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285" windowHeight="10185" firstSheet="9" activeTab="12"/>
  </bookViews>
  <sheets>
    <sheet name="広島県" sheetId="1" r:id="rId1"/>
    <sheet name="広島市" sheetId="2" r:id="rId2"/>
    <sheet name="呉市" sheetId="3" r:id="rId3"/>
    <sheet name="竹原市" sheetId="4" r:id="rId4"/>
    <sheet name="三原市" sheetId="5" r:id="rId5"/>
    <sheet name="尾道市" sheetId="6" r:id="rId6"/>
    <sheet name="福山市" sheetId="7" r:id="rId7"/>
    <sheet name="府中市" sheetId="8" r:id="rId8"/>
    <sheet name="三次市" sheetId="9" r:id="rId9"/>
    <sheet name="庄原市" sheetId="10" r:id="rId10"/>
    <sheet name="大竹市" sheetId="11" r:id="rId11"/>
    <sheet name="東広島市" sheetId="12" r:id="rId12"/>
    <sheet name="廿日市市" sheetId="13" r:id="rId13"/>
    <sheet name="安芸高田市" sheetId="14" r:id="rId14"/>
    <sheet name="江田島市" sheetId="15" r:id="rId15"/>
  </sheets>
  <definedNames>
    <definedName name="_xlnm.Print_Area" localSheetId="0">'広島県'!$A$1:$AL$100</definedName>
    <definedName name="_xlnm.Print_Area" localSheetId="14">'江田島市'!$A$1:$Z$50</definedName>
    <definedName name="_xlnm.Print_Area" localSheetId="7">'府中市'!$A$1:$Z$50</definedName>
  </definedNames>
  <calcPr fullCalcOnLoad="1"/>
</workbook>
</file>

<file path=xl/sharedStrings.xml><?xml version="1.0" encoding="utf-8"?>
<sst xmlns="http://schemas.openxmlformats.org/spreadsheetml/2006/main" count="4373" uniqueCount="256">
  <si>
    <t>第８　市・区・町別交通事故発生状況表（高速を含む）</t>
  </si>
  <si>
    <t>広島県</t>
  </si>
  <si>
    <t>1　年齢層別</t>
  </si>
  <si>
    <t>3　月別</t>
  </si>
  <si>
    <t>5　道路形状別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</si>
  <si>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</si>
  <si>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</si>
  <si>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</si>
  <si>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</si>
  <si>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</si>
  <si>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</si>
  <si>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</si>
  <si>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</si>
  <si>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</si>
  <si>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交差点</t>
  </si>
  <si>
    <t>計</t>
  </si>
  <si>
    <t>１０代</t>
  </si>
  <si>
    <t>２月</t>
  </si>
  <si>
    <t>信号</t>
  </si>
  <si>
    <t>有り</t>
  </si>
  <si>
    <t>２０代</t>
  </si>
  <si>
    <t>３月</t>
  </si>
  <si>
    <t>無し</t>
  </si>
  <si>
    <t>３０代</t>
  </si>
  <si>
    <t>４月</t>
  </si>
  <si>
    <t>単路</t>
  </si>
  <si>
    <t>４０代</t>
  </si>
  <si>
    <t>５月</t>
  </si>
  <si>
    <t>直線</t>
  </si>
  <si>
    <t>５０代</t>
  </si>
  <si>
    <t>６月</t>
  </si>
  <si>
    <t>右曲</t>
  </si>
  <si>
    <t>６０～６４歳</t>
  </si>
  <si>
    <t>７月</t>
  </si>
  <si>
    <t>左曲</t>
  </si>
  <si>
    <t>高齢者</t>
  </si>
  <si>
    <t>８月</t>
  </si>
  <si>
    <t>踏切</t>
  </si>
  <si>
    <t>６５～７４歳</t>
  </si>
  <si>
    <t>９月</t>
  </si>
  <si>
    <t>その他</t>
  </si>
  <si>
    <t>７５歳以上</t>
  </si>
  <si>
    <t>１０月</t>
  </si>
  <si>
    <t>１１月</t>
  </si>
  <si>
    <t>6　当事者別</t>
  </si>
  <si>
    <t>若者</t>
  </si>
  <si>
    <t>１２月</t>
  </si>
  <si>
    <t>上半期</t>
  </si>
  <si>
    <t>幼　　　児</t>
  </si>
  <si>
    <t>下半期</t>
  </si>
  <si>
    <t>小学生</t>
  </si>
  <si>
    <t>車　両　計</t>
  </si>
  <si>
    <t>中学生</t>
  </si>
  <si>
    <t>4　事故類型別</t>
  </si>
  <si>
    <t>乗　用　車　</t>
  </si>
  <si>
    <t>高校生</t>
  </si>
  <si>
    <t>大型車</t>
  </si>
  <si>
    <t>大学生</t>
  </si>
  <si>
    <t>中型車</t>
  </si>
  <si>
    <t xml:space="preserve">普通車 </t>
  </si>
  <si>
    <t>2　時間帯別</t>
  </si>
  <si>
    <t>人対車</t>
  </si>
  <si>
    <t>軽 自 動 車 等</t>
  </si>
  <si>
    <t>横断中</t>
  </si>
  <si>
    <t>小計</t>
  </si>
  <si>
    <t>貨　物　車　</t>
  </si>
  <si>
    <t>横断歩道</t>
  </si>
  <si>
    <t>横断歩道付近</t>
  </si>
  <si>
    <t>横断歩道橋付近</t>
  </si>
  <si>
    <t>軽 自 動 車</t>
  </si>
  <si>
    <t>二　輪　車　</t>
  </si>
  <si>
    <t>車両相互</t>
  </si>
  <si>
    <t>自動二輪</t>
  </si>
  <si>
    <t>正面衝突</t>
  </si>
  <si>
    <t>原　　　付</t>
  </si>
  <si>
    <t>追突</t>
  </si>
  <si>
    <t>自　転　車</t>
  </si>
  <si>
    <t>出合頭</t>
  </si>
  <si>
    <t>その他車両</t>
  </si>
  <si>
    <t>追越追抜時</t>
  </si>
  <si>
    <t>路面電車・列車</t>
  </si>
  <si>
    <t>すれ違い時</t>
  </si>
  <si>
    <t>歩　行　者</t>
  </si>
  <si>
    <t>左折時</t>
  </si>
  <si>
    <t>そ　の　他　の　人</t>
  </si>
  <si>
    <t>右折時</t>
  </si>
  <si>
    <t>不明・その他</t>
  </si>
  <si>
    <t>車両相互その他</t>
  </si>
  <si>
    <t>内　数</t>
  </si>
  <si>
    <t>事　業　用</t>
  </si>
  <si>
    <t>車両単独</t>
  </si>
  <si>
    <t>工作物衝突</t>
  </si>
  <si>
    <t>駐停車両（運転者不在）</t>
  </si>
  <si>
    <t>貨物</t>
  </si>
  <si>
    <t>路外逸脱</t>
  </si>
  <si>
    <t>転倒</t>
  </si>
  <si>
    <t>注１　特殊車・軽車両（他）はその他車両に含む。</t>
  </si>
  <si>
    <t>注　第１当による被害状況を表したものである。</t>
  </si>
  <si>
    <t>列車</t>
  </si>
  <si>
    <t>1　年齢層別</t>
  </si>
  <si>
    <t>3　月別</t>
  </si>
  <si>
    <t>5　道路形状別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</si>
  <si>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</si>
  <si>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</si>
  <si>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</si>
  <si>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</si>
  <si>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</si>
  <si>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</si>
  <si>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</si>
  <si>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</si>
  <si>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</si>
  <si>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交差点</t>
  </si>
  <si>
    <t>計</t>
  </si>
  <si>
    <t>１０代</t>
  </si>
  <si>
    <t>２月</t>
  </si>
  <si>
    <t>信号</t>
  </si>
  <si>
    <t>有り</t>
  </si>
  <si>
    <t>２０代</t>
  </si>
  <si>
    <t>３月</t>
  </si>
  <si>
    <t>無し</t>
  </si>
  <si>
    <t>３０代</t>
  </si>
  <si>
    <t>４月</t>
  </si>
  <si>
    <t>単路</t>
  </si>
  <si>
    <t>４０代</t>
  </si>
  <si>
    <t>直線</t>
  </si>
  <si>
    <t>５０代</t>
  </si>
  <si>
    <t>右曲</t>
  </si>
  <si>
    <t>６０～６４歳</t>
  </si>
  <si>
    <t>左曲</t>
  </si>
  <si>
    <t>高齢者</t>
  </si>
  <si>
    <t>踏切</t>
  </si>
  <si>
    <t>６５～７４歳</t>
  </si>
  <si>
    <t>その他</t>
  </si>
  <si>
    <t>７５歳以上</t>
  </si>
  <si>
    <t>不明</t>
  </si>
  <si>
    <t>6　当事者別</t>
  </si>
  <si>
    <t>内数</t>
  </si>
  <si>
    <t>若者</t>
  </si>
  <si>
    <t>こども</t>
  </si>
  <si>
    <t>上半期</t>
  </si>
  <si>
    <t>下半期</t>
  </si>
  <si>
    <t>小学生</t>
  </si>
  <si>
    <t>車　両　計</t>
  </si>
  <si>
    <t>中学生</t>
  </si>
  <si>
    <t>4　事故類型別</t>
  </si>
  <si>
    <t>乗　用　車　</t>
  </si>
  <si>
    <t>高校生</t>
  </si>
  <si>
    <t>大型車</t>
  </si>
  <si>
    <t>大学生</t>
  </si>
  <si>
    <t>中型車</t>
  </si>
  <si>
    <t>注：死者数・負傷者数は本人の被害である。</t>
  </si>
  <si>
    <t xml:space="preserve">普通車 </t>
  </si>
  <si>
    <t>2　時間帯別</t>
  </si>
  <si>
    <t>人対車</t>
  </si>
  <si>
    <t>軽 自 動 車 等</t>
  </si>
  <si>
    <t>横断中</t>
  </si>
  <si>
    <t>小計</t>
  </si>
  <si>
    <t>貨　物　車　</t>
  </si>
  <si>
    <t>横断歩道</t>
  </si>
  <si>
    <t>横断歩道付近</t>
  </si>
  <si>
    <t>０～２</t>
  </si>
  <si>
    <t>横断歩道橋付近</t>
  </si>
  <si>
    <t>２～４</t>
  </si>
  <si>
    <t>軽 自 動 車</t>
  </si>
  <si>
    <t>４～６</t>
  </si>
  <si>
    <t>二　輪　車　</t>
  </si>
  <si>
    <t>６～８</t>
  </si>
  <si>
    <t>車両相互</t>
  </si>
  <si>
    <t>自動二輪</t>
  </si>
  <si>
    <t>８～１０</t>
  </si>
  <si>
    <t>正面衝突</t>
  </si>
  <si>
    <t>原　　　付</t>
  </si>
  <si>
    <t>１０～１２</t>
  </si>
  <si>
    <t>追突</t>
  </si>
  <si>
    <t>自　転　車</t>
  </si>
  <si>
    <t>１２～１４</t>
  </si>
  <si>
    <t>出合頭</t>
  </si>
  <si>
    <t>その他車両</t>
  </si>
  <si>
    <t>１４～１６</t>
  </si>
  <si>
    <t>追越追抜時</t>
  </si>
  <si>
    <t>路面電車・列車</t>
  </si>
  <si>
    <t>１６～１８</t>
  </si>
  <si>
    <t>すれ違い時</t>
  </si>
  <si>
    <t>歩　行　者</t>
  </si>
  <si>
    <t>１８～２０</t>
  </si>
  <si>
    <t>左折時</t>
  </si>
  <si>
    <t>そ　の　他　の　人</t>
  </si>
  <si>
    <t>２０～２２</t>
  </si>
  <si>
    <t>右折時</t>
  </si>
  <si>
    <t>２２～２４</t>
  </si>
  <si>
    <t>車両相互その他</t>
  </si>
  <si>
    <t>内　数</t>
  </si>
  <si>
    <t>事　業　用</t>
  </si>
  <si>
    <t>車両単独</t>
  </si>
  <si>
    <t>バス</t>
  </si>
  <si>
    <t>工作物衝突</t>
  </si>
  <si>
    <t>タクシー</t>
  </si>
  <si>
    <t>駐停車両（運転者不在）</t>
  </si>
  <si>
    <t>貨物</t>
  </si>
  <si>
    <t>路外逸脱</t>
  </si>
  <si>
    <t>レンタカー</t>
  </si>
  <si>
    <t>転倒</t>
  </si>
  <si>
    <t>注１　特殊車・軽車両（他）はその他車両に含む。</t>
  </si>
  <si>
    <t>注　第１当による被害状況を表したものである。</t>
  </si>
  <si>
    <t>注２　件数は１当の件数を，死者数・負傷者数は本人の被害である。</t>
  </si>
  <si>
    <t>列車</t>
  </si>
  <si>
    <t>不明</t>
  </si>
  <si>
    <t>内数</t>
  </si>
  <si>
    <t>こども</t>
  </si>
  <si>
    <t>注：死者数・負傷者数は本人の被害である。</t>
  </si>
  <si>
    <t>０～２</t>
  </si>
  <si>
    <t>２～４</t>
  </si>
  <si>
    <t>４～６</t>
  </si>
  <si>
    <t>６～８</t>
  </si>
  <si>
    <t>８～１０</t>
  </si>
  <si>
    <t>１０～１２</t>
  </si>
  <si>
    <t>１２～１４</t>
  </si>
  <si>
    <t>１４～１６</t>
  </si>
  <si>
    <t>１６～１８</t>
  </si>
  <si>
    <t>１８～２０</t>
  </si>
  <si>
    <t>２０～２２</t>
  </si>
  <si>
    <t>２２～２４</t>
  </si>
  <si>
    <t>内数</t>
  </si>
  <si>
    <t>バス</t>
  </si>
  <si>
    <t>タクシー</t>
  </si>
  <si>
    <t>レンタカー</t>
  </si>
  <si>
    <t>注２　件数は１当の件数を，死者数・負傷者数は本人の被害である。</t>
  </si>
  <si>
    <t>第８　市・区・町別交通事故発生状況表（高速を除く）</t>
  </si>
  <si>
    <t>幼　　　児</t>
  </si>
  <si>
    <t>不明・その他</t>
  </si>
  <si>
    <t>早朝</t>
  </si>
  <si>
    <t>昼間</t>
  </si>
  <si>
    <t>薄暮</t>
  </si>
  <si>
    <t>夜間</t>
  </si>
  <si>
    <t>準中型車</t>
  </si>
  <si>
    <t>準中型車</t>
  </si>
  <si>
    <t>環状交差点</t>
  </si>
  <si>
    <t>令和2年1月～令和2年12月(作成:令和3年1月14日)</t>
  </si>
  <si>
    <t>令　和　2　年　</t>
  </si>
  <si>
    <t>令　和　元　年　</t>
  </si>
  <si>
    <t>広島市(201)</t>
  </si>
  <si>
    <t>呉市(202)</t>
  </si>
  <si>
    <t>竹原市(203)</t>
  </si>
  <si>
    <t>三原市(204)</t>
  </si>
  <si>
    <t>尾道市(205)</t>
  </si>
  <si>
    <t>福山市(207)</t>
  </si>
  <si>
    <t>府中市(208)</t>
  </si>
  <si>
    <t>三次市(209)</t>
  </si>
  <si>
    <t>庄原市(210)</t>
  </si>
  <si>
    <t>大竹市(211)</t>
  </si>
  <si>
    <t>東広島市(212)</t>
  </si>
  <si>
    <t>廿日市市(213)</t>
  </si>
  <si>
    <t>安芸高田市(214)</t>
  </si>
  <si>
    <t>江田島市(215)</t>
  </si>
  <si>
    <t>市・区・町別交通事故発生状況表（高速を含む）</t>
  </si>
  <si>
    <t>市・区・町別交通事故発生状況表（高速を除く）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</si>
</sst>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double"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/>
      <top/>
      <bottom/>
    </border>
    <border>
      <left style="thin"/>
      <right style="thin">
        <color indexed="22"/>
      </right>
      <top/>
      <bottom/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/>
      <bottom style="thin"/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2"/>
      </left>
      <right style="thin"/>
      <top/>
      <bottom style="thin"/>
    </border>
    <border>
      <left style="thin"/>
      <right style="thin">
        <color indexed="22"/>
      </right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double"/>
      <right style="thin">
        <color indexed="22"/>
      </right>
      <top style="thin"/>
      <bottom style="thin">
        <color indexed="23"/>
      </bottom>
    </border>
    <border>
      <left style="thin">
        <color indexed="22"/>
      </left>
      <right style="thin">
        <color indexed="22"/>
      </right>
      <top style="thin"/>
      <bottom style="thin">
        <color indexed="23"/>
      </bottom>
    </border>
    <border>
      <left style="thin">
        <color indexed="22"/>
      </left>
      <right style="thin"/>
      <top style="thin"/>
      <bottom style="thin">
        <color indexed="23"/>
      </bottom>
    </border>
    <border>
      <left style="thin"/>
      <right style="thin">
        <color indexed="22"/>
      </right>
      <top style="thin"/>
      <bottom style="thin">
        <color indexed="23"/>
      </bottom>
    </border>
    <border>
      <left style="double"/>
      <right style="thin">
        <color indexed="22"/>
      </right>
      <top style="thin">
        <color indexed="23"/>
      </top>
      <bottom style="thin"/>
    </border>
    <border>
      <left style="thin">
        <color indexed="22"/>
      </left>
      <right style="thin">
        <color indexed="22"/>
      </right>
      <top style="thin">
        <color indexed="23"/>
      </top>
      <bottom style="thin"/>
    </border>
    <border>
      <left style="thin">
        <color indexed="22"/>
      </left>
      <right style="thin"/>
      <top style="thin">
        <color indexed="23"/>
      </top>
      <bottom style="thin"/>
    </border>
    <border>
      <left style="thin"/>
      <right style="thin">
        <color indexed="22"/>
      </right>
      <top style="thin">
        <color indexed="23"/>
      </top>
      <bottom style="thin"/>
    </border>
    <border>
      <left style="double"/>
      <right style="thin">
        <color indexed="22"/>
      </right>
      <top/>
      <bottom style="medium"/>
    </border>
    <border>
      <left style="thin">
        <color indexed="22"/>
      </left>
      <right style="thin">
        <color indexed="22"/>
      </right>
      <top/>
      <bottom style="medium"/>
    </border>
    <border>
      <left style="thin">
        <color indexed="22"/>
      </left>
      <right style="thin"/>
      <top/>
      <bottom style="medium"/>
    </border>
    <border>
      <left style="thin"/>
      <right style="thin">
        <color indexed="22"/>
      </right>
      <top/>
      <bottom style="medium"/>
    </border>
    <border>
      <left style="double"/>
      <right style="thin">
        <color indexed="22"/>
      </right>
      <top style="medium"/>
      <bottom style="thin"/>
    </border>
    <border>
      <left style="thin">
        <color indexed="22"/>
      </left>
      <right style="thin">
        <color indexed="22"/>
      </right>
      <top style="medium"/>
      <bottom style="thin"/>
    </border>
    <border>
      <left style="thin">
        <color indexed="22"/>
      </left>
      <right style="thin"/>
      <top style="medium"/>
      <bottom style="thin"/>
    </border>
    <border>
      <left style="thin"/>
      <right style="thin">
        <color indexed="22"/>
      </right>
      <top style="medium"/>
      <bottom style="thin"/>
    </border>
    <border>
      <left style="thin"/>
      <right/>
      <top/>
      <bottom/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medium"/>
      <top/>
      <bottom/>
    </border>
    <border>
      <left style="thin">
        <color indexed="22"/>
      </left>
      <right style="medium"/>
      <top/>
      <bottom style="thin"/>
    </border>
    <border>
      <left style="thin">
        <color indexed="22"/>
      </left>
      <right style="medium"/>
      <top style="thin"/>
      <bottom style="thin">
        <color indexed="23"/>
      </bottom>
    </border>
    <border>
      <left style="thin">
        <color indexed="22"/>
      </left>
      <right style="medium"/>
      <top style="thin">
        <color indexed="23"/>
      </top>
      <bottom style="thin"/>
    </border>
    <border>
      <left style="thin">
        <color indexed="22"/>
      </left>
      <right style="medium"/>
      <top/>
      <bottom style="medium"/>
    </border>
    <border>
      <left style="thin">
        <color indexed="22"/>
      </left>
      <right style="medium"/>
      <top style="medium"/>
      <bottom style="thin"/>
    </border>
    <border>
      <left style="thin"/>
      <right style="double"/>
      <top style="thin">
        <color indexed="22"/>
      </top>
      <bottom/>
    </border>
    <border>
      <left style="double"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indexed="22"/>
      </left>
      <right style="medium"/>
      <top style="thin">
        <color indexed="22"/>
      </top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/>
    </border>
    <border>
      <left/>
      <right style="thin"/>
      <top style="medium"/>
      <bottom style="thin"/>
    </border>
    <border>
      <left style="medium"/>
      <right/>
      <top style="thin">
        <color indexed="22"/>
      </top>
      <bottom style="medium"/>
    </border>
    <border>
      <left/>
      <right/>
      <top style="thin">
        <color indexed="22"/>
      </top>
      <bottom style="medium"/>
    </border>
    <border>
      <left style="thin"/>
      <right style="thin"/>
      <top style="thin">
        <color indexed="55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3" fontId="4" fillId="0" borderId="17" xfId="0" applyNumberFormat="1" applyFont="1" applyBorder="1" applyAlignment="1">
      <alignment horizontal="right" vertical="center" shrinkToFit="1"/>
    </xf>
    <xf numFmtId="3" fontId="4" fillId="0" borderId="18" xfId="0" applyNumberFormat="1" applyFont="1" applyBorder="1" applyAlignment="1">
      <alignment horizontal="right" vertical="center" shrinkToFit="1"/>
    </xf>
    <xf numFmtId="3" fontId="4" fillId="0" borderId="19" xfId="0" applyNumberFormat="1" applyFont="1" applyBorder="1" applyAlignment="1">
      <alignment horizontal="righ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3" fontId="4" fillId="0" borderId="21" xfId="0" applyNumberFormat="1" applyFont="1" applyBorder="1" applyAlignment="1">
      <alignment horizontal="right" vertical="center" shrinkToFit="1"/>
    </xf>
    <xf numFmtId="3" fontId="4" fillId="0" borderId="22" xfId="0" applyNumberFormat="1" applyFont="1" applyBorder="1" applyAlignment="1">
      <alignment horizontal="right" vertical="center" shrinkToFit="1"/>
    </xf>
    <xf numFmtId="3" fontId="4" fillId="0" borderId="23" xfId="0" applyNumberFormat="1" applyFont="1" applyBorder="1" applyAlignment="1">
      <alignment horizontal="right" vertical="center" shrinkToFit="1"/>
    </xf>
    <xf numFmtId="3" fontId="4" fillId="0" borderId="24" xfId="0" applyNumberFormat="1" applyFont="1" applyBorder="1" applyAlignment="1">
      <alignment horizontal="right" vertical="center" shrinkToFit="1"/>
    </xf>
    <xf numFmtId="3" fontId="4" fillId="0" borderId="25" xfId="0" applyNumberFormat="1" applyFont="1" applyBorder="1" applyAlignment="1">
      <alignment horizontal="right" vertical="center" shrinkToFit="1"/>
    </xf>
    <xf numFmtId="3" fontId="4" fillId="0" borderId="26" xfId="0" applyNumberFormat="1" applyFont="1" applyBorder="1" applyAlignment="1">
      <alignment horizontal="right" vertical="center" shrinkToFit="1"/>
    </xf>
    <xf numFmtId="3" fontId="4" fillId="0" borderId="27" xfId="0" applyNumberFormat="1" applyFont="1" applyBorder="1" applyAlignment="1">
      <alignment horizontal="right" vertical="center" shrinkToFit="1"/>
    </xf>
    <xf numFmtId="3" fontId="4" fillId="0" borderId="28" xfId="0" applyNumberFormat="1" applyFont="1" applyBorder="1" applyAlignment="1">
      <alignment horizontal="right" vertical="center" shrinkToFit="1"/>
    </xf>
    <xf numFmtId="3" fontId="4" fillId="0" borderId="29" xfId="0" applyNumberFormat="1" applyFont="1" applyBorder="1" applyAlignment="1">
      <alignment horizontal="right" vertical="center" shrinkToFit="1"/>
    </xf>
    <xf numFmtId="3" fontId="4" fillId="0" borderId="30" xfId="0" applyNumberFormat="1" applyFont="1" applyBorder="1" applyAlignment="1">
      <alignment horizontal="right" vertical="center" shrinkToFit="1"/>
    </xf>
    <xf numFmtId="3" fontId="4" fillId="0" borderId="31" xfId="0" applyNumberFormat="1" applyFont="1" applyBorder="1" applyAlignment="1">
      <alignment horizontal="right" vertical="center" shrinkToFit="1"/>
    </xf>
    <xf numFmtId="3" fontId="4" fillId="0" borderId="32" xfId="0" applyNumberFormat="1" applyFont="1" applyBorder="1" applyAlignment="1">
      <alignment horizontal="right" vertical="center" shrinkToFit="1"/>
    </xf>
    <xf numFmtId="3" fontId="4" fillId="0" borderId="33" xfId="0" applyNumberFormat="1" applyFont="1" applyBorder="1" applyAlignment="1">
      <alignment horizontal="right" vertical="center" shrinkToFit="1"/>
    </xf>
    <xf numFmtId="3" fontId="4" fillId="0" borderId="34" xfId="0" applyNumberFormat="1" applyFont="1" applyBorder="1" applyAlignment="1">
      <alignment horizontal="right" vertical="center" shrinkToFit="1"/>
    </xf>
    <xf numFmtId="3" fontId="4" fillId="0" borderId="35" xfId="0" applyNumberFormat="1" applyFont="1" applyBorder="1" applyAlignment="1">
      <alignment horizontal="right" vertical="center" shrinkToFit="1"/>
    </xf>
    <xf numFmtId="0" fontId="4" fillId="0" borderId="36" xfId="0" applyFont="1" applyBorder="1" applyAlignment="1">
      <alignment horizontal="distributed" vertical="center"/>
    </xf>
    <xf numFmtId="3" fontId="4" fillId="0" borderId="37" xfId="0" applyNumberFormat="1" applyFont="1" applyBorder="1" applyAlignment="1">
      <alignment horizontal="right" vertical="center" shrinkToFit="1"/>
    </xf>
    <xf numFmtId="3" fontId="4" fillId="0" borderId="38" xfId="0" applyNumberFormat="1" applyFont="1" applyBorder="1" applyAlignment="1">
      <alignment horizontal="right" vertical="center" shrinkToFit="1"/>
    </xf>
    <xf numFmtId="3" fontId="4" fillId="0" borderId="39" xfId="0" applyNumberFormat="1" applyFont="1" applyBorder="1" applyAlignment="1">
      <alignment horizontal="right" vertical="center" shrinkToFit="1"/>
    </xf>
    <xf numFmtId="3" fontId="4" fillId="0" borderId="40" xfId="0" applyNumberFormat="1" applyFont="1" applyBorder="1" applyAlignment="1">
      <alignment horizontal="right" vertical="center" shrinkToFit="1"/>
    </xf>
    <xf numFmtId="3" fontId="4" fillId="0" borderId="41" xfId="0" applyNumberFormat="1" applyFont="1" applyBorder="1" applyAlignment="1">
      <alignment horizontal="right" vertical="center" shrinkToFit="1"/>
    </xf>
    <xf numFmtId="3" fontId="4" fillId="0" borderId="42" xfId="0" applyNumberFormat="1" applyFont="1" applyBorder="1" applyAlignment="1">
      <alignment horizontal="right" vertical="center" shrinkToFit="1"/>
    </xf>
    <xf numFmtId="3" fontId="4" fillId="0" borderId="43" xfId="0" applyNumberFormat="1" applyFont="1" applyBorder="1" applyAlignment="1">
      <alignment horizontal="right" vertical="center" shrinkToFit="1"/>
    </xf>
    <xf numFmtId="3" fontId="4" fillId="0" borderId="44" xfId="0" applyNumberFormat="1" applyFont="1" applyBorder="1" applyAlignment="1">
      <alignment horizontal="right" vertical="center" shrinkToFit="1"/>
    </xf>
    <xf numFmtId="3" fontId="4" fillId="0" borderId="45" xfId="0" applyNumberFormat="1" applyFont="1" applyBorder="1" applyAlignment="1">
      <alignment horizontal="right" vertical="center" shrinkToFit="1"/>
    </xf>
    <xf numFmtId="3" fontId="4" fillId="0" borderId="46" xfId="0" applyNumberFormat="1" applyFont="1" applyBorder="1" applyAlignment="1">
      <alignment horizontal="right" vertical="center" shrinkToFit="1"/>
    </xf>
    <xf numFmtId="3" fontId="4" fillId="0" borderId="47" xfId="0" applyNumberFormat="1" applyFont="1" applyBorder="1" applyAlignment="1">
      <alignment horizontal="right" vertical="center" shrinkToFit="1"/>
    </xf>
    <xf numFmtId="3" fontId="4" fillId="0" borderId="48" xfId="0" applyNumberFormat="1" applyFont="1" applyBorder="1" applyAlignment="1">
      <alignment horizontal="right" vertical="center" shrinkToFit="1"/>
    </xf>
    <xf numFmtId="3" fontId="4" fillId="0" borderId="49" xfId="0" applyNumberFormat="1" applyFont="1" applyBorder="1" applyAlignment="1">
      <alignment horizontal="right" vertical="center" shrinkToFit="1"/>
    </xf>
    <xf numFmtId="3" fontId="4" fillId="0" borderId="50" xfId="0" applyNumberFormat="1" applyFont="1" applyBorder="1" applyAlignment="1">
      <alignment horizontal="right" vertical="center" shrinkToFit="1"/>
    </xf>
    <xf numFmtId="3" fontId="4" fillId="0" borderId="51" xfId="0" applyNumberFormat="1" applyFont="1" applyBorder="1" applyAlignment="1">
      <alignment horizontal="right" vertical="center" shrinkToFit="1"/>
    </xf>
    <xf numFmtId="3" fontId="4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0" fontId="4" fillId="0" borderId="36" xfId="0" applyFont="1" applyBorder="1" applyAlignment="1">
      <alignment horizontal="distributed" vertical="center" shrinkToFit="1"/>
    </xf>
    <xf numFmtId="3" fontId="4" fillId="0" borderId="54" xfId="0" applyNumberFormat="1" applyFont="1" applyBorder="1" applyAlignment="1">
      <alignment horizontal="right" vertical="center" shrinkToFit="1"/>
    </xf>
    <xf numFmtId="3" fontId="4" fillId="0" borderId="55" xfId="0" applyNumberFormat="1" applyFont="1" applyBorder="1" applyAlignment="1">
      <alignment horizontal="right" vertical="center" shrinkToFit="1"/>
    </xf>
    <xf numFmtId="3" fontId="4" fillId="0" borderId="56" xfId="0" applyNumberFormat="1" applyFont="1" applyBorder="1" applyAlignment="1">
      <alignment horizontal="right" vertical="center" shrinkToFit="1"/>
    </xf>
    <xf numFmtId="3" fontId="4" fillId="0" borderId="57" xfId="0" applyNumberFormat="1" applyFont="1" applyBorder="1" applyAlignment="1">
      <alignment horizontal="right" vertical="center" shrinkToFit="1"/>
    </xf>
    <xf numFmtId="0" fontId="4" fillId="0" borderId="58" xfId="0" applyFont="1" applyBorder="1" applyAlignment="1">
      <alignment horizontal="distributed" vertical="center" shrinkToFit="1"/>
    </xf>
    <xf numFmtId="3" fontId="4" fillId="0" borderId="59" xfId="0" applyNumberFormat="1" applyFont="1" applyBorder="1" applyAlignment="1">
      <alignment horizontal="right" vertical="center" shrinkToFit="1"/>
    </xf>
    <xf numFmtId="3" fontId="4" fillId="0" borderId="60" xfId="0" applyNumberFormat="1" applyFont="1" applyBorder="1" applyAlignment="1">
      <alignment horizontal="right" vertical="center" shrinkToFit="1"/>
    </xf>
    <xf numFmtId="3" fontId="4" fillId="0" borderId="61" xfId="0" applyNumberFormat="1" applyFont="1" applyBorder="1" applyAlignment="1">
      <alignment horizontal="right" vertical="center" shrinkToFit="1"/>
    </xf>
    <xf numFmtId="3" fontId="4" fillId="0" borderId="62" xfId="0" applyNumberFormat="1" applyFont="1" applyBorder="1" applyAlignment="1">
      <alignment horizontal="right" vertical="center" shrinkToFit="1"/>
    </xf>
    <xf numFmtId="3" fontId="4" fillId="0" borderId="63" xfId="0" applyNumberFormat="1" applyFont="1" applyBorder="1" applyAlignment="1">
      <alignment horizontal="right" vertical="center" shrinkToFit="1"/>
    </xf>
    <xf numFmtId="3" fontId="4" fillId="0" borderId="64" xfId="0" applyNumberFormat="1" applyFont="1" applyBorder="1" applyAlignment="1">
      <alignment horizontal="right" vertical="center" shrinkToFit="1"/>
    </xf>
    <xf numFmtId="3" fontId="4" fillId="0" borderId="65" xfId="0" applyNumberFormat="1" applyFont="1" applyBorder="1" applyAlignment="1">
      <alignment horizontal="right" vertical="center" shrinkToFit="1"/>
    </xf>
    <xf numFmtId="3" fontId="4" fillId="0" borderId="66" xfId="0" applyNumberFormat="1" applyFont="1" applyBorder="1" applyAlignment="1">
      <alignment horizontal="right" vertical="center" shrinkToFit="1"/>
    </xf>
    <xf numFmtId="0" fontId="4" fillId="0" borderId="67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 shrinkToFit="1"/>
    </xf>
    <xf numFmtId="3" fontId="4" fillId="0" borderId="68" xfId="0" applyNumberFormat="1" applyFont="1" applyBorder="1" applyAlignment="1">
      <alignment horizontal="right" vertical="center" shrinkToFit="1"/>
    </xf>
    <xf numFmtId="3" fontId="4" fillId="0" borderId="69" xfId="0" applyNumberFormat="1" applyFont="1" applyBorder="1" applyAlignment="1">
      <alignment horizontal="right" vertical="center" shrinkToFit="1"/>
    </xf>
    <xf numFmtId="3" fontId="4" fillId="0" borderId="70" xfId="0" applyNumberFormat="1" applyFont="1" applyBorder="1" applyAlignment="1">
      <alignment horizontal="right" vertical="center" shrinkToFit="1"/>
    </xf>
    <xf numFmtId="3" fontId="4" fillId="0" borderId="71" xfId="0" applyNumberFormat="1" applyFont="1" applyBorder="1" applyAlignment="1">
      <alignment horizontal="right" vertical="center" shrinkToFit="1"/>
    </xf>
    <xf numFmtId="3" fontId="4" fillId="0" borderId="11" xfId="0" applyNumberFormat="1" applyFont="1" applyBorder="1" applyAlignment="1">
      <alignment horizontal="right" vertical="center" shrinkToFit="1"/>
    </xf>
    <xf numFmtId="3" fontId="4" fillId="0" borderId="12" xfId="0" applyNumberFormat="1" applyFont="1" applyBorder="1" applyAlignment="1">
      <alignment horizontal="right" vertical="center" shrinkToFit="1"/>
    </xf>
    <xf numFmtId="3" fontId="4" fillId="0" borderId="13" xfId="0" applyNumberFormat="1" applyFont="1" applyBorder="1" applyAlignment="1">
      <alignment horizontal="right" vertical="center" shrinkToFit="1"/>
    </xf>
    <xf numFmtId="3" fontId="4" fillId="0" borderId="14" xfId="0" applyNumberFormat="1" applyFont="1" applyBorder="1" applyAlignment="1">
      <alignment horizontal="right" vertical="center" shrinkToFit="1"/>
    </xf>
    <xf numFmtId="0" fontId="4" fillId="0" borderId="72" xfId="0" applyFont="1" applyBorder="1" applyAlignment="1">
      <alignment horizontal="distributed" vertical="center" shrinkToFit="1"/>
    </xf>
    <xf numFmtId="38" fontId="4" fillId="0" borderId="45" xfId="0" applyNumberFormat="1" applyFont="1" applyBorder="1" applyAlignment="1">
      <alignment horizontal="right" vertical="center" shrinkToFit="1"/>
    </xf>
    <xf numFmtId="38" fontId="4" fillId="0" borderId="46" xfId="0" applyNumberFormat="1" applyFont="1" applyBorder="1" applyAlignment="1">
      <alignment horizontal="right" vertical="center" shrinkToFit="1"/>
    </xf>
    <xf numFmtId="38" fontId="4" fillId="0" borderId="47" xfId="0" applyNumberFormat="1" applyFont="1" applyBorder="1" applyAlignment="1">
      <alignment horizontal="right" vertical="center" shrinkToFit="1"/>
    </xf>
    <xf numFmtId="38" fontId="4" fillId="0" borderId="48" xfId="0" applyNumberFormat="1" applyFont="1" applyBorder="1" applyAlignment="1">
      <alignment horizontal="right" vertical="center" shrinkToFit="1"/>
    </xf>
    <xf numFmtId="0" fontId="4" fillId="0" borderId="73" xfId="0" applyFont="1" applyBorder="1" applyAlignment="1">
      <alignment horizontal="distributed" vertical="center" shrinkToFit="1"/>
    </xf>
    <xf numFmtId="38" fontId="4" fillId="0" borderId="74" xfId="0" applyNumberFormat="1" applyFont="1" applyBorder="1" applyAlignment="1">
      <alignment horizontal="right" vertical="center" shrinkToFit="1"/>
    </xf>
    <xf numFmtId="38" fontId="4" fillId="0" borderId="75" xfId="0" applyNumberFormat="1" applyFont="1" applyBorder="1" applyAlignment="1">
      <alignment horizontal="right" vertical="center" shrinkToFit="1"/>
    </xf>
    <xf numFmtId="38" fontId="4" fillId="0" borderId="76" xfId="0" applyNumberFormat="1" applyFont="1" applyBorder="1" applyAlignment="1">
      <alignment horizontal="right" vertical="center" shrinkToFit="1"/>
    </xf>
    <xf numFmtId="38" fontId="4" fillId="0" borderId="77" xfId="0" applyNumberFormat="1" applyFont="1" applyBorder="1" applyAlignment="1">
      <alignment horizontal="right" vertical="center" shrinkToFit="1"/>
    </xf>
    <xf numFmtId="0" fontId="4" fillId="0" borderId="78" xfId="0" applyFont="1" applyBorder="1" applyAlignment="1">
      <alignment horizontal="center" vertical="center" textRotation="255"/>
    </xf>
    <xf numFmtId="38" fontId="4" fillId="0" borderId="37" xfId="0" applyNumberFormat="1" applyFont="1" applyBorder="1" applyAlignment="1">
      <alignment horizontal="right" vertical="center" shrinkToFit="1"/>
    </xf>
    <xf numFmtId="38" fontId="4" fillId="0" borderId="38" xfId="0" applyNumberFormat="1" applyFont="1" applyBorder="1" applyAlignment="1">
      <alignment horizontal="right" vertical="center" shrinkToFit="1"/>
    </xf>
    <xf numFmtId="38" fontId="4" fillId="0" borderId="39" xfId="0" applyNumberFormat="1" applyFont="1" applyBorder="1" applyAlignment="1">
      <alignment horizontal="right" vertical="center" shrinkToFit="1"/>
    </xf>
    <xf numFmtId="38" fontId="4" fillId="0" borderId="40" xfId="0" applyNumberFormat="1" applyFont="1" applyBorder="1" applyAlignment="1">
      <alignment horizontal="right" vertical="center" shrinkToFit="1"/>
    </xf>
    <xf numFmtId="38" fontId="4" fillId="0" borderId="32" xfId="0" applyNumberFormat="1" applyFont="1" applyBorder="1" applyAlignment="1">
      <alignment horizontal="right" vertical="center" shrinkToFit="1"/>
    </xf>
    <xf numFmtId="38" fontId="4" fillId="0" borderId="33" xfId="0" applyNumberFormat="1" applyFont="1" applyBorder="1" applyAlignment="1">
      <alignment horizontal="right" vertical="center" shrinkToFit="1"/>
    </xf>
    <xf numFmtId="38" fontId="4" fillId="0" borderId="34" xfId="0" applyNumberFormat="1" applyFont="1" applyBorder="1" applyAlignment="1">
      <alignment horizontal="right" vertical="center" shrinkToFit="1"/>
    </xf>
    <xf numFmtId="38" fontId="4" fillId="0" borderId="35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38" fontId="4" fillId="0" borderId="49" xfId="0" applyNumberFormat="1" applyFont="1" applyBorder="1" applyAlignment="1">
      <alignment horizontal="right" vertical="center" shrinkToFit="1"/>
    </xf>
    <xf numFmtId="38" fontId="4" fillId="0" borderId="50" xfId="0" applyNumberFormat="1" applyFont="1" applyBorder="1" applyAlignment="1">
      <alignment horizontal="right" vertical="center" shrinkToFit="1"/>
    </xf>
    <xf numFmtId="38" fontId="4" fillId="0" borderId="51" xfId="0" applyNumberFormat="1" applyFont="1" applyBorder="1" applyAlignment="1">
      <alignment horizontal="right" vertical="center" shrinkToFit="1"/>
    </xf>
    <xf numFmtId="38" fontId="4" fillId="0" borderId="52" xfId="0" applyNumberFormat="1" applyFont="1" applyBorder="1" applyAlignment="1">
      <alignment horizontal="right" vertical="center" shrinkToFit="1"/>
    </xf>
    <xf numFmtId="0" fontId="4" fillId="0" borderId="67" xfId="0" applyFont="1" applyBorder="1" applyAlignment="1">
      <alignment horizontal="distributed" vertical="center" shrinkToFit="1"/>
    </xf>
    <xf numFmtId="38" fontId="4" fillId="0" borderId="20" xfId="0" applyNumberFormat="1" applyFont="1" applyBorder="1" applyAlignment="1">
      <alignment horizontal="right" vertical="center" shrinkToFit="1"/>
    </xf>
    <xf numFmtId="38" fontId="4" fillId="0" borderId="21" xfId="0" applyNumberFormat="1" applyFont="1" applyBorder="1" applyAlignment="1">
      <alignment horizontal="right" vertical="center" shrinkToFit="1"/>
    </xf>
    <xf numFmtId="38" fontId="4" fillId="0" borderId="22" xfId="0" applyNumberFormat="1" applyFont="1" applyBorder="1" applyAlignment="1">
      <alignment horizontal="right" vertical="center" shrinkToFit="1"/>
    </xf>
    <xf numFmtId="38" fontId="4" fillId="0" borderId="23" xfId="0" applyNumberFormat="1" applyFont="1" applyBorder="1" applyAlignment="1">
      <alignment horizontal="right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distributed" vertical="center"/>
    </xf>
    <xf numFmtId="0" fontId="4" fillId="0" borderId="79" xfId="0" applyFont="1" applyBorder="1" applyAlignment="1">
      <alignment horizontal="center" vertical="center" textRotation="255"/>
    </xf>
    <xf numFmtId="3" fontId="4" fillId="0" borderId="80" xfId="0" applyNumberFormat="1" applyFont="1" applyBorder="1" applyAlignment="1">
      <alignment horizontal="right" vertical="center" shrinkToFit="1"/>
    </xf>
    <xf numFmtId="3" fontId="4" fillId="0" borderId="81" xfId="0" applyNumberFormat="1" applyFont="1" applyBorder="1" applyAlignment="1">
      <alignment horizontal="right" vertical="center" shrinkToFit="1"/>
    </xf>
    <xf numFmtId="3" fontId="4" fillId="0" borderId="82" xfId="0" applyNumberFormat="1" applyFont="1" applyBorder="1" applyAlignment="1">
      <alignment horizontal="right" vertical="center" shrinkToFit="1"/>
    </xf>
    <xf numFmtId="3" fontId="4" fillId="0" borderId="83" xfId="0" applyNumberFormat="1" applyFont="1" applyBorder="1" applyAlignment="1">
      <alignment horizontal="right" vertical="center" shrinkToFit="1"/>
    </xf>
    <xf numFmtId="38" fontId="4" fillId="0" borderId="11" xfId="0" applyNumberFormat="1" applyFont="1" applyBorder="1" applyAlignment="1">
      <alignment horizontal="right" vertical="center" shrinkToFit="1"/>
    </xf>
    <xf numFmtId="38" fontId="4" fillId="0" borderId="12" xfId="0" applyNumberFormat="1" applyFont="1" applyBorder="1" applyAlignment="1">
      <alignment horizontal="right" vertical="center" shrinkToFit="1"/>
    </xf>
    <xf numFmtId="38" fontId="4" fillId="0" borderId="13" xfId="0" applyNumberFormat="1" applyFont="1" applyBorder="1" applyAlignment="1">
      <alignment horizontal="right" vertical="center" shrinkToFit="1"/>
    </xf>
    <xf numFmtId="38" fontId="4" fillId="0" borderId="14" xfId="0" applyNumberFormat="1" applyFont="1" applyBorder="1" applyAlignment="1">
      <alignment horizontal="right" vertical="center" shrinkToFit="1"/>
    </xf>
    <xf numFmtId="38" fontId="4" fillId="0" borderId="84" xfId="0" applyNumberFormat="1" applyFont="1" applyBorder="1" applyAlignment="1">
      <alignment horizontal="right" vertical="center" shrinkToFit="1"/>
    </xf>
    <xf numFmtId="38" fontId="4" fillId="0" borderId="85" xfId="0" applyNumberFormat="1" applyFont="1" applyBorder="1" applyAlignment="1">
      <alignment horizontal="right" vertical="center" shrinkToFit="1"/>
    </xf>
    <xf numFmtId="38" fontId="4" fillId="0" borderId="86" xfId="0" applyNumberFormat="1" applyFont="1" applyBorder="1" applyAlignment="1">
      <alignment horizontal="right" vertical="center" shrinkToFit="1"/>
    </xf>
    <xf numFmtId="38" fontId="4" fillId="0" borderId="87" xfId="0" applyNumberFormat="1" applyFont="1" applyBorder="1" applyAlignment="1">
      <alignment horizontal="right" vertical="center" shrinkToFit="1"/>
    </xf>
    <xf numFmtId="38" fontId="4" fillId="0" borderId="88" xfId="0" applyNumberFormat="1" applyFont="1" applyBorder="1" applyAlignment="1">
      <alignment horizontal="right" vertical="center" shrinkToFit="1"/>
    </xf>
    <xf numFmtId="38" fontId="4" fillId="0" borderId="89" xfId="0" applyNumberFormat="1" applyFont="1" applyBorder="1" applyAlignment="1">
      <alignment horizontal="right" vertical="center" shrinkToFit="1"/>
    </xf>
    <xf numFmtId="38" fontId="4" fillId="0" borderId="90" xfId="0" applyNumberFormat="1" applyFont="1" applyBorder="1" applyAlignment="1">
      <alignment horizontal="right" vertical="center" shrinkToFit="1"/>
    </xf>
    <xf numFmtId="38" fontId="4" fillId="0" borderId="91" xfId="0" applyNumberFormat="1" applyFont="1" applyBorder="1" applyAlignment="1">
      <alignment horizontal="right" vertical="center" shrinkToFit="1"/>
    </xf>
    <xf numFmtId="38" fontId="4" fillId="0" borderId="92" xfId="0" applyNumberFormat="1" applyFont="1" applyBorder="1" applyAlignment="1">
      <alignment horizontal="right" vertical="center" shrinkToFit="1"/>
    </xf>
    <xf numFmtId="38" fontId="4" fillId="0" borderId="93" xfId="0" applyNumberFormat="1" applyFont="1" applyBorder="1" applyAlignment="1">
      <alignment horizontal="right" vertical="center" shrinkToFit="1"/>
    </xf>
    <xf numFmtId="38" fontId="4" fillId="0" borderId="94" xfId="0" applyNumberFormat="1" applyFont="1" applyBorder="1" applyAlignment="1">
      <alignment horizontal="right" vertical="center" shrinkToFit="1"/>
    </xf>
    <xf numFmtId="38" fontId="4" fillId="0" borderId="95" xfId="0" applyNumberFormat="1" applyFont="1" applyBorder="1" applyAlignment="1">
      <alignment horizontal="right" vertical="center" shrinkToFit="1"/>
    </xf>
    <xf numFmtId="38" fontId="4" fillId="0" borderId="96" xfId="0" applyNumberFormat="1" applyFont="1" applyBorder="1" applyAlignment="1">
      <alignment horizontal="right" vertical="center" shrinkToFit="1"/>
    </xf>
    <xf numFmtId="38" fontId="4" fillId="0" borderId="97" xfId="0" applyNumberFormat="1" applyFont="1" applyBorder="1" applyAlignment="1">
      <alignment horizontal="right" vertical="center" shrinkToFit="1"/>
    </xf>
    <xf numFmtId="38" fontId="4" fillId="0" borderId="98" xfId="0" applyNumberFormat="1" applyFont="1" applyBorder="1" applyAlignment="1">
      <alignment horizontal="right" vertical="center" shrinkToFit="1"/>
    </xf>
    <xf numFmtId="38" fontId="4" fillId="0" borderId="99" xfId="0" applyNumberFormat="1" applyFont="1" applyBorder="1" applyAlignment="1">
      <alignment horizontal="right" vertical="center" shrinkToFit="1"/>
    </xf>
    <xf numFmtId="0" fontId="4" fillId="0" borderId="100" xfId="0" applyFont="1" applyBorder="1" applyAlignment="1">
      <alignment vertical="center"/>
    </xf>
    <xf numFmtId="0" fontId="4" fillId="0" borderId="73" xfId="0" applyFont="1" applyBorder="1" applyAlignment="1">
      <alignment horizontal="distributed" vertical="center"/>
    </xf>
    <xf numFmtId="38" fontId="4" fillId="0" borderId="68" xfId="0" applyNumberFormat="1" applyFont="1" applyBorder="1" applyAlignment="1">
      <alignment horizontal="right" vertical="center" shrinkToFit="1"/>
    </xf>
    <xf numFmtId="38" fontId="4" fillId="0" borderId="69" xfId="0" applyNumberFormat="1" applyFont="1" applyBorder="1" applyAlignment="1">
      <alignment horizontal="right" vertical="center" shrinkToFit="1"/>
    </xf>
    <xf numFmtId="38" fontId="4" fillId="0" borderId="70" xfId="0" applyNumberFormat="1" applyFont="1" applyBorder="1" applyAlignment="1">
      <alignment horizontal="right" vertical="center" shrinkToFit="1"/>
    </xf>
    <xf numFmtId="38" fontId="4" fillId="0" borderId="71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vertical="top"/>
    </xf>
    <xf numFmtId="3" fontId="4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distributed" textRotation="255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distributed" vertical="center"/>
    </xf>
    <xf numFmtId="38" fontId="4" fillId="0" borderId="19" xfId="0" applyNumberFormat="1" applyFont="1" applyBorder="1" applyAlignment="1">
      <alignment horizontal="right" vertical="center" shrinkToFit="1"/>
    </xf>
    <xf numFmtId="38" fontId="4" fillId="0" borderId="17" xfId="0" applyNumberFormat="1" applyFont="1" applyBorder="1" applyAlignment="1">
      <alignment horizontal="right" vertical="center" shrinkToFit="1"/>
    </xf>
    <xf numFmtId="38" fontId="4" fillId="0" borderId="101" xfId="0" applyNumberFormat="1" applyFont="1" applyBorder="1" applyAlignment="1">
      <alignment horizontal="right" vertical="center" shrinkToFit="1"/>
    </xf>
    <xf numFmtId="38" fontId="4" fillId="0" borderId="27" xfId="0" applyNumberFormat="1" applyFont="1" applyBorder="1" applyAlignment="1">
      <alignment horizontal="right" vertical="center" shrinkToFit="1"/>
    </xf>
    <xf numFmtId="38" fontId="4" fillId="0" borderId="25" xfId="0" applyNumberFormat="1" applyFont="1" applyBorder="1" applyAlignment="1">
      <alignment horizontal="right" vertical="center" shrinkToFit="1"/>
    </xf>
    <xf numFmtId="38" fontId="4" fillId="0" borderId="102" xfId="0" applyNumberFormat="1" applyFont="1" applyBorder="1" applyAlignment="1">
      <alignment horizontal="right" vertical="center" shrinkToFit="1"/>
    </xf>
    <xf numFmtId="38" fontId="4" fillId="0" borderId="103" xfId="0" applyNumberFormat="1" applyFont="1" applyBorder="1" applyAlignment="1">
      <alignment horizontal="right" vertical="center" shrinkToFit="1"/>
    </xf>
    <xf numFmtId="38" fontId="4" fillId="0" borderId="44" xfId="0" applyNumberFormat="1" applyFont="1" applyBorder="1" applyAlignment="1">
      <alignment horizontal="right" vertical="center" shrinkToFit="1"/>
    </xf>
    <xf numFmtId="38" fontId="4" fillId="0" borderId="42" xfId="0" applyNumberFormat="1" applyFont="1" applyBorder="1" applyAlignment="1">
      <alignment horizontal="right" vertical="center" shrinkToFit="1"/>
    </xf>
    <xf numFmtId="38" fontId="4" fillId="0" borderId="104" xfId="0" applyNumberFormat="1" applyFont="1" applyBorder="1" applyAlignment="1">
      <alignment horizontal="right" vertical="center" shrinkToFit="1"/>
    </xf>
    <xf numFmtId="38" fontId="4" fillId="0" borderId="105" xfId="0" applyNumberFormat="1" applyFont="1" applyBorder="1" applyAlignment="1">
      <alignment horizontal="right" vertical="center" shrinkToFit="1"/>
    </xf>
    <xf numFmtId="38" fontId="4" fillId="0" borderId="106" xfId="0" applyNumberFormat="1" applyFont="1" applyBorder="1" applyAlignment="1">
      <alignment horizontal="right" vertical="center" shrinkToFit="1"/>
    </xf>
    <xf numFmtId="38" fontId="4" fillId="0" borderId="62" xfId="0" applyNumberFormat="1" applyFont="1" applyBorder="1" applyAlignment="1">
      <alignment horizontal="right" vertical="center" shrinkToFit="1"/>
    </xf>
    <xf numFmtId="38" fontId="4" fillId="0" borderId="60" xfId="0" applyNumberFormat="1" applyFont="1" applyBorder="1" applyAlignment="1">
      <alignment horizontal="right" vertical="center" shrinkToFit="1"/>
    </xf>
    <xf numFmtId="38" fontId="4" fillId="0" borderId="107" xfId="0" applyNumberFormat="1" applyFont="1" applyBorder="1" applyAlignment="1">
      <alignment horizontal="right" vertical="center" shrinkToFit="1"/>
    </xf>
    <xf numFmtId="38" fontId="4" fillId="0" borderId="66" xfId="0" applyNumberFormat="1" applyFont="1" applyBorder="1" applyAlignment="1">
      <alignment horizontal="right" vertical="center" shrinkToFit="1"/>
    </xf>
    <xf numFmtId="38" fontId="4" fillId="0" borderId="64" xfId="0" applyNumberFormat="1" applyFont="1" applyBorder="1" applyAlignment="1">
      <alignment horizontal="right" vertical="center" shrinkToFit="1"/>
    </xf>
    <xf numFmtId="38" fontId="4" fillId="0" borderId="108" xfId="0" applyNumberFormat="1" applyFont="1" applyBorder="1" applyAlignment="1">
      <alignment horizontal="right" vertical="center" shrinkToFit="1"/>
    </xf>
    <xf numFmtId="38" fontId="4" fillId="0" borderId="109" xfId="0" applyNumberFormat="1" applyFont="1" applyBorder="1" applyAlignment="1">
      <alignment horizontal="right" vertical="center" shrinkToFit="1"/>
    </xf>
    <xf numFmtId="38" fontId="4" fillId="0" borderId="110" xfId="0" applyNumberFormat="1" applyFont="1" applyBorder="1" applyAlignment="1">
      <alignment horizontal="right" vertical="center" shrinkToFit="1"/>
    </xf>
    <xf numFmtId="38" fontId="4" fillId="0" borderId="57" xfId="0" applyNumberFormat="1" applyFont="1" applyBorder="1" applyAlignment="1">
      <alignment horizontal="right" vertical="center" shrinkToFit="1"/>
    </xf>
    <xf numFmtId="38" fontId="4" fillId="0" borderId="55" xfId="0" applyNumberFormat="1" applyFont="1" applyBorder="1" applyAlignment="1">
      <alignment horizontal="right" vertical="center" shrinkToFit="1"/>
    </xf>
    <xf numFmtId="38" fontId="4" fillId="0" borderId="111" xfId="0" applyNumberFormat="1" applyFont="1" applyBorder="1" applyAlignment="1">
      <alignment horizontal="right" vertical="center" shrinkToFit="1"/>
    </xf>
    <xf numFmtId="38" fontId="4" fillId="0" borderId="112" xfId="0" applyNumberFormat="1" applyFont="1" applyBorder="1" applyAlignment="1">
      <alignment horizontal="right" vertical="center" shrinkToFit="1"/>
    </xf>
    <xf numFmtId="38" fontId="4" fillId="0" borderId="83" xfId="0" applyNumberFormat="1" applyFont="1" applyBorder="1" applyAlignment="1">
      <alignment horizontal="right" vertical="center" shrinkToFit="1"/>
    </xf>
    <xf numFmtId="38" fontId="4" fillId="0" borderId="81" xfId="0" applyNumberFormat="1" applyFont="1" applyBorder="1" applyAlignment="1">
      <alignment horizontal="right" vertical="center" shrinkToFit="1"/>
    </xf>
    <xf numFmtId="38" fontId="4" fillId="0" borderId="113" xfId="0" applyNumberFormat="1" applyFont="1" applyBorder="1" applyAlignment="1">
      <alignment horizontal="right" vertical="center" shrinkToFit="1"/>
    </xf>
    <xf numFmtId="38" fontId="4" fillId="0" borderId="15" xfId="0" applyNumberFormat="1" applyFont="1" applyBorder="1" applyAlignment="1">
      <alignment horizontal="right" vertical="center" shrinkToFit="1"/>
    </xf>
    <xf numFmtId="38" fontId="4" fillId="0" borderId="31" xfId="0" applyNumberFormat="1" applyFont="1" applyBorder="1" applyAlignment="1">
      <alignment horizontal="right" vertical="center" shrinkToFit="1"/>
    </xf>
    <xf numFmtId="38" fontId="4" fillId="0" borderId="29" xfId="0" applyNumberFormat="1" applyFont="1" applyBorder="1" applyAlignment="1">
      <alignment horizontal="right" vertical="center" shrinkToFit="1"/>
    </xf>
    <xf numFmtId="38" fontId="4" fillId="0" borderId="114" xfId="0" applyNumberFormat="1" applyFont="1" applyBorder="1" applyAlignment="1">
      <alignment horizontal="right" vertical="center" shrinkToFit="1"/>
    </xf>
    <xf numFmtId="38" fontId="4" fillId="0" borderId="115" xfId="0" applyNumberFormat="1" applyFont="1" applyBorder="1" applyAlignment="1">
      <alignment horizontal="right" vertical="center" shrinkToFit="1"/>
    </xf>
    <xf numFmtId="38" fontId="4" fillId="0" borderId="116" xfId="0" applyNumberFormat="1" applyFont="1" applyBorder="1" applyAlignment="1">
      <alignment horizontal="right" vertical="center" shrinkToFit="1"/>
    </xf>
    <xf numFmtId="38" fontId="4" fillId="0" borderId="117" xfId="0" applyNumberFormat="1" applyFont="1" applyBorder="1" applyAlignment="1">
      <alignment horizontal="right" vertical="center" shrinkToFit="1"/>
    </xf>
    <xf numFmtId="38" fontId="4" fillId="0" borderId="118" xfId="0" applyNumberFormat="1" applyFont="1" applyBorder="1" applyAlignment="1">
      <alignment horizontal="right" vertical="center" shrinkToFit="1"/>
    </xf>
    <xf numFmtId="38" fontId="4" fillId="0" borderId="119" xfId="0" applyNumberFormat="1" applyFont="1" applyBorder="1" applyAlignment="1">
      <alignment horizontal="right" vertical="center" shrinkToFit="1"/>
    </xf>
    <xf numFmtId="38" fontId="4" fillId="0" borderId="32" xfId="0" applyNumberFormat="1" applyFont="1" applyFill="1" applyBorder="1" applyAlignment="1">
      <alignment horizontal="right" vertical="center" shrinkToFit="1"/>
    </xf>
    <xf numFmtId="38" fontId="4" fillId="0" borderId="33" xfId="0" applyNumberFormat="1" applyFont="1" applyFill="1" applyBorder="1" applyAlignment="1">
      <alignment horizontal="right" vertical="center" shrinkToFit="1"/>
    </xf>
    <xf numFmtId="38" fontId="4" fillId="0" borderId="34" xfId="0" applyNumberFormat="1" applyFont="1" applyFill="1" applyBorder="1" applyAlignment="1">
      <alignment horizontal="right" vertical="center" shrinkToFit="1"/>
    </xf>
    <xf numFmtId="38" fontId="4" fillId="0" borderId="35" xfId="0" applyNumberFormat="1" applyFont="1" applyFill="1" applyBorder="1" applyAlignment="1">
      <alignment horizontal="right" vertical="center" shrinkToFit="1"/>
    </xf>
    <xf numFmtId="38" fontId="4" fillId="0" borderId="103" xfId="0" applyNumberFormat="1" applyFont="1" applyFill="1" applyBorder="1" applyAlignment="1">
      <alignment horizontal="right" vertical="center" shrinkToFit="1"/>
    </xf>
    <xf numFmtId="0" fontId="4" fillId="0" borderId="120" xfId="0" applyFont="1" applyBorder="1" applyAlignment="1">
      <alignment horizontal="distributed" vertical="center"/>
    </xf>
    <xf numFmtId="3" fontId="4" fillId="0" borderId="121" xfId="0" applyNumberFormat="1" applyFont="1" applyBorder="1" applyAlignment="1">
      <alignment horizontal="right" vertical="center" shrinkToFit="1"/>
    </xf>
    <xf numFmtId="3" fontId="4" fillId="0" borderId="122" xfId="0" applyNumberFormat="1" applyFont="1" applyBorder="1" applyAlignment="1">
      <alignment horizontal="right" vertical="center" shrinkToFit="1"/>
    </xf>
    <xf numFmtId="3" fontId="4" fillId="0" borderId="123" xfId="0" applyNumberFormat="1" applyFont="1" applyBorder="1" applyAlignment="1">
      <alignment horizontal="right" vertical="center" shrinkToFit="1"/>
    </xf>
    <xf numFmtId="3" fontId="4" fillId="0" borderId="124" xfId="0" applyNumberFormat="1" applyFont="1" applyBorder="1" applyAlignment="1">
      <alignment horizontal="right" vertical="center" shrinkToFit="1"/>
    </xf>
    <xf numFmtId="38" fontId="4" fillId="0" borderId="124" xfId="0" applyNumberFormat="1" applyFont="1" applyBorder="1" applyAlignment="1">
      <alignment horizontal="right" vertical="center" shrinkToFit="1"/>
    </xf>
    <xf numFmtId="38" fontId="4" fillId="0" borderId="122" xfId="0" applyNumberFormat="1" applyFont="1" applyBorder="1" applyAlignment="1">
      <alignment horizontal="right" vertical="center" shrinkToFit="1"/>
    </xf>
    <xf numFmtId="38" fontId="4" fillId="0" borderId="125" xfId="0" applyNumberFormat="1" applyFont="1" applyBorder="1" applyAlignment="1">
      <alignment horizontal="right" vertical="center" shrinkToFit="1"/>
    </xf>
    <xf numFmtId="3" fontId="4" fillId="0" borderId="74" xfId="0" applyNumberFormat="1" applyFont="1" applyBorder="1" applyAlignment="1">
      <alignment horizontal="right" vertical="center" shrinkToFit="1"/>
    </xf>
    <xf numFmtId="3" fontId="4" fillId="0" borderId="75" xfId="0" applyNumberFormat="1" applyFont="1" applyBorder="1" applyAlignment="1">
      <alignment horizontal="right" vertical="center" shrinkToFit="1"/>
    </xf>
    <xf numFmtId="3" fontId="4" fillId="0" borderId="76" xfId="0" applyNumberFormat="1" applyFont="1" applyBorder="1" applyAlignment="1">
      <alignment horizontal="right" vertical="center" shrinkToFit="1"/>
    </xf>
    <xf numFmtId="3" fontId="4" fillId="0" borderId="77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101" xfId="0" applyNumberFormat="1" applyFont="1" applyBorder="1" applyAlignment="1">
      <alignment horizontal="right" vertical="center" shrinkToFit="1"/>
    </xf>
    <xf numFmtId="3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8" fontId="0" fillId="0" borderId="23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109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102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" fontId="0" fillId="0" borderId="35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3" xfId="0" applyNumberFormat="1" applyFont="1" applyBorder="1" applyAlignment="1">
      <alignment horizontal="right" vertical="center" shrinkToFit="1"/>
    </xf>
    <xf numFmtId="38" fontId="0" fillId="0" borderId="10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4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8" fontId="0" fillId="0" borderId="104" xfId="0" applyNumberFormat="1" applyFont="1" applyBorder="1" applyAlignment="1">
      <alignment horizontal="right" vertical="center" shrinkToFit="1"/>
    </xf>
    <xf numFmtId="0" fontId="0" fillId="0" borderId="53" xfId="0" applyFont="1" applyBorder="1" applyAlignment="1">
      <alignment horizontal="distributed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8" fontId="0" fillId="0" borderId="48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105" xfId="0" applyNumberFormat="1" applyFont="1" applyBorder="1" applyAlignment="1">
      <alignment horizontal="right" vertical="center" shrinkToFit="1"/>
    </xf>
    <xf numFmtId="0" fontId="0" fillId="0" borderId="36" xfId="0" applyFont="1" applyBorder="1" applyAlignment="1">
      <alignment horizontal="distributed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" fontId="0" fillId="0" borderId="40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38" xfId="0" applyNumberFormat="1" applyFont="1" applyBorder="1" applyAlignment="1">
      <alignment horizontal="right" vertical="center" shrinkToFit="1"/>
    </xf>
    <xf numFmtId="38" fontId="0" fillId="0" borderId="106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107" xfId="0" applyNumberFormat="1" applyFont="1" applyBorder="1" applyAlignment="1">
      <alignment horizontal="right" vertical="center" shrinkToFit="1"/>
    </xf>
    <xf numFmtId="3" fontId="0" fillId="0" borderId="63" xfId="0" applyNumberFormat="1" applyFont="1" applyBorder="1" applyAlignment="1">
      <alignment horizontal="right" vertical="center" shrinkToFit="1"/>
    </xf>
    <xf numFmtId="3" fontId="0" fillId="0" borderId="64" xfId="0" applyNumberFormat="1" applyFont="1" applyBorder="1" applyAlignment="1">
      <alignment horizontal="right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4" xfId="0" applyNumberFormat="1" applyFont="1" applyBorder="1" applyAlignment="1">
      <alignment horizontal="right" vertical="center" shrinkToFit="1"/>
    </xf>
    <xf numFmtId="38" fontId="0" fillId="0" borderId="108" xfId="0" applyNumberFormat="1" applyFont="1" applyBorder="1" applyAlignment="1">
      <alignment horizontal="right" vertical="center" shrinkToFit="1"/>
    </xf>
    <xf numFmtId="0" fontId="0" fillId="0" borderId="67" xfId="0" applyFont="1" applyBorder="1" applyAlignment="1">
      <alignment horizontal="distributed" vertical="center"/>
    </xf>
    <xf numFmtId="0" fontId="0" fillId="0" borderId="36" xfId="0" applyFont="1" applyBorder="1" applyAlignment="1">
      <alignment horizontal="center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" fontId="0" fillId="0" borderId="69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112" xfId="0" applyNumberFormat="1" applyFont="1" applyBorder="1" applyAlignment="1">
      <alignment horizontal="right" vertical="center" shrinkToFit="1"/>
    </xf>
    <xf numFmtId="0" fontId="0" fillId="0" borderId="72" xfId="0" applyFont="1" applyBorder="1" applyAlignment="1">
      <alignment horizontal="distributed" vertical="center" shrinkToFit="1"/>
    </xf>
    <xf numFmtId="0" fontId="0" fillId="0" borderId="73" xfId="0" applyFont="1" applyBorder="1" applyAlignment="1">
      <alignment horizontal="distributed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110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11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7" xfId="0" applyFont="1" applyBorder="1" applyAlignment="1">
      <alignment horizontal="distributed" vertical="center" shrinkToFit="1"/>
    </xf>
    <xf numFmtId="0" fontId="0" fillId="0" borderId="72" xfId="0" applyFont="1" applyBorder="1" applyAlignment="1">
      <alignment horizontal="center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8" fontId="0" fillId="0" borderId="113" xfId="0" applyNumberFormat="1" applyFont="1" applyBorder="1" applyAlignment="1">
      <alignment horizontal="right" vertical="center" shrinkToFit="1"/>
    </xf>
    <xf numFmtId="0" fontId="4" fillId="0" borderId="126" xfId="0" applyFont="1" applyBorder="1" applyAlignment="1">
      <alignment horizontal="distributed" vertical="center"/>
    </xf>
    <xf numFmtId="0" fontId="4" fillId="0" borderId="127" xfId="0" applyFont="1" applyBorder="1" applyAlignment="1">
      <alignment horizontal="distributed" vertical="center"/>
    </xf>
    <xf numFmtId="0" fontId="4" fillId="0" borderId="128" xfId="0" applyFont="1" applyBorder="1" applyAlignment="1">
      <alignment horizontal="distributed" vertical="center"/>
    </xf>
    <xf numFmtId="0" fontId="4" fillId="0" borderId="129" xfId="0" applyFont="1" applyBorder="1" applyAlignment="1">
      <alignment horizontal="center" vertical="distributed" textRotation="255"/>
    </xf>
    <xf numFmtId="0" fontId="4" fillId="0" borderId="78" xfId="0" applyFont="1" applyBorder="1" applyAlignment="1">
      <alignment horizontal="center" vertical="distributed" textRotation="255"/>
    </xf>
    <xf numFmtId="0" fontId="4" fillId="0" borderId="130" xfId="0" applyFont="1" applyBorder="1" applyAlignment="1">
      <alignment horizontal="center" vertical="distributed" textRotation="255"/>
    </xf>
    <xf numFmtId="0" fontId="4" fillId="0" borderId="131" xfId="0" applyFont="1" applyBorder="1" applyAlignment="1">
      <alignment horizontal="distributed" vertical="center" shrinkToFit="1"/>
    </xf>
    <xf numFmtId="0" fontId="4" fillId="0" borderId="132" xfId="0" applyFont="1" applyBorder="1" applyAlignment="1">
      <alignment horizontal="distributed" vertical="center" shrinkToFit="1"/>
    </xf>
    <xf numFmtId="0" fontId="4" fillId="0" borderId="133" xfId="0" applyFont="1" applyBorder="1" applyAlignment="1">
      <alignment horizontal="center" vertical="distributed" textRotation="255" shrinkToFit="1"/>
    </xf>
    <xf numFmtId="0" fontId="4" fillId="0" borderId="134" xfId="0" applyFont="1" applyBorder="1" applyAlignment="1">
      <alignment horizontal="center" vertical="distributed" textRotation="255" shrinkToFit="1"/>
    </xf>
    <xf numFmtId="0" fontId="4" fillId="0" borderId="135" xfId="0" applyFont="1" applyBorder="1" applyAlignment="1">
      <alignment horizontal="center" vertical="distributed" textRotation="255" shrinkToFit="1"/>
    </xf>
    <xf numFmtId="0" fontId="4" fillId="0" borderId="136" xfId="0" applyFont="1" applyBorder="1" applyAlignment="1">
      <alignment horizontal="center" vertical="center" shrinkToFit="1"/>
    </xf>
    <xf numFmtId="0" fontId="4" fillId="0" borderId="137" xfId="0" applyFont="1" applyBorder="1" applyAlignment="1">
      <alignment horizontal="center" vertical="center" shrinkToFit="1"/>
    </xf>
    <xf numFmtId="0" fontId="4" fillId="0" borderId="138" xfId="0" applyFont="1" applyBorder="1" applyAlignment="1">
      <alignment horizontal="center" vertical="center" shrinkToFit="1"/>
    </xf>
    <xf numFmtId="0" fontId="4" fillId="0" borderId="139" xfId="0" applyFont="1" applyBorder="1" applyAlignment="1">
      <alignment horizontal="center" vertical="center" shrinkToFit="1"/>
    </xf>
    <xf numFmtId="0" fontId="4" fillId="0" borderId="140" xfId="0" applyFont="1" applyBorder="1" applyAlignment="1">
      <alignment horizontal="distributed" vertical="center" shrinkToFit="1"/>
    </xf>
    <xf numFmtId="0" fontId="4" fillId="0" borderId="141" xfId="0" applyFont="1" applyBorder="1" applyAlignment="1">
      <alignment horizontal="distributed" vertical="center" shrinkToFit="1"/>
    </xf>
    <xf numFmtId="0" fontId="4" fillId="0" borderId="142" xfId="0" applyFont="1" applyBorder="1" applyAlignment="1">
      <alignment horizontal="distributed" vertical="center" shrinkToFit="1"/>
    </xf>
    <xf numFmtId="0" fontId="4" fillId="0" borderId="143" xfId="0" applyFont="1" applyBorder="1" applyAlignment="1">
      <alignment horizontal="center" vertical="center" shrinkToFit="1"/>
    </xf>
    <xf numFmtId="0" fontId="4" fillId="0" borderId="144" xfId="0" applyFont="1" applyBorder="1" applyAlignment="1">
      <alignment horizontal="center" vertical="center" shrinkToFit="1"/>
    </xf>
    <xf numFmtId="0" fontId="4" fillId="0" borderId="138" xfId="0" applyFont="1" applyBorder="1" applyAlignment="1">
      <alignment horizontal="distributed" vertical="center" shrinkToFit="1"/>
    </xf>
    <xf numFmtId="0" fontId="4" fillId="0" borderId="139" xfId="0" applyFont="1" applyBorder="1" applyAlignment="1">
      <alignment horizontal="distributed" vertical="center" shrinkToFit="1"/>
    </xf>
    <xf numFmtId="0" fontId="4" fillId="0" borderId="145" xfId="0" applyFont="1" applyBorder="1" applyAlignment="1">
      <alignment horizontal="distributed" vertical="center" shrinkToFit="1"/>
    </xf>
    <xf numFmtId="0" fontId="4" fillId="0" borderId="146" xfId="0" applyFont="1" applyBorder="1" applyAlignment="1">
      <alignment horizontal="distributed" vertical="center" shrinkToFit="1"/>
    </xf>
    <xf numFmtId="0" fontId="4" fillId="0" borderId="147" xfId="0" applyFont="1" applyBorder="1" applyAlignment="1">
      <alignment horizontal="center" vertical="center" shrinkToFit="1"/>
    </xf>
    <xf numFmtId="0" fontId="4" fillId="0" borderId="148" xfId="0" applyFont="1" applyBorder="1" applyAlignment="1">
      <alignment horizontal="center" vertical="center" shrinkToFit="1"/>
    </xf>
    <xf numFmtId="0" fontId="4" fillId="0" borderId="129" xfId="0" applyFont="1" applyBorder="1" applyAlignment="1">
      <alignment horizontal="center" vertical="distributed" textRotation="255" shrinkToFit="1"/>
    </xf>
    <xf numFmtId="0" fontId="4" fillId="0" borderId="78" xfId="0" applyFont="1" applyBorder="1" applyAlignment="1">
      <alignment horizontal="center" vertical="distributed" textRotation="255" shrinkToFit="1"/>
    </xf>
    <xf numFmtId="0" fontId="4" fillId="0" borderId="130" xfId="0" applyFont="1" applyBorder="1" applyAlignment="1">
      <alignment horizontal="center" vertical="distributed" textRotation="255" shrinkToFit="1"/>
    </xf>
    <xf numFmtId="0" fontId="4" fillId="0" borderId="149" xfId="0" applyFont="1" applyBorder="1" applyAlignment="1">
      <alignment horizontal="distributed" vertical="center" shrinkToFit="1"/>
    </xf>
    <xf numFmtId="0" fontId="4" fillId="0" borderId="150" xfId="0" applyFont="1" applyBorder="1" applyAlignment="1">
      <alignment horizontal="distributed" vertical="center" shrinkToFit="1"/>
    </xf>
    <xf numFmtId="0" fontId="4" fillId="0" borderId="151" xfId="0" applyFont="1" applyBorder="1" applyAlignment="1">
      <alignment horizontal="center" vertical="distributed" textRotation="255" shrinkToFit="1"/>
    </xf>
    <xf numFmtId="0" fontId="4" fillId="0" borderId="152" xfId="0" applyFont="1" applyBorder="1" applyAlignment="1">
      <alignment horizontal="distributed" vertical="center" shrinkToFit="1"/>
    </xf>
    <xf numFmtId="0" fontId="4" fillId="0" borderId="153" xfId="0" applyFont="1" applyBorder="1" applyAlignment="1">
      <alignment horizontal="distributed" vertical="center" shrinkToFit="1"/>
    </xf>
    <xf numFmtId="0" fontId="4" fillId="0" borderId="154" xfId="0" applyFont="1" applyBorder="1" applyAlignment="1">
      <alignment horizontal="distributed" vertical="center" shrinkToFit="1"/>
    </xf>
    <xf numFmtId="0" fontId="4" fillId="0" borderId="155" xfId="0" applyFont="1" applyBorder="1" applyAlignment="1">
      <alignment horizontal="distributed" vertical="center" shrinkToFit="1"/>
    </xf>
    <xf numFmtId="0" fontId="4" fillId="0" borderId="143" xfId="0" applyFont="1" applyBorder="1" applyAlignment="1">
      <alignment horizontal="distributed" vertical="center" shrinkToFit="1"/>
    </xf>
    <xf numFmtId="0" fontId="4" fillId="0" borderId="144" xfId="0" applyFont="1" applyBorder="1" applyAlignment="1">
      <alignment horizontal="distributed" vertical="center" shrinkToFit="1"/>
    </xf>
    <xf numFmtId="0" fontId="4" fillId="0" borderId="136" xfId="0" applyFont="1" applyBorder="1" applyAlignment="1">
      <alignment horizontal="center" vertical="center" shrinkToFit="1"/>
    </xf>
    <xf numFmtId="0" fontId="4" fillId="0" borderId="137" xfId="0" applyFont="1" applyBorder="1" applyAlignment="1">
      <alignment horizontal="center" vertical="center" shrinkToFit="1"/>
    </xf>
    <xf numFmtId="0" fontId="4" fillId="0" borderId="156" xfId="0" applyFont="1" applyBorder="1" applyAlignment="1">
      <alignment horizontal="distributed" vertical="center"/>
    </xf>
    <xf numFmtId="0" fontId="4" fillId="0" borderId="157" xfId="0" applyFont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/>
    </xf>
    <xf numFmtId="0" fontId="4" fillId="0" borderId="79" xfId="0" applyFont="1" applyBorder="1" applyAlignment="1">
      <alignment horizontal="center" vertical="distributed" textRotation="255" shrinkToFit="1"/>
    </xf>
    <xf numFmtId="0" fontId="4" fillId="0" borderId="158" xfId="0" applyFont="1" applyBorder="1" applyAlignment="1">
      <alignment horizontal="distributed" vertical="center" shrinkToFit="1"/>
    </xf>
    <xf numFmtId="0" fontId="4" fillId="0" borderId="159" xfId="0" applyFont="1" applyBorder="1" applyAlignment="1">
      <alignment horizontal="distributed" vertical="center" shrinkToFit="1"/>
    </xf>
    <xf numFmtId="0" fontId="4" fillId="0" borderId="160" xfId="0" applyFont="1" applyBorder="1" applyAlignment="1">
      <alignment horizontal="distributed" vertical="center"/>
    </xf>
    <xf numFmtId="0" fontId="4" fillId="0" borderId="161" xfId="0" applyFont="1" applyBorder="1" applyAlignment="1">
      <alignment horizontal="distributed" vertical="center"/>
    </xf>
    <xf numFmtId="0" fontId="4" fillId="0" borderId="58" xfId="0" applyFont="1" applyBorder="1" applyAlignment="1">
      <alignment horizontal="distributed" vertical="center"/>
    </xf>
    <xf numFmtId="0" fontId="4" fillId="0" borderId="162" xfId="0" applyFont="1" applyBorder="1" applyAlignment="1">
      <alignment horizontal="distributed" vertical="center"/>
    </xf>
    <xf numFmtId="0" fontId="4" fillId="0" borderId="163" xfId="0" applyFont="1" applyBorder="1" applyAlignment="1">
      <alignment horizontal="distributed" vertical="center"/>
    </xf>
    <xf numFmtId="0" fontId="4" fillId="0" borderId="164" xfId="0" applyFont="1" applyBorder="1" applyAlignment="1">
      <alignment horizontal="distributed" vertical="center"/>
    </xf>
    <xf numFmtId="0" fontId="4" fillId="0" borderId="165" xfId="0" applyFont="1" applyBorder="1" applyAlignment="1">
      <alignment horizontal="distributed" vertical="center"/>
    </xf>
    <xf numFmtId="0" fontId="4" fillId="0" borderId="166" xfId="0" applyFont="1" applyBorder="1" applyAlignment="1">
      <alignment horizontal="distributed" vertical="center"/>
    </xf>
    <xf numFmtId="0" fontId="4" fillId="0" borderId="167" xfId="0" applyFont="1" applyBorder="1" applyAlignment="1">
      <alignment horizontal="distributed" vertical="center"/>
    </xf>
    <xf numFmtId="0" fontId="4" fillId="0" borderId="168" xfId="0" applyFont="1" applyBorder="1" applyAlignment="1">
      <alignment horizontal="distributed" vertical="center"/>
    </xf>
    <xf numFmtId="0" fontId="4" fillId="0" borderId="169" xfId="0" applyFont="1" applyBorder="1" applyAlignment="1">
      <alignment horizontal="distributed" vertical="center"/>
    </xf>
    <xf numFmtId="0" fontId="4" fillId="0" borderId="170" xfId="0" applyFont="1" applyBorder="1" applyAlignment="1">
      <alignment horizontal="distributed" vertical="center"/>
    </xf>
    <xf numFmtId="0" fontId="4" fillId="0" borderId="171" xfId="0" applyFont="1" applyBorder="1" applyAlignment="1">
      <alignment horizontal="distributed" vertical="center"/>
    </xf>
    <xf numFmtId="0" fontId="4" fillId="0" borderId="172" xfId="0" applyFont="1" applyBorder="1" applyAlignment="1">
      <alignment horizontal="distributed" vertical="center"/>
    </xf>
    <xf numFmtId="0" fontId="4" fillId="0" borderId="173" xfId="0" applyFont="1" applyBorder="1" applyAlignment="1">
      <alignment horizontal="distributed" vertical="distributed"/>
    </xf>
    <xf numFmtId="0" fontId="4" fillId="0" borderId="174" xfId="0" applyFont="1" applyBorder="1" applyAlignment="1">
      <alignment horizontal="distributed" vertical="distributed"/>
    </xf>
    <xf numFmtId="0" fontId="4" fillId="0" borderId="175" xfId="0" applyFont="1" applyBorder="1" applyAlignment="1">
      <alignment horizontal="distributed" vertical="distributed"/>
    </xf>
    <xf numFmtId="0" fontId="4" fillId="0" borderId="176" xfId="0" applyFont="1" applyBorder="1" applyAlignment="1">
      <alignment horizontal="distributed" vertical="center"/>
    </xf>
    <xf numFmtId="0" fontId="4" fillId="0" borderId="177" xfId="0" applyFont="1" applyBorder="1" applyAlignment="1">
      <alignment horizontal="distributed" vertical="center"/>
    </xf>
    <xf numFmtId="0" fontId="4" fillId="0" borderId="178" xfId="0" applyFont="1" applyBorder="1" applyAlignment="1">
      <alignment horizontal="distributed" vertical="center"/>
    </xf>
    <xf numFmtId="0" fontId="4" fillId="0" borderId="179" xfId="0" applyFont="1" applyBorder="1" applyAlignment="1">
      <alignment horizontal="distributed" vertical="center" shrinkToFit="1"/>
    </xf>
    <xf numFmtId="0" fontId="4" fillId="0" borderId="180" xfId="0" applyFont="1" applyBorder="1" applyAlignment="1">
      <alignment horizontal="distributed" vertical="center" shrinkToFit="1"/>
    </xf>
    <xf numFmtId="0" fontId="4" fillId="0" borderId="181" xfId="0" applyFont="1" applyBorder="1" applyAlignment="1">
      <alignment horizontal="distributed" vertical="center" shrinkToFit="1"/>
    </xf>
    <xf numFmtId="0" fontId="4" fillId="0" borderId="182" xfId="0" applyFont="1" applyBorder="1" applyAlignment="1">
      <alignment horizontal="distributed" vertical="center" shrinkToFit="1"/>
    </xf>
    <xf numFmtId="0" fontId="4" fillId="0" borderId="183" xfId="0" applyFont="1" applyBorder="1" applyAlignment="1">
      <alignment horizontal="distributed" vertical="distributed"/>
    </xf>
    <xf numFmtId="0" fontId="4" fillId="0" borderId="184" xfId="0" applyFont="1" applyBorder="1" applyAlignment="1">
      <alignment horizontal="distributed" vertical="distributed"/>
    </xf>
    <xf numFmtId="0" fontId="4" fillId="0" borderId="144" xfId="0" applyFont="1" applyBorder="1" applyAlignment="1">
      <alignment horizontal="distributed" vertical="distributed"/>
    </xf>
    <xf numFmtId="0" fontId="4" fillId="0" borderId="185" xfId="0" applyFont="1" applyBorder="1" applyAlignment="1">
      <alignment horizontal="distributed" vertical="distributed"/>
    </xf>
    <xf numFmtId="0" fontId="4" fillId="0" borderId="186" xfId="0" applyFont="1" applyBorder="1" applyAlignment="1">
      <alignment horizontal="distributed" vertical="distributed"/>
    </xf>
    <xf numFmtId="0" fontId="4" fillId="0" borderId="187" xfId="0" applyFont="1" applyBorder="1" applyAlignment="1">
      <alignment horizontal="distributed" vertical="distributed"/>
    </xf>
    <xf numFmtId="0" fontId="4" fillId="0" borderId="188" xfId="0" applyFont="1" applyBorder="1" applyAlignment="1">
      <alignment horizontal="distributed" vertical="distributed"/>
    </xf>
    <xf numFmtId="0" fontId="4" fillId="0" borderId="189" xfId="0" applyFont="1" applyBorder="1" applyAlignment="1">
      <alignment horizontal="distributed" vertical="distributed"/>
    </xf>
    <xf numFmtId="0" fontId="4" fillId="0" borderId="190" xfId="0" applyFont="1" applyBorder="1" applyAlignment="1">
      <alignment horizontal="distributed" vertical="distributed"/>
    </xf>
    <xf numFmtId="0" fontId="4" fillId="0" borderId="191" xfId="0" applyFont="1" applyBorder="1" applyAlignment="1">
      <alignment horizontal="distributed" vertical="distributed"/>
    </xf>
    <xf numFmtId="0" fontId="4" fillId="0" borderId="192" xfId="0" applyFont="1" applyBorder="1" applyAlignment="1">
      <alignment horizontal="distributed" vertical="distributed"/>
    </xf>
    <xf numFmtId="0" fontId="4" fillId="0" borderId="193" xfId="0" applyFont="1" applyBorder="1" applyAlignment="1">
      <alignment horizontal="distributed" vertical="distributed"/>
    </xf>
    <xf numFmtId="0" fontId="4" fillId="0" borderId="194" xfId="0" applyFont="1" applyBorder="1" applyAlignment="1">
      <alignment horizontal="distributed" vertical="distributed"/>
    </xf>
    <xf numFmtId="0" fontId="4" fillId="0" borderId="195" xfId="0" applyFont="1" applyBorder="1" applyAlignment="1">
      <alignment horizontal="distributed" vertical="distributed"/>
    </xf>
    <xf numFmtId="0" fontId="4" fillId="0" borderId="196" xfId="0" applyFont="1" applyBorder="1" applyAlignment="1">
      <alignment horizontal="distributed" vertical="distributed"/>
    </xf>
    <xf numFmtId="0" fontId="4" fillId="0" borderId="197" xfId="0" applyFont="1" applyBorder="1" applyAlignment="1">
      <alignment horizontal="center" vertical="center"/>
    </xf>
    <xf numFmtId="0" fontId="4" fillId="0" borderId="198" xfId="0" applyFont="1" applyBorder="1" applyAlignment="1">
      <alignment horizontal="center" vertical="center"/>
    </xf>
    <xf numFmtId="0" fontId="4" fillId="0" borderId="182" xfId="0" applyFont="1" applyBorder="1" applyAlignment="1">
      <alignment horizontal="center" vertical="center"/>
    </xf>
    <xf numFmtId="0" fontId="4" fillId="0" borderId="194" xfId="0" applyFont="1" applyBorder="1" applyAlignment="1">
      <alignment horizontal="center" vertical="center"/>
    </xf>
    <xf numFmtId="0" fontId="4" fillId="0" borderId="195" xfId="0" applyFont="1" applyBorder="1" applyAlignment="1">
      <alignment horizontal="center" vertical="center"/>
    </xf>
    <xf numFmtId="0" fontId="4" fillId="0" borderId="196" xfId="0" applyFont="1" applyBorder="1" applyAlignment="1">
      <alignment horizontal="center" vertical="center"/>
    </xf>
    <xf numFmtId="0" fontId="4" fillId="0" borderId="199" xfId="0" applyFont="1" applyBorder="1" applyAlignment="1">
      <alignment horizontal="center" vertical="center"/>
    </xf>
    <xf numFmtId="0" fontId="4" fillId="0" borderId="200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201" xfId="0" applyFont="1" applyBorder="1" applyAlignment="1">
      <alignment horizontal="center" vertical="center"/>
    </xf>
    <xf numFmtId="0" fontId="4" fillId="0" borderId="202" xfId="0" applyFont="1" applyBorder="1" applyAlignment="1">
      <alignment horizontal="center" vertical="center"/>
    </xf>
    <xf numFmtId="0" fontId="4" fillId="0" borderId="203" xfId="0" applyFont="1" applyBorder="1" applyAlignment="1">
      <alignment horizontal="center" vertical="center"/>
    </xf>
    <xf numFmtId="0" fontId="4" fillId="0" borderId="204" xfId="0" applyFont="1" applyBorder="1" applyAlignment="1">
      <alignment horizontal="distributed" vertical="distributed"/>
    </xf>
    <xf numFmtId="0" fontId="4" fillId="0" borderId="205" xfId="0" applyFont="1" applyBorder="1" applyAlignment="1">
      <alignment horizontal="distributed" vertical="distributed"/>
    </xf>
    <xf numFmtId="0" fontId="4" fillId="0" borderId="150" xfId="0" applyFont="1" applyBorder="1" applyAlignment="1">
      <alignment horizontal="distributed" vertical="distributed"/>
    </xf>
    <xf numFmtId="0" fontId="4" fillId="0" borderId="206" xfId="0" applyFont="1" applyBorder="1" applyAlignment="1">
      <alignment horizontal="distributed" vertical="center" shrinkToFit="1"/>
    </xf>
    <xf numFmtId="0" fontId="4" fillId="0" borderId="187" xfId="0" applyFont="1" applyBorder="1" applyAlignment="1">
      <alignment horizontal="distributed" vertical="center" shrinkToFit="1"/>
    </xf>
    <xf numFmtId="0" fontId="4" fillId="0" borderId="147" xfId="0" applyFont="1" applyBorder="1" applyAlignment="1">
      <alignment horizontal="distributed" vertical="center"/>
    </xf>
    <xf numFmtId="0" fontId="4" fillId="0" borderId="148" xfId="0" applyFont="1" applyBorder="1" applyAlignment="1">
      <alignment horizontal="distributed" vertical="center"/>
    </xf>
    <xf numFmtId="0" fontId="4" fillId="0" borderId="188" xfId="0" applyFont="1" applyBorder="1" applyAlignment="1">
      <alignment horizontal="center" vertical="distributed" textRotation="255" shrinkToFit="1"/>
    </xf>
    <xf numFmtId="0" fontId="4" fillId="0" borderId="207" xfId="0" applyFont="1" applyBorder="1" applyAlignment="1">
      <alignment horizontal="center" vertical="distributed" textRotation="255" shrinkToFit="1"/>
    </xf>
    <xf numFmtId="0" fontId="4" fillId="0" borderId="208" xfId="0" applyFont="1" applyBorder="1" applyAlignment="1">
      <alignment horizontal="center" vertical="distributed" textRotation="255" shrinkToFit="1"/>
    </xf>
    <xf numFmtId="0" fontId="4" fillId="0" borderId="209" xfId="0" applyFont="1" applyBorder="1" applyAlignment="1">
      <alignment horizontal="center" vertical="distributed" textRotation="255" shrinkToFit="1"/>
    </xf>
    <xf numFmtId="0" fontId="4" fillId="0" borderId="210" xfId="0" applyFont="1" applyBorder="1" applyAlignment="1">
      <alignment horizontal="distributed" vertical="center"/>
    </xf>
    <xf numFmtId="0" fontId="4" fillId="0" borderId="211" xfId="0" applyFont="1" applyBorder="1" applyAlignment="1">
      <alignment horizontal="distributed" vertical="center"/>
    </xf>
    <xf numFmtId="0" fontId="4" fillId="0" borderId="137" xfId="0" applyFont="1" applyBorder="1" applyAlignment="1">
      <alignment horizontal="distributed" vertical="center"/>
    </xf>
    <xf numFmtId="0" fontId="4" fillId="0" borderId="212" xfId="0" applyFont="1" applyBorder="1" applyAlignment="1">
      <alignment horizontal="center" vertical="center" textRotation="255"/>
    </xf>
    <xf numFmtId="0" fontId="4" fillId="0" borderId="213" xfId="0" applyFont="1" applyBorder="1" applyAlignment="1">
      <alignment horizontal="center" vertical="center" textRotation="255"/>
    </xf>
    <xf numFmtId="0" fontId="4" fillId="0" borderId="136" xfId="0" applyFont="1" applyBorder="1" applyAlignment="1">
      <alignment horizontal="distributed" vertical="center"/>
    </xf>
    <xf numFmtId="0" fontId="4" fillId="0" borderId="214" xfId="0" applyFont="1" applyBorder="1" applyAlignment="1">
      <alignment horizontal="distributed" vertical="center"/>
    </xf>
    <xf numFmtId="0" fontId="4" fillId="0" borderId="215" xfId="0" applyFont="1" applyBorder="1" applyAlignment="1">
      <alignment horizontal="distributed" vertical="center"/>
    </xf>
    <xf numFmtId="0" fontId="4" fillId="0" borderId="216" xfId="0" applyFont="1" applyBorder="1" applyAlignment="1">
      <alignment horizontal="distributed" vertical="center"/>
    </xf>
    <xf numFmtId="0" fontId="4" fillId="0" borderId="139" xfId="0" applyFont="1" applyBorder="1" applyAlignment="1">
      <alignment horizontal="distributed" vertical="center"/>
    </xf>
    <xf numFmtId="0" fontId="4" fillId="0" borderId="217" xfId="0" applyFont="1" applyBorder="1" applyAlignment="1">
      <alignment horizontal="center" vertical="center" textRotation="255"/>
    </xf>
    <xf numFmtId="0" fontId="4" fillId="0" borderId="131" xfId="0" applyFont="1" applyBorder="1" applyAlignment="1">
      <alignment horizontal="distributed" vertical="center"/>
    </xf>
    <xf numFmtId="0" fontId="4" fillId="0" borderId="132" xfId="0" applyFont="1" applyBorder="1" applyAlignment="1">
      <alignment horizontal="distributed" vertical="center"/>
    </xf>
    <xf numFmtId="0" fontId="4" fillId="0" borderId="143" xfId="0" applyFont="1" applyBorder="1" applyAlignment="1">
      <alignment horizontal="distributed" vertical="center"/>
    </xf>
    <xf numFmtId="0" fontId="4" fillId="0" borderId="144" xfId="0" applyFont="1" applyBorder="1" applyAlignment="1">
      <alignment horizontal="distributed" vertical="center"/>
    </xf>
    <xf numFmtId="0" fontId="4" fillId="0" borderId="136" xfId="0" applyFont="1" applyBorder="1" applyAlignment="1">
      <alignment horizontal="distributed" vertical="center" shrinkToFit="1"/>
    </xf>
    <xf numFmtId="0" fontId="4" fillId="0" borderId="137" xfId="0" applyFont="1" applyBorder="1" applyAlignment="1">
      <alignment horizontal="distributed" vertical="center" shrinkToFit="1"/>
    </xf>
    <xf numFmtId="0" fontId="4" fillId="0" borderId="147" xfId="0" applyFont="1" applyBorder="1" applyAlignment="1">
      <alignment horizontal="center" vertical="center"/>
    </xf>
    <xf numFmtId="0" fontId="4" fillId="0" borderId="148" xfId="0" applyFont="1" applyBorder="1" applyAlignment="1">
      <alignment horizontal="center" vertical="center"/>
    </xf>
    <xf numFmtId="0" fontId="4" fillId="0" borderId="199" xfId="0" applyFont="1" applyBorder="1" applyAlignment="1">
      <alignment horizontal="center"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132" xfId="0" applyFont="1" applyBorder="1" applyAlignment="1">
      <alignment horizontal="center" vertical="center" shrinkToFit="1"/>
    </xf>
    <xf numFmtId="0" fontId="4" fillId="0" borderId="218" xfId="0" applyFont="1" applyBorder="1" applyAlignment="1">
      <alignment horizontal="center" vertical="distributed" textRotation="255"/>
    </xf>
    <xf numFmtId="0" fontId="0" fillId="0" borderId="219" xfId="0" applyBorder="1" applyAlignment="1">
      <alignment horizontal="center" vertical="distributed" textRotation="255"/>
    </xf>
    <xf numFmtId="0" fontId="0" fillId="0" borderId="151" xfId="0" applyBorder="1" applyAlignment="1">
      <alignment horizontal="center" vertical="distributed" textRotation="255"/>
    </xf>
    <xf numFmtId="0" fontId="4" fillId="0" borderId="220" xfId="0" applyFont="1" applyBorder="1" applyAlignment="1">
      <alignment horizontal="center" vertical="center" shrinkToFit="1"/>
    </xf>
    <xf numFmtId="0" fontId="0" fillId="0" borderId="196" xfId="0" applyBorder="1" applyAlignment="1">
      <alignment horizontal="center" vertical="center" shrinkToFit="1"/>
    </xf>
    <xf numFmtId="0" fontId="4" fillId="0" borderId="221" xfId="0" applyFont="1" applyBorder="1" applyAlignment="1">
      <alignment horizontal="distributed" vertical="center"/>
    </xf>
    <xf numFmtId="0" fontId="4" fillId="0" borderId="203" xfId="0" applyFont="1" applyBorder="1" applyAlignment="1">
      <alignment horizontal="distributed" vertical="center"/>
    </xf>
    <xf numFmtId="0" fontId="4" fillId="0" borderId="143" xfId="0" applyFont="1" applyFill="1" applyBorder="1" applyAlignment="1">
      <alignment horizontal="distributed" vertical="center" shrinkToFit="1"/>
    </xf>
    <xf numFmtId="0" fontId="4" fillId="0" borderId="144" xfId="0" applyFont="1" applyFill="1" applyBorder="1" applyAlignment="1">
      <alignment horizontal="distributed" vertical="center" shrinkToFit="1"/>
    </xf>
    <xf numFmtId="0" fontId="4" fillId="0" borderId="222" xfId="0" applyFont="1" applyBorder="1" applyAlignment="1">
      <alignment horizontal="center" vertical="center"/>
    </xf>
    <xf numFmtId="0" fontId="4" fillId="0" borderId="223" xfId="0" applyFont="1" applyBorder="1" applyAlignment="1">
      <alignment horizontal="center" vertical="center"/>
    </xf>
    <xf numFmtId="0" fontId="4" fillId="0" borderId="191" xfId="0" applyFont="1" applyBorder="1" applyAlignment="1">
      <alignment horizontal="center" vertical="center"/>
    </xf>
    <xf numFmtId="0" fontId="4" fillId="0" borderId="192" xfId="0" applyFont="1" applyBorder="1" applyAlignment="1">
      <alignment horizontal="center" vertical="center"/>
    </xf>
    <xf numFmtId="0" fontId="4" fillId="0" borderId="193" xfId="0" applyFont="1" applyBorder="1" applyAlignment="1">
      <alignment horizontal="center" vertical="center"/>
    </xf>
    <xf numFmtId="0" fontId="4" fillId="0" borderId="224" xfId="0" applyFont="1" applyBorder="1" applyAlignment="1">
      <alignment horizontal="center" vertical="center" textRotation="255"/>
    </xf>
    <xf numFmtId="0" fontId="4" fillId="0" borderId="208" xfId="0" applyFont="1" applyBorder="1" applyAlignment="1">
      <alignment horizontal="center" vertical="center" textRotation="255"/>
    </xf>
    <xf numFmtId="0" fontId="4" fillId="0" borderId="225" xfId="0" applyFont="1" applyBorder="1" applyAlignment="1">
      <alignment horizontal="center" vertical="center" textRotation="255"/>
    </xf>
    <xf numFmtId="0" fontId="4" fillId="0" borderId="226" xfId="0" applyFont="1" applyBorder="1" applyAlignment="1">
      <alignment horizontal="distributed" vertical="center"/>
    </xf>
    <xf numFmtId="0" fontId="4" fillId="0" borderId="193" xfId="0" applyFont="1" applyBorder="1" applyAlignment="1">
      <alignment horizontal="distributed" vertical="center"/>
    </xf>
    <xf numFmtId="0" fontId="4" fillId="0" borderId="227" xfId="0" applyFont="1" applyBorder="1" applyAlignment="1">
      <alignment horizontal="center" vertical="center" shrinkToFit="1"/>
    </xf>
    <xf numFmtId="0" fontId="0" fillId="0" borderId="175" xfId="0" applyBorder="1" applyAlignment="1">
      <alignment horizontal="center" vertical="center" shrinkToFit="1"/>
    </xf>
    <xf numFmtId="0" fontId="4" fillId="0" borderId="219" xfId="0" applyFont="1" applyBorder="1" applyAlignment="1">
      <alignment horizontal="center" vertical="distributed" textRotation="255"/>
    </xf>
    <xf numFmtId="0" fontId="0" fillId="0" borderId="228" xfId="0" applyBorder="1" applyAlignment="1">
      <alignment horizontal="center" vertical="distributed" textRotation="255"/>
    </xf>
    <xf numFmtId="0" fontId="4" fillId="0" borderId="79" xfId="0" applyFont="1" applyBorder="1" applyAlignment="1">
      <alignment horizontal="center" vertical="distributed" textRotation="255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center" vertical="distributed" textRotation="255"/>
    </xf>
    <xf numFmtId="0" fontId="0" fillId="0" borderId="78" xfId="0" applyFont="1" applyBorder="1" applyAlignment="1">
      <alignment horizontal="center" vertical="distributed" textRotation="255"/>
    </xf>
    <xf numFmtId="0" fontId="0" fillId="0" borderId="130" xfId="0" applyFont="1" applyBorder="1" applyAlignment="1">
      <alignment horizontal="center" vertical="distributed" textRotation="255"/>
    </xf>
    <xf numFmtId="0" fontId="0" fillId="0" borderId="131" xfId="0" applyFont="1" applyBorder="1" applyAlignment="1">
      <alignment horizontal="distributed" vertical="center" shrinkToFit="1"/>
    </xf>
    <xf numFmtId="0" fontId="0" fillId="0" borderId="132" xfId="0" applyFont="1" applyBorder="1" applyAlignment="1">
      <alignment horizontal="distributed" vertical="center" shrinkToFit="1"/>
    </xf>
    <xf numFmtId="0" fontId="0" fillId="0" borderId="133" xfId="0" applyFont="1" applyBorder="1" applyAlignment="1">
      <alignment horizontal="center" vertical="distributed" textRotation="255" shrinkToFit="1"/>
    </xf>
    <xf numFmtId="0" fontId="0" fillId="0" borderId="134" xfId="0" applyFont="1" applyBorder="1" applyAlignment="1">
      <alignment horizontal="center" vertical="distributed" textRotation="255" shrinkToFit="1"/>
    </xf>
    <xf numFmtId="0" fontId="0" fillId="0" borderId="135" xfId="0" applyFont="1" applyBorder="1" applyAlignment="1">
      <alignment horizontal="center" vertical="distributed" textRotation="255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37" xfId="0" applyFont="1" applyBorder="1" applyAlignment="1">
      <alignment horizontal="center" vertical="center" shrinkToFit="1"/>
    </xf>
    <xf numFmtId="0" fontId="0" fillId="0" borderId="138" xfId="0" applyFont="1" applyBorder="1" applyAlignment="1">
      <alignment horizontal="center" vertical="center" shrinkToFit="1"/>
    </xf>
    <xf numFmtId="0" fontId="0" fillId="0" borderId="139" xfId="0" applyFont="1" applyBorder="1" applyAlignment="1">
      <alignment horizontal="center" vertical="center" shrinkToFit="1"/>
    </xf>
    <xf numFmtId="0" fontId="0" fillId="0" borderId="140" xfId="0" applyFont="1" applyBorder="1" applyAlignment="1">
      <alignment horizontal="distributed" vertical="center" shrinkToFit="1"/>
    </xf>
    <xf numFmtId="0" fontId="0" fillId="0" borderId="141" xfId="0" applyFont="1" applyBorder="1" applyAlignment="1">
      <alignment horizontal="distributed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center" vertical="center" shrinkToFit="1"/>
    </xf>
    <xf numFmtId="0" fontId="0" fillId="0" borderId="144" xfId="0" applyFont="1" applyBorder="1" applyAlignment="1">
      <alignment horizontal="center" vertical="center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center" shrinkToFit="1"/>
    </xf>
    <xf numFmtId="0" fontId="0" fillId="0" borderId="148" xfId="0" applyFont="1" applyBorder="1" applyAlignment="1">
      <alignment horizontal="center" vertical="center" shrinkToFit="1"/>
    </xf>
    <xf numFmtId="0" fontId="0" fillId="0" borderId="129" xfId="0" applyFont="1" applyBorder="1" applyAlignment="1">
      <alignment horizontal="center" vertical="distributed" textRotation="255" shrinkToFit="1"/>
    </xf>
    <xf numFmtId="0" fontId="0" fillId="0" borderId="78" xfId="0" applyFont="1" applyBorder="1" applyAlignment="1">
      <alignment horizontal="center" vertical="distributed" textRotation="255" shrinkToFit="1"/>
    </xf>
    <xf numFmtId="0" fontId="0" fillId="0" borderId="130" xfId="0" applyFont="1" applyBorder="1" applyAlignment="1">
      <alignment horizontal="center" vertical="distributed" textRotation="255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  <xf numFmtId="0" fontId="0" fillId="0" borderId="155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37" xfId="0" applyFont="1" applyBorder="1" applyAlignment="1">
      <alignment horizontal="center" vertical="center" shrinkToFit="1"/>
    </xf>
    <xf numFmtId="0" fontId="0" fillId="0" borderId="156" xfId="0" applyFont="1" applyBorder="1" applyAlignment="1">
      <alignment horizontal="distributed" vertical="center"/>
    </xf>
    <xf numFmtId="0" fontId="0" fillId="0" borderId="157" xfId="0" applyFont="1" applyBorder="1" applyAlignment="1">
      <alignment horizontal="distributed" vertical="center"/>
    </xf>
    <xf numFmtId="0" fontId="0" fillId="0" borderId="72" xfId="0" applyFont="1" applyBorder="1" applyAlignment="1">
      <alignment horizontal="distributed" vertical="center"/>
    </xf>
    <xf numFmtId="0" fontId="0" fillId="0" borderId="79" xfId="0" applyFont="1" applyBorder="1" applyAlignment="1">
      <alignment horizontal="center" vertical="distributed" textRotation="255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/>
    </xf>
    <xf numFmtId="0" fontId="0" fillId="0" borderId="161" xfId="0" applyFont="1" applyBorder="1" applyAlignment="1">
      <alignment horizontal="distributed" vertical="center"/>
    </xf>
    <xf numFmtId="0" fontId="0" fillId="0" borderId="58" xfId="0" applyFont="1" applyBorder="1" applyAlignment="1">
      <alignment horizontal="distributed" vertical="center"/>
    </xf>
    <xf numFmtId="0" fontId="0" fillId="0" borderId="162" xfId="0" applyFont="1" applyBorder="1" applyAlignment="1">
      <alignment horizontal="distributed" vertical="center"/>
    </xf>
    <xf numFmtId="0" fontId="0" fillId="0" borderId="163" xfId="0" applyFont="1" applyBorder="1" applyAlignment="1">
      <alignment horizontal="distributed" vertical="center"/>
    </xf>
    <xf numFmtId="0" fontId="0" fillId="0" borderId="164" xfId="0" applyFont="1" applyBorder="1" applyAlignment="1">
      <alignment horizontal="distributed" vertical="center"/>
    </xf>
    <xf numFmtId="0" fontId="0" fillId="0" borderId="165" xfId="0" applyFont="1" applyBorder="1" applyAlignment="1">
      <alignment horizontal="distributed" vertical="center"/>
    </xf>
    <xf numFmtId="0" fontId="0" fillId="0" borderId="166" xfId="0" applyFont="1" applyBorder="1" applyAlignment="1">
      <alignment horizontal="distributed" vertical="center"/>
    </xf>
    <xf numFmtId="0" fontId="0" fillId="0" borderId="167" xfId="0" applyFont="1" applyBorder="1" applyAlignment="1">
      <alignment horizontal="distributed" vertical="center"/>
    </xf>
    <xf numFmtId="0" fontId="0" fillId="0" borderId="168" xfId="0" applyFont="1" applyBorder="1" applyAlignment="1">
      <alignment horizontal="distributed" vertical="center"/>
    </xf>
    <xf numFmtId="0" fontId="0" fillId="0" borderId="169" xfId="0" applyFont="1" applyBorder="1" applyAlignment="1">
      <alignment horizontal="distributed" vertical="center"/>
    </xf>
    <xf numFmtId="0" fontId="0" fillId="0" borderId="170" xfId="0" applyFont="1" applyBorder="1" applyAlignment="1">
      <alignment horizontal="distributed" vertical="center"/>
    </xf>
    <xf numFmtId="0" fontId="0" fillId="0" borderId="171" xfId="0" applyFont="1" applyBorder="1" applyAlignment="1">
      <alignment horizontal="distributed" vertical="center"/>
    </xf>
    <xf numFmtId="0" fontId="0" fillId="0" borderId="172" xfId="0" applyFont="1" applyBorder="1" applyAlignment="1">
      <alignment horizontal="distributed" vertical="center"/>
    </xf>
    <xf numFmtId="0" fontId="0" fillId="0" borderId="173" xfId="0" applyFont="1" applyBorder="1" applyAlignment="1">
      <alignment horizontal="distributed" vertical="distributed"/>
    </xf>
    <xf numFmtId="0" fontId="0" fillId="0" borderId="174" xfId="0" applyFont="1" applyBorder="1" applyAlignment="1">
      <alignment horizontal="distributed" vertical="distributed"/>
    </xf>
    <xf numFmtId="0" fontId="0" fillId="0" borderId="175" xfId="0" applyFont="1" applyBorder="1" applyAlignment="1">
      <alignment horizontal="distributed" vertical="distributed"/>
    </xf>
    <xf numFmtId="0" fontId="0" fillId="0" borderId="176" xfId="0" applyFont="1" applyBorder="1" applyAlignment="1">
      <alignment horizontal="distributed" vertical="center"/>
    </xf>
    <xf numFmtId="0" fontId="0" fillId="0" borderId="177" xfId="0" applyFont="1" applyBorder="1" applyAlignment="1">
      <alignment horizontal="distributed" vertical="center"/>
    </xf>
    <xf numFmtId="0" fontId="0" fillId="0" borderId="178" xfId="0" applyFont="1" applyBorder="1" applyAlignment="1">
      <alignment horizontal="distributed" vertical="center"/>
    </xf>
    <xf numFmtId="0" fontId="0" fillId="0" borderId="179" xfId="0" applyFont="1" applyBorder="1" applyAlignment="1">
      <alignment horizontal="distributed" vertical="center" shrinkToFit="1"/>
    </xf>
    <xf numFmtId="0" fontId="0" fillId="0" borderId="180" xfId="0" applyFont="1" applyBorder="1" applyAlignment="1">
      <alignment horizontal="distributed" vertical="center" shrinkToFit="1"/>
    </xf>
    <xf numFmtId="0" fontId="0" fillId="0" borderId="181" xfId="0" applyFont="1" applyBorder="1" applyAlignment="1">
      <alignment horizontal="distributed" vertical="center" shrinkToFit="1"/>
    </xf>
    <xf numFmtId="0" fontId="0" fillId="0" borderId="182" xfId="0" applyFont="1" applyBorder="1" applyAlignment="1">
      <alignment horizontal="distributed" vertical="center" shrinkToFit="1"/>
    </xf>
    <xf numFmtId="0" fontId="0" fillId="0" borderId="183" xfId="0" applyFont="1" applyBorder="1" applyAlignment="1">
      <alignment horizontal="distributed" vertical="distributed"/>
    </xf>
    <xf numFmtId="0" fontId="0" fillId="0" borderId="184" xfId="0" applyFont="1" applyBorder="1" applyAlignment="1">
      <alignment horizontal="distributed" vertical="distributed"/>
    </xf>
    <xf numFmtId="0" fontId="0" fillId="0" borderId="144" xfId="0" applyFont="1" applyBorder="1" applyAlignment="1">
      <alignment horizontal="distributed" vertical="distributed"/>
    </xf>
    <xf numFmtId="0" fontId="0" fillId="0" borderId="185" xfId="0" applyFont="1" applyBorder="1" applyAlignment="1">
      <alignment horizontal="distributed" vertical="distributed"/>
    </xf>
    <xf numFmtId="0" fontId="0" fillId="0" borderId="186" xfId="0" applyFont="1" applyBorder="1" applyAlignment="1">
      <alignment horizontal="distributed" vertical="distributed"/>
    </xf>
    <xf numFmtId="0" fontId="0" fillId="0" borderId="187" xfId="0" applyFont="1" applyBorder="1" applyAlignment="1">
      <alignment horizontal="distributed" vertical="distributed"/>
    </xf>
    <xf numFmtId="0" fontId="0" fillId="0" borderId="188" xfId="0" applyFont="1" applyBorder="1" applyAlignment="1">
      <alignment horizontal="distributed" vertical="distributed"/>
    </xf>
    <xf numFmtId="0" fontId="0" fillId="0" borderId="189" xfId="0" applyFont="1" applyBorder="1" applyAlignment="1">
      <alignment horizontal="distributed" vertical="distributed"/>
    </xf>
    <xf numFmtId="0" fontId="0" fillId="0" borderId="190" xfId="0" applyFont="1" applyBorder="1" applyAlignment="1">
      <alignment horizontal="distributed" vertical="distributed"/>
    </xf>
    <xf numFmtId="0" fontId="0" fillId="0" borderId="191" xfId="0" applyFont="1" applyBorder="1" applyAlignment="1">
      <alignment horizontal="distributed" vertical="distributed"/>
    </xf>
    <xf numFmtId="0" fontId="0" fillId="0" borderId="192" xfId="0" applyFont="1" applyBorder="1" applyAlignment="1">
      <alignment horizontal="distributed" vertical="distributed"/>
    </xf>
    <xf numFmtId="0" fontId="0" fillId="0" borderId="193" xfId="0" applyFont="1" applyBorder="1" applyAlignment="1">
      <alignment horizontal="distributed" vertical="distributed"/>
    </xf>
    <xf numFmtId="0" fontId="0" fillId="0" borderId="204" xfId="0" applyFont="1" applyBorder="1" applyAlignment="1">
      <alignment horizontal="distributed" vertical="distributed"/>
    </xf>
    <xf numFmtId="0" fontId="0" fillId="0" borderId="205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206" xfId="0" applyFont="1" applyBorder="1" applyAlignment="1">
      <alignment horizontal="distributed" vertical="center" shrinkToFit="1"/>
    </xf>
    <xf numFmtId="0" fontId="0" fillId="0" borderId="187" xfId="0" applyFont="1" applyBorder="1" applyAlignment="1">
      <alignment horizontal="distributed" vertical="center" shrinkToFit="1"/>
    </xf>
    <xf numFmtId="0" fontId="0" fillId="0" borderId="188" xfId="0" applyFont="1" applyBorder="1" applyAlignment="1">
      <alignment horizontal="center" vertical="distributed" textRotation="255" shrinkToFit="1"/>
    </xf>
    <xf numFmtId="0" fontId="0" fillId="0" borderId="207" xfId="0" applyFont="1" applyBorder="1" applyAlignment="1">
      <alignment horizontal="center" vertical="distributed" textRotation="255" shrinkToFit="1"/>
    </xf>
    <xf numFmtId="0" fontId="0" fillId="0" borderId="208" xfId="0" applyFont="1" applyBorder="1" applyAlignment="1">
      <alignment horizontal="center" vertical="distributed" textRotation="255" shrinkToFit="1"/>
    </xf>
    <xf numFmtId="0" fontId="0" fillId="0" borderId="209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2"/>
  <sheetViews>
    <sheetView showGridLines="0" view="pageBreakPreview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2" width="2.625" style="2" customWidth="1"/>
    <col min="3" max="3" width="8.625" style="2" customWidth="1"/>
    <col min="4" max="12" width="5.625" style="2" customWidth="1"/>
    <col min="13" max="13" width="3.625" style="2" customWidth="1"/>
    <col min="14" max="15" width="2.625" style="2" customWidth="1"/>
    <col min="16" max="16" width="8.625" style="2" customWidth="1"/>
    <col min="17" max="25" width="5.625" style="2" customWidth="1"/>
    <col min="26" max="26" width="3.625" style="2" customWidth="1"/>
    <col min="27" max="28" width="2.625" style="2" customWidth="1"/>
    <col min="29" max="29" width="8.625" style="2" customWidth="1"/>
    <col min="30" max="39" width="5.625" style="2" customWidth="1"/>
    <col min="40" max="16384" width="9.00390625" style="2" customWidth="1"/>
  </cols>
  <sheetData>
    <row r="1" spans="1:13" ht="15" customHeight="1">
      <c r="A1" s="1" t="s">
        <v>0</v>
      </c>
      <c r="M1" s="3"/>
    </row>
    <row r="2" spans="1:38" ht="15.75" customHeight="1">
      <c r="A2" s="2" t="s">
        <v>1</v>
      </c>
      <c r="M2" s="3"/>
      <c r="AL2" s="4" t="s">
        <v>237</v>
      </c>
    </row>
    <row r="3" spans="1:2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  <c r="AA3" s="2" t="s">
        <v>4</v>
      </c>
    </row>
    <row r="4" spans="1:38" ht="17.25" customHeight="1">
      <c r="A4" s="360" t="s">
        <v>5</v>
      </c>
      <c r="B4" s="361"/>
      <c r="C4" s="362"/>
      <c r="D4" s="366" t="s">
        <v>239</v>
      </c>
      <c r="E4" s="366"/>
      <c r="F4" s="367"/>
      <c r="G4" s="366" t="s">
        <v>238</v>
      </c>
      <c r="H4" s="366"/>
      <c r="I4" s="366"/>
      <c r="J4" s="368" t="s">
        <v>6</v>
      </c>
      <c r="K4" s="369"/>
      <c r="L4" s="370"/>
      <c r="M4" s="8"/>
      <c r="N4" s="360" t="s">
        <v>5</v>
      </c>
      <c r="O4" s="361"/>
      <c r="P4" s="362"/>
      <c r="Q4" s="366" t="str">
        <f>$D$4</f>
        <v>令　和　元　年　</v>
      </c>
      <c r="R4" s="366"/>
      <c r="S4" s="367"/>
      <c r="T4" s="366" t="str">
        <f>$G$4</f>
        <v>令　和　2　年　</v>
      </c>
      <c r="U4" s="366"/>
      <c r="V4" s="366"/>
      <c r="W4" s="368" t="s">
        <v>6</v>
      </c>
      <c r="X4" s="369"/>
      <c r="Y4" s="370"/>
      <c r="AA4" s="360" t="s">
        <v>5</v>
      </c>
      <c r="AB4" s="361"/>
      <c r="AC4" s="362"/>
      <c r="AD4" s="366" t="str">
        <f>$D$4</f>
        <v>令　和　元　年　</v>
      </c>
      <c r="AE4" s="366"/>
      <c r="AF4" s="367"/>
      <c r="AG4" s="366" t="str">
        <f>$G$4</f>
        <v>令　和　2　年　</v>
      </c>
      <c r="AH4" s="366"/>
      <c r="AI4" s="366"/>
      <c r="AJ4" s="368" t="s">
        <v>6</v>
      </c>
      <c r="AK4" s="369"/>
      <c r="AL4" s="370"/>
    </row>
    <row r="5" spans="1:38" ht="17.25" customHeight="1">
      <c r="A5" s="363"/>
      <c r="B5" s="364"/>
      <c r="C5" s="365"/>
      <c r="D5" s="9" t="s">
        <v>7</v>
      </c>
      <c r="E5" s="10" t="s">
        <v>8</v>
      </c>
      <c r="F5" s="11" t="s">
        <v>9</v>
      </c>
      <c r="G5" s="12" t="s">
        <v>7</v>
      </c>
      <c r="H5" s="10" t="s">
        <v>8</v>
      </c>
      <c r="I5" s="11" t="s">
        <v>9</v>
      </c>
      <c r="J5" s="12" t="s">
        <v>7</v>
      </c>
      <c r="K5" s="10" t="s">
        <v>8</v>
      </c>
      <c r="L5" s="13" t="s">
        <v>9</v>
      </c>
      <c r="M5" s="14"/>
      <c r="N5" s="363"/>
      <c r="O5" s="364"/>
      <c r="P5" s="365"/>
      <c r="Q5" s="9" t="s">
        <v>7</v>
      </c>
      <c r="R5" s="10" t="s">
        <v>8</v>
      </c>
      <c r="S5" s="11" t="s">
        <v>9</v>
      </c>
      <c r="T5" s="12" t="s">
        <v>7</v>
      </c>
      <c r="U5" s="10" t="s">
        <v>8</v>
      </c>
      <c r="V5" s="11" t="s">
        <v>9</v>
      </c>
      <c r="W5" s="12" t="s">
        <v>7</v>
      </c>
      <c r="X5" s="10" t="s">
        <v>8</v>
      </c>
      <c r="Y5" s="13" t="s">
        <v>9</v>
      </c>
      <c r="AA5" s="363"/>
      <c r="AB5" s="364"/>
      <c r="AC5" s="365"/>
      <c r="AD5" s="9" t="s">
        <v>7</v>
      </c>
      <c r="AE5" s="10" t="s">
        <v>8</v>
      </c>
      <c r="AF5" s="11" t="s">
        <v>9</v>
      </c>
      <c r="AG5" s="12" t="s">
        <v>7</v>
      </c>
      <c r="AH5" s="10" t="s">
        <v>8</v>
      </c>
      <c r="AI5" s="11" t="s">
        <v>9</v>
      </c>
      <c r="AJ5" s="12" t="s">
        <v>7</v>
      </c>
      <c r="AK5" s="10" t="s">
        <v>8</v>
      </c>
      <c r="AL5" s="13" t="s">
        <v>9</v>
      </c>
    </row>
    <row r="6" spans="1:38" ht="17.25" customHeight="1" thickBot="1">
      <c r="A6" s="371" t="s">
        <v>10</v>
      </c>
      <c r="B6" s="372"/>
      <c r="C6" s="373"/>
      <c r="D6" s="15">
        <f aca="true" t="shared" si="0" ref="D6:I6">SUM(D7:D14)+D17</f>
        <v>6257</v>
      </c>
      <c r="E6" s="16">
        <f t="shared" si="0"/>
        <v>75</v>
      </c>
      <c r="F6" s="17">
        <f t="shared" si="0"/>
        <v>7643</v>
      </c>
      <c r="G6" s="18">
        <f t="shared" si="0"/>
        <v>4779</v>
      </c>
      <c r="H6" s="16">
        <f t="shared" si="0"/>
        <v>71</v>
      </c>
      <c r="I6" s="17">
        <f t="shared" si="0"/>
        <v>5648</v>
      </c>
      <c r="J6" s="146">
        <f aca="true" t="shared" si="1" ref="J6:J24">G6-D6</f>
        <v>-1478</v>
      </c>
      <c r="K6" s="147">
        <f aca="true" t="shared" si="2" ref="K6:K24">H6-E6</f>
        <v>-4</v>
      </c>
      <c r="L6" s="148">
        <f aca="true" t="shared" si="3" ref="L6:L24">I6-F6</f>
        <v>-1995</v>
      </c>
      <c r="M6" s="3"/>
      <c r="N6" s="371" t="s">
        <v>10</v>
      </c>
      <c r="O6" s="372"/>
      <c r="P6" s="373"/>
      <c r="Q6" s="19">
        <f aca="true" t="shared" si="4" ref="Q6:V6">SUM(Q7:Q18)</f>
        <v>6257</v>
      </c>
      <c r="R6" s="20">
        <f t="shared" si="4"/>
        <v>75</v>
      </c>
      <c r="S6" s="21">
        <f t="shared" si="4"/>
        <v>7643</v>
      </c>
      <c r="T6" s="22">
        <f t="shared" si="4"/>
        <v>4779</v>
      </c>
      <c r="U6" s="20">
        <f t="shared" si="4"/>
        <v>71</v>
      </c>
      <c r="V6" s="21">
        <f t="shared" si="4"/>
        <v>5648</v>
      </c>
      <c r="W6" s="105">
        <f aca="true" t="shared" si="5" ref="W6:W20">T6-Q6</f>
        <v>-1478</v>
      </c>
      <c r="X6" s="103">
        <f aca="true" t="shared" si="6" ref="X6:X20">U6-R6</f>
        <v>-4</v>
      </c>
      <c r="Y6" s="164">
        <f aca="true" t="shared" si="7" ref="Y6:Y20">V6-S6</f>
        <v>-1995</v>
      </c>
      <c r="AA6" s="371" t="s">
        <v>10</v>
      </c>
      <c r="AB6" s="372"/>
      <c r="AC6" s="373"/>
      <c r="AD6" s="15">
        <f aca="true" t="shared" si="8" ref="AD6:AI6">SUM(AD7,AD11,AD15:AD16)</f>
        <v>6257</v>
      </c>
      <c r="AE6" s="16">
        <f t="shared" si="8"/>
        <v>75</v>
      </c>
      <c r="AF6" s="17">
        <f t="shared" si="8"/>
        <v>7643</v>
      </c>
      <c r="AG6" s="18">
        <f t="shared" si="8"/>
        <v>4779</v>
      </c>
      <c r="AH6" s="16">
        <f t="shared" si="8"/>
        <v>71</v>
      </c>
      <c r="AI6" s="17">
        <f t="shared" si="8"/>
        <v>5648</v>
      </c>
      <c r="AJ6" s="146">
        <f aca="true" t="shared" si="9" ref="AJ6:AJ16">AG6-AD6</f>
        <v>-1478</v>
      </c>
      <c r="AK6" s="147">
        <f aca="true" t="shared" si="10" ref="AK6:AK16">AH6-AE6</f>
        <v>-4</v>
      </c>
      <c r="AL6" s="148">
        <f aca="true" t="shared" si="11" ref="AL6:AL16">AI6-AF6</f>
        <v>-1995</v>
      </c>
    </row>
    <row r="7" spans="1:38" ht="17.25" customHeight="1" thickTop="1">
      <c r="A7" s="315" t="s">
        <v>11</v>
      </c>
      <c r="B7" s="340" t="s">
        <v>12</v>
      </c>
      <c r="C7" s="341"/>
      <c r="D7" s="23">
        <v>14</v>
      </c>
      <c r="E7" s="24">
        <v>1</v>
      </c>
      <c r="F7" s="25">
        <v>281</v>
      </c>
      <c r="G7" s="26">
        <v>15</v>
      </c>
      <c r="H7" s="24">
        <v>0</v>
      </c>
      <c r="I7" s="25">
        <v>198</v>
      </c>
      <c r="J7" s="149">
        <f t="shared" si="1"/>
        <v>1</v>
      </c>
      <c r="K7" s="150">
        <f t="shared" si="2"/>
        <v>-1</v>
      </c>
      <c r="L7" s="151">
        <f t="shared" si="3"/>
        <v>-83</v>
      </c>
      <c r="M7" s="3"/>
      <c r="N7" s="408" t="s">
        <v>13</v>
      </c>
      <c r="O7" s="409"/>
      <c r="P7" s="410"/>
      <c r="Q7" s="23">
        <v>514</v>
      </c>
      <c r="R7" s="24">
        <v>6</v>
      </c>
      <c r="S7" s="25">
        <v>646</v>
      </c>
      <c r="T7" s="26">
        <v>413</v>
      </c>
      <c r="U7" s="24">
        <v>7</v>
      </c>
      <c r="V7" s="25">
        <v>505</v>
      </c>
      <c r="W7" s="149">
        <f t="shared" si="5"/>
        <v>-101</v>
      </c>
      <c r="X7" s="150">
        <f t="shared" si="6"/>
        <v>1</v>
      </c>
      <c r="Y7" s="151">
        <f t="shared" si="7"/>
        <v>-141</v>
      </c>
      <c r="AA7" s="441" t="s">
        <v>14</v>
      </c>
      <c r="AB7" s="430" t="s">
        <v>15</v>
      </c>
      <c r="AC7" s="431"/>
      <c r="AD7" s="27">
        <f aca="true" t="shared" si="12" ref="AD7:AI7">SUM(AD8:AD10)</f>
        <v>3960</v>
      </c>
      <c r="AE7" s="28">
        <f t="shared" si="12"/>
        <v>41</v>
      </c>
      <c r="AF7" s="29">
        <f t="shared" si="12"/>
        <v>4715</v>
      </c>
      <c r="AG7" s="30">
        <f t="shared" si="12"/>
        <v>3210</v>
      </c>
      <c r="AH7" s="28">
        <f t="shared" si="12"/>
        <v>38</v>
      </c>
      <c r="AI7" s="29">
        <f t="shared" si="12"/>
        <v>3742</v>
      </c>
      <c r="AJ7" s="174">
        <f t="shared" si="9"/>
        <v>-750</v>
      </c>
      <c r="AK7" s="175">
        <f t="shared" si="10"/>
        <v>-3</v>
      </c>
      <c r="AL7" s="176">
        <f t="shared" si="11"/>
        <v>-973</v>
      </c>
    </row>
    <row r="8" spans="1:38" ht="17.25" customHeight="1">
      <c r="A8" s="315"/>
      <c r="B8" s="347" t="s">
        <v>16</v>
      </c>
      <c r="C8" s="348"/>
      <c r="D8" s="31">
        <v>264</v>
      </c>
      <c r="E8" s="32">
        <v>4</v>
      </c>
      <c r="F8" s="33">
        <v>733</v>
      </c>
      <c r="G8" s="34">
        <v>192</v>
      </c>
      <c r="H8" s="32">
        <v>6</v>
      </c>
      <c r="I8" s="33">
        <v>537</v>
      </c>
      <c r="J8" s="95">
        <f t="shared" si="1"/>
        <v>-72</v>
      </c>
      <c r="K8" s="93">
        <f t="shared" si="2"/>
        <v>2</v>
      </c>
      <c r="L8" s="152">
        <f t="shared" si="3"/>
        <v>-196</v>
      </c>
      <c r="M8" s="3"/>
      <c r="N8" s="381" t="s">
        <v>17</v>
      </c>
      <c r="O8" s="382"/>
      <c r="P8" s="383"/>
      <c r="Q8" s="31">
        <v>516</v>
      </c>
      <c r="R8" s="32">
        <v>7</v>
      </c>
      <c r="S8" s="33">
        <v>633</v>
      </c>
      <c r="T8" s="34">
        <v>434</v>
      </c>
      <c r="U8" s="32">
        <v>10</v>
      </c>
      <c r="V8" s="33">
        <v>494</v>
      </c>
      <c r="W8" s="95">
        <f t="shared" si="5"/>
        <v>-82</v>
      </c>
      <c r="X8" s="93">
        <f t="shared" si="6"/>
        <v>3</v>
      </c>
      <c r="Y8" s="152">
        <f t="shared" si="7"/>
        <v>-139</v>
      </c>
      <c r="AA8" s="442"/>
      <c r="AB8" s="422" t="s">
        <v>18</v>
      </c>
      <c r="AC8" s="35" t="s">
        <v>19</v>
      </c>
      <c r="AD8" s="36">
        <v>1886</v>
      </c>
      <c r="AE8" s="37">
        <v>16</v>
      </c>
      <c r="AF8" s="38">
        <v>2283</v>
      </c>
      <c r="AG8" s="39">
        <v>1487</v>
      </c>
      <c r="AH8" s="37">
        <v>10</v>
      </c>
      <c r="AI8" s="38">
        <v>1769</v>
      </c>
      <c r="AJ8" s="91">
        <f t="shared" si="9"/>
        <v>-399</v>
      </c>
      <c r="AK8" s="89">
        <f t="shared" si="10"/>
        <v>-6</v>
      </c>
      <c r="AL8" s="157">
        <f t="shared" si="11"/>
        <v>-514</v>
      </c>
    </row>
    <row r="9" spans="1:38" ht="17.25" customHeight="1">
      <c r="A9" s="315"/>
      <c r="B9" s="347" t="s">
        <v>20</v>
      </c>
      <c r="C9" s="348"/>
      <c r="D9" s="31">
        <v>1154</v>
      </c>
      <c r="E9" s="32">
        <v>8</v>
      </c>
      <c r="F9" s="33">
        <v>1294</v>
      </c>
      <c r="G9" s="34">
        <v>810</v>
      </c>
      <c r="H9" s="32">
        <v>4</v>
      </c>
      <c r="I9" s="33">
        <v>943</v>
      </c>
      <c r="J9" s="95">
        <f t="shared" si="1"/>
        <v>-344</v>
      </c>
      <c r="K9" s="93">
        <f t="shared" si="2"/>
        <v>-4</v>
      </c>
      <c r="L9" s="152">
        <f t="shared" si="3"/>
        <v>-351</v>
      </c>
      <c r="M9" s="3"/>
      <c r="N9" s="381" t="s">
        <v>21</v>
      </c>
      <c r="O9" s="382"/>
      <c r="P9" s="383"/>
      <c r="Q9" s="31">
        <v>530</v>
      </c>
      <c r="R9" s="32">
        <v>9</v>
      </c>
      <c r="S9" s="33">
        <v>648</v>
      </c>
      <c r="T9" s="34">
        <v>485</v>
      </c>
      <c r="U9" s="32">
        <v>5</v>
      </c>
      <c r="V9" s="33">
        <v>583</v>
      </c>
      <c r="W9" s="95">
        <f t="shared" si="5"/>
        <v>-45</v>
      </c>
      <c r="X9" s="93">
        <f t="shared" si="6"/>
        <v>-4</v>
      </c>
      <c r="Y9" s="152">
        <f t="shared" si="7"/>
        <v>-65</v>
      </c>
      <c r="AA9" s="442"/>
      <c r="AB9" s="429"/>
      <c r="AC9" s="134" t="s">
        <v>22</v>
      </c>
      <c r="AD9" s="48">
        <v>2074</v>
      </c>
      <c r="AE9" s="49">
        <v>25</v>
      </c>
      <c r="AF9" s="50">
        <v>2432</v>
      </c>
      <c r="AG9" s="51">
        <v>1723</v>
      </c>
      <c r="AH9" s="49">
        <v>28</v>
      </c>
      <c r="AI9" s="50">
        <v>1973</v>
      </c>
      <c r="AJ9" s="100">
        <f t="shared" si="9"/>
        <v>-351</v>
      </c>
      <c r="AK9" s="98">
        <f t="shared" si="10"/>
        <v>3</v>
      </c>
      <c r="AL9" s="165">
        <f t="shared" si="11"/>
        <v>-459</v>
      </c>
    </row>
    <row r="10" spans="1:38" ht="17.25" customHeight="1" thickBot="1">
      <c r="A10" s="315"/>
      <c r="B10" s="347" t="s">
        <v>23</v>
      </c>
      <c r="C10" s="348"/>
      <c r="D10" s="31">
        <v>877</v>
      </c>
      <c r="E10" s="32">
        <v>3</v>
      </c>
      <c r="F10" s="33">
        <v>1297</v>
      </c>
      <c r="G10" s="34">
        <v>685</v>
      </c>
      <c r="H10" s="32">
        <v>6</v>
      </c>
      <c r="I10" s="33">
        <v>935</v>
      </c>
      <c r="J10" s="95">
        <f t="shared" si="1"/>
        <v>-192</v>
      </c>
      <c r="K10" s="93">
        <f t="shared" si="2"/>
        <v>3</v>
      </c>
      <c r="L10" s="152">
        <f t="shared" si="3"/>
        <v>-362</v>
      </c>
      <c r="M10" s="3"/>
      <c r="N10" s="381" t="s">
        <v>24</v>
      </c>
      <c r="O10" s="382"/>
      <c r="P10" s="383"/>
      <c r="Q10" s="31">
        <v>561</v>
      </c>
      <c r="R10" s="32">
        <v>5</v>
      </c>
      <c r="S10" s="33">
        <v>653</v>
      </c>
      <c r="T10" s="34">
        <v>353</v>
      </c>
      <c r="U10" s="32">
        <v>1</v>
      </c>
      <c r="V10" s="33">
        <v>407</v>
      </c>
      <c r="W10" s="95">
        <f t="shared" si="5"/>
        <v>-208</v>
      </c>
      <c r="X10" s="93">
        <f t="shared" si="6"/>
        <v>-4</v>
      </c>
      <c r="Y10" s="152">
        <f t="shared" si="7"/>
        <v>-246</v>
      </c>
      <c r="AA10" s="443"/>
      <c r="AB10" s="444" t="s">
        <v>236</v>
      </c>
      <c r="AC10" s="445"/>
      <c r="AD10" s="73"/>
      <c r="AE10" s="74"/>
      <c r="AF10" s="75"/>
      <c r="AG10" s="76"/>
      <c r="AH10" s="74"/>
      <c r="AI10" s="75"/>
      <c r="AJ10" s="116">
        <f>AG10-AD10</f>
        <v>0</v>
      </c>
      <c r="AK10" s="114">
        <f>AH10-AE10</f>
        <v>0</v>
      </c>
      <c r="AL10" s="173">
        <f>AI10-AF10</f>
        <v>0</v>
      </c>
    </row>
    <row r="11" spans="1:38" ht="17.25" customHeight="1" thickTop="1">
      <c r="A11" s="315"/>
      <c r="B11" s="347" t="s">
        <v>26</v>
      </c>
      <c r="C11" s="348"/>
      <c r="D11" s="31">
        <v>1123</v>
      </c>
      <c r="E11" s="32">
        <v>3</v>
      </c>
      <c r="F11" s="33">
        <v>1437</v>
      </c>
      <c r="G11" s="34">
        <v>785</v>
      </c>
      <c r="H11" s="32">
        <v>4</v>
      </c>
      <c r="I11" s="33">
        <v>1084</v>
      </c>
      <c r="J11" s="95">
        <f t="shared" si="1"/>
        <v>-338</v>
      </c>
      <c r="K11" s="93">
        <f t="shared" si="2"/>
        <v>1</v>
      </c>
      <c r="L11" s="152">
        <f t="shared" si="3"/>
        <v>-353</v>
      </c>
      <c r="M11" s="3"/>
      <c r="N11" s="381" t="s">
        <v>27</v>
      </c>
      <c r="O11" s="382"/>
      <c r="P11" s="383"/>
      <c r="Q11" s="31">
        <v>509</v>
      </c>
      <c r="R11" s="32">
        <v>2</v>
      </c>
      <c r="S11" s="33">
        <v>641</v>
      </c>
      <c r="T11" s="34">
        <v>327</v>
      </c>
      <c r="U11" s="32">
        <v>6</v>
      </c>
      <c r="V11" s="33">
        <v>375</v>
      </c>
      <c r="W11" s="95">
        <f t="shared" si="5"/>
        <v>-182</v>
      </c>
      <c r="X11" s="93">
        <f t="shared" si="6"/>
        <v>4</v>
      </c>
      <c r="Y11" s="152">
        <f t="shared" si="7"/>
        <v>-266</v>
      </c>
      <c r="AA11" s="441" t="s">
        <v>25</v>
      </c>
      <c r="AB11" s="430" t="s">
        <v>15</v>
      </c>
      <c r="AC11" s="431"/>
      <c r="AD11" s="44">
        <f aca="true" t="shared" si="13" ref="AD11:AI11">SUM(AD12:AD14)</f>
        <v>1994</v>
      </c>
      <c r="AE11" s="45">
        <f t="shared" si="13"/>
        <v>28</v>
      </c>
      <c r="AF11" s="46">
        <f t="shared" si="13"/>
        <v>2592</v>
      </c>
      <c r="AG11" s="47">
        <f t="shared" si="13"/>
        <v>1310</v>
      </c>
      <c r="AH11" s="45">
        <f t="shared" si="13"/>
        <v>31</v>
      </c>
      <c r="AI11" s="46">
        <f t="shared" si="13"/>
        <v>1617</v>
      </c>
      <c r="AJ11" s="81">
        <f t="shared" si="9"/>
        <v>-684</v>
      </c>
      <c r="AK11" s="79">
        <f t="shared" si="10"/>
        <v>3</v>
      </c>
      <c r="AL11" s="156">
        <f t="shared" si="11"/>
        <v>-975</v>
      </c>
    </row>
    <row r="12" spans="1:38" ht="17.25" customHeight="1">
      <c r="A12" s="315"/>
      <c r="B12" s="347" t="s">
        <v>29</v>
      </c>
      <c r="C12" s="348"/>
      <c r="D12" s="31">
        <v>854</v>
      </c>
      <c r="E12" s="32">
        <v>7</v>
      </c>
      <c r="F12" s="33">
        <v>1012</v>
      </c>
      <c r="G12" s="34">
        <v>732</v>
      </c>
      <c r="H12" s="32">
        <v>8</v>
      </c>
      <c r="I12" s="33">
        <v>770</v>
      </c>
      <c r="J12" s="95">
        <f t="shared" si="1"/>
        <v>-122</v>
      </c>
      <c r="K12" s="93">
        <f t="shared" si="2"/>
        <v>1</v>
      </c>
      <c r="L12" s="152">
        <f t="shared" si="3"/>
        <v>-242</v>
      </c>
      <c r="M12" s="3"/>
      <c r="N12" s="381" t="s">
        <v>30</v>
      </c>
      <c r="O12" s="382"/>
      <c r="P12" s="383"/>
      <c r="Q12" s="31">
        <v>518</v>
      </c>
      <c r="R12" s="32">
        <v>1</v>
      </c>
      <c r="S12" s="33">
        <v>621</v>
      </c>
      <c r="T12" s="34">
        <v>345</v>
      </c>
      <c r="U12" s="32">
        <v>5</v>
      </c>
      <c r="V12" s="33">
        <v>406</v>
      </c>
      <c r="W12" s="95">
        <f t="shared" si="5"/>
        <v>-173</v>
      </c>
      <c r="X12" s="93">
        <f t="shared" si="6"/>
        <v>4</v>
      </c>
      <c r="Y12" s="152">
        <f t="shared" si="7"/>
        <v>-215</v>
      </c>
      <c r="AA12" s="442"/>
      <c r="AB12" s="424" t="s">
        <v>28</v>
      </c>
      <c r="AC12" s="421"/>
      <c r="AD12" s="36">
        <v>1716</v>
      </c>
      <c r="AE12" s="37">
        <v>19</v>
      </c>
      <c r="AF12" s="38">
        <v>2225</v>
      </c>
      <c r="AG12" s="39">
        <v>1098</v>
      </c>
      <c r="AH12" s="37">
        <v>20</v>
      </c>
      <c r="AI12" s="38">
        <v>1347</v>
      </c>
      <c r="AJ12" s="91">
        <f t="shared" si="9"/>
        <v>-618</v>
      </c>
      <c r="AK12" s="89">
        <f t="shared" si="10"/>
        <v>1</v>
      </c>
      <c r="AL12" s="157">
        <f t="shared" si="11"/>
        <v>-878</v>
      </c>
    </row>
    <row r="13" spans="1:38" ht="17.25" customHeight="1" thickBot="1">
      <c r="A13" s="315"/>
      <c r="B13" s="411" t="s">
        <v>32</v>
      </c>
      <c r="C13" s="412"/>
      <c r="D13" s="40">
        <v>405</v>
      </c>
      <c r="E13" s="41">
        <v>3</v>
      </c>
      <c r="F13" s="42">
        <v>361</v>
      </c>
      <c r="G13" s="43">
        <v>327</v>
      </c>
      <c r="H13" s="41">
        <v>7</v>
      </c>
      <c r="I13" s="42">
        <v>292</v>
      </c>
      <c r="J13" s="153">
        <f t="shared" si="1"/>
        <v>-78</v>
      </c>
      <c r="K13" s="154">
        <f t="shared" si="2"/>
        <v>4</v>
      </c>
      <c r="L13" s="155">
        <f t="shared" si="3"/>
        <v>-69</v>
      </c>
      <c r="M13" s="3"/>
      <c r="N13" s="381" t="s">
        <v>33</v>
      </c>
      <c r="O13" s="382"/>
      <c r="P13" s="383"/>
      <c r="Q13" s="31">
        <v>510</v>
      </c>
      <c r="R13" s="32">
        <v>4</v>
      </c>
      <c r="S13" s="33">
        <v>611</v>
      </c>
      <c r="T13" s="34">
        <v>365</v>
      </c>
      <c r="U13" s="32">
        <v>7</v>
      </c>
      <c r="V13" s="33">
        <v>439</v>
      </c>
      <c r="W13" s="95">
        <f t="shared" si="5"/>
        <v>-145</v>
      </c>
      <c r="X13" s="93">
        <f t="shared" si="6"/>
        <v>3</v>
      </c>
      <c r="Y13" s="152">
        <f t="shared" si="7"/>
        <v>-172</v>
      </c>
      <c r="AA13" s="442"/>
      <c r="AB13" s="432" t="s">
        <v>31</v>
      </c>
      <c r="AC13" s="433"/>
      <c r="AD13" s="31">
        <v>144</v>
      </c>
      <c r="AE13" s="32">
        <v>5</v>
      </c>
      <c r="AF13" s="33">
        <v>187</v>
      </c>
      <c r="AG13" s="34">
        <v>102</v>
      </c>
      <c r="AH13" s="32">
        <v>4</v>
      </c>
      <c r="AI13" s="33">
        <v>121</v>
      </c>
      <c r="AJ13" s="95">
        <f t="shared" si="9"/>
        <v>-42</v>
      </c>
      <c r="AK13" s="93">
        <f t="shared" si="10"/>
        <v>-1</v>
      </c>
      <c r="AL13" s="152">
        <f t="shared" si="11"/>
        <v>-66</v>
      </c>
    </row>
    <row r="14" spans="1:38" ht="17.25" customHeight="1" thickTop="1">
      <c r="A14" s="415" t="s">
        <v>35</v>
      </c>
      <c r="B14" s="416"/>
      <c r="C14" s="52" t="s">
        <v>15</v>
      </c>
      <c r="D14" s="44">
        <f aca="true" t="shared" si="14" ref="D14:I14">SUM(D15:D16)</f>
        <v>1427</v>
      </c>
      <c r="E14" s="45">
        <f t="shared" si="14"/>
        <v>46</v>
      </c>
      <c r="F14" s="46">
        <f t="shared" si="14"/>
        <v>1228</v>
      </c>
      <c r="G14" s="47">
        <f t="shared" si="14"/>
        <v>1140</v>
      </c>
      <c r="H14" s="45">
        <f t="shared" si="14"/>
        <v>36</v>
      </c>
      <c r="I14" s="46">
        <f t="shared" si="14"/>
        <v>889</v>
      </c>
      <c r="J14" s="81">
        <f t="shared" si="1"/>
        <v>-287</v>
      </c>
      <c r="K14" s="79">
        <f t="shared" si="2"/>
        <v>-10</v>
      </c>
      <c r="L14" s="156">
        <f t="shared" si="3"/>
        <v>-339</v>
      </c>
      <c r="M14" s="3"/>
      <c r="N14" s="381" t="s">
        <v>36</v>
      </c>
      <c r="O14" s="382"/>
      <c r="P14" s="383"/>
      <c r="Q14" s="31">
        <v>475</v>
      </c>
      <c r="R14" s="32">
        <v>6</v>
      </c>
      <c r="S14" s="33">
        <v>586</v>
      </c>
      <c r="T14" s="34">
        <v>337</v>
      </c>
      <c r="U14" s="32">
        <v>2</v>
      </c>
      <c r="V14" s="33">
        <v>409</v>
      </c>
      <c r="W14" s="95">
        <f t="shared" si="5"/>
        <v>-138</v>
      </c>
      <c r="X14" s="93">
        <f t="shared" si="6"/>
        <v>-4</v>
      </c>
      <c r="Y14" s="152">
        <f t="shared" si="7"/>
        <v>-177</v>
      </c>
      <c r="AA14" s="442"/>
      <c r="AB14" s="413" t="s">
        <v>34</v>
      </c>
      <c r="AC14" s="414"/>
      <c r="AD14" s="48">
        <v>134</v>
      </c>
      <c r="AE14" s="49">
        <v>4</v>
      </c>
      <c r="AF14" s="50">
        <v>180</v>
      </c>
      <c r="AG14" s="51">
        <v>110</v>
      </c>
      <c r="AH14" s="49">
        <v>7</v>
      </c>
      <c r="AI14" s="50">
        <v>149</v>
      </c>
      <c r="AJ14" s="100">
        <f t="shared" si="9"/>
        <v>-24</v>
      </c>
      <c r="AK14" s="98">
        <f t="shared" si="10"/>
        <v>3</v>
      </c>
      <c r="AL14" s="165">
        <f t="shared" si="11"/>
        <v>-31</v>
      </c>
    </row>
    <row r="15" spans="1:38" ht="17.25" customHeight="1">
      <c r="A15" s="417"/>
      <c r="B15" s="418"/>
      <c r="C15" s="53" t="s">
        <v>38</v>
      </c>
      <c r="D15" s="36">
        <v>918</v>
      </c>
      <c r="E15" s="37">
        <v>12</v>
      </c>
      <c r="F15" s="38">
        <v>747</v>
      </c>
      <c r="G15" s="39">
        <v>670</v>
      </c>
      <c r="H15" s="37">
        <v>11</v>
      </c>
      <c r="I15" s="38">
        <v>525</v>
      </c>
      <c r="J15" s="91">
        <f t="shared" si="1"/>
        <v>-248</v>
      </c>
      <c r="K15" s="89">
        <f t="shared" si="2"/>
        <v>-1</v>
      </c>
      <c r="L15" s="157">
        <f t="shared" si="3"/>
        <v>-222</v>
      </c>
      <c r="M15" s="3"/>
      <c r="N15" s="381" t="s">
        <v>39</v>
      </c>
      <c r="O15" s="382"/>
      <c r="P15" s="383"/>
      <c r="Q15" s="31">
        <v>486</v>
      </c>
      <c r="R15" s="32">
        <v>9</v>
      </c>
      <c r="S15" s="33">
        <v>598</v>
      </c>
      <c r="T15" s="34">
        <v>371</v>
      </c>
      <c r="U15" s="32">
        <v>5</v>
      </c>
      <c r="V15" s="33">
        <v>437</v>
      </c>
      <c r="W15" s="95">
        <f t="shared" si="5"/>
        <v>-115</v>
      </c>
      <c r="X15" s="93">
        <f t="shared" si="6"/>
        <v>-4</v>
      </c>
      <c r="Y15" s="152">
        <f t="shared" si="7"/>
        <v>-161</v>
      </c>
      <c r="AA15" s="419" t="s">
        <v>37</v>
      </c>
      <c r="AB15" s="420"/>
      <c r="AC15" s="421"/>
      <c r="AD15" s="36">
        <v>4</v>
      </c>
      <c r="AE15" s="37">
        <v>4</v>
      </c>
      <c r="AF15" s="38">
        <v>0</v>
      </c>
      <c r="AG15" s="39">
        <v>4</v>
      </c>
      <c r="AH15" s="37">
        <v>2</v>
      </c>
      <c r="AI15" s="38">
        <v>2</v>
      </c>
      <c r="AJ15" s="91">
        <f t="shared" si="9"/>
        <v>0</v>
      </c>
      <c r="AK15" s="89">
        <f t="shared" si="10"/>
        <v>-2</v>
      </c>
      <c r="AL15" s="157">
        <f t="shared" si="11"/>
        <v>2</v>
      </c>
    </row>
    <row r="16" spans="1:38" ht="17.25" customHeight="1" thickBot="1">
      <c r="A16" s="417"/>
      <c r="B16" s="418"/>
      <c r="C16" s="58" t="s">
        <v>41</v>
      </c>
      <c r="D16" s="40">
        <v>509</v>
      </c>
      <c r="E16" s="41">
        <v>34</v>
      </c>
      <c r="F16" s="42">
        <v>481</v>
      </c>
      <c r="G16" s="43">
        <v>470</v>
      </c>
      <c r="H16" s="41">
        <v>25</v>
      </c>
      <c r="I16" s="42">
        <v>364</v>
      </c>
      <c r="J16" s="153">
        <f t="shared" si="1"/>
        <v>-39</v>
      </c>
      <c r="K16" s="154">
        <f t="shared" si="2"/>
        <v>-9</v>
      </c>
      <c r="L16" s="155">
        <f t="shared" si="3"/>
        <v>-117</v>
      </c>
      <c r="M16" s="3"/>
      <c r="N16" s="381" t="s">
        <v>42</v>
      </c>
      <c r="O16" s="382"/>
      <c r="P16" s="383"/>
      <c r="Q16" s="31">
        <v>505</v>
      </c>
      <c r="R16" s="32">
        <v>7</v>
      </c>
      <c r="S16" s="33">
        <v>636</v>
      </c>
      <c r="T16" s="34">
        <v>395</v>
      </c>
      <c r="U16" s="32">
        <v>6</v>
      </c>
      <c r="V16" s="33">
        <v>460</v>
      </c>
      <c r="W16" s="95">
        <f t="shared" si="5"/>
        <v>-110</v>
      </c>
      <c r="X16" s="93">
        <f t="shared" si="6"/>
        <v>-1</v>
      </c>
      <c r="Y16" s="152">
        <f t="shared" si="7"/>
        <v>-176</v>
      </c>
      <c r="AA16" s="426" t="s">
        <v>40</v>
      </c>
      <c r="AB16" s="427"/>
      <c r="AC16" s="428"/>
      <c r="AD16" s="54">
        <v>299</v>
      </c>
      <c r="AE16" s="55">
        <v>2</v>
      </c>
      <c r="AF16" s="56">
        <v>336</v>
      </c>
      <c r="AG16" s="57">
        <v>255</v>
      </c>
      <c r="AH16" s="55">
        <v>0</v>
      </c>
      <c r="AI16" s="56">
        <v>287</v>
      </c>
      <c r="AJ16" s="166">
        <f t="shared" si="9"/>
        <v>-44</v>
      </c>
      <c r="AK16" s="167">
        <f t="shared" si="10"/>
        <v>-2</v>
      </c>
      <c r="AL16" s="168">
        <f t="shared" si="11"/>
        <v>-49</v>
      </c>
    </row>
    <row r="17" spans="1:38" ht="17.25" customHeight="1" thickBot="1" thickTop="1">
      <c r="A17" s="311" t="s">
        <v>206</v>
      </c>
      <c r="B17" s="312"/>
      <c r="C17" s="313"/>
      <c r="D17" s="59">
        <v>139</v>
      </c>
      <c r="E17" s="60">
        <v>0</v>
      </c>
      <c r="F17" s="61">
        <v>0</v>
      </c>
      <c r="G17" s="62">
        <v>93</v>
      </c>
      <c r="H17" s="60">
        <v>0</v>
      </c>
      <c r="I17" s="61">
        <v>0</v>
      </c>
      <c r="J17" s="158">
        <f t="shared" si="1"/>
        <v>-46</v>
      </c>
      <c r="K17" s="159">
        <f t="shared" si="2"/>
        <v>0</v>
      </c>
      <c r="L17" s="160">
        <f t="shared" si="3"/>
        <v>0</v>
      </c>
      <c r="M17" s="3"/>
      <c r="N17" s="381" t="s">
        <v>43</v>
      </c>
      <c r="O17" s="382"/>
      <c r="P17" s="383"/>
      <c r="Q17" s="31">
        <v>510</v>
      </c>
      <c r="R17" s="32">
        <v>8</v>
      </c>
      <c r="S17" s="33">
        <v>617</v>
      </c>
      <c r="T17" s="34">
        <v>450</v>
      </c>
      <c r="U17" s="32">
        <v>9</v>
      </c>
      <c r="V17" s="33">
        <v>527</v>
      </c>
      <c r="W17" s="95">
        <f t="shared" si="5"/>
        <v>-60</v>
      </c>
      <c r="X17" s="93">
        <f t="shared" si="6"/>
        <v>1</v>
      </c>
      <c r="Y17" s="152">
        <f t="shared" si="7"/>
        <v>-90</v>
      </c>
      <c r="AA17" s="8"/>
      <c r="AB17" s="8"/>
      <c r="AC17" s="8"/>
      <c r="AD17" s="3"/>
      <c r="AE17" s="3"/>
      <c r="AF17" s="3"/>
      <c r="AG17" s="3"/>
      <c r="AH17" s="3"/>
      <c r="AI17" s="3"/>
      <c r="AJ17" s="3"/>
      <c r="AK17" s="3"/>
      <c r="AL17" s="3"/>
    </row>
    <row r="18" spans="1:27" ht="17.25" customHeight="1" thickBot="1" thickTop="1">
      <c r="A18" s="314" t="s">
        <v>207</v>
      </c>
      <c r="B18" s="317" t="s">
        <v>45</v>
      </c>
      <c r="C18" s="318"/>
      <c r="D18" s="63">
        <v>866</v>
      </c>
      <c r="E18" s="64">
        <v>7</v>
      </c>
      <c r="F18" s="65">
        <v>1120</v>
      </c>
      <c r="G18" s="66">
        <v>615</v>
      </c>
      <c r="H18" s="64">
        <v>8</v>
      </c>
      <c r="I18" s="65">
        <v>786</v>
      </c>
      <c r="J18" s="161">
        <f t="shared" si="1"/>
        <v>-251</v>
      </c>
      <c r="K18" s="162">
        <f t="shared" si="2"/>
        <v>1</v>
      </c>
      <c r="L18" s="163">
        <f t="shared" si="3"/>
        <v>-334</v>
      </c>
      <c r="M18" s="3"/>
      <c r="N18" s="384" t="s">
        <v>46</v>
      </c>
      <c r="O18" s="385"/>
      <c r="P18" s="386"/>
      <c r="Q18" s="40">
        <v>623</v>
      </c>
      <c r="R18" s="41">
        <v>11</v>
      </c>
      <c r="S18" s="42">
        <v>753</v>
      </c>
      <c r="T18" s="43">
        <v>504</v>
      </c>
      <c r="U18" s="41">
        <v>8</v>
      </c>
      <c r="V18" s="42">
        <v>606</v>
      </c>
      <c r="W18" s="153">
        <f t="shared" si="5"/>
        <v>-119</v>
      </c>
      <c r="X18" s="154">
        <f t="shared" si="6"/>
        <v>-3</v>
      </c>
      <c r="Y18" s="155">
        <f t="shared" si="7"/>
        <v>-147</v>
      </c>
      <c r="AA18" s="2" t="s">
        <v>44</v>
      </c>
    </row>
    <row r="19" spans="1:38" ht="17.25" customHeight="1" thickTop="1">
      <c r="A19" s="315"/>
      <c r="B19" s="319" t="s">
        <v>208</v>
      </c>
      <c r="C19" s="67" t="s">
        <v>15</v>
      </c>
      <c r="D19" s="19">
        <f aca="true" t="shared" si="15" ref="D19:I19">SUM(D20:D22)</f>
        <v>45</v>
      </c>
      <c r="E19" s="20">
        <f t="shared" si="15"/>
        <v>3</v>
      </c>
      <c r="F19" s="21">
        <f t="shared" si="15"/>
        <v>496</v>
      </c>
      <c r="G19" s="22">
        <f t="shared" si="15"/>
        <v>34</v>
      </c>
      <c r="H19" s="20">
        <f t="shared" si="15"/>
        <v>0</v>
      </c>
      <c r="I19" s="21">
        <f t="shared" si="15"/>
        <v>369</v>
      </c>
      <c r="J19" s="105">
        <f t="shared" si="1"/>
        <v>-11</v>
      </c>
      <c r="K19" s="103">
        <f t="shared" si="2"/>
        <v>-3</v>
      </c>
      <c r="L19" s="164">
        <f t="shared" si="3"/>
        <v>-127</v>
      </c>
      <c r="M19" s="3"/>
      <c r="N19" s="387" t="s">
        <v>47</v>
      </c>
      <c r="O19" s="388"/>
      <c r="P19" s="389"/>
      <c r="Q19" s="63">
        <f aca="true" t="shared" si="16" ref="Q19:V19">SUM(Q7:Q12)</f>
        <v>3148</v>
      </c>
      <c r="R19" s="64">
        <f t="shared" si="16"/>
        <v>30</v>
      </c>
      <c r="S19" s="65">
        <f t="shared" si="16"/>
        <v>3842</v>
      </c>
      <c r="T19" s="66">
        <f t="shared" si="16"/>
        <v>2357</v>
      </c>
      <c r="U19" s="64">
        <f t="shared" si="16"/>
        <v>34</v>
      </c>
      <c r="V19" s="65">
        <f t="shared" si="16"/>
        <v>2770</v>
      </c>
      <c r="W19" s="161">
        <f t="shared" si="5"/>
        <v>-791</v>
      </c>
      <c r="X19" s="162">
        <f t="shared" si="6"/>
        <v>4</v>
      </c>
      <c r="Y19" s="163">
        <f t="shared" si="7"/>
        <v>-1072</v>
      </c>
      <c r="AA19" s="360" t="s">
        <v>5</v>
      </c>
      <c r="AB19" s="361"/>
      <c r="AC19" s="362"/>
      <c r="AD19" s="366" t="str">
        <f>$D$4</f>
        <v>令　和　元　年　</v>
      </c>
      <c r="AE19" s="366"/>
      <c r="AF19" s="367"/>
      <c r="AG19" s="368" t="str">
        <f>$G$4</f>
        <v>令　和　2　年　</v>
      </c>
      <c r="AH19" s="369"/>
      <c r="AI19" s="425"/>
      <c r="AJ19" s="369" t="s">
        <v>6</v>
      </c>
      <c r="AK19" s="369"/>
      <c r="AL19" s="370"/>
    </row>
    <row r="20" spans="1:38" ht="17.25" customHeight="1" thickBot="1">
      <c r="A20" s="315"/>
      <c r="B20" s="320"/>
      <c r="C20" s="68" t="s">
        <v>48</v>
      </c>
      <c r="D20" s="36">
        <v>2</v>
      </c>
      <c r="E20" s="37">
        <v>1</v>
      </c>
      <c r="F20" s="38">
        <v>120</v>
      </c>
      <c r="G20" s="39">
        <v>3</v>
      </c>
      <c r="H20" s="37">
        <v>0</v>
      </c>
      <c r="I20" s="38">
        <v>87</v>
      </c>
      <c r="J20" s="91">
        <f t="shared" si="1"/>
        <v>1</v>
      </c>
      <c r="K20" s="89">
        <f t="shared" si="2"/>
        <v>-1</v>
      </c>
      <c r="L20" s="157">
        <f t="shared" si="3"/>
        <v>-33</v>
      </c>
      <c r="M20" s="3"/>
      <c r="N20" s="390" t="s">
        <v>49</v>
      </c>
      <c r="O20" s="391"/>
      <c r="P20" s="392"/>
      <c r="Q20" s="69">
        <f aca="true" t="shared" si="17" ref="Q20:V20">SUM(Q13:Q18)</f>
        <v>3109</v>
      </c>
      <c r="R20" s="70">
        <f t="shared" si="17"/>
        <v>45</v>
      </c>
      <c r="S20" s="71">
        <f t="shared" si="17"/>
        <v>3801</v>
      </c>
      <c r="T20" s="72">
        <f t="shared" si="17"/>
        <v>2422</v>
      </c>
      <c r="U20" s="70">
        <f t="shared" si="17"/>
        <v>37</v>
      </c>
      <c r="V20" s="71">
        <f t="shared" si="17"/>
        <v>2878</v>
      </c>
      <c r="W20" s="138">
        <f t="shared" si="5"/>
        <v>-687</v>
      </c>
      <c r="X20" s="136">
        <f t="shared" si="6"/>
        <v>-8</v>
      </c>
      <c r="Y20" s="169">
        <f t="shared" si="7"/>
        <v>-923</v>
      </c>
      <c r="AA20" s="363"/>
      <c r="AB20" s="364"/>
      <c r="AC20" s="365"/>
      <c r="AD20" s="9" t="s">
        <v>7</v>
      </c>
      <c r="AE20" s="10" t="s">
        <v>8</v>
      </c>
      <c r="AF20" s="11" t="s">
        <v>9</v>
      </c>
      <c r="AG20" s="12" t="s">
        <v>7</v>
      </c>
      <c r="AH20" s="10" t="s">
        <v>8</v>
      </c>
      <c r="AI20" s="11" t="s">
        <v>9</v>
      </c>
      <c r="AJ20" s="12" t="s">
        <v>7</v>
      </c>
      <c r="AK20" s="10" t="s">
        <v>8</v>
      </c>
      <c r="AL20" s="13" t="s">
        <v>9</v>
      </c>
    </row>
    <row r="21" spans="1:38" ht="17.25" customHeight="1" thickBot="1">
      <c r="A21" s="315"/>
      <c r="B21" s="320"/>
      <c r="C21" s="77" t="s">
        <v>50</v>
      </c>
      <c r="D21" s="31">
        <v>22</v>
      </c>
      <c r="E21" s="32">
        <v>1</v>
      </c>
      <c r="F21" s="33">
        <v>255</v>
      </c>
      <c r="G21" s="34">
        <v>19</v>
      </c>
      <c r="H21" s="32">
        <v>0</v>
      </c>
      <c r="I21" s="33">
        <v>173</v>
      </c>
      <c r="J21" s="95">
        <f t="shared" si="1"/>
        <v>-3</v>
      </c>
      <c r="K21" s="93">
        <f t="shared" si="2"/>
        <v>-1</v>
      </c>
      <c r="L21" s="152">
        <f t="shared" si="3"/>
        <v>-82</v>
      </c>
      <c r="M21" s="3"/>
      <c r="AA21" s="393" t="s">
        <v>10</v>
      </c>
      <c r="AB21" s="394"/>
      <c r="AC21" s="395"/>
      <c r="AD21" s="73">
        <f aca="true" t="shared" si="18" ref="AD21:AI21">SUM(AD22,AD40:AD43)</f>
        <v>6257</v>
      </c>
      <c r="AE21" s="74">
        <f t="shared" si="18"/>
        <v>75</v>
      </c>
      <c r="AF21" s="75">
        <f t="shared" si="18"/>
        <v>7643</v>
      </c>
      <c r="AG21" s="76">
        <f t="shared" si="18"/>
        <v>4779</v>
      </c>
      <c r="AH21" s="74">
        <f t="shared" si="18"/>
        <v>71</v>
      </c>
      <c r="AI21" s="75">
        <f t="shared" si="18"/>
        <v>5648</v>
      </c>
      <c r="AJ21" s="116">
        <f aca="true" t="shared" si="19" ref="AJ21:AJ48">AG21-AD21</f>
        <v>-1478</v>
      </c>
      <c r="AK21" s="114">
        <f aca="true" t="shared" si="20" ref="AK21:AK48">AH21-AE21</f>
        <v>-4</v>
      </c>
      <c r="AL21" s="173">
        <f aca="true" t="shared" si="21" ref="AL21:AL48">AI21-AF21</f>
        <v>-1995</v>
      </c>
    </row>
    <row r="22" spans="1:38" ht="17.25" customHeight="1" thickBot="1" thickTop="1">
      <c r="A22" s="315"/>
      <c r="B22" s="321"/>
      <c r="C22" s="82" t="s">
        <v>52</v>
      </c>
      <c r="D22" s="48">
        <v>21</v>
      </c>
      <c r="E22" s="49">
        <v>1</v>
      </c>
      <c r="F22" s="50">
        <v>121</v>
      </c>
      <c r="G22" s="51">
        <v>12</v>
      </c>
      <c r="H22" s="49">
        <v>0</v>
      </c>
      <c r="I22" s="50">
        <v>109</v>
      </c>
      <c r="J22" s="100">
        <f t="shared" si="1"/>
        <v>-9</v>
      </c>
      <c r="K22" s="98">
        <f t="shared" si="2"/>
        <v>-1</v>
      </c>
      <c r="L22" s="165">
        <f t="shared" si="3"/>
        <v>-12</v>
      </c>
      <c r="M22" s="3"/>
      <c r="N22" s="2" t="s">
        <v>53</v>
      </c>
      <c r="AA22" s="438" t="s">
        <v>51</v>
      </c>
      <c r="AB22" s="439"/>
      <c r="AC22" s="440"/>
      <c r="AD22" s="78">
        <f aca="true" t="shared" si="22" ref="AD22:AI22">SUM(AD23,AD29,AD35,AD38:AD39)</f>
        <v>6083</v>
      </c>
      <c r="AE22" s="79">
        <f t="shared" si="22"/>
        <v>40</v>
      </c>
      <c r="AF22" s="80">
        <f t="shared" si="22"/>
        <v>6884</v>
      </c>
      <c r="AG22" s="81">
        <f t="shared" si="22"/>
        <v>4654</v>
      </c>
      <c r="AH22" s="79">
        <f t="shared" si="22"/>
        <v>43</v>
      </c>
      <c r="AI22" s="80">
        <f t="shared" si="22"/>
        <v>5008</v>
      </c>
      <c r="AJ22" s="81">
        <f t="shared" si="19"/>
        <v>-1429</v>
      </c>
      <c r="AK22" s="79">
        <f t="shared" si="20"/>
        <v>3</v>
      </c>
      <c r="AL22" s="156">
        <f t="shared" si="21"/>
        <v>-1876</v>
      </c>
    </row>
    <row r="23" spans="1:38" ht="17.25" customHeight="1">
      <c r="A23" s="315"/>
      <c r="B23" s="322" t="s">
        <v>55</v>
      </c>
      <c r="C23" s="323"/>
      <c r="D23" s="36">
        <v>47</v>
      </c>
      <c r="E23" s="37">
        <v>0</v>
      </c>
      <c r="F23" s="38">
        <v>293</v>
      </c>
      <c r="G23" s="39">
        <v>40</v>
      </c>
      <c r="H23" s="37">
        <v>2</v>
      </c>
      <c r="I23" s="38">
        <v>226</v>
      </c>
      <c r="J23" s="91">
        <f t="shared" si="1"/>
        <v>-7</v>
      </c>
      <c r="K23" s="89">
        <f t="shared" si="2"/>
        <v>2</v>
      </c>
      <c r="L23" s="157">
        <f t="shared" si="3"/>
        <v>-67</v>
      </c>
      <c r="M23" s="3"/>
      <c r="N23" s="360" t="s">
        <v>5</v>
      </c>
      <c r="O23" s="361"/>
      <c r="P23" s="362"/>
      <c r="Q23" s="366" t="str">
        <f>$D$4</f>
        <v>令　和　元　年　</v>
      </c>
      <c r="R23" s="366"/>
      <c r="S23" s="367"/>
      <c r="T23" s="366" t="str">
        <f>$G$4</f>
        <v>令　和　2　年　</v>
      </c>
      <c r="U23" s="366"/>
      <c r="V23" s="366"/>
      <c r="W23" s="368" t="s">
        <v>6</v>
      </c>
      <c r="X23" s="369"/>
      <c r="Y23" s="370"/>
      <c r="AA23" s="399" t="s">
        <v>54</v>
      </c>
      <c r="AB23" s="400"/>
      <c r="AC23" s="401"/>
      <c r="AD23" s="83">
        <f aca="true" t="shared" si="23" ref="AD23:AI23">SUM(AD24:AD28)</f>
        <v>4699</v>
      </c>
      <c r="AE23" s="84">
        <f t="shared" si="23"/>
        <v>14</v>
      </c>
      <c r="AF23" s="85">
        <f t="shared" si="23"/>
        <v>4192</v>
      </c>
      <c r="AG23" s="86">
        <f t="shared" si="23"/>
        <v>3493</v>
      </c>
      <c r="AH23" s="84">
        <f t="shared" si="23"/>
        <v>15</v>
      </c>
      <c r="AI23" s="85">
        <f t="shared" si="23"/>
        <v>2976</v>
      </c>
      <c r="AJ23" s="86">
        <f t="shared" si="19"/>
        <v>-1206</v>
      </c>
      <c r="AK23" s="84">
        <f t="shared" si="20"/>
        <v>1</v>
      </c>
      <c r="AL23" s="177">
        <f t="shared" si="21"/>
        <v>-1216</v>
      </c>
    </row>
    <row r="24" spans="1:38" ht="17.25" customHeight="1" thickBot="1">
      <c r="A24" s="316"/>
      <c r="B24" s="324" t="s">
        <v>57</v>
      </c>
      <c r="C24" s="325"/>
      <c r="D24" s="54">
        <v>132</v>
      </c>
      <c r="E24" s="55">
        <v>0</v>
      </c>
      <c r="F24" s="56">
        <v>207</v>
      </c>
      <c r="G24" s="57">
        <v>88</v>
      </c>
      <c r="H24" s="55">
        <v>0</v>
      </c>
      <c r="I24" s="56">
        <v>135</v>
      </c>
      <c r="J24" s="166">
        <f t="shared" si="1"/>
        <v>-44</v>
      </c>
      <c r="K24" s="167">
        <f t="shared" si="2"/>
        <v>0</v>
      </c>
      <c r="L24" s="168">
        <f t="shared" si="3"/>
        <v>-72</v>
      </c>
      <c r="M24" s="3"/>
      <c r="N24" s="363"/>
      <c r="O24" s="364"/>
      <c r="P24" s="365"/>
      <c r="Q24" s="9" t="s">
        <v>7</v>
      </c>
      <c r="R24" s="10" t="s">
        <v>8</v>
      </c>
      <c r="S24" s="11" t="s">
        <v>9</v>
      </c>
      <c r="T24" s="12" t="s">
        <v>7</v>
      </c>
      <c r="U24" s="10" t="s">
        <v>8</v>
      </c>
      <c r="V24" s="11" t="s">
        <v>9</v>
      </c>
      <c r="W24" s="12" t="s">
        <v>7</v>
      </c>
      <c r="X24" s="10" t="s">
        <v>8</v>
      </c>
      <c r="Y24" s="13" t="s">
        <v>9</v>
      </c>
      <c r="AA24" s="87"/>
      <c r="AB24" s="434" t="s">
        <v>56</v>
      </c>
      <c r="AC24" s="435"/>
      <c r="AD24" s="88">
        <v>21</v>
      </c>
      <c r="AE24" s="89">
        <v>0</v>
      </c>
      <c r="AF24" s="90">
        <v>14</v>
      </c>
      <c r="AG24" s="91">
        <v>13</v>
      </c>
      <c r="AH24" s="89">
        <v>0</v>
      </c>
      <c r="AI24" s="90">
        <v>8</v>
      </c>
      <c r="AJ24" s="91">
        <f t="shared" si="19"/>
        <v>-8</v>
      </c>
      <c r="AK24" s="89">
        <f t="shared" si="20"/>
        <v>0</v>
      </c>
      <c r="AL24" s="157">
        <f t="shared" si="21"/>
        <v>-6</v>
      </c>
    </row>
    <row r="25" spans="1:38" ht="17.25" customHeight="1" thickBot="1">
      <c r="A25" s="2" t="s">
        <v>209</v>
      </c>
      <c r="M25" s="3"/>
      <c r="N25" s="371" t="s">
        <v>10</v>
      </c>
      <c r="O25" s="372"/>
      <c r="P25" s="373"/>
      <c r="Q25" s="19">
        <f aca="true" t="shared" si="24" ref="Q25:V25">SUM(Q26,Q33,Q42,Q48)</f>
        <v>6257</v>
      </c>
      <c r="R25" s="20">
        <f t="shared" si="24"/>
        <v>75</v>
      </c>
      <c r="S25" s="21">
        <f t="shared" si="24"/>
        <v>7643</v>
      </c>
      <c r="T25" s="22">
        <f t="shared" si="24"/>
        <v>4779</v>
      </c>
      <c r="U25" s="20">
        <f t="shared" si="24"/>
        <v>71</v>
      </c>
      <c r="V25" s="21">
        <f t="shared" si="24"/>
        <v>5648</v>
      </c>
      <c r="W25" s="105">
        <f aca="true" t="shared" si="25" ref="W25:W48">T25-Q25</f>
        <v>-1478</v>
      </c>
      <c r="X25" s="103">
        <f aca="true" t="shared" si="26" ref="X25:X48">U25-R25</f>
        <v>-4</v>
      </c>
      <c r="Y25" s="164">
        <f aca="true" t="shared" si="27" ref="Y25:Y48">V25-S25</f>
        <v>-1995</v>
      </c>
      <c r="AA25" s="87"/>
      <c r="AB25" s="347" t="s">
        <v>58</v>
      </c>
      <c r="AC25" s="348"/>
      <c r="AD25" s="92">
        <v>3</v>
      </c>
      <c r="AE25" s="93">
        <v>0</v>
      </c>
      <c r="AF25" s="94">
        <v>9</v>
      </c>
      <c r="AG25" s="95">
        <v>7</v>
      </c>
      <c r="AH25" s="93">
        <v>0</v>
      </c>
      <c r="AI25" s="94">
        <v>6</v>
      </c>
      <c r="AJ25" s="95">
        <f t="shared" si="19"/>
        <v>4</v>
      </c>
      <c r="AK25" s="93">
        <f t="shared" si="20"/>
        <v>0</v>
      </c>
      <c r="AL25" s="152">
        <f t="shared" si="21"/>
        <v>-3</v>
      </c>
    </row>
    <row r="26" spans="1:38" ht="17.25" customHeight="1" thickBot="1" thickTop="1">
      <c r="A26" s="96" t="s">
        <v>60</v>
      </c>
      <c r="B26" s="96"/>
      <c r="C26" s="96"/>
      <c r="D26" s="96"/>
      <c r="E26" s="96"/>
      <c r="F26" s="96"/>
      <c r="G26" s="7"/>
      <c r="M26" s="3"/>
      <c r="N26" s="338" t="s">
        <v>61</v>
      </c>
      <c r="O26" s="377" t="s">
        <v>15</v>
      </c>
      <c r="P26" s="378"/>
      <c r="Q26" s="44">
        <f aca="true" t="shared" si="28" ref="Q26:V26">SUM(Q27,Q32)</f>
        <v>741</v>
      </c>
      <c r="R26" s="45">
        <f t="shared" si="28"/>
        <v>30</v>
      </c>
      <c r="S26" s="46">
        <f t="shared" si="28"/>
        <v>742</v>
      </c>
      <c r="T26" s="47">
        <f t="shared" si="28"/>
        <v>635</v>
      </c>
      <c r="U26" s="45">
        <f t="shared" si="28"/>
        <v>26</v>
      </c>
      <c r="V26" s="46">
        <f t="shared" si="28"/>
        <v>622</v>
      </c>
      <c r="W26" s="81">
        <f t="shared" si="25"/>
        <v>-106</v>
      </c>
      <c r="X26" s="79">
        <f t="shared" si="26"/>
        <v>-4</v>
      </c>
      <c r="Y26" s="156">
        <f t="shared" si="27"/>
        <v>-120</v>
      </c>
      <c r="AA26" s="87"/>
      <c r="AB26" s="448" t="s">
        <v>234</v>
      </c>
      <c r="AC26" s="449"/>
      <c r="AD26" s="182">
        <v>0</v>
      </c>
      <c r="AE26" s="183">
        <v>0</v>
      </c>
      <c r="AF26" s="184">
        <v>1</v>
      </c>
      <c r="AG26" s="185">
        <v>1</v>
      </c>
      <c r="AH26" s="183">
        <v>0</v>
      </c>
      <c r="AI26" s="184">
        <v>0</v>
      </c>
      <c r="AJ26" s="185">
        <f t="shared" si="19"/>
        <v>1</v>
      </c>
      <c r="AK26" s="183">
        <f t="shared" si="20"/>
        <v>0</v>
      </c>
      <c r="AL26" s="186">
        <f t="shared" si="21"/>
        <v>-1</v>
      </c>
    </row>
    <row r="27" spans="1:38" ht="17.25" customHeight="1">
      <c r="A27" s="360" t="s">
        <v>5</v>
      </c>
      <c r="B27" s="361"/>
      <c r="C27" s="362"/>
      <c r="D27" s="366" t="str">
        <f>$D$4</f>
        <v>令　和　元　年　</v>
      </c>
      <c r="E27" s="366"/>
      <c r="F27" s="367"/>
      <c r="G27" s="366" t="str">
        <f>$G$4</f>
        <v>令　和　2　年　</v>
      </c>
      <c r="H27" s="366"/>
      <c r="I27" s="366"/>
      <c r="J27" s="368" t="s">
        <v>6</v>
      </c>
      <c r="K27" s="369"/>
      <c r="L27" s="370"/>
      <c r="M27" s="8"/>
      <c r="N27" s="338"/>
      <c r="O27" s="319" t="s">
        <v>63</v>
      </c>
      <c r="P27" s="101" t="s">
        <v>64</v>
      </c>
      <c r="Q27" s="19">
        <f aca="true" t="shared" si="29" ref="Q27:V27">SUM(Q28:Q31)</f>
        <v>416</v>
      </c>
      <c r="R27" s="20">
        <f t="shared" si="29"/>
        <v>22</v>
      </c>
      <c r="S27" s="21">
        <f t="shared" si="29"/>
        <v>407</v>
      </c>
      <c r="T27" s="22">
        <f t="shared" si="29"/>
        <v>329</v>
      </c>
      <c r="U27" s="20">
        <f t="shared" si="29"/>
        <v>19</v>
      </c>
      <c r="V27" s="21">
        <f t="shared" si="29"/>
        <v>316</v>
      </c>
      <c r="W27" s="105">
        <f t="shared" si="25"/>
        <v>-87</v>
      </c>
      <c r="X27" s="103">
        <f t="shared" si="26"/>
        <v>-3</v>
      </c>
      <c r="Y27" s="164">
        <f t="shared" si="27"/>
        <v>-91</v>
      </c>
      <c r="AA27" s="87"/>
      <c r="AB27" s="347" t="s">
        <v>59</v>
      </c>
      <c r="AC27" s="348"/>
      <c r="AD27" s="92">
        <v>2683</v>
      </c>
      <c r="AE27" s="93">
        <v>8</v>
      </c>
      <c r="AF27" s="94">
        <v>2401</v>
      </c>
      <c r="AG27" s="95">
        <v>1947</v>
      </c>
      <c r="AH27" s="93">
        <v>5</v>
      </c>
      <c r="AI27" s="94">
        <v>1635</v>
      </c>
      <c r="AJ27" s="95">
        <f t="shared" si="19"/>
        <v>-736</v>
      </c>
      <c r="AK27" s="93">
        <f t="shared" si="20"/>
        <v>-3</v>
      </c>
      <c r="AL27" s="152">
        <f t="shared" si="21"/>
        <v>-766</v>
      </c>
    </row>
    <row r="28" spans="1:38" ht="17.25" customHeight="1">
      <c r="A28" s="363"/>
      <c r="B28" s="364"/>
      <c r="C28" s="365"/>
      <c r="D28" s="9" t="s">
        <v>7</v>
      </c>
      <c r="E28" s="10" t="s">
        <v>8</v>
      </c>
      <c r="F28" s="11" t="s">
        <v>9</v>
      </c>
      <c r="G28" s="12" t="s">
        <v>7</v>
      </c>
      <c r="H28" s="10" t="s">
        <v>8</v>
      </c>
      <c r="I28" s="11" t="s">
        <v>9</v>
      </c>
      <c r="J28" s="12" t="s">
        <v>7</v>
      </c>
      <c r="K28" s="10" t="s">
        <v>8</v>
      </c>
      <c r="L28" s="13" t="s">
        <v>9</v>
      </c>
      <c r="M28" s="14"/>
      <c r="N28" s="338"/>
      <c r="O28" s="320"/>
      <c r="P28" s="53" t="s">
        <v>66</v>
      </c>
      <c r="Q28" s="36">
        <v>239</v>
      </c>
      <c r="R28" s="37">
        <v>7</v>
      </c>
      <c r="S28" s="38">
        <v>237</v>
      </c>
      <c r="T28" s="39">
        <v>200</v>
      </c>
      <c r="U28" s="37">
        <v>7</v>
      </c>
      <c r="V28" s="38">
        <v>197</v>
      </c>
      <c r="W28" s="91">
        <f t="shared" si="25"/>
        <v>-39</v>
      </c>
      <c r="X28" s="89">
        <f t="shared" si="26"/>
        <v>0</v>
      </c>
      <c r="Y28" s="157">
        <f t="shared" si="27"/>
        <v>-40</v>
      </c>
      <c r="AA28" s="87"/>
      <c r="AB28" s="335" t="s">
        <v>62</v>
      </c>
      <c r="AC28" s="336"/>
      <c r="AD28" s="97">
        <v>1992</v>
      </c>
      <c r="AE28" s="98">
        <v>6</v>
      </c>
      <c r="AF28" s="99">
        <v>1767</v>
      </c>
      <c r="AG28" s="100">
        <v>1525</v>
      </c>
      <c r="AH28" s="98">
        <v>10</v>
      </c>
      <c r="AI28" s="99">
        <v>1327</v>
      </c>
      <c r="AJ28" s="100">
        <f t="shared" si="19"/>
        <v>-467</v>
      </c>
      <c r="AK28" s="98">
        <f t="shared" si="20"/>
        <v>4</v>
      </c>
      <c r="AL28" s="165">
        <f t="shared" si="21"/>
        <v>-440</v>
      </c>
    </row>
    <row r="29" spans="1:38" ht="17.25" customHeight="1" thickBot="1">
      <c r="A29" s="371" t="s">
        <v>10</v>
      </c>
      <c r="B29" s="372"/>
      <c r="C29" s="373"/>
      <c r="D29" s="15">
        <f aca="true" t="shared" si="30" ref="D29:I29">SUM(D30:D41)</f>
        <v>6257</v>
      </c>
      <c r="E29" s="16">
        <f t="shared" si="30"/>
        <v>75</v>
      </c>
      <c r="F29" s="17">
        <f t="shared" si="30"/>
        <v>7643</v>
      </c>
      <c r="G29" s="18">
        <f t="shared" si="30"/>
        <v>4779</v>
      </c>
      <c r="H29" s="16">
        <f t="shared" si="30"/>
        <v>71</v>
      </c>
      <c r="I29" s="17">
        <f t="shared" si="30"/>
        <v>5648</v>
      </c>
      <c r="J29" s="146">
        <f aca="true" t="shared" si="31" ref="J29:J45">G29-D29</f>
        <v>-1478</v>
      </c>
      <c r="K29" s="147">
        <f aca="true" t="shared" si="32" ref="K29:K45">H29-E29</f>
        <v>-4</v>
      </c>
      <c r="L29" s="148">
        <f aca="true" t="shared" si="33" ref="L29:L45">I29-F29</f>
        <v>-1995</v>
      </c>
      <c r="M29" s="3"/>
      <c r="N29" s="338"/>
      <c r="O29" s="320"/>
      <c r="P29" s="106" t="s">
        <v>67</v>
      </c>
      <c r="Q29" s="31">
        <v>25</v>
      </c>
      <c r="R29" s="32">
        <v>1</v>
      </c>
      <c r="S29" s="33">
        <v>25</v>
      </c>
      <c r="T29" s="34">
        <v>26</v>
      </c>
      <c r="U29" s="32">
        <v>4</v>
      </c>
      <c r="V29" s="33">
        <v>22</v>
      </c>
      <c r="W29" s="95">
        <f t="shared" si="25"/>
        <v>1</v>
      </c>
      <c r="X29" s="93">
        <f t="shared" si="26"/>
        <v>3</v>
      </c>
      <c r="Y29" s="152">
        <f t="shared" si="27"/>
        <v>-3</v>
      </c>
      <c r="AA29" s="399" t="s">
        <v>65</v>
      </c>
      <c r="AB29" s="400"/>
      <c r="AC29" s="401"/>
      <c r="AD29" s="102">
        <f aca="true" t="shared" si="34" ref="AD29:AI29">SUM(AD30:AD34)</f>
        <v>947</v>
      </c>
      <c r="AE29" s="103">
        <f t="shared" si="34"/>
        <v>6</v>
      </c>
      <c r="AF29" s="104">
        <f t="shared" si="34"/>
        <v>499</v>
      </c>
      <c r="AG29" s="105">
        <f t="shared" si="34"/>
        <v>819</v>
      </c>
      <c r="AH29" s="103">
        <f t="shared" si="34"/>
        <v>4</v>
      </c>
      <c r="AI29" s="104">
        <f t="shared" si="34"/>
        <v>391</v>
      </c>
      <c r="AJ29" s="105">
        <f t="shared" si="19"/>
        <v>-128</v>
      </c>
      <c r="AK29" s="103">
        <f t="shared" si="20"/>
        <v>-2</v>
      </c>
      <c r="AL29" s="164">
        <f t="shared" si="21"/>
        <v>-108</v>
      </c>
    </row>
    <row r="30" spans="1:38" ht="17.25" customHeight="1" thickTop="1">
      <c r="A30" s="374" t="s">
        <v>210</v>
      </c>
      <c r="B30" s="375"/>
      <c r="C30" s="376"/>
      <c r="D30" s="23">
        <v>81</v>
      </c>
      <c r="E30" s="24">
        <v>6</v>
      </c>
      <c r="F30" s="25">
        <v>115</v>
      </c>
      <c r="G30" s="26">
        <v>73</v>
      </c>
      <c r="H30" s="24">
        <v>2</v>
      </c>
      <c r="I30" s="25">
        <v>91</v>
      </c>
      <c r="J30" s="149">
        <f t="shared" si="31"/>
        <v>-8</v>
      </c>
      <c r="K30" s="150">
        <f t="shared" si="32"/>
        <v>-4</v>
      </c>
      <c r="L30" s="151">
        <f t="shared" si="33"/>
        <v>-24</v>
      </c>
      <c r="M30" s="3"/>
      <c r="N30" s="338"/>
      <c r="O30" s="320"/>
      <c r="P30" s="106" t="s">
        <v>68</v>
      </c>
      <c r="Q30" s="31"/>
      <c r="R30" s="32"/>
      <c r="S30" s="33"/>
      <c r="T30" s="34"/>
      <c r="U30" s="32"/>
      <c r="V30" s="33"/>
      <c r="W30" s="95">
        <f t="shared" si="25"/>
        <v>0</v>
      </c>
      <c r="X30" s="93">
        <f t="shared" si="26"/>
        <v>0</v>
      </c>
      <c r="Y30" s="152">
        <f t="shared" si="27"/>
        <v>0</v>
      </c>
      <c r="AA30" s="87"/>
      <c r="AB30" s="434" t="s">
        <v>56</v>
      </c>
      <c r="AC30" s="435"/>
      <c r="AD30" s="88">
        <v>89</v>
      </c>
      <c r="AE30" s="89">
        <v>0</v>
      </c>
      <c r="AF30" s="90">
        <v>21</v>
      </c>
      <c r="AG30" s="91">
        <v>71</v>
      </c>
      <c r="AH30" s="89">
        <v>0</v>
      </c>
      <c r="AI30" s="90">
        <v>19</v>
      </c>
      <c r="AJ30" s="91">
        <f t="shared" si="19"/>
        <v>-18</v>
      </c>
      <c r="AK30" s="89">
        <f t="shared" si="20"/>
        <v>0</v>
      </c>
      <c r="AL30" s="157">
        <f t="shared" si="21"/>
        <v>-2</v>
      </c>
    </row>
    <row r="31" spans="1:38" ht="17.25" customHeight="1">
      <c r="A31" s="351" t="s">
        <v>211</v>
      </c>
      <c r="B31" s="352"/>
      <c r="C31" s="353"/>
      <c r="D31" s="31">
        <v>40</v>
      </c>
      <c r="E31" s="32">
        <v>4</v>
      </c>
      <c r="F31" s="33">
        <v>50</v>
      </c>
      <c r="G31" s="34">
        <v>40</v>
      </c>
      <c r="H31" s="32">
        <v>4</v>
      </c>
      <c r="I31" s="33">
        <v>41</v>
      </c>
      <c r="J31" s="95">
        <f t="shared" si="31"/>
        <v>0</v>
      </c>
      <c r="K31" s="93">
        <f t="shared" si="32"/>
        <v>0</v>
      </c>
      <c r="L31" s="152">
        <f t="shared" si="33"/>
        <v>-9</v>
      </c>
      <c r="M31" s="3"/>
      <c r="N31" s="338"/>
      <c r="O31" s="321"/>
      <c r="P31" s="82" t="s">
        <v>40</v>
      </c>
      <c r="Q31" s="48">
        <v>152</v>
      </c>
      <c r="R31" s="49">
        <v>14</v>
      </c>
      <c r="S31" s="50">
        <v>145</v>
      </c>
      <c r="T31" s="51">
        <v>103</v>
      </c>
      <c r="U31" s="49">
        <v>8</v>
      </c>
      <c r="V31" s="50">
        <v>97</v>
      </c>
      <c r="W31" s="100">
        <f t="shared" si="25"/>
        <v>-49</v>
      </c>
      <c r="X31" s="98">
        <f t="shared" si="26"/>
        <v>-6</v>
      </c>
      <c r="Y31" s="165">
        <f t="shared" si="27"/>
        <v>-48</v>
      </c>
      <c r="AA31" s="87"/>
      <c r="AB31" s="347" t="s">
        <v>58</v>
      </c>
      <c r="AC31" s="348"/>
      <c r="AD31" s="92">
        <v>87</v>
      </c>
      <c r="AE31" s="93">
        <v>0</v>
      </c>
      <c r="AF31" s="94">
        <v>22</v>
      </c>
      <c r="AG31" s="95">
        <v>74</v>
      </c>
      <c r="AH31" s="93">
        <v>0</v>
      </c>
      <c r="AI31" s="94">
        <v>19</v>
      </c>
      <c r="AJ31" s="95">
        <f t="shared" si="19"/>
        <v>-13</v>
      </c>
      <c r="AK31" s="93">
        <f t="shared" si="20"/>
        <v>0</v>
      </c>
      <c r="AL31" s="152">
        <f t="shared" si="21"/>
        <v>-3</v>
      </c>
    </row>
    <row r="32" spans="1:38" ht="17.25" customHeight="1">
      <c r="A32" s="351" t="s">
        <v>212</v>
      </c>
      <c r="B32" s="352"/>
      <c r="C32" s="353"/>
      <c r="D32" s="31">
        <v>103</v>
      </c>
      <c r="E32" s="32">
        <v>7</v>
      </c>
      <c r="F32" s="33">
        <v>115</v>
      </c>
      <c r="G32" s="34">
        <v>73</v>
      </c>
      <c r="H32" s="32">
        <v>4</v>
      </c>
      <c r="I32" s="33">
        <v>80</v>
      </c>
      <c r="J32" s="95">
        <f t="shared" si="31"/>
        <v>-30</v>
      </c>
      <c r="K32" s="93">
        <f t="shared" si="32"/>
        <v>-3</v>
      </c>
      <c r="L32" s="152">
        <f t="shared" si="33"/>
        <v>-35</v>
      </c>
      <c r="M32" s="3"/>
      <c r="N32" s="354"/>
      <c r="O32" s="379" t="s">
        <v>40</v>
      </c>
      <c r="P32" s="380"/>
      <c r="Q32" s="109">
        <v>325</v>
      </c>
      <c r="R32" s="110">
        <v>8</v>
      </c>
      <c r="S32" s="111">
        <v>335</v>
      </c>
      <c r="T32" s="112">
        <v>306</v>
      </c>
      <c r="U32" s="110">
        <v>7</v>
      </c>
      <c r="V32" s="111">
        <v>306</v>
      </c>
      <c r="W32" s="170">
        <f t="shared" si="25"/>
        <v>-19</v>
      </c>
      <c r="X32" s="171">
        <f t="shared" si="26"/>
        <v>-1</v>
      </c>
      <c r="Y32" s="172">
        <f t="shared" si="27"/>
        <v>-29</v>
      </c>
      <c r="AA32" s="87"/>
      <c r="AB32" s="448" t="s">
        <v>234</v>
      </c>
      <c r="AC32" s="449"/>
      <c r="AD32" s="182">
        <v>104</v>
      </c>
      <c r="AE32" s="183">
        <v>1</v>
      </c>
      <c r="AF32" s="184">
        <v>39</v>
      </c>
      <c r="AG32" s="185">
        <v>116</v>
      </c>
      <c r="AH32" s="183">
        <v>2</v>
      </c>
      <c r="AI32" s="184">
        <v>37</v>
      </c>
      <c r="AJ32" s="185">
        <f t="shared" si="19"/>
        <v>12</v>
      </c>
      <c r="AK32" s="183">
        <f t="shared" si="20"/>
        <v>1</v>
      </c>
      <c r="AL32" s="186">
        <f t="shared" si="21"/>
        <v>-2</v>
      </c>
    </row>
    <row r="33" spans="1:38" ht="17.25" customHeight="1">
      <c r="A33" s="351" t="s">
        <v>213</v>
      </c>
      <c r="B33" s="352"/>
      <c r="C33" s="353"/>
      <c r="D33" s="31">
        <v>731</v>
      </c>
      <c r="E33" s="32">
        <v>8</v>
      </c>
      <c r="F33" s="33">
        <v>828</v>
      </c>
      <c r="G33" s="34">
        <v>518</v>
      </c>
      <c r="H33" s="32">
        <v>7</v>
      </c>
      <c r="I33" s="33">
        <v>567</v>
      </c>
      <c r="J33" s="95">
        <f t="shared" si="31"/>
        <v>-213</v>
      </c>
      <c r="K33" s="93">
        <f t="shared" si="32"/>
        <v>-1</v>
      </c>
      <c r="L33" s="152">
        <f t="shared" si="33"/>
        <v>-261</v>
      </c>
      <c r="M33" s="3"/>
      <c r="N33" s="342" t="s">
        <v>71</v>
      </c>
      <c r="O33" s="343" t="s">
        <v>15</v>
      </c>
      <c r="P33" s="344"/>
      <c r="Q33" s="19">
        <f aca="true" t="shared" si="35" ref="Q33:V33">SUM(Q34:Q41)</f>
        <v>5374</v>
      </c>
      <c r="R33" s="20">
        <f t="shared" si="35"/>
        <v>15</v>
      </c>
      <c r="S33" s="21">
        <f t="shared" si="35"/>
        <v>6722</v>
      </c>
      <c r="T33" s="22">
        <f t="shared" si="35"/>
        <v>4018</v>
      </c>
      <c r="U33" s="20">
        <f t="shared" si="35"/>
        <v>23</v>
      </c>
      <c r="V33" s="21">
        <f t="shared" si="35"/>
        <v>4885</v>
      </c>
      <c r="W33" s="105">
        <f t="shared" si="25"/>
        <v>-1356</v>
      </c>
      <c r="X33" s="103">
        <f t="shared" si="26"/>
        <v>8</v>
      </c>
      <c r="Y33" s="164">
        <f t="shared" si="27"/>
        <v>-1837</v>
      </c>
      <c r="AA33" s="87"/>
      <c r="AB33" s="347" t="s">
        <v>59</v>
      </c>
      <c r="AC33" s="348"/>
      <c r="AD33" s="92">
        <v>182</v>
      </c>
      <c r="AE33" s="93">
        <v>1</v>
      </c>
      <c r="AF33" s="94">
        <v>100</v>
      </c>
      <c r="AG33" s="95">
        <v>133</v>
      </c>
      <c r="AH33" s="93">
        <v>0</v>
      </c>
      <c r="AI33" s="94">
        <v>113</v>
      </c>
      <c r="AJ33" s="95">
        <f t="shared" si="19"/>
        <v>-49</v>
      </c>
      <c r="AK33" s="93">
        <f t="shared" si="20"/>
        <v>-1</v>
      </c>
      <c r="AL33" s="152">
        <f t="shared" si="21"/>
        <v>13</v>
      </c>
    </row>
    <row r="34" spans="1:38" ht="17.25" customHeight="1">
      <c r="A34" s="351" t="s">
        <v>214</v>
      </c>
      <c r="B34" s="352"/>
      <c r="C34" s="353"/>
      <c r="D34" s="31">
        <v>841</v>
      </c>
      <c r="E34" s="32">
        <v>6</v>
      </c>
      <c r="F34" s="33">
        <v>988</v>
      </c>
      <c r="G34" s="34">
        <v>691</v>
      </c>
      <c r="H34" s="32">
        <v>4</v>
      </c>
      <c r="I34" s="33">
        <v>768</v>
      </c>
      <c r="J34" s="95">
        <f t="shared" si="31"/>
        <v>-150</v>
      </c>
      <c r="K34" s="93">
        <f t="shared" si="32"/>
        <v>-2</v>
      </c>
      <c r="L34" s="152">
        <f t="shared" si="33"/>
        <v>-220</v>
      </c>
      <c r="M34" s="3"/>
      <c r="N34" s="338"/>
      <c r="O34" s="355" t="s">
        <v>73</v>
      </c>
      <c r="P34" s="356"/>
      <c r="Q34" s="36">
        <v>167</v>
      </c>
      <c r="R34" s="37">
        <v>2</v>
      </c>
      <c r="S34" s="38">
        <v>235</v>
      </c>
      <c r="T34" s="39">
        <v>124</v>
      </c>
      <c r="U34" s="37">
        <v>7</v>
      </c>
      <c r="V34" s="38">
        <v>168</v>
      </c>
      <c r="W34" s="91">
        <f t="shared" si="25"/>
        <v>-43</v>
      </c>
      <c r="X34" s="89">
        <f t="shared" si="26"/>
        <v>5</v>
      </c>
      <c r="Y34" s="157">
        <f t="shared" si="27"/>
        <v>-67</v>
      </c>
      <c r="AA34" s="108"/>
      <c r="AB34" s="335" t="s">
        <v>69</v>
      </c>
      <c r="AC34" s="336"/>
      <c r="AD34" s="97">
        <v>485</v>
      </c>
      <c r="AE34" s="98">
        <v>4</v>
      </c>
      <c r="AF34" s="99">
        <v>317</v>
      </c>
      <c r="AG34" s="100">
        <v>425</v>
      </c>
      <c r="AH34" s="98">
        <v>2</v>
      </c>
      <c r="AI34" s="99">
        <v>203</v>
      </c>
      <c r="AJ34" s="100">
        <f t="shared" si="19"/>
        <v>-60</v>
      </c>
      <c r="AK34" s="98">
        <f t="shared" si="20"/>
        <v>-2</v>
      </c>
      <c r="AL34" s="165">
        <f t="shared" si="21"/>
        <v>-114</v>
      </c>
    </row>
    <row r="35" spans="1:38" ht="17.25" customHeight="1">
      <c r="A35" s="351" t="s">
        <v>215</v>
      </c>
      <c r="B35" s="352"/>
      <c r="C35" s="353"/>
      <c r="D35" s="31">
        <v>707</v>
      </c>
      <c r="E35" s="32">
        <v>6</v>
      </c>
      <c r="F35" s="33">
        <v>891</v>
      </c>
      <c r="G35" s="34">
        <v>591</v>
      </c>
      <c r="H35" s="32">
        <v>6</v>
      </c>
      <c r="I35" s="33">
        <v>687</v>
      </c>
      <c r="J35" s="95">
        <f t="shared" si="31"/>
        <v>-116</v>
      </c>
      <c r="K35" s="93">
        <f t="shared" si="32"/>
        <v>0</v>
      </c>
      <c r="L35" s="152">
        <f t="shared" si="33"/>
        <v>-204</v>
      </c>
      <c r="M35" s="3"/>
      <c r="N35" s="338"/>
      <c r="O35" s="347" t="s">
        <v>75</v>
      </c>
      <c r="P35" s="348"/>
      <c r="Q35" s="31">
        <v>2112</v>
      </c>
      <c r="R35" s="32">
        <v>4</v>
      </c>
      <c r="S35" s="33">
        <v>2895</v>
      </c>
      <c r="T35" s="34">
        <v>1531</v>
      </c>
      <c r="U35" s="32">
        <v>4</v>
      </c>
      <c r="V35" s="33">
        <v>2029</v>
      </c>
      <c r="W35" s="95">
        <f t="shared" si="25"/>
        <v>-581</v>
      </c>
      <c r="X35" s="93">
        <f t="shared" si="26"/>
        <v>0</v>
      </c>
      <c r="Y35" s="152">
        <f t="shared" si="27"/>
        <v>-866</v>
      </c>
      <c r="AA35" s="399" t="s">
        <v>70</v>
      </c>
      <c r="AB35" s="400"/>
      <c r="AC35" s="401"/>
      <c r="AD35" s="113">
        <f aca="true" t="shared" si="36" ref="AD35:AI35">SUM(AD36,AD37)</f>
        <v>250</v>
      </c>
      <c r="AE35" s="114">
        <f t="shared" si="36"/>
        <v>14</v>
      </c>
      <c r="AF35" s="115">
        <f t="shared" si="36"/>
        <v>985</v>
      </c>
      <c r="AG35" s="116">
        <f t="shared" si="36"/>
        <v>186</v>
      </c>
      <c r="AH35" s="114">
        <f t="shared" si="36"/>
        <v>14</v>
      </c>
      <c r="AI35" s="115">
        <f t="shared" si="36"/>
        <v>703</v>
      </c>
      <c r="AJ35" s="116">
        <f t="shared" si="19"/>
        <v>-64</v>
      </c>
      <c r="AK35" s="114">
        <f t="shared" si="20"/>
        <v>0</v>
      </c>
      <c r="AL35" s="173">
        <f t="shared" si="21"/>
        <v>-282</v>
      </c>
    </row>
    <row r="36" spans="1:38" ht="17.25" customHeight="1">
      <c r="A36" s="351" t="s">
        <v>216</v>
      </c>
      <c r="B36" s="352"/>
      <c r="C36" s="353"/>
      <c r="D36" s="31">
        <v>627</v>
      </c>
      <c r="E36" s="32">
        <v>5</v>
      </c>
      <c r="F36" s="33">
        <v>789</v>
      </c>
      <c r="G36" s="34">
        <v>529</v>
      </c>
      <c r="H36" s="32">
        <v>3</v>
      </c>
      <c r="I36" s="33">
        <v>674</v>
      </c>
      <c r="J36" s="95">
        <f t="shared" si="31"/>
        <v>-98</v>
      </c>
      <c r="K36" s="93">
        <f t="shared" si="32"/>
        <v>-2</v>
      </c>
      <c r="L36" s="152">
        <f t="shared" si="33"/>
        <v>-115</v>
      </c>
      <c r="M36" s="3"/>
      <c r="N36" s="338"/>
      <c r="O36" s="333" t="s">
        <v>77</v>
      </c>
      <c r="P36" s="334"/>
      <c r="Q36" s="31">
        <v>1497</v>
      </c>
      <c r="R36" s="32">
        <v>6</v>
      </c>
      <c r="S36" s="33">
        <v>1762</v>
      </c>
      <c r="T36" s="34">
        <v>1119</v>
      </c>
      <c r="U36" s="32">
        <v>6</v>
      </c>
      <c r="V36" s="33">
        <v>1289</v>
      </c>
      <c r="W36" s="95">
        <f t="shared" si="25"/>
        <v>-378</v>
      </c>
      <c r="X36" s="93">
        <f t="shared" si="26"/>
        <v>0</v>
      </c>
      <c r="Y36" s="152">
        <f t="shared" si="27"/>
        <v>-473</v>
      </c>
      <c r="AA36" s="87"/>
      <c r="AB36" s="349" t="s">
        <v>72</v>
      </c>
      <c r="AC36" s="350"/>
      <c r="AD36" s="88">
        <v>115</v>
      </c>
      <c r="AE36" s="89">
        <v>10</v>
      </c>
      <c r="AF36" s="90">
        <v>509</v>
      </c>
      <c r="AG36" s="91">
        <v>96</v>
      </c>
      <c r="AH36" s="89">
        <v>13</v>
      </c>
      <c r="AI36" s="90">
        <v>403</v>
      </c>
      <c r="AJ36" s="91">
        <f t="shared" si="19"/>
        <v>-19</v>
      </c>
      <c r="AK36" s="89">
        <f t="shared" si="20"/>
        <v>3</v>
      </c>
      <c r="AL36" s="157">
        <f t="shared" si="21"/>
        <v>-106</v>
      </c>
    </row>
    <row r="37" spans="1:38" ht="17.25" customHeight="1">
      <c r="A37" s="351" t="s">
        <v>217</v>
      </c>
      <c r="B37" s="352"/>
      <c r="C37" s="353"/>
      <c r="D37" s="31">
        <v>656</v>
      </c>
      <c r="E37" s="32">
        <v>5</v>
      </c>
      <c r="F37" s="33">
        <v>830</v>
      </c>
      <c r="G37" s="34">
        <v>518</v>
      </c>
      <c r="H37" s="32">
        <v>5</v>
      </c>
      <c r="I37" s="33">
        <v>661</v>
      </c>
      <c r="J37" s="95">
        <f t="shared" si="31"/>
        <v>-138</v>
      </c>
      <c r="K37" s="93">
        <f t="shared" si="32"/>
        <v>0</v>
      </c>
      <c r="L37" s="152">
        <f t="shared" si="33"/>
        <v>-169</v>
      </c>
      <c r="M37" s="3"/>
      <c r="N37" s="338"/>
      <c r="O37" s="333" t="s">
        <v>79</v>
      </c>
      <c r="P37" s="334"/>
      <c r="Q37" s="31">
        <v>106</v>
      </c>
      <c r="R37" s="32">
        <v>0</v>
      </c>
      <c r="S37" s="33">
        <v>110</v>
      </c>
      <c r="T37" s="34">
        <v>66</v>
      </c>
      <c r="U37" s="32">
        <v>1</v>
      </c>
      <c r="V37" s="33">
        <v>71</v>
      </c>
      <c r="W37" s="95">
        <f t="shared" si="25"/>
        <v>-40</v>
      </c>
      <c r="X37" s="93">
        <f t="shared" si="26"/>
        <v>1</v>
      </c>
      <c r="Y37" s="152">
        <f t="shared" si="27"/>
        <v>-39</v>
      </c>
      <c r="AA37" s="108"/>
      <c r="AB37" s="436" t="s">
        <v>74</v>
      </c>
      <c r="AC37" s="437"/>
      <c r="AD37" s="97">
        <v>135</v>
      </c>
      <c r="AE37" s="98">
        <v>4</v>
      </c>
      <c r="AF37" s="99">
        <v>476</v>
      </c>
      <c r="AG37" s="100">
        <v>90</v>
      </c>
      <c r="AH37" s="98">
        <v>1</v>
      </c>
      <c r="AI37" s="99">
        <v>300</v>
      </c>
      <c r="AJ37" s="100">
        <f t="shared" si="19"/>
        <v>-45</v>
      </c>
      <c r="AK37" s="98">
        <f t="shared" si="20"/>
        <v>-3</v>
      </c>
      <c r="AL37" s="165">
        <f t="shared" si="21"/>
        <v>-176</v>
      </c>
    </row>
    <row r="38" spans="1:38" ht="17.25" customHeight="1">
      <c r="A38" s="351" t="s">
        <v>218</v>
      </c>
      <c r="B38" s="352"/>
      <c r="C38" s="353"/>
      <c r="D38" s="31">
        <v>1055</v>
      </c>
      <c r="E38" s="32">
        <v>7</v>
      </c>
      <c r="F38" s="33">
        <v>1304</v>
      </c>
      <c r="G38" s="34">
        <v>751</v>
      </c>
      <c r="H38" s="32">
        <v>10</v>
      </c>
      <c r="I38" s="33">
        <v>933</v>
      </c>
      <c r="J38" s="95">
        <f t="shared" si="31"/>
        <v>-304</v>
      </c>
      <c r="K38" s="93">
        <f t="shared" si="32"/>
        <v>3</v>
      </c>
      <c r="L38" s="152">
        <f t="shared" si="33"/>
        <v>-371</v>
      </c>
      <c r="M38" s="3"/>
      <c r="N38" s="338"/>
      <c r="O38" s="333" t="s">
        <v>81</v>
      </c>
      <c r="P38" s="334"/>
      <c r="Q38" s="31">
        <v>74</v>
      </c>
      <c r="R38" s="32">
        <v>0</v>
      </c>
      <c r="S38" s="33">
        <v>84</v>
      </c>
      <c r="T38" s="34">
        <v>51</v>
      </c>
      <c r="U38" s="32">
        <v>0</v>
      </c>
      <c r="V38" s="33">
        <v>57</v>
      </c>
      <c r="W38" s="95">
        <f t="shared" si="25"/>
        <v>-23</v>
      </c>
      <c r="X38" s="93">
        <f t="shared" si="26"/>
        <v>0</v>
      </c>
      <c r="Y38" s="152">
        <f t="shared" si="27"/>
        <v>-27</v>
      </c>
      <c r="AA38" s="396" t="s">
        <v>76</v>
      </c>
      <c r="AB38" s="397"/>
      <c r="AC38" s="398"/>
      <c r="AD38" s="117">
        <v>183</v>
      </c>
      <c r="AE38" s="118">
        <v>6</v>
      </c>
      <c r="AF38" s="119">
        <v>1208</v>
      </c>
      <c r="AG38" s="120">
        <v>153</v>
      </c>
      <c r="AH38" s="118">
        <v>10</v>
      </c>
      <c r="AI38" s="119">
        <v>935</v>
      </c>
      <c r="AJ38" s="120">
        <f t="shared" si="19"/>
        <v>-30</v>
      </c>
      <c r="AK38" s="118">
        <f t="shared" si="20"/>
        <v>4</v>
      </c>
      <c r="AL38" s="178">
        <f t="shared" si="21"/>
        <v>-273</v>
      </c>
    </row>
    <row r="39" spans="1:38" ht="17.25" customHeight="1" thickBot="1">
      <c r="A39" s="351" t="s">
        <v>219</v>
      </c>
      <c r="B39" s="352"/>
      <c r="C39" s="353"/>
      <c r="D39" s="31">
        <v>868</v>
      </c>
      <c r="E39" s="32">
        <v>9</v>
      </c>
      <c r="F39" s="33">
        <v>1057</v>
      </c>
      <c r="G39" s="34">
        <v>641</v>
      </c>
      <c r="H39" s="32">
        <v>12</v>
      </c>
      <c r="I39" s="33">
        <v>745</v>
      </c>
      <c r="J39" s="95">
        <f t="shared" si="31"/>
        <v>-227</v>
      </c>
      <c r="K39" s="93">
        <f t="shared" si="32"/>
        <v>3</v>
      </c>
      <c r="L39" s="152">
        <f t="shared" si="33"/>
        <v>-312</v>
      </c>
      <c r="M39" s="3"/>
      <c r="N39" s="338"/>
      <c r="O39" s="333" t="s">
        <v>83</v>
      </c>
      <c r="P39" s="334"/>
      <c r="Q39" s="31">
        <v>315</v>
      </c>
      <c r="R39" s="32">
        <v>0</v>
      </c>
      <c r="S39" s="33">
        <v>322</v>
      </c>
      <c r="T39" s="34">
        <v>224</v>
      </c>
      <c r="U39" s="32">
        <v>1</v>
      </c>
      <c r="V39" s="33">
        <v>231</v>
      </c>
      <c r="W39" s="95">
        <f t="shared" si="25"/>
        <v>-91</v>
      </c>
      <c r="X39" s="93">
        <f t="shared" si="26"/>
        <v>1</v>
      </c>
      <c r="Y39" s="152">
        <f t="shared" si="27"/>
        <v>-91</v>
      </c>
      <c r="AA39" s="399" t="s">
        <v>78</v>
      </c>
      <c r="AB39" s="400"/>
      <c r="AC39" s="401"/>
      <c r="AD39" s="113">
        <v>4</v>
      </c>
      <c r="AE39" s="114">
        <v>0</v>
      </c>
      <c r="AF39" s="115">
        <v>0</v>
      </c>
      <c r="AG39" s="116">
        <v>3</v>
      </c>
      <c r="AH39" s="114">
        <v>0</v>
      </c>
      <c r="AI39" s="115">
        <v>3</v>
      </c>
      <c r="AJ39" s="116">
        <f t="shared" si="19"/>
        <v>-1</v>
      </c>
      <c r="AK39" s="114">
        <f t="shared" si="20"/>
        <v>0</v>
      </c>
      <c r="AL39" s="173">
        <f t="shared" si="21"/>
        <v>3</v>
      </c>
    </row>
    <row r="40" spans="1:38" ht="17.25" customHeight="1" thickTop="1">
      <c r="A40" s="351" t="s">
        <v>220</v>
      </c>
      <c r="B40" s="352"/>
      <c r="C40" s="353"/>
      <c r="D40" s="31">
        <v>367</v>
      </c>
      <c r="E40" s="32">
        <v>4</v>
      </c>
      <c r="F40" s="33">
        <v>462</v>
      </c>
      <c r="G40" s="34">
        <v>239</v>
      </c>
      <c r="H40" s="32">
        <v>7</v>
      </c>
      <c r="I40" s="33">
        <v>268</v>
      </c>
      <c r="J40" s="95">
        <f t="shared" si="31"/>
        <v>-128</v>
      </c>
      <c r="K40" s="93">
        <f t="shared" si="32"/>
        <v>3</v>
      </c>
      <c r="L40" s="152">
        <f t="shared" si="33"/>
        <v>-194</v>
      </c>
      <c r="M40" s="3"/>
      <c r="N40" s="338"/>
      <c r="O40" s="347" t="s">
        <v>85</v>
      </c>
      <c r="P40" s="348"/>
      <c r="Q40" s="31">
        <v>551</v>
      </c>
      <c r="R40" s="32">
        <v>2</v>
      </c>
      <c r="S40" s="33">
        <v>626</v>
      </c>
      <c r="T40" s="34">
        <v>438</v>
      </c>
      <c r="U40" s="32">
        <v>1</v>
      </c>
      <c r="V40" s="33">
        <v>494</v>
      </c>
      <c r="W40" s="95">
        <f t="shared" si="25"/>
        <v>-113</v>
      </c>
      <c r="X40" s="93">
        <f t="shared" si="26"/>
        <v>-1</v>
      </c>
      <c r="Y40" s="152">
        <f t="shared" si="27"/>
        <v>-132</v>
      </c>
      <c r="AA40" s="402" t="s">
        <v>80</v>
      </c>
      <c r="AB40" s="403"/>
      <c r="AC40" s="404"/>
      <c r="AD40" s="78">
        <v>0</v>
      </c>
      <c r="AE40" s="79">
        <v>0</v>
      </c>
      <c r="AF40" s="80">
        <v>2</v>
      </c>
      <c r="AG40" s="81">
        <v>1</v>
      </c>
      <c r="AH40" s="79">
        <v>0</v>
      </c>
      <c r="AI40" s="80">
        <v>1</v>
      </c>
      <c r="AJ40" s="81">
        <f t="shared" si="19"/>
        <v>1</v>
      </c>
      <c r="AK40" s="79">
        <f t="shared" si="20"/>
        <v>0</v>
      </c>
      <c r="AL40" s="156">
        <f t="shared" si="21"/>
        <v>-1</v>
      </c>
    </row>
    <row r="41" spans="1:38" ht="17.25" customHeight="1" thickBot="1">
      <c r="A41" s="357" t="s">
        <v>221</v>
      </c>
      <c r="B41" s="358"/>
      <c r="C41" s="359"/>
      <c r="D41" s="40">
        <v>181</v>
      </c>
      <c r="E41" s="41">
        <v>8</v>
      </c>
      <c r="F41" s="42">
        <v>214</v>
      </c>
      <c r="G41" s="43">
        <v>115</v>
      </c>
      <c r="H41" s="41">
        <v>7</v>
      </c>
      <c r="I41" s="42">
        <v>133</v>
      </c>
      <c r="J41" s="153">
        <f t="shared" si="31"/>
        <v>-66</v>
      </c>
      <c r="K41" s="154">
        <f t="shared" si="32"/>
        <v>-1</v>
      </c>
      <c r="L41" s="155">
        <f t="shared" si="33"/>
        <v>-81</v>
      </c>
      <c r="M41" s="3"/>
      <c r="N41" s="354"/>
      <c r="O41" s="335" t="s">
        <v>87</v>
      </c>
      <c r="P41" s="336"/>
      <c r="Q41" s="48">
        <v>552</v>
      </c>
      <c r="R41" s="49">
        <v>1</v>
      </c>
      <c r="S41" s="50">
        <v>688</v>
      </c>
      <c r="T41" s="51">
        <v>465</v>
      </c>
      <c r="U41" s="49">
        <v>3</v>
      </c>
      <c r="V41" s="50">
        <v>546</v>
      </c>
      <c r="W41" s="100">
        <f t="shared" si="25"/>
        <v>-87</v>
      </c>
      <c r="X41" s="98">
        <f t="shared" si="26"/>
        <v>2</v>
      </c>
      <c r="Y41" s="165">
        <f t="shared" si="27"/>
        <v>-142</v>
      </c>
      <c r="AA41" s="405" t="s">
        <v>82</v>
      </c>
      <c r="AB41" s="406"/>
      <c r="AC41" s="407"/>
      <c r="AD41" s="83">
        <v>35</v>
      </c>
      <c r="AE41" s="84">
        <v>35</v>
      </c>
      <c r="AF41" s="85">
        <v>744</v>
      </c>
      <c r="AG41" s="86">
        <v>31</v>
      </c>
      <c r="AH41" s="84">
        <v>28</v>
      </c>
      <c r="AI41" s="85">
        <v>619</v>
      </c>
      <c r="AJ41" s="86">
        <f t="shared" si="19"/>
        <v>-4</v>
      </c>
      <c r="AK41" s="84">
        <f t="shared" si="20"/>
        <v>-7</v>
      </c>
      <c r="AL41" s="177">
        <f t="shared" si="21"/>
        <v>-125</v>
      </c>
    </row>
    <row r="42" spans="1:38" ht="17.25" customHeight="1" thickTop="1">
      <c r="A42" s="337" t="s">
        <v>222</v>
      </c>
      <c r="B42" s="340" t="s">
        <v>230</v>
      </c>
      <c r="C42" s="341"/>
      <c r="D42" s="23">
        <v>386</v>
      </c>
      <c r="E42" s="24">
        <v>9</v>
      </c>
      <c r="F42" s="25">
        <v>429</v>
      </c>
      <c r="G42" s="26">
        <v>293</v>
      </c>
      <c r="H42" s="24">
        <v>5</v>
      </c>
      <c r="I42" s="25">
        <v>326</v>
      </c>
      <c r="J42" s="149">
        <f t="shared" si="31"/>
        <v>-93</v>
      </c>
      <c r="K42" s="150">
        <f t="shared" si="32"/>
        <v>-4</v>
      </c>
      <c r="L42" s="151">
        <f t="shared" si="33"/>
        <v>-103</v>
      </c>
      <c r="M42" s="3"/>
      <c r="N42" s="342" t="s">
        <v>90</v>
      </c>
      <c r="O42" s="343" t="s">
        <v>15</v>
      </c>
      <c r="P42" s="344"/>
      <c r="Q42" s="19">
        <f aca="true" t="shared" si="37" ref="Q42:V42">SUM(Q43:Q47)</f>
        <v>138</v>
      </c>
      <c r="R42" s="20">
        <f t="shared" si="37"/>
        <v>26</v>
      </c>
      <c r="S42" s="21">
        <f t="shared" si="37"/>
        <v>179</v>
      </c>
      <c r="T42" s="22">
        <f t="shared" si="37"/>
        <v>123</v>
      </c>
      <c r="U42" s="20">
        <f t="shared" si="37"/>
        <v>20</v>
      </c>
      <c r="V42" s="21">
        <f t="shared" si="37"/>
        <v>140</v>
      </c>
      <c r="W42" s="105">
        <f t="shared" si="25"/>
        <v>-15</v>
      </c>
      <c r="X42" s="103">
        <f t="shared" si="26"/>
        <v>-6</v>
      </c>
      <c r="Y42" s="164">
        <f t="shared" si="27"/>
        <v>-39</v>
      </c>
      <c r="AA42" s="396" t="s">
        <v>84</v>
      </c>
      <c r="AB42" s="397"/>
      <c r="AC42" s="398"/>
      <c r="AD42" s="121">
        <v>0</v>
      </c>
      <c r="AE42" s="122">
        <v>0</v>
      </c>
      <c r="AF42" s="123">
        <v>13</v>
      </c>
      <c r="AG42" s="124">
        <v>0</v>
      </c>
      <c r="AH42" s="122">
        <v>0</v>
      </c>
      <c r="AI42" s="123">
        <v>20</v>
      </c>
      <c r="AJ42" s="124">
        <f t="shared" si="19"/>
        <v>0</v>
      </c>
      <c r="AK42" s="122">
        <f t="shared" si="20"/>
        <v>0</v>
      </c>
      <c r="AL42" s="179">
        <f t="shared" si="21"/>
        <v>7</v>
      </c>
    </row>
    <row r="43" spans="1:38" ht="17.25" customHeight="1" thickBot="1">
      <c r="A43" s="338"/>
      <c r="B43" s="347" t="s">
        <v>231</v>
      </c>
      <c r="C43" s="348"/>
      <c r="D43" s="31">
        <v>3857</v>
      </c>
      <c r="E43" s="32">
        <v>24</v>
      </c>
      <c r="F43" s="33">
        <v>4727</v>
      </c>
      <c r="G43" s="34">
        <v>3017</v>
      </c>
      <c r="H43" s="32">
        <v>24</v>
      </c>
      <c r="I43" s="33">
        <v>3608</v>
      </c>
      <c r="J43" s="95">
        <f t="shared" si="31"/>
        <v>-840</v>
      </c>
      <c r="K43" s="93">
        <f t="shared" si="32"/>
        <v>0</v>
      </c>
      <c r="L43" s="152">
        <f t="shared" si="33"/>
        <v>-1119</v>
      </c>
      <c r="M43" s="3"/>
      <c r="N43" s="338"/>
      <c r="O43" s="349" t="s">
        <v>91</v>
      </c>
      <c r="P43" s="350"/>
      <c r="Q43" s="36">
        <v>84</v>
      </c>
      <c r="R43" s="37">
        <v>17</v>
      </c>
      <c r="S43" s="38">
        <v>125</v>
      </c>
      <c r="T43" s="39">
        <v>64</v>
      </c>
      <c r="U43" s="37">
        <v>13</v>
      </c>
      <c r="V43" s="38">
        <v>78</v>
      </c>
      <c r="W43" s="91">
        <f t="shared" si="25"/>
        <v>-20</v>
      </c>
      <c r="X43" s="89">
        <f t="shared" si="26"/>
        <v>-4</v>
      </c>
      <c r="Y43" s="157">
        <f t="shared" si="27"/>
        <v>-47</v>
      </c>
      <c r="AA43" s="452" t="s">
        <v>86</v>
      </c>
      <c r="AB43" s="453"/>
      <c r="AC43" s="454"/>
      <c r="AD43" s="125">
        <v>139</v>
      </c>
      <c r="AE43" s="126">
        <v>0</v>
      </c>
      <c r="AF43" s="127">
        <v>0</v>
      </c>
      <c r="AG43" s="128">
        <v>93</v>
      </c>
      <c r="AH43" s="126">
        <v>0</v>
      </c>
      <c r="AI43" s="127">
        <v>0</v>
      </c>
      <c r="AJ43" s="128">
        <f t="shared" si="19"/>
        <v>-46</v>
      </c>
      <c r="AK43" s="126">
        <f t="shared" si="20"/>
        <v>0</v>
      </c>
      <c r="AL43" s="180">
        <f t="shared" si="21"/>
        <v>0</v>
      </c>
    </row>
    <row r="44" spans="1:38" ht="17.25" customHeight="1">
      <c r="A44" s="338"/>
      <c r="B44" s="347" t="s">
        <v>232</v>
      </c>
      <c r="C44" s="348"/>
      <c r="D44" s="31">
        <v>975</v>
      </c>
      <c r="E44" s="32">
        <v>9</v>
      </c>
      <c r="F44" s="33">
        <v>1192</v>
      </c>
      <c r="G44" s="34">
        <v>694</v>
      </c>
      <c r="H44" s="32">
        <v>11</v>
      </c>
      <c r="I44" s="33">
        <v>828</v>
      </c>
      <c r="J44" s="95">
        <f t="shared" si="31"/>
        <v>-281</v>
      </c>
      <c r="K44" s="93">
        <f t="shared" si="32"/>
        <v>2</v>
      </c>
      <c r="L44" s="152">
        <f t="shared" si="33"/>
        <v>-364</v>
      </c>
      <c r="M44" s="3"/>
      <c r="N44" s="338"/>
      <c r="O44" s="329" t="s">
        <v>92</v>
      </c>
      <c r="P44" s="330"/>
      <c r="Q44" s="31">
        <v>12</v>
      </c>
      <c r="R44" s="32">
        <v>3</v>
      </c>
      <c r="S44" s="33">
        <v>13</v>
      </c>
      <c r="T44" s="34">
        <v>18</v>
      </c>
      <c r="U44" s="32">
        <v>0</v>
      </c>
      <c r="V44" s="33">
        <v>22</v>
      </c>
      <c r="W44" s="95">
        <f t="shared" si="25"/>
        <v>6</v>
      </c>
      <c r="X44" s="93">
        <f t="shared" si="26"/>
        <v>-3</v>
      </c>
      <c r="Y44" s="152">
        <f t="shared" si="27"/>
        <v>9</v>
      </c>
      <c r="AA44" s="455" t="s">
        <v>88</v>
      </c>
      <c r="AB44" s="450" t="s">
        <v>89</v>
      </c>
      <c r="AC44" s="451"/>
      <c r="AD44" s="129">
        <f aca="true" t="shared" si="38" ref="AD44:AI44">SUM(AD45:AD47)</f>
        <v>412</v>
      </c>
      <c r="AE44" s="130">
        <f t="shared" si="38"/>
        <v>1</v>
      </c>
      <c r="AF44" s="131">
        <f t="shared" si="38"/>
        <v>136</v>
      </c>
      <c r="AG44" s="132">
        <f t="shared" si="38"/>
        <v>324</v>
      </c>
      <c r="AH44" s="130">
        <f t="shared" si="38"/>
        <v>0</v>
      </c>
      <c r="AI44" s="131">
        <f t="shared" si="38"/>
        <v>93</v>
      </c>
      <c r="AJ44" s="132">
        <f t="shared" si="19"/>
        <v>-88</v>
      </c>
      <c r="AK44" s="130">
        <f t="shared" si="20"/>
        <v>-1</v>
      </c>
      <c r="AL44" s="181">
        <f t="shared" si="21"/>
        <v>-43</v>
      </c>
    </row>
    <row r="45" spans="1:38" ht="17.25" customHeight="1" thickBot="1">
      <c r="A45" s="339"/>
      <c r="B45" s="331" t="s">
        <v>233</v>
      </c>
      <c r="C45" s="332"/>
      <c r="D45" s="54">
        <v>1039</v>
      </c>
      <c r="E45" s="55">
        <v>33</v>
      </c>
      <c r="F45" s="56">
        <v>1295</v>
      </c>
      <c r="G45" s="57">
        <v>775</v>
      </c>
      <c r="H45" s="55">
        <v>31</v>
      </c>
      <c r="I45" s="56">
        <v>886</v>
      </c>
      <c r="J45" s="166">
        <f t="shared" si="31"/>
        <v>-264</v>
      </c>
      <c r="K45" s="167">
        <f t="shared" si="32"/>
        <v>-2</v>
      </c>
      <c r="L45" s="168">
        <f t="shared" si="33"/>
        <v>-409</v>
      </c>
      <c r="M45" s="3"/>
      <c r="N45" s="338"/>
      <c r="O45" s="329" t="s">
        <v>94</v>
      </c>
      <c r="P45" s="330"/>
      <c r="Q45" s="31">
        <v>8</v>
      </c>
      <c r="R45" s="32">
        <v>5</v>
      </c>
      <c r="S45" s="33">
        <v>7</v>
      </c>
      <c r="T45" s="34">
        <v>13</v>
      </c>
      <c r="U45" s="32">
        <v>6</v>
      </c>
      <c r="V45" s="33">
        <v>12</v>
      </c>
      <c r="W45" s="95">
        <f t="shared" si="25"/>
        <v>5</v>
      </c>
      <c r="X45" s="93">
        <f t="shared" si="26"/>
        <v>1</v>
      </c>
      <c r="Y45" s="152">
        <f t="shared" si="27"/>
        <v>5</v>
      </c>
      <c r="AA45" s="456"/>
      <c r="AB45" s="133"/>
      <c r="AC45" s="35" t="s">
        <v>223</v>
      </c>
      <c r="AD45" s="88">
        <v>21</v>
      </c>
      <c r="AE45" s="89">
        <v>0</v>
      </c>
      <c r="AF45" s="90">
        <v>2</v>
      </c>
      <c r="AG45" s="91">
        <v>12</v>
      </c>
      <c r="AH45" s="89">
        <v>0</v>
      </c>
      <c r="AI45" s="90">
        <v>0</v>
      </c>
      <c r="AJ45" s="91">
        <f t="shared" si="19"/>
        <v>-9</v>
      </c>
      <c r="AK45" s="89">
        <f t="shared" si="20"/>
        <v>0</v>
      </c>
      <c r="AL45" s="157">
        <f t="shared" si="21"/>
        <v>-2</v>
      </c>
    </row>
    <row r="46" spans="13:38" ht="17.25" customHeight="1">
      <c r="M46" s="3"/>
      <c r="N46" s="338"/>
      <c r="O46" s="333" t="s">
        <v>95</v>
      </c>
      <c r="P46" s="334"/>
      <c r="Q46" s="31">
        <v>18</v>
      </c>
      <c r="R46" s="32">
        <v>0</v>
      </c>
      <c r="S46" s="33">
        <v>19</v>
      </c>
      <c r="T46" s="34">
        <v>21</v>
      </c>
      <c r="U46" s="32">
        <v>1</v>
      </c>
      <c r="V46" s="33">
        <v>21</v>
      </c>
      <c r="W46" s="95">
        <f t="shared" si="25"/>
        <v>3</v>
      </c>
      <c r="X46" s="93">
        <f t="shared" si="26"/>
        <v>1</v>
      </c>
      <c r="Y46" s="152">
        <f t="shared" si="27"/>
        <v>2</v>
      </c>
      <c r="AA46" s="456"/>
      <c r="AB46" s="133"/>
      <c r="AC46" s="107" t="s">
        <v>224</v>
      </c>
      <c r="AD46" s="92">
        <v>173</v>
      </c>
      <c r="AE46" s="93">
        <v>0</v>
      </c>
      <c r="AF46" s="94">
        <v>67</v>
      </c>
      <c r="AG46" s="95">
        <v>114</v>
      </c>
      <c r="AH46" s="93">
        <v>0</v>
      </c>
      <c r="AI46" s="94">
        <v>36</v>
      </c>
      <c r="AJ46" s="95">
        <f t="shared" si="19"/>
        <v>-59</v>
      </c>
      <c r="AK46" s="93">
        <f t="shared" si="20"/>
        <v>0</v>
      </c>
      <c r="AL46" s="152">
        <f t="shared" si="21"/>
        <v>-31</v>
      </c>
    </row>
    <row r="47" spans="1:38" ht="17.25" customHeight="1">
      <c r="A47" s="2" t="s">
        <v>97</v>
      </c>
      <c r="M47" s="3"/>
      <c r="N47" s="338"/>
      <c r="O47" s="345" t="s">
        <v>40</v>
      </c>
      <c r="P47" s="346"/>
      <c r="Q47" s="48">
        <v>16</v>
      </c>
      <c r="R47" s="49">
        <v>1</v>
      </c>
      <c r="S47" s="50">
        <v>15</v>
      </c>
      <c r="T47" s="51">
        <v>7</v>
      </c>
      <c r="U47" s="49">
        <v>0</v>
      </c>
      <c r="V47" s="50">
        <v>7</v>
      </c>
      <c r="W47" s="100">
        <f t="shared" si="25"/>
        <v>-9</v>
      </c>
      <c r="X47" s="98">
        <f t="shared" si="26"/>
        <v>-1</v>
      </c>
      <c r="Y47" s="165">
        <f t="shared" si="27"/>
        <v>-8</v>
      </c>
      <c r="Z47" s="3"/>
      <c r="AA47" s="456"/>
      <c r="AB47" s="133"/>
      <c r="AC47" s="134" t="s">
        <v>93</v>
      </c>
      <c r="AD47" s="97">
        <v>218</v>
      </c>
      <c r="AE47" s="98">
        <v>1</v>
      </c>
      <c r="AF47" s="99">
        <v>67</v>
      </c>
      <c r="AG47" s="100">
        <v>198</v>
      </c>
      <c r="AH47" s="98">
        <v>0</v>
      </c>
      <c r="AI47" s="99">
        <v>57</v>
      </c>
      <c r="AJ47" s="100">
        <f t="shared" si="19"/>
        <v>-20</v>
      </c>
      <c r="AK47" s="98">
        <f t="shared" si="20"/>
        <v>-1</v>
      </c>
      <c r="AL47" s="165">
        <f t="shared" si="21"/>
        <v>-10</v>
      </c>
    </row>
    <row r="48" spans="13:57" ht="17.25" customHeight="1" thickBot="1">
      <c r="M48" s="3"/>
      <c r="N48" s="326" t="s">
        <v>98</v>
      </c>
      <c r="O48" s="327"/>
      <c r="P48" s="328"/>
      <c r="Q48" s="69">
        <v>4</v>
      </c>
      <c r="R48" s="70">
        <v>4</v>
      </c>
      <c r="S48" s="71">
        <v>0</v>
      </c>
      <c r="T48" s="72">
        <v>3</v>
      </c>
      <c r="U48" s="70">
        <v>2</v>
      </c>
      <c r="V48" s="71">
        <v>1</v>
      </c>
      <c r="W48" s="138">
        <f t="shared" si="25"/>
        <v>-1</v>
      </c>
      <c r="X48" s="136">
        <f t="shared" si="26"/>
        <v>-2</v>
      </c>
      <c r="Y48" s="169">
        <f t="shared" si="27"/>
        <v>1</v>
      </c>
      <c r="AA48" s="457"/>
      <c r="AB48" s="458" t="s">
        <v>225</v>
      </c>
      <c r="AC48" s="459"/>
      <c r="AD48" s="135">
        <v>84</v>
      </c>
      <c r="AE48" s="136">
        <v>1</v>
      </c>
      <c r="AF48" s="137">
        <v>39</v>
      </c>
      <c r="AG48" s="138">
        <v>64</v>
      </c>
      <c r="AH48" s="136">
        <v>0</v>
      </c>
      <c r="AI48" s="137">
        <v>19</v>
      </c>
      <c r="AJ48" s="138">
        <f t="shared" si="19"/>
        <v>-20</v>
      </c>
      <c r="AK48" s="136">
        <f t="shared" si="20"/>
        <v>-1</v>
      </c>
      <c r="AL48" s="169">
        <f t="shared" si="21"/>
        <v>-20</v>
      </c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27:38" ht="12.75" customHeight="1">
      <c r="AA49" s="139" t="s">
        <v>96</v>
      </c>
      <c r="AG49" s="140"/>
      <c r="AH49" s="140"/>
      <c r="AI49" s="140"/>
      <c r="AJ49" s="140"/>
      <c r="AK49" s="140"/>
      <c r="AL49" s="140"/>
    </row>
    <row r="50" spans="27:38" ht="12.75" customHeight="1">
      <c r="AA50" s="141" t="s">
        <v>226</v>
      </c>
      <c r="AG50" s="140"/>
      <c r="AH50" s="140"/>
      <c r="AI50" s="140"/>
      <c r="AJ50" s="140"/>
      <c r="AK50" s="140"/>
      <c r="AL50" s="140"/>
    </row>
    <row r="51" spans="1:38" ht="15" customHeight="1">
      <c r="A51" s="1" t="s">
        <v>227</v>
      </c>
      <c r="M51" s="3"/>
      <c r="AA51" s="141"/>
      <c r="AB51" s="142"/>
      <c r="AC51" s="143"/>
      <c r="AD51" s="140"/>
      <c r="AE51" s="140"/>
      <c r="AF51" s="140"/>
      <c r="AG51" s="140"/>
      <c r="AH51" s="140"/>
      <c r="AI51" s="140"/>
      <c r="AJ51" s="140"/>
      <c r="AK51" s="140"/>
      <c r="AL51" s="140"/>
    </row>
    <row r="52" spans="1:38" ht="15" customHeight="1">
      <c r="A52" s="2" t="str">
        <f>A2</f>
        <v>広島県</v>
      </c>
      <c r="M52" s="3"/>
      <c r="AL52" s="4" t="str">
        <f>AL2</f>
        <v>令和2年1月～令和2年12月(作成:令和3年1月14日)</v>
      </c>
    </row>
    <row r="53" spans="1:27" ht="17.25" customHeight="1" thickBot="1">
      <c r="A53" s="5" t="s">
        <v>99</v>
      </c>
      <c r="B53" s="5"/>
      <c r="C53" s="5"/>
      <c r="D53" s="5"/>
      <c r="E53" s="5"/>
      <c r="F53" s="5"/>
      <c r="G53" s="5"/>
      <c r="H53" s="5"/>
      <c r="I53" s="5"/>
      <c r="J53" s="5"/>
      <c r="K53" s="3"/>
      <c r="L53" s="3"/>
      <c r="M53" s="3"/>
      <c r="N53" s="6" t="s">
        <v>100</v>
      </c>
      <c r="O53" s="6"/>
      <c r="P53" s="6"/>
      <c r="Q53" s="7"/>
      <c r="AA53" s="2" t="s">
        <v>101</v>
      </c>
    </row>
    <row r="54" spans="1:38" ht="17.25" customHeight="1">
      <c r="A54" s="360" t="s">
        <v>102</v>
      </c>
      <c r="B54" s="361"/>
      <c r="C54" s="362"/>
      <c r="D54" s="366" t="str">
        <f>$D$4</f>
        <v>令　和　元　年　</v>
      </c>
      <c r="E54" s="366"/>
      <c r="F54" s="367"/>
      <c r="G54" s="366" t="str">
        <f>$G$4</f>
        <v>令　和　2　年　</v>
      </c>
      <c r="H54" s="366"/>
      <c r="I54" s="366"/>
      <c r="J54" s="368" t="s">
        <v>103</v>
      </c>
      <c r="K54" s="369"/>
      <c r="L54" s="370"/>
      <c r="M54" s="8"/>
      <c r="N54" s="360" t="s">
        <v>102</v>
      </c>
      <c r="O54" s="361"/>
      <c r="P54" s="362"/>
      <c r="Q54" s="366" t="str">
        <f>$D$4</f>
        <v>令　和　元　年　</v>
      </c>
      <c r="R54" s="366"/>
      <c r="S54" s="367"/>
      <c r="T54" s="366" t="str">
        <f>$G$4</f>
        <v>令　和　2　年　</v>
      </c>
      <c r="U54" s="366"/>
      <c r="V54" s="366"/>
      <c r="W54" s="368" t="s">
        <v>103</v>
      </c>
      <c r="X54" s="369"/>
      <c r="Y54" s="370"/>
      <c r="AA54" s="360" t="s">
        <v>102</v>
      </c>
      <c r="AB54" s="361"/>
      <c r="AC54" s="362"/>
      <c r="AD54" s="366" t="str">
        <f>$D$4</f>
        <v>令　和　元　年　</v>
      </c>
      <c r="AE54" s="366"/>
      <c r="AF54" s="367"/>
      <c r="AG54" s="366" t="str">
        <f>$G$4</f>
        <v>令　和　2　年　</v>
      </c>
      <c r="AH54" s="366"/>
      <c r="AI54" s="366"/>
      <c r="AJ54" s="368" t="s">
        <v>103</v>
      </c>
      <c r="AK54" s="369"/>
      <c r="AL54" s="370"/>
    </row>
    <row r="55" spans="1:38" ht="17.25" customHeight="1">
      <c r="A55" s="363"/>
      <c r="B55" s="364"/>
      <c r="C55" s="365"/>
      <c r="D55" s="9" t="s">
        <v>104</v>
      </c>
      <c r="E55" s="10" t="s">
        <v>105</v>
      </c>
      <c r="F55" s="11" t="s">
        <v>106</v>
      </c>
      <c r="G55" s="12" t="s">
        <v>104</v>
      </c>
      <c r="H55" s="10" t="s">
        <v>105</v>
      </c>
      <c r="I55" s="11" t="s">
        <v>106</v>
      </c>
      <c r="J55" s="12" t="s">
        <v>104</v>
      </c>
      <c r="K55" s="10" t="s">
        <v>105</v>
      </c>
      <c r="L55" s="13" t="s">
        <v>106</v>
      </c>
      <c r="M55" s="14"/>
      <c r="N55" s="363"/>
      <c r="O55" s="364"/>
      <c r="P55" s="365"/>
      <c r="Q55" s="9" t="s">
        <v>104</v>
      </c>
      <c r="R55" s="10" t="s">
        <v>105</v>
      </c>
      <c r="S55" s="11" t="s">
        <v>106</v>
      </c>
      <c r="T55" s="12" t="s">
        <v>104</v>
      </c>
      <c r="U55" s="10" t="s">
        <v>105</v>
      </c>
      <c r="V55" s="11" t="s">
        <v>106</v>
      </c>
      <c r="W55" s="12" t="s">
        <v>104</v>
      </c>
      <c r="X55" s="10" t="s">
        <v>105</v>
      </c>
      <c r="Y55" s="13" t="s">
        <v>106</v>
      </c>
      <c r="AA55" s="363"/>
      <c r="AB55" s="364"/>
      <c r="AC55" s="365"/>
      <c r="AD55" s="9" t="s">
        <v>104</v>
      </c>
      <c r="AE55" s="10" t="s">
        <v>105</v>
      </c>
      <c r="AF55" s="11" t="s">
        <v>106</v>
      </c>
      <c r="AG55" s="12" t="s">
        <v>104</v>
      </c>
      <c r="AH55" s="10" t="s">
        <v>105</v>
      </c>
      <c r="AI55" s="11" t="s">
        <v>106</v>
      </c>
      <c r="AJ55" s="12" t="s">
        <v>104</v>
      </c>
      <c r="AK55" s="10" t="s">
        <v>105</v>
      </c>
      <c r="AL55" s="13" t="s">
        <v>106</v>
      </c>
    </row>
    <row r="56" spans="1:38" ht="17.25" customHeight="1" thickBot="1">
      <c r="A56" s="371" t="s">
        <v>107</v>
      </c>
      <c r="B56" s="372"/>
      <c r="C56" s="373"/>
      <c r="D56" s="15">
        <f aca="true" t="shared" si="39" ref="D56:I56">SUM(D57:D64)+D67</f>
        <v>6149</v>
      </c>
      <c r="E56" s="16">
        <f t="shared" si="39"/>
        <v>70</v>
      </c>
      <c r="F56" s="17">
        <f t="shared" si="39"/>
        <v>7460</v>
      </c>
      <c r="G56" s="18">
        <f t="shared" si="39"/>
        <v>4688</v>
      </c>
      <c r="H56" s="16">
        <f t="shared" si="39"/>
        <v>69</v>
      </c>
      <c r="I56" s="17">
        <f t="shared" si="39"/>
        <v>5528</v>
      </c>
      <c r="J56" s="146">
        <f aca="true" t="shared" si="40" ref="J56:J74">G56-D56</f>
        <v>-1461</v>
      </c>
      <c r="K56" s="147">
        <f aca="true" t="shared" si="41" ref="K56:K74">H56-E56</f>
        <v>-1</v>
      </c>
      <c r="L56" s="148">
        <f aca="true" t="shared" si="42" ref="L56:L74">I56-F56</f>
        <v>-1932</v>
      </c>
      <c r="M56" s="3"/>
      <c r="N56" s="371" t="s">
        <v>107</v>
      </c>
      <c r="O56" s="372"/>
      <c r="P56" s="373"/>
      <c r="Q56" s="19">
        <f aca="true" t="shared" si="43" ref="Q56:V56">SUM(Q57:Q68)</f>
        <v>6149</v>
      </c>
      <c r="R56" s="20">
        <f t="shared" si="43"/>
        <v>70</v>
      </c>
      <c r="S56" s="21">
        <f t="shared" si="43"/>
        <v>7460</v>
      </c>
      <c r="T56" s="22">
        <f t="shared" si="43"/>
        <v>4688</v>
      </c>
      <c r="U56" s="20">
        <f t="shared" si="43"/>
        <v>69</v>
      </c>
      <c r="V56" s="21">
        <f t="shared" si="43"/>
        <v>5528</v>
      </c>
      <c r="W56" s="105">
        <f aca="true" t="shared" si="44" ref="W56:W70">T56-Q56</f>
        <v>-1461</v>
      </c>
      <c r="X56" s="103">
        <f aca="true" t="shared" si="45" ref="X56:X70">U56-R56</f>
        <v>-1</v>
      </c>
      <c r="Y56" s="164">
        <f aca="true" t="shared" si="46" ref="Y56:Y70">V56-S56</f>
        <v>-1932</v>
      </c>
      <c r="AA56" s="371" t="s">
        <v>107</v>
      </c>
      <c r="AB56" s="372"/>
      <c r="AC56" s="373"/>
      <c r="AD56" s="15">
        <f aca="true" t="shared" si="47" ref="AD56:AI56">SUM(AD57,AD61,AD65:AD66)</f>
        <v>6149</v>
      </c>
      <c r="AE56" s="16">
        <f t="shared" si="47"/>
        <v>70</v>
      </c>
      <c r="AF56" s="17">
        <f t="shared" si="47"/>
        <v>7460</v>
      </c>
      <c r="AG56" s="18">
        <f t="shared" si="47"/>
        <v>4688</v>
      </c>
      <c r="AH56" s="16">
        <f t="shared" si="47"/>
        <v>69</v>
      </c>
      <c r="AI56" s="17">
        <f t="shared" si="47"/>
        <v>5528</v>
      </c>
      <c r="AJ56" s="146">
        <f aca="true" t="shared" si="48" ref="AJ56:AJ66">AG56-AD56</f>
        <v>-1461</v>
      </c>
      <c r="AK56" s="147">
        <f aca="true" t="shared" si="49" ref="AK56:AK66">AH56-AE56</f>
        <v>-1</v>
      </c>
      <c r="AL56" s="148">
        <f aca="true" t="shared" si="50" ref="AL56:AL66">AI56-AF56</f>
        <v>-1932</v>
      </c>
    </row>
    <row r="57" spans="1:38" ht="17.25" customHeight="1" thickTop="1">
      <c r="A57" s="315" t="s">
        <v>108</v>
      </c>
      <c r="B57" s="340" t="s">
        <v>109</v>
      </c>
      <c r="C57" s="341"/>
      <c r="D57" s="23">
        <v>14</v>
      </c>
      <c r="E57" s="24">
        <v>1</v>
      </c>
      <c r="F57" s="25">
        <v>272</v>
      </c>
      <c r="G57" s="26">
        <v>15</v>
      </c>
      <c r="H57" s="24">
        <v>0</v>
      </c>
      <c r="I57" s="25">
        <v>198</v>
      </c>
      <c r="J57" s="149">
        <f t="shared" si="40"/>
        <v>1</v>
      </c>
      <c r="K57" s="150">
        <f t="shared" si="41"/>
        <v>-1</v>
      </c>
      <c r="L57" s="151">
        <f t="shared" si="42"/>
        <v>-74</v>
      </c>
      <c r="M57" s="3"/>
      <c r="N57" s="408" t="s">
        <v>110</v>
      </c>
      <c r="O57" s="409"/>
      <c r="P57" s="410"/>
      <c r="Q57" s="23">
        <v>510</v>
      </c>
      <c r="R57" s="24">
        <v>6</v>
      </c>
      <c r="S57" s="25">
        <v>639</v>
      </c>
      <c r="T57" s="26">
        <v>407</v>
      </c>
      <c r="U57" s="24">
        <v>7</v>
      </c>
      <c r="V57" s="25">
        <v>497</v>
      </c>
      <c r="W57" s="149">
        <f t="shared" si="44"/>
        <v>-103</v>
      </c>
      <c r="X57" s="150">
        <f t="shared" si="45"/>
        <v>1</v>
      </c>
      <c r="Y57" s="151">
        <f t="shared" si="46"/>
        <v>-142</v>
      </c>
      <c r="AA57" s="441" t="s">
        <v>111</v>
      </c>
      <c r="AB57" s="430" t="s">
        <v>112</v>
      </c>
      <c r="AC57" s="431"/>
      <c r="AD57" s="63">
        <f aca="true" t="shared" si="51" ref="AD57:AI57">SUM(AD58:AD60)</f>
        <v>3955</v>
      </c>
      <c r="AE57" s="64">
        <f t="shared" si="51"/>
        <v>41</v>
      </c>
      <c r="AF57" s="65">
        <f t="shared" si="51"/>
        <v>4710</v>
      </c>
      <c r="AG57" s="66">
        <f t="shared" si="51"/>
        <v>3206</v>
      </c>
      <c r="AH57" s="64">
        <f t="shared" si="51"/>
        <v>38</v>
      </c>
      <c r="AI57" s="65">
        <f t="shared" si="51"/>
        <v>3737</v>
      </c>
      <c r="AJ57" s="161">
        <f t="shared" si="48"/>
        <v>-749</v>
      </c>
      <c r="AK57" s="162">
        <f t="shared" si="49"/>
        <v>-3</v>
      </c>
      <c r="AL57" s="163">
        <f t="shared" si="50"/>
        <v>-973</v>
      </c>
    </row>
    <row r="58" spans="1:38" ht="17.25" customHeight="1">
      <c r="A58" s="315"/>
      <c r="B58" s="347" t="s">
        <v>113</v>
      </c>
      <c r="C58" s="348"/>
      <c r="D58" s="31">
        <v>259</v>
      </c>
      <c r="E58" s="32">
        <v>4</v>
      </c>
      <c r="F58" s="33">
        <v>718</v>
      </c>
      <c r="G58" s="34">
        <v>191</v>
      </c>
      <c r="H58" s="32">
        <v>6</v>
      </c>
      <c r="I58" s="33">
        <v>531</v>
      </c>
      <c r="J58" s="95">
        <f t="shared" si="40"/>
        <v>-68</v>
      </c>
      <c r="K58" s="93">
        <f t="shared" si="41"/>
        <v>2</v>
      </c>
      <c r="L58" s="152">
        <f t="shared" si="42"/>
        <v>-187</v>
      </c>
      <c r="M58" s="3"/>
      <c r="N58" s="381" t="s">
        <v>114</v>
      </c>
      <c r="O58" s="382"/>
      <c r="P58" s="383"/>
      <c r="Q58" s="31">
        <v>513</v>
      </c>
      <c r="R58" s="32">
        <v>7</v>
      </c>
      <c r="S58" s="33">
        <v>624</v>
      </c>
      <c r="T58" s="34">
        <v>424</v>
      </c>
      <c r="U58" s="32">
        <v>10</v>
      </c>
      <c r="V58" s="33">
        <v>482</v>
      </c>
      <c r="W58" s="95">
        <f t="shared" si="44"/>
        <v>-89</v>
      </c>
      <c r="X58" s="93">
        <f t="shared" si="45"/>
        <v>3</v>
      </c>
      <c r="Y58" s="152">
        <f t="shared" si="46"/>
        <v>-142</v>
      </c>
      <c r="AA58" s="462"/>
      <c r="AB58" s="422" t="s">
        <v>115</v>
      </c>
      <c r="AC58" s="35" t="s">
        <v>116</v>
      </c>
      <c r="AD58" s="36">
        <v>1886</v>
      </c>
      <c r="AE58" s="37">
        <v>16</v>
      </c>
      <c r="AF58" s="38">
        <v>2283</v>
      </c>
      <c r="AG58" s="39">
        <v>1487</v>
      </c>
      <c r="AH58" s="37">
        <v>10</v>
      </c>
      <c r="AI58" s="38">
        <v>1769</v>
      </c>
      <c r="AJ58" s="91">
        <f t="shared" si="48"/>
        <v>-399</v>
      </c>
      <c r="AK58" s="89">
        <f t="shared" si="49"/>
        <v>-6</v>
      </c>
      <c r="AL58" s="157">
        <f t="shared" si="50"/>
        <v>-514</v>
      </c>
    </row>
    <row r="59" spans="1:38" ht="17.25" customHeight="1">
      <c r="A59" s="315"/>
      <c r="B59" s="347" t="s">
        <v>117</v>
      </c>
      <c r="C59" s="348"/>
      <c r="D59" s="31">
        <v>1128</v>
      </c>
      <c r="E59" s="32">
        <v>7</v>
      </c>
      <c r="F59" s="33">
        <v>1263</v>
      </c>
      <c r="G59" s="34">
        <v>791</v>
      </c>
      <c r="H59" s="32">
        <v>4</v>
      </c>
      <c r="I59" s="33">
        <v>921</v>
      </c>
      <c r="J59" s="95">
        <f t="shared" si="40"/>
        <v>-337</v>
      </c>
      <c r="K59" s="93">
        <f t="shared" si="41"/>
        <v>-3</v>
      </c>
      <c r="L59" s="152">
        <f t="shared" si="42"/>
        <v>-342</v>
      </c>
      <c r="M59" s="3"/>
      <c r="N59" s="381" t="s">
        <v>118</v>
      </c>
      <c r="O59" s="382"/>
      <c r="P59" s="383"/>
      <c r="Q59" s="31">
        <v>524</v>
      </c>
      <c r="R59" s="32">
        <v>9</v>
      </c>
      <c r="S59" s="33">
        <v>640</v>
      </c>
      <c r="T59" s="34">
        <v>471</v>
      </c>
      <c r="U59" s="32">
        <v>5</v>
      </c>
      <c r="V59" s="33">
        <v>564</v>
      </c>
      <c r="W59" s="95">
        <f t="shared" si="44"/>
        <v>-53</v>
      </c>
      <c r="X59" s="93">
        <f t="shared" si="45"/>
        <v>-4</v>
      </c>
      <c r="Y59" s="152">
        <f t="shared" si="46"/>
        <v>-76</v>
      </c>
      <c r="AA59" s="462"/>
      <c r="AB59" s="423"/>
      <c r="AC59" s="187" t="s">
        <v>119</v>
      </c>
      <c r="AD59" s="188">
        <v>2069</v>
      </c>
      <c r="AE59" s="189">
        <v>25</v>
      </c>
      <c r="AF59" s="190">
        <v>2427</v>
      </c>
      <c r="AG59" s="191">
        <v>1719</v>
      </c>
      <c r="AH59" s="189">
        <v>28</v>
      </c>
      <c r="AI59" s="190">
        <v>1968</v>
      </c>
      <c r="AJ59" s="192">
        <f t="shared" si="48"/>
        <v>-350</v>
      </c>
      <c r="AK59" s="193">
        <f t="shared" si="49"/>
        <v>3</v>
      </c>
      <c r="AL59" s="194">
        <f t="shared" si="50"/>
        <v>-459</v>
      </c>
    </row>
    <row r="60" spans="1:38" ht="17.25" customHeight="1" thickBot="1">
      <c r="A60" s="315"/>
      <c r="B60" s="347" t="s">
        <v>120</v>
      </c>
      <c r="C60" s="348"/>
      <c r="D60" s="31">
        <v>857</v>
      </c>
      <c r="E60" s="32">
        <v>3</v>
      </c>
      <c r="F60" s="33">
        <v>1254</v>
      </c>
      <c r="G60" s="34">
        <v>668</v>
      </c>
      <c r="H60" s="32">
        <v>5</v>
      </c>
      <c r="I60" s="33">
        <v>916</v>
      </c>
      <c r="J60" s="95">
        <f t="shared" si="40"/>
        <v>-189</v>
      </c>
      <c r="K60" s="93">
        <f t="shared" si="41"/>
        <v>2</v>
      </c>
      <c r="L60" s="152">
        <f t="shared" si="42"/>
        <v>-338</v>
      </c>
      <c r="M60" s="3"/>
      <c r="N60" s="381" t="s">
        <v>121</v>
      </c>
      <c r="O60" s="382"/>
      <c r="P60" s="383"/>
      <c r="Q60" s="31">
        <v>554</v>
      </c>
      <c r="R60" s="32">
        <v>5</v>
      </c>
      <c r="S60" s="33">
        <v>644</v>
      </c>
      <c r="T60" s="34">
        <v>342</v>
      </c>
      <c r="U60" s="32">
        <v>1</v>
      </c>
      <c r="V60" s="33">
        <v>391</v>
      </c>
      <c r="W60" s="95">
        <f t="shared" si="44"/>
        <v>-212</v>
      </c>
      <c r="X60" s="93">
        <f t="shared" si="45"/>
        <v>-4</v>
      </c>
      <c r="Y60" s="152">
        <f t="shared" si="46"/>
        <v>-253</v>
      </c>
      <c r="AA60" s="463"/>
      <c r="AB60" s="460" t="s">
        <v>236</v>
      </c>
      <c r="AC60" s="461"/>
      <c r="AD60" s="15"/>
      <c r="AE60" s="16"/>
      <c r="AF60" s="17"/>
      <c r="AG60" s="18"/>
      <c r="AH60" s="16"/>
      <c r="AI60" s="17"/>
      <c r="AJ60" s="146">
        <f t="shared" si="48"/>
        <v>0</v>
      </c>
      <c r="AK60" s="147">
        <f t="shared" si="49"/>
        <v>0</v>
      </c>
      <c r="AL60" s="148">
        <f t="shared" si="50"/>
        <v>0</v>
      </c>
    </row>
    <row r="61" spans="1:38" ht="17.25" customHeight="1" thickTop="1">
      <c r="A61" s="315"/>
      <c r="B61" s="347" t="s">
        <v>123</v>
      </c>
      <c r="C61" s="348"/>
      <c r="D61" s="31">
        <v>1110</v>
      </c>
      <c r="E61" s="32">
        <v>3</v>
      </c>
      <c r="F61" s="33">
        <v>1402</v>
      </c>
      <c r="G61" s="34">
        <v>763</v>
      </c>
      <c r="H61" s="32">
        <v>4</v>
      </c>
      <c r="I61" s="33">
        <v>1057</v>
      </c>
      <c r="J61" s="95">
        <f t="shared" si="40"/>
        <v>-347</v>
      </c>
      <c r="K61" s="93">
        <f t="shared" si="41"/>
        <v>1</v>
      </c>
      <c r="L61" s="152">
        <f t="shared" si="42"/>
        <v>-345</v>
      </c>
      <c r="M61" s="3"/>
      <c r="N61" s="381" t="s">
        <v>27</v>
      </c>
      <c r="O61" s="382"/>
      <c r="P61" s="383"/>
      <c r="Q61" s="31">
        <v>494</v>
      </c>
      <c r="R61" s="32">
        <v>2</v>
      </c>
      <c r="S61" s="33">
        <v>614</v>
      </c>
      <c r="T61" s="34">
        <v>324</v>
      </c>
      <c r="U61" s="32">
        <v>6</v>
      </c>
      <c r="V61" s="33">
        <v>371</v>
      </c>
      <c r="W61" s="95">
        <f t="shared" si="44"/>
        <v>-170</v>
      </c>
      <c r="X61" s="93">
        <f t="shared" si="45"/>
        <v>4</v>
      </c>
      <c r="Y61" s="152">
        <f t="shared" si="46"/>
        <v>-243</v>
      </c>
      <c r="AA61" s="464" t="s">
        <v>122</v>
      </c>
      <c r="AB61" s="446" t="s">
        <v>112</v>
      </c>
      <c r="AC61" s="447"/>
      <c r="AD61" s="195">
        <f aca="true" t="shared" si="52" ref="AD61:AI61">SUM(AD62:AD64)</f>
        <v>1892</v>
      </c>
      <c r="AE61" s="196">
        <f t="shared" si="52"/>
        <v>23</v>
      </c>
      <c r="AF61" s="197">
        <f t="shared" si="52"/>
        <v>2416</v>
      </c>
      <c r="AG61" s="198">
        <f t="shared" si="52"/>
        <v>1229</v>
      </c>
      <c r="AH61" s="196">
        <f t="shared" si="52"/>
        <v>29</v>
      </c>
      <c r="AI61" s="197">
        <f t="shared" si="52"/>
        <v>1508</v>
      </c>
      <c r="AJ61" s="86">
        <f t="shared" si="48"/>
        <v>-663</v>
      </c>
      <c r="AK61" s="84">
        <f t="shared" si="49"/>
        <v>6</v>
      </c>
      <c r="AL61" s="177">
        <f t="shared" si="50"/>
        <v>-908</v>
      </c>
    </row>
    <row r="62" spans="1:38" ht="17.25" customHeight="1">
      <c r="A62" s="315"/>
      <c r="B62" s="347" t="s">
        <v>125</v>
      </c>
      <c r="C62" s="348"/>
      <c r="D62" s="31">
        <v>839</v>
      </c>
      <c r="E62" s="32">
        <v>5</v>
      </c>
      <c r="F62" s="33">
        <v>991</v>
      </c>
      <c r="G62" s="34">
        <v>718</v>
      </c>
      <c r="H62" s="32">
        <v>7</v>
      </c>
      <c r="I62" s="33">
        <v>745</v>
      </c>
      <c r="J62" s="95">
        <f t="shared" si="40"/>
        <v>-121</v>
      </c>
      <c r="K62" s="93">
        <f t="shared" si="41"/>
        <v>2</v>
      </c>
      <c r="L62" s="152">
        <f t="shared" si="42"/>
        <v>-246</v>
      </c>
      <c r="M62" s="3"/>
      <c r="N62" s="381" t="s">
        <v>30</v>
      </c>
      <c r="O62" s="382"/>
      <c r="P62" s="383"/>
      <c r="Q62" s="31">
        <v>512</v>
      </c>
      <c r="R62" s="32">
        <v>1</v>
      </c>
      <c r="S62" s="33">
        <v>605</v>
      </c>
      <c r="T62" s="34">
        <v>340</v>
      </c>
      <c r="U62" s="32">
        <v>5</v>
      </c>
      <c r="V62" s="33">
        <v>400</v>
      </c>
      <c r="W62" s="95">
        <f t="shared" si="44"/>
        <v>-172</v>
      </c>
      <c r="X62" s="93">
        <f t="shared" si="45"/>
        <v>4</v>
      </c>
      <c r="Y62" s="152">
        <f t="shared" si="46"/>
        <v>-205</v>
      </c>
      <c r="AA62" s="442"/>
      <c r="AB62" s="424" t="s">
        <v>124</v>
      </c>
      <c r="AC62" s="421"/>
      <c r="AD62" s="36">
        <v>1642</v>
      </c>
      <c r="AE62" s="37">
        <v>15</v>
      </c>
      <c r="AF62" s="38">
        <v>2095</v>
      </c>
      <c r="AG62" s="39">
        <v>1044</v>
      </c>
      <c r="AH62" s="37">
        <v>20</v>
      </c>
      <c r="AI62" s="38">
        <v>1276</v>
      </c>
      <c r="AJ62" s="91">
        <f t="shared" si="48"/>
        <v>-598</v>
      </c>
      <c r="AK62" s="89">
        <f t="shared" si="49"/>
        <v>5</v>
      </c>
      <c r="AL62" s="157">
        <f t="shared" si="50"/>
        <v>-819</v>
      </c>
    </row>
    <row r="63" spans="1:38" ht="17.25" customHeight="1" thickBot="1">
      <c r="A63" s="315"/>
      <c r="B63" s="411" t="s">
        <v>127</v>
      </c>
      <c r="C63" s="412"/>
      <c r="D63" s="40">
        <v>397</v>
      </c>
      <c r="E63" s="41">
        <v>2</v>
      </c>
      <c r="F63" s="42">
        <v>350</v>
      </c>
      <c r="G63" s="43">
        <v>321</v>
      </c>
      <c r="H63" s="41">
        <v>7</v>
      </c>
      <c r="I63" s="42">
        <v>279</v>
      </c>
      <c r="J63" s="153">
        <f t="shared" si="40"/>
        <v>-76</v>
      </c>
      <c r="K63" s="154">
        <f t="shared" si="41"/>
        <v>5</v>
      </c>
      <c r="L63" s="155">
        <f t="shared" si="42"/>
        <v>-71</v>
      </c>
      <c r="M63" s="3"/>
      <c r="N63" s="381" t="s">
        <v>33</v>
      </c>
      <c r="O63" s="382"/>
      <c r="P63" s="383"/>
      <c r="Q63" s="31">
        <v>501</v>
      </c>
      <c r="R63" s="32">
        <v>2</v>
      </c>
      <c r="S63" s="33">
        <v>598</v>
      </c>
      <c r="T63" s="34">
        <v>361</v>
      </c>
      <c r="U63" s="32">
        <v>7</v>
      </c>
      <c r="V63" s="33">
        <v>431</v>
      </c>
      <c r="W63" s="95">
        <f t="shared" si="44"/>
        <v>-140</v>
      </c>
      <c r="X63" s="93">
        <f t="shared" si="45"/>
        <v>5</v>
      </c>
      <c r="Y63" s="152">
        <f t="shared" si="46"/>
        <v>-167</v>
      </c>
      <c r="AA63" s="442"/>
      <c r="AB63" s="432" t="s">
        <v>126</v>
      </c>
      <c r="AC63" s="433"/>
      <c r="AD63" s="31">
        <v>131</v>
      </c>
      <c r="AE63" s="32">
        <v>5</v>
      </c>
      <c r="AF63" s="33">
        <v>169</v>
      </c>
      <c r="AG63" s="34">
        <v>90</v>
      </c>
      <c r="AH63" s="32">
        <v>3</v>
      </c>
      <c r="AI63" s="33">
        <v>106</v>
      </c>
      <c r="AJ63" s="95">
        <f t="shared" si="48"/>
        <v>-41</v>
      </c>
      <c r="AK63" s="93">
        <f t="shared" si="49"/>
        <v>-2</v>
      </c>
      <c r="AL63" s="152">
        <f t="shared" si="50"/>
        <v>-63</v>
      </c>
    </row>
    <row r="64" spans="1:38" ht="17.25" customHeight="1" thickTop="1">
      <c r="A64" s="415" t="s">
        <v>129</v>
      </c>
      <c r="B64" s="416"/>
      <c r="C64" s="52" t="s">
        <v>112</v>
      </c>
      <c r="D64" s="44">
        <f aca="true" t="shared" si="53" ref="D64:I64">SUM(D65:D66)</f>
        <v>1408</v>
      </c>
      <c r="E64" s="45">
        <f t="shared" si="53"/>
        <v>45</v>
      </c>
      <c r="F64" s="46">
        <f t="shared" si="53"/>
        <v>1210</v>
      </c>
      <c r="G64" s="47">
        <f t="shared" si="53"/>
        <v>1129</v>
      </c>
      <c r="H64" s="45">
        <f t="shared" si="53"/>
        <v>36</v>
      </c>
      <c r="I64" s="46">
        <f t="shared" si="53"/>
        <v>881</v>
      </c>
      <c r="J64" s="81">
        <f t="shared" si="40"/>
        <v>-279</v>
      </c>
      <c r="K64" s="79">
        <f t="shared" si="41"/>
        <v>-9</v>
      </c>
      <c r="L64" s="156">
        <f t="shared" si="42"/>
        <v>-329</v>
      </c>
      <c r="M64" s="3"/>
      <c r="N64" s="381" t="s">
        <v>36</v>
      </c>
      <c r="O64" s="382"/>
      <c r="P64" s="383"/>
      <c r="Q64" s="31">
        <v>467</v>
      </c>
      <c r="R64" s="32">
        <v>5</v>
      </c>
      <c r="S64" s="33">
        <v>576</v>
      </c>
      <c r="T64" s="34">
        <v>330</v>
      </c>
      <c r="U64" s="32">
        <v>1</v>
      </c>
      <c r="V64" s="33">
        <v>403</v>
      </c>
      <c r="W64" s="95">
        <f t="shared" si="44"/>
        <v>-137</v>
      </c>
      <c r="X64" s="93">
        <f t="shared" si="45"/>
        <v>-4</v>
      </c>
      <c r="Y64" s="152">
        <f t="shared" si="46"/>
        <v>-173</v>
      </c>
      <c r="AA64" s="442"/>
      <c r="AB64" s="413" t="s">
        <v>128</v>
      </c>
      <c r="AC64" s="414"/>
      <c r="AD64" s="48">
        <v>119</v>
      </c>
      <c r="AE64" s="49">
        <v>3</v>
      </c>
      <c r="AF64" s="50">
        <v>152</v>
      </c>
      <c r="AG64" s="51">
        <v>95</v>
      </c>
      <c r="AH64" s="49">
        <v>6</v>
      </c>
      <c r="AI64" s="50">
        <v>126</v>
      </c>
      <c r="AJ64" s="100">
        <f t="shared" si="48"/>
        <v>-24</v>
      </c>
      <c r="AK64" s="98">
        <f t="shared" si="49"/>
        <v>3</v>
      </c>
      <c r="AL64" s="165">
        <f t="shared" si="50"/>
        <v>-26</v>
      </c>
    </row>
    <row r="65" spans="1:38" ht="17.25" customHeight="1">
      <c r="A65" s="417"/>
      <c r="B65" s="418"/>
      <c r="C65" s="53" t="s">
        <v>131</v>
      </c>
      <c r="D65" s="36">
        <v>902</v>
      </c>
      <c r="E65" s="37">
        <v>11</v>
      </c>
      <c r="F65" s="38">
        <v>734</v>
      </c>
      <c r="G65" s="39">
        <v>664</v>
      </c>
      <c r="H65" s="37">
        <v>11</v>
      </c>
      <c r="I65" s="38">
        <v>520</v>
      </c>
      <c r="J65" s="91">
        <f t="shared" si="40"/>
        <v>-238</v>
      </c>
      <c r="K65" s="89">
        <f t="shared" si="41"/>
        <v>0</v>
      </c>
      <c r="L65" s="157">
        <f t="shared" si="42"/>
        <v>-214</v>
      </c>
      <c r="M65" s="3"/>
      <c r="N65" s="381" t="s">
        <v>39</v>
      </c>
      <c r="O65" s="382"/>
      <c r="P65" s="383"/>
      <c r="Q65" s="31">
        <v>478</v>
      </c>
      <c r="R65" s="32">
        <v>9</v>
      </c>
      <c r="S65" s="33">
        <v>586</v>
      </c>
      <c r="T65" s="34">
        <v>366</v>
      </c>
      <c r="U65" s="32">
        <v>4</v>
      </c>
      <c r="V65" s="33">
        <v>433</v>
      </c>
      <c r="W65" s="95">
        <f t="shared" si="44"/>
        <v>-112</v>
      </c>
      <c r="X65" s="93">
        <f t="shared" si="45"/>
        <v>-5</v>
      </c>
      <c r="Y65" s="152">
        <f t="shared" si="46"/>
        <v>-153</v>
      </c>
      <c r="AA65" s="419" t="s">
        <v>130</v>
      </c>
      <c r="AB65" s="420"/>
      <c r="AC65" s="421"/>
      <c r="AD65" s="36">
        <v>4</v>
      </c>
      <c r="AE65" s="37">
        <v>4</v>
      </c>
      <c r="AF65" s="38">
        <v>0</v>
      </c>
      <c r="AG65" s="39">
        <v>4</v>
      </c>
      <c r="AH65" s="37">
        <v>2</v>
      </c>
      <c r="AI65" s="38">
        <v>2</v>
      </c>
      <c r="AJ65" s="91">
        <f t="shared" si="48"/>
        <v>0</v>
      </c>
      <c r="AK65" s="89">
        <f t="shared" si="49"/>
        <v>-2</v>
      </c>
      <c r="AL65" s="157">
        <f t="shared" si="50"/>
        <v>2</v>
      </c>
    </row>
    <row r="66" spans="1:38" ht="17.25" customHeight="1" thickBot="1">
      <c r="A66" s="417"/>
      <c r="B66" s="418"/>
      <c r="C66" s="58" t="s">
        <v>133</v>
      </c>
      <c r="D66" s="40">
        <v>506</v>
      </c>
      <c r="E66" s="41">
        <v>34</v>
      </c>
      <c r="F66" s="42">
        <v>476</v>
      </c>
      <c r="G66" s="43">
        <v>465</v>
      </c>
      <c r="H66" s="41">
        <v>25</v>
      </c>
      <c r="I66" s="42">
        <v>361</v>
      </c>
      <c r="J66" s="153">
        <f t="shared" si="40"/>
        <v>-41</v>
      </c>
      <c r="K66" s="154">
        <f t="shared" si="41"/>
        <v>-9</v>
      </c>
      <c r="L66" s="155">
        <f t="shared" si="42"/>
        <v>-115</v>
      </c>
      <c r="M66" s="3"/>
      <c r="N66" s="381" t="s">
        <v>42</v>
      </c>
      <c r="O66" s="382"/>
      <c r="P66" s="383"/>
      <c r="Q66" s="31">
        <v>495</v>
      </c>
      <c r="R66" s="32">
        <v>7</v>
      </c>
      <c r="S66" s="33">
        <v>613</v>
      </c>
      <c r="T66" s="34">
        <v>387</v>
      </c>
      <c r="U66" s="32">
        <v>6</v>
      </c>
      <c r="V66" s="33">
        <v>451</v>
      </c>
      <c r="W66" s="95">
        <f t="shared" si="44"/>
        <v>-108</v>
      </c>
      <c r="X66" s="93">
        <f t="shared" si="45"/>
        <v>-1</v>
      </c>
      <c r="Y66" s="152">
        <f t="shared" si="46"/>
        <v>-162</v>
      </c>
      <c r="AA66" s="426" t="s">
        <v>132</v>
      </c>
      <c r="AB66" s="427"/>
      <c r="AC66" s="428"/>
      <c r="AD66" s="54">
        <v>298</v>
      </c>
      <c r="AE66" s="55">
        <v>2</v>
      </c>
      <c r="AF66" s="56">
        <v>334</v>
      </c>
      <c r="AG66" s="57">
        <v>249</v>
      </c>
      <c r="AH66" s="55">
        <v>0</v>
      </c>
      <c r="AI66" s="56">
        <v>281</v>
      </c>
      <c r="AJ66" s="166">
        <f t="shared" si="48"/>
        <v>-49</v>
      </c>
      <c r="AK66" s="167">
        <f t="shared" si="49"/>
        <v>-2</v>
      </c>
      <c r="AL66" s="168">
        <f t="shared" si="50"/>
        <v>-53</v>
      </c>
    </row>
    <row r="67" spans="1:38" ht="17.25" customHeight="1" thickBot="1" thickTop="1">
      <c r="A67" s="311" t="s">
        <v>134</v>
      </c>
      <c r="B67" s="312"/>
      <c r="C67" s="313"/>
      <c r="D67" s="59">
        <v>137</v>
      </c>
      <c r="E67" s="60">
        <v>0</v>
      </c>
      <c r="F67" s="61">
        <v>0</v>
      </c>
      <c r="G67" s="62">
        <v>92</v>
      </c>
      <c r="H67" s="60">
        <v>0</v>
      </c>
      <c r="I67" s="61">
        <v>0</v>
      </c>
      <c r="J67" s="158">
        <f t="shared" si="40"/>
        <v>-45</v>
      </c>
      <c r="K67" s="159">
        <f t="shared" si="41"/>
        <v>0</v>
      </c>
      <c r="L67" s="160">
        <f t="shared" si="42"/>
        <v>0</v>
      </c>
      <c r="M67" s="3"/>
      <c r="N67" s="381" t="s">
        <v>43</v>
      </c>
      <c r="O67" s="382"/>
      <c r="P67" s="383"/>
      <c r="Q67" s="31">
        <v>492</v>
      </c>
      <c r="R67" s="32">
        <v>7</v>
      </c>
      <c r="S67" s="33">
        <v>587</v>
      </c>
      <c r="T67" s="34">
        <v>441</v>
      </c>
      <c r="U67" s="32">
        <v>9</v>
      </c>
      <c r="V67" s="33">
        <v>512</v>
      </c>
      <c r="W67" s="95">
        <f t="shared" si="44"/>
        <v>-51</v>
      </c>
      <c r="X67" s="93">
        <f t="shared" si="45"/>
        <v>2</v>
      </c>
      <c r="Y67" s="152">
        <f t="shared" si="46"/>
        <v>-75</v>
      </c>
      <c r="AA67" s="8"/>
      <c r="AB67" s="8"/>
      <c r="AC67" s="8"/>
      <c r="AD67" s="3"/>
      <c r="AE67" s="3"/>
      <c r="AF67" s="3"/>
      <c r="AG67" s="3"/>
      <c r="AH67" s="3"/>
      <c r="AI67" s="3"/>
      <c r="AJ67" s="3"/>
      <c r="AK67" s="3"/>
      <c r="AL67" s="3"/>
    </row>
    <row r="68" spans="1:27" ht="17.25" customHeight="1" thickBot="1" thickTop="1">
      <c r="A68" s="314" t="s">
        <v>136</v>
      </c>
      <c r="B68" s="317" t="s">
        <v>137</v>
      </c>
      <c r="C68" s="318"/>
      <c r="D68" s="63">
        <v>851</v>
      </c>
      <c r="E68" s="64">
        <v>6</v>
      </c>
      <c r="F68" s="65">
        <v>1099</v>
      </c>
      <c r="G68" s="66">
        <v>606</v>
      </c>
      <c r="H68" s="64">
        <v>8</v>
      </c>
      <c r="I68" s="65">
        <v>770</v>
      </c>
      <c r="J68" s="161">
        <f t="shared" si="40"/>
        <v>-245</v>
      </c>
      <c r="K68" s="162">
        <f t="shared" si="41"/>
        <v>2</v>
      </c>
      <c r="L68" s="163">
        <f t="shared" si="42"/>
        <v>-329</v>
      </c>
      <c r="M68" s="3"/>
      <c r="N68" s="384" t="s">
        <v>46</v>
      </c>
      <c r="O68" s="385"/>
      <c r="P68" s="386"/>
      <c r="Q68" s="40">
        <v>609</v>
      </c>
      <c r="R68" s="41">
        <v>10</v>
      </c>
      <c r="S68" s="42">
        <v>734</v>
      </c>
      <c r="T68" s="43">
        <v>495</v>
      </c>
      <c r="U68" s="41">
        <v>8</v>
      </c>
      <c r="V68" s="42">
        <v>593</v>
      </c>
      <c r="W68" s="153">
        <f t="shared" si="44"/>
        <v>-114</v>
      </c>
      <c r="X68" s="154">
        <f t="shared" si="45"/>
        <v>-2</v>
      </c>
      <c r="Y68" s="155">
        <f t="shared" si="46"/>
        <v>-141</v>
      </c>
      <c r="AA68" s="2" t="s">
        <v>135</v>
      </c>
    </row>
    <row r="69" spans="1:38" ht="17.25" customHeight="1" thickTop="1">
      <c r="A69" s="315"/>
      <c r="B69" s="319" t="s">
        <v>138</v>
      </c>
      <c r="C69" s="67" t="s">
        <v>112</v>
      </c>
      <c r="D69" s="19">
        <f aca="true" t="shared" si="54" ref="D69:I69">SUM(D70:D72)</f>
        <v>45</v>
      </c>
      <c r="E69" s="20">
        <f t="shared" si="54"/>
        <v>3</v>
      </c>
      <c r="F69" s="21">
        <f t="shared" si="54"/>
        <v>480</v>
      </c>
      <c r="G69" s="22">
        <f t="shared" si="54"/>
        <v>34</v>
      </c>
      <c r="H69" s="20">
        <f t="shared" si="54"/>
        <v>0</v>
      </c>
      <c r="I69" s="21">
        <f t="shared" si="54"/>
        <v>367</v>
      </c>
      <c r="J69" s="105">
        <f t="shared" si="40"/>
        <v>-11</v>
      </c>
      <c r="K69" s="103">
        <f t="shared" si="41"/>
        <v>-3</v>
      </c>
      <c r="L69" s="164">
        <f t="shared" si="42"/>
        <v>-113</v>
      </c>
      <c r="M69" s="3"/>
      <c r="N69" s="387" t="s">
        <v>139</v>
      </c>
      <c r="O69" s="388"/>
      <c r="P69" s="389"/>
      <c r="Q69" s="63">
        <f aca="true" t="shared" si="55" ref="Q69:V69">SUM(Q57:Q62)</f>
        <v>3107</v>
      </c>
      <c r="R69" s="64">
        <f t="shared" si="55"/>
        <v>30</v>
      </c>
      <c r="S69" s="65">
        <f t="shared" si="55"/>
        <v>3766</v>
      </c>
      <c r="T69" s="66">
        <f t="shared" si="55"/>
        <v>2308</v>
      </c>
      <c r="U69" s="64">
        <f t="shared" si="55"/>
        <v>34</v>
      </c>
      <c r="V69" s="65">
        <f t="shared" si="55"/>
        <v>2705</v>
      </c>
      <c r="W69" s="161">
        <f t="shared" si="44"/>
        <v>-799</v>
      </c>
      <c r="X69" s="162">
        <f t="shared" si="45"/>
        <v>4</v>
      </c>
      <c r="Y69" s="163">
        <f t="shared" si="46"/>
        <v>-1061</v>
      </c>
      <c r="AA69" s="360" t="s">
        <v>102</v>
      </c>
      <c r="AB69" s="361"/>
      <c r="AC69" s="362"/>
      <c r="AD69" s="366" t="str">
        <f>$D$4</f>
        <v>令　和　元　年　</v>
      </c>
      <c r="AE69" s="366"/>
      <c r="AF69" s="367"/>
      <c r="AG69" s="366" t="str">
        <f>$G$4</f>
        <v>令　和　2　年　</v>
      </c>
      <c r="AH69" s="366"/>
      <c r="AI69" s="366"/>
      <c r="AJ69" s="369" t="s">
        <v>103</v>
      </c>
      <c r="AK69" s="369"/>
      <c r="AL69" s="370"/>
    </row>
    <row r="70" spans="1:38" ht="17.25" customHeight="1" thickBot="1">
      <c r="A70" s="315"/>
      <c r="B70" s="320"/>
      <c r="C70" s="68" t="s">
        <v>228</v>
      </c>
      <c r="D70" s="36">
        <v>2</v>
      </c>
      <c r="E70" s="37">
        <v>1</v>
      </c>
      <c r="F70" s="38">
        <v>118</v>
      </c>
      <c r="G70" s="39">
        <v>3</v>
      </c>
      <c r="H70" s="37">
        <v>0</v>
      </c>
      <c r="I70" s="38">
        <v>87</v>
      </c>
      <c r="J70" s="91">
        <f t="shared" si="40"/>
        <v>1</v>
      </c>
      <c r="K70" s="89">
        <f t="shared" si="41"/>
        <v>-1</v>
      </c>
      <c r="L70" s="157">
        <f t="shared" si="42"/>
        <v>-31</v>
      </c>
      <c r="M70" s="3"/>
      <c r="N70" s="390" t="s">
        <v>140</v>
      </c>
      <c r="O70" s="391"/>
      <c r="P70" s="392"/>
      <c r="Q70" s="69">
        <f aca="true" t="shared" si="56" ref="Q70:V70">SUM(Q63:Q68)</f>
        <v>3042</v>
      </c>
      <c r="R70" s="70">
        <f t="shared" si="56"/>
        <v>40</v>
      </c>
      <c r="S70" s="71">
        <f t="shared" si="56"/>
        <v>3694</v>
      </c>
      <c r="T70" s="72">
        <f t="shared" si="56"/>
        <v>2380</v>
      </c>
      <c r="U70" s="70">
        <f t="shared" si="56"/>
        <v>35</v>
      </c>
      <c r="V70" s="71">
        <f t="shared" si="56"/>
        <v>2823</v>
      </c>
      <c r="W70" s="138">
        <f t="shared" si="44"/>
        <v>-662</v>
      </c>
      <c r="X70" s="136">
        <f t="shared" si="45"/>
        <v>-5</v>
      </c>
      <c r="Y70" s="169">
        <f t="shared" si="46"/>
        <v>-871</v>
      </c>
      <c r="AA70" s="363"/>
      <c r="AB70" s="364"/>
      <c r="AC70" s="365"/>
      <c r="AD70" s="9" t="s">
        <v>104</v>
      </c>
      <c r="AE70" s="10" t="s">
        <v>105</v>
      </c>
      <c r="AF70" s="11" t="s">
        <v>106</v>
      </c>
      <c r="AG70" s="12" t="s">
        <v>104</v>
      </c>
      <c r="AH70" s="10" t="s">
        <v>105</v>
      </c>
      <c r="AI70" s="11" t="s">
        <v>106</v>
      </c>
      <c r="AJ70" s="12" t="s">
        <v>104</v>
      </c>
      <c r="AK70" s="10" t="s">
        <v>105</v>
      </c>
      <c r="AL70" s="13" t="s">
        <v>106</v>
      </c>
    </row>
    <row r="71" spans="1:38" ht="17.25" customHeight="1" thickBot="1">
      <c r="A71" s="315"/>
      <c r="B71" s="320"/>
      <c r="C71" s="77" t="s">
        <v>141</v>
      </c>
      <c r="D71" s="31">
        <v>22</v>
      </c>
      <c r="E71" s="32">
        <v>1</v>
      </c>
      <c r="F71" s="33">
        <v>243</v>
      </c>
      <c r="G71" s="34">
        <v>19</v>
      </c>
      <c r="H71" s="32">
        <v>0</v>
      </c>
      <c r="I71" s="33">
        <v>173</v>
      </c>
      <c r="J71" s="95">
        <f t="shared" si="40"/>
        <v>-3</v>
      </c>
      <c r="K71" s="93">
        <f t="shared" si="41"/>
        <v>-1</v>
      </c>
      <c r="L71" s="152">
        <f t="shared" si="42"/>
        <v>-70</v>
      </c>
      <c r="M71" s="3"/>
      <c r="AA71" s="393" t="s">
        <v>107</v>
      </c>
      <c r="AB71" s="394"/>
      <c r="AC71" s="395"/>
      <c r="AD71" s="73">
        <f aca="true" t="shared" si="57" ref="AD71:AI71">SUM(AD72,AD90:AD93)</f>
        <v>6149</v>
      </c>
      <c r="AE71" s="74">
        <f t="shared" si="57"/>
        <v>70</v>
      </c>
      <c r="AF71" s="75">
        <f t="shared" si="57"/>
        <v>7460</v>
      </c>
      <c r="AG71" s="76">
        <f t="shared" si="57"/>
        <v>4688</v>
      </c>
      <c r="AH71" s="74">
        <f t="shared" si="57"/>
        <v>69</v>
      </c>
      <c r="AI71" s="75">
        <f t="shared" si="57"/>
        <v>5528</v>
      </c>
      <c r="AJ71" s="116">
        <f aca="true" t="shared" si="58" ref="AJ71:AJ98">AG71-AD71</f>
        <v>-1461</v>
      </c>
      <c r="AK71" s="114">
        <f aca="true" t="shared" si="59" ref="AK71:AK98">AH71-AE71</f>
        <v>-1</v>
      </c>
      <c r="AL71" s="173">
        <f aca="true" t="shared" si="60" ref="AL71:AL98">AI71-AF71</f>
        <v>-1932</v>
      </c>
    </row>
    <row r="72" spans="1:38" ht="17.25" customHeight="1" thickBot="1" thickTop="1">
      <c r="A72" s="315"/>
      <c r="B72" s="321"/>
      <c r="C72" s="82" t="s">
        <v>143</v>
      </c>
      <c r="D72" s="48">
        <v>21</v>
      </c>
      <c r="E72" s="49">
        <v>1</v>
      </c>
      <c r="F72" s="50">
        <v>119</v>
      </c>
      <c r="G72" s="51">
        <v>12</v>
      </c>
      <c r="H72" s="49">
        <v>0</v>
      </c>
      <c r="I72" s="50">
        <v>107</v>
      </c>
      <c r="J72" s="100">
        <f t="shared" si="40"/>
        <v>-9</v>
      </c>
      <c r="K72" s="98">
        <f t="shared" si="41"/>
        <v>-1</v>
      </c>
      <c r="L72" s="165">
        <f t="shared" si="42"/>
        <v>-12</v>
      </c>
      <c r="M72" s="3"/>
      <c r="N72" s="2" t="s">
        <v>144</v>
      </c>
      <c r="AA72" s="438" t="s">
        <v>142</v>
      </c>
      <c r="AB72" s="439"/>
      <c r="AC72" s="440"/>
      <c r="AD72" s="78">
        <f aca="true" t="shared" si="61" ref="AD72:AI72">SUM(AD73,AD79,AD85,AD88:AD89)</f>
        <v>5977</v>
      </c>
      <c r="AE72" s="79">
        <f t="shared" si="61"/>
        <v>37</v>
      </c>
      <c r="AF72" s="80">
        <f t="shared" si="61"/>
        <v>6703</v>
      </c>
      <c r="AG72" s="81">
        <f t="shared" si="61"/>
        <v>4564</v>
      </c>
      <c r="AH72" s="79">
        <f t="shared" si="61"/>
        <v>41</v>
      </c>
      <c r="AI72" s="80">
        <f t="shared" si="61"/>
        <v>4895</v>
      </c>
      <c r="AJ72" s="81">
        <f t="shared" si="58"/>
        <v>-1413</v>
      </c>
      <c r="AK72" s="79">
        <f t="shared" si="59"/>
        <v>4</v>
      </c>
      <c r="AL72" s="156">
        <f t="shared" si="60"/>
        <v>-1808</v>
      </c>
    </row>
    <row r="73" spans="1:38" ht="17.25" customHeight="1">
      <c r="A73" s="315"/>
      <c r="B73" s="322" t="s">
        <v>146</v>
      </c>
      <c r="C73" s="323"/>
      <c r="D73" s="36">
        <v>47</v>
      </c>
      <c r="E73" s="37">
        <v>0</v>
      </c>
      <c r="F73" s="38">
        <v>291</v>
      </c>
      <c r="G73" s="39">
        <v>40</v>
      </c>
      <c r="H73" s="37">
        <v>2</v>
      </c>
      <c r="I73" s="38">
        <v>224</v>
      </c>
      <c r="J73" s="91">
        <f t="shared" si="40"/>
        <v>-7</v>
      </c>
      <c r="K73" s="89">
        <f t="shared" si="41"/>
        <v>2</v>
      </c>
      <c r="L73" s="157">
        <f t="shared" si="42"/>
        <v>-67</v>
      </c>
      <c r="M73" s="3"/>
      <c r="N73" s="360" t="s">
        <v>102</v>
      </c>
      <c r="O73" s="361"/>
      <c r="P73" s="362"/>
      <c r="Q73" s="366" t="str">
        <f>$D$4</f>
        <v>令　和　元　年　</v>
      </c>
      <c r="R73" s="366"/>
      <c r="S73" s="367"/>
      <c r="T73" s="366" t="str">
        <f>$G$4</f>
        <v>令　和　2　年　</v>
      </c>
      <c r="U73" s="366"/>
      <c r="V73" s="366"/>
      <c r="W73" s="368" t="s">
        <v>103</v>
      </c>
      <c r="X73" s="369"/>
      <c r="Y73" s="370"/>
      <c r="AA73" s="399" t="s">
        <v>145</v>
      </c>
      <c r="AB73" s="400"/>
      <c r="AC73" s="401"/>
      <c r="AD73" s="83">
        <f aca="true" t="shared" si="62" ref="AD73:AI73">SUM(AD74:AD78)</f>
        <v>4633</v>
      </c>
      <c r="AE73" s="84">
        <f t="shared" si="62"/>
        <v>13</v>
      </c>
      <c r="AF73" s="85">
        <f t="shared" si="62"/>
        <v>4046</v>
      </c>
      <c r="AG73" s="86">
        <f t="shared" si="62"/>
        <v>3457</v>
      </c>
      <c r="AH73" s="84">
        <f t="shared" si="62"/>
        <v>15</v>
      </c>
      <c r="AI73" s="85">
        <f t="shared" si="62"/>
        <v>2889</v>
      </c>
      <c r="AJ73" s="86">
        <f t="shared" si="58"/>
        <v>-1176</v>
      </c>
      <c r="AK73" s="84">
        <f t="shared" si="59"/>
        <v>2</v>
      </c>
      <c r="AL73" s="177">
        <f t="shared" si="60"/>
        <v>-1157</v>
      </c>
    </row>
    <row r="74" spans="1:38" ht="17.25" customHeight="1" thickBot="1">
      <c r="A74" s="316"/>
      <c r="B74" s="324" t="s">
        <v>148</v>
      </c>
      <c r="C74" s="325"/>
      <c r="D74" s="54">
        <v>128</v>
      </c>
      <c r="E74" s="55">
        <v>0</v>
      </c>
      <c r="F74" s="56">
        <v>207</v>
      </c>
      <c r="G74" s="57">
        <v>87</v>
      </c>
      <c r="H74" s="55">
        <v>0</v>
      </c>
      <c r="I74" s="56">
        <v>130</v>
      </c>
      <c r="J74" s="166">
        <f t="shared" si="40"/>
        <v>-41</v>
      </c>
      <c r="K74" s="167">
        <f t="shared" si="41"/>
        <v>0</v>
      </c>
      <c r="L74" s="168">
        <f t="shared" si="42"/>
        <v>-77</v>
      </c>
      <c r="M74" s="3"/>
      <c r="N74" s="363"/>
      <c r="O74" s="364"/>
      <c r="P74" s="365"/>
      <c r="Q74" s="9" t="s">
        <v>104</v>
      </c>
      <c r="R74" s="10" t="s">
        <v>105</v>
      </c>
      <c r="S74" s="11" t="s">
        <v>106</v>
      </c>
      <c r="T74" s="12" t="s">
        <v>104</v>
      </c>
      <c r="U74" s="10" t="s">
        <v>105</v>
      </c>
      <c r="V74" s="11" t="s">
        <v>106</v>
      </c>
      <c r="W74" s="12" t="s">
        <v>104</v>
      </c>
      <c r="X74" s="10" t="s">
        <v>105</v>
      </c>
      <c r="Y74" s="13" t="s">
        <v>106</v>
      </c>
      <c r="AA74" s="87"/>
      <c r="AB74" s="434" t="s">
        <v>147</v>
      </c>
      <c r="AC74" s="435"/>
      <c r="AD74" s="88">
        <v>19</v>
      </c>
      <c r="AE74" s="89">
        <v>0</v>
      </c>
      <c r="AF74" s="90">
        <v>13</v>
      </c>
      <c r="AG74" s="91">
        <v>12</v>
      </c>
      <c r="AH74" s="89">
        <v>0</v>
      </c>
      <c r="AI74" s="90">
        <v>7</v>
      </c>
      <c r="AJ74" s="91">
        <f t="shared" si="58"/>
        <v>-7</v>
      </c>
      <c r="AK74" s="89">
        <f t="shared" si="59"/>
        <v>0</v>
      </c>
      <c r="AL74" s="157">
        <f t="shared" si="60"/>
        <v>-6</v>
      </c>
    </row>
    <row r="75" spans="1:38" ht="17.25" customHeight="1" thickBot="1">
      <c r="A75" s="2" t="s">
        <v>150</v>
      </c>
      <c r="M75" s="3"/>
      <c r="N75" s="371" t="s">
        <v>107</v>
      </c>
      <c r="O75" s="372"/>
      <c r="P75" s="373"/>
      <c r="Q75" s="19">
        <f aca="true" t="shared" si="63" ref="Q75:V75">SUM(Q76,Q83,Q92,Q98)</f>
        <v>6149</v>
      </c>
      <c r="R75" s="20">
        <f t="shared" si="63"/>
        <v>70</v>
      </c>
      <c r="S75" s="21">
        <f t="shared" si="63"/>
        <v>7460</v>
      </c>
      <c r="T75" s="22">
        <f t="shared" si="63"/>
        <v>4688</v>
      </c>
      <c r="U75" s="20">
        <f t="shared" si="63"/>
        <v>69</v>
      </c>
      <c r="V75" s="21">
        <f t="shared" si="63"/>
        <v>5528</v>
      </c>
      <c r="W75" s="105">
        <f aca="true" t="shared" si="64" ref="W75:W98">T75-Q75</f>
        <v>-1461</v>
      </c>
      <c r="X75" s="103">
        <f aca="true" t="shared" si="65" ref="X75:X98">U75-R75</f>
        <v>-1</v>
      </c>
      <c r="Y75" s="164">
        <f aca="true" t="shared" si="66" ref="Y75:Y98">V75-S75</f>
        <v>-1932</v>
      </c>
      <c r="AA75" s="87"/>
      <c r="AB75" s="347" t="s">
        <v>149</v>
      </c>
      <c r="AC75" s="348"/>
      <c r="AD75" s="92">
        <v>3</v>
      </c>
      <c r="AE75" s="93">
        <v>0</v>
      </c>
      <c r="AF75" s="94">
        <v>9</v>
      </c>
      <c r="AG75" s="95">
        <v>7</v>
      </c>
      <c r="AH75" s="93">
        <v>0</v>
      </c>
      <c r="AI75" s="94">
        <v>6</v>
      </c>
      <c r="AJ75" s="95">
        <f t="shared" si="58"/>
        <v>4</v>
      </c>
      <c r="AK75" s="93">
        <f t="shared" si="59"/>
        <v>0</v>
      </c>
      <c r="AL75" s="152">
        <f t="shared" si="60"/>
        <v>-3</v>
      </c>
    </row>
    <row r="76" spans="1:38" ht="17.25" customHeight="1" thickBot="1" thickTop="1">
      <c r="A76" s="96" t="s">
        <v>152</v>
      </c>
      <c r="B76" s="96"/>
      <c r="C76" s="96"/>
      <c r="D76" s="96"/>
      <c r="E76" s="96"/>
      <c r="F76" s="96"/>
      <c r="G76" s="7"/>
      <c r="M76" s="3"/>
      <c r="N76" s="338" t="s">
        <v>153</v>
      </c>
      <c r="O76" s="377" t="s">
        <v>112</v>
      </c>
      <c r="P76" s="378"/>
      <c r="Q76" s="44">
        <f aca="true" t="shared" si="67" ref="Q76:V76">SUM(Q77,Q82)</f>
        <v>741</v>
      </c>
      <c r="R76" s="45">
        <f t="shared" si="67"/>
        <v>30</v>
      </c>
      <c r="S76" s="46">
        <f t="shared" si="67"/>
        <v>742</v>
      </c>
      <c r="T76" s="47">
        <f t="shared" si="67"/>
        <v>632</v>
      </c>
      <c r="U76" s="45">
        <f t="shared" si="67"/>
        <v>26</v>
      </c>
      <c r="V76" s="46">
        <f t="shared" si="67"/>
        <v>619</v>
      </c>
      <c r="W76" s="81">
        <f t="shared" si="64"/>
        <v>-109</v>
      </c>
      <c r="X76" s="79">
        <f t="shared" si="65"/>
        <v>-4</v>
      </c>
      <c r="Y76" s="156">
        <f t="shared" si="66"/>
        <v>-123</v>
      </c>
      <c r="AA76" s="87"/>
      <c r="AB76" s="448" t="s">
        <v>235</v>
      </c>
      <c r="AC76" s="449"/>
      <c r="AD76" s="182">
        <v>0</v>
      </c>
      <c r="AE76" s="183">
        <v>0</v>
      </c>
      <c r="AF76" s="184">
        <v>1</v>
      </c>
      <c r="AG76" s="185">
        <v>1</v>
      </c>
      <c r="AH76" s="183">
        <v>0</v>
      </c>
      <c r="AI76" s="184">
        <v>0</v>
      </c>
      <c r="AJ76" s="185">
        <f t="shared" si="58"/>
        <v>1</v>
      </c>
      <c r="AK76" s="183">
        <f t="shared" si="59"/>
        <v>0</v>
      </c>
      <c r="AL76" s="186">
        <f t="shared" si="60"/>
        <v>-1</v>
      </c>
    </row>
    <row r="77" spans="1:38" ht="17.25" customHeight="1">
      <c r="A77" s="360" t="s">
        <v>102</v>
      </c>
      <c r="B77" s="361"/>
      <c r="C77" s="362"/>
      <c r="D77" s="366" t="str">
        <f>$D$4</f>
        <v>令　和　元　年　</v>
      </c>
      <c r="E77" s="366"/>
      <c r="F77" s="367"/>
      <c r="G77" s="366" t="str">
        <f>$G$4</f>
        <v>令　和　2　年　</v>
      </c>
      <c r="H77" s="366"/>
      <c r="I77" s="366"/>
      <c r="J77" s="368" t="s">
        <v>103</v>
      </c>
      <c r="K77" s="369"/>
      <c r="L77" s="370"/>
      <c r="M77" s="8"/>
      <c r="N77" s="338"/>
      <c r="O77" s="319" t="s">
        <v>155</v>
      </c>
      <c r="P77" s="101" t="s">
        <v>156</v>
      </c>
      <c r="Q77" s="19">
        <f aca="true" t="shared" si="68" ref="Q77:V77">SUM(Q78:Q81)</f>
        <v>416</v>
      </c>
      <c r="R77" s="20">
        <f t="shared" si="68"/>
        <v>22</v>
      </c>
      <c r="S77" s="21">
        <f t="shared" si="68"/>
        <v>407</v>
      </c>
      <c r="T77" s="22">
        <f t="shared" si="68"/>
        <v>329</v>
      </c>
      <c r="U77" s="20">
        <f t="shared" si="68"/>
        <v>19</v>
      </c>
      <c r="V77" s="21">
        <f t="shared" si="68"/>
        <v>316</v>
      </c>
      <c r="W77" s="105">
        <f t="shared" si="64"/>
        <v>-87</v>
      </c>
      <c r="X77" s="103">
        <f t="shared" si="65"/>
        <v>-3</v>
      </c>
      <c r="Y77" s="164">
        <f t="shared" si="66"/>
        <v>-91</v>
      </c>
      <c r="AA77" s="87"/>
      <c r="AB77" s="347" t="s">
        <v>151</v>
      </c>
      <c r="AC77" s="348"/>
      <c r="AD77" s="92">
        <v>2641</v>
      </c>
      <c r="AE77" s="93">
        <v>8</v>
      </c>
      <c r="AF77" s="94">
        <v>2292</v>
      </c>
      <c r="AG77" s="95">
        <v>1927</v>
      </c>
      <c r="AH77" s="93">
        <v>5</v>
      </c>
      <c r="AI77" s="94">
        <v>1577</v>
      </c>
      <c r="AJ77" s="95">
        <f t="shared" si="58"/>
        <v>-714</v>
      </c>
      <c r="AK77" s="93">
        <f t="shared" si="59"/>
        <v>-3</v>
      </c>
      <c r="AL77" s="152">
        <f t="shared" si="60"/>
        <v>-715</v>
      </c>
    </row>
    <row r="78" spans="1:38" ht="17.25" customHeight="1">
      <c r="A78" s="363"/>
      <c r="B78" s="364"/>
      <c r="C78" s="365"/>
      <c r="D78" s="9" t="s">
        <v>104</v>
      </c>
      <c r="E78" s="10" t="s">
        <v>105</v>
      </c>
      <c r="F78" s="11" t="s">
        <v>106</v>
      </c>
      <c r="G78" s="12" t="s">
        <v>104</v>
      </c>
      <c r="H78" s="10" t="s">
        <v>105</v>
      </c>
      <c r="I78" s="11" t="s">
        <v>106</v>
      </c>
      <c r="J78" s="12" t="s">
        <v>104</v>
      </c>
      <c r="K78" s="10" t="s">
        <v>105</v>
      </c>
      <c r="L78" s="13" t="s">
        <v>106</v>
      </c>
      <c r="M78" s="14"/>
      <c r="N78" s="338"/>
      <c r="O78" s="320"/>
      <c r="P78" s="53" t="s">
        <v>158</v>
      </c>
      <c r="Q78" s="36">
        <v>239</v>
      </c>
      <c r="R78" s="37">
        <v>7</v>
      </c>
      <c r="S78" s="38">
        <v>237</v>
      </c>
      <c r="T78" s="39">
        <v>200</v>
      </c>
      <c r="U78" s="37">
        <v>7</v>
      </c>
      <c r="V78" s="38">
        <v>197</v>
      </c>
      <c r="W78" s="91">
        <f t="shared" si="64"/>
        <v>-39</v>
      </c>
      <c r="X78" s="89">
        <f t="shared" si="65"/>
        <v>0</v>
      </c>
      <c r="Y78" s="157">
        <f t="shared" si="66"/>
        <v>-40</v>
      </c>
      <c r="AA78" s="87"/>
      <c r="AB78" s="335" t="s">
        <v>154</v>
      </c>
      <c r="AC78" s="336"/>
      <c r="AD78" s="97">
        <v>1970</v>
      </c>
      <c r="AE78" s="98">
        <v>5</v>
      </c>
      <c r="AF78" s="99">
        <v>1731</v>
      </c>
      <c r="AG78" s="100">
        <v>1510</v>
      </c>
      <c r="AH78" s="98">
        <v>10</v>
      </c>
      <c r="AI78" s="99">
        <v>1299</v>
      </c>
      <c r="AJ78" s="100">
        <f t="shared" si="58"/>
        <v>-460</v>
      </c>
      <c r="AK78" s="98">
        <f t="shared" si="59"/>
        <v>5</v>
      </c>
      <c r="AL78" s="165">
        <f t="shared" si="60"/>
        <v>-432</v>
      </c>
    </row>
    <row r="79" spans="1:38" ht="17.25" customHeight="1" thickBot="1">
      <c r="A79" s="371" t="s">
        <v>107</v>
      </c>
      <c r="B79" s="372"/>
      <c r="C79" s="373"/>
      <c r="D79" s="15">
        <f aca="true" t="shared" si="69" ref="D79:I79">SUM(D80:D91)</f>
        <v>6149</v>
      </c>
      <c r="E79" s="16">
        <f t="shared" si="69"/>
        <v>70</v>
      </c>
      <c r="F79" s="17">
        <f t="shared" si="69"/>
        <v>7460</v>
      </c>
      <c r="G79" s="18">
        <f t="shared" si="69"/>
        <v>4688</v>
      </c>
      <c r="H79" s="16">
        <f t="shared" si="69"/>
        <v>69</v>
      </c>
      <c r="I79" s="17">
        <f t="shared" si="69"/>
        <v>5528</v>
      </c>
      <c r="J79" s="146">
        <f aca="true" t="shared" si="70" ref="J79:J95">G79-D79</f>
        <v>-1461</v>
      </c>
      <c r="K79" s="147">
        <f aca="true" t="shared" si="71" ref="K79:K95">H79-E79</f>
        <v>-1</v>
      </c>
      <c r="L79" s="148">
        <f aca="true" t="shared" si="72" ref="L79:L95">I79-F79</f>
        <v>-1932</v>
      </c>
      <c r="M79" s="3"/>
      <c r="N79" s="338"/>
      <c r="O79" s="320"/>
      <c r="P79" s="106" t="s">
        <v>159</v>
      </c>
      <c r="Q79" s="31">
        <v>25</v>
      </c>
      <c r="R79" s="32">
        <v>1</v>
      </c>
      <c r="S79" s="33">
        <v>25</v>
      </c>
      <c r="T79" s="34">
        <v>26</v>
      </c>
      <c r="U79" s="32">
        <v>4</v>
      </c>
      <c r="V79" s="33">
        <v>22</v>
      </c>
      <c r="W79" s="95">
        <f t="shared" si="64"/>
        <v>1</v>
      </c>
      <c r="X79" s="93">
        <f t="shared" si="65"/>
        <v>3</v>
      </c>
      <c r="Y79" s="152">
        <f t="shared" si="66"/>
        <v>-3</v>
      </c>
      <c r="AA79" s="399" t="s">
        <v>157</v>
      </c>
      <c r="AB79" s="400"/>
      <c r="AC79" s="401"/>
      <c r="AD79" s="102">
        <f aca="true" t="shared" si="73" ref="AD79:AI79">SUM(AD80:AD84)</f>
        <v>909</v>
      </c>
      <c r="AE79" s="103">
        <f t="shared" si="73"/>
        <v>5</v>
      </c>
      <c r="AF79" s="104">
        <f t="shared" si="73"/>
        <v>471</v>
      </c>
      <c r="AG79" s="105">
        <f t="shared" si="73"/>
        <v>767</v>
      </c>
      <c r="AH79" s="103">
        <f t="shared" si="73"/>
        <v>4</v>
      </c>
      <c r="AI79" s="104">
        <f t="shared" si="73"/>
        <v>367</v>
      </c>
      <c r="AJ79" s="105">
        <f t="shared" si="58"/>
        <v>-142</v>
      </c>
      <c r="AK79" s="103">
        <f t="shared" si="59"/>
        <v>-1</v>
      </c>
      <c r="AL79" s="164">
        <f t="shared" si="60"/>
        <v>-104</v>
      </c>
    </row>
    <row r="80" spans="1:38" ht="17.25" customHeight="1" thickTop="1">
      <c r="A80" s="374" t="s">
        <v>160</v>
      </c>
      <c r="B80" s="375"/>
      <c r="C80" s="376"/>
      <c r="D80" s="23">
        <v>81</v>
      </c>
      <c r="E80" s="24">
        <v>6</v>
      </c>
      <c r="F80" s="25">
        <v>115</v>
      </c>
      <c r="G80" s="26">
        <v>70</v>
      </c>
      <c r="H80" s="24">
        <v>2</v>
      </c>
      <c r="I80" s="25">
        <v>88</v>
      </c>
      <c r="J80" s="149">
        <f t="shared" si="70"/>
        <v>-11</v>
      </c>
      <c r="K80" s="150">
        <f t="shared" si="71"/>
        <v>-4</v>
      </c>
      <c r="L80" s="151">
        <f t="shared" si="72"/>
        <v>-27</v>
      </c>
      <c r="M80" s="3"/>
      <c r="N80" s="338"/>
      <c r="O80" s="320"/>
      <c r="P80" s="106" t="s">
        <v>161</v>
      </c>
      <c r="Q80" s="31"/>
      <c r="R80" s="32"/>
      <c r="S80" s="33"/>
      <c r="T80" s="34"/>
      <c r="U80" s="32"/>
      <c r="V80" s="33"/>
      <c r="W80" s="95">
        <f t="shared" si="64"/>
        <v>0</v>
      </c>
      <c r="X80" s="93">
        <f t="shared" si="65"/>
        <v>0</v>
      </c>
      <c r="Y80" s="152">
        <f t="shared" si="66"/>
        <v>0</v>
      </c>
      <c r="AA80" s="87"/>
      <c r="AB80" s="434" t="s">
        <v>147</v>
      </c>
      <c r="AC80" s="435"/>
      <c r="AD80" s="88">
        <v>77</v>
      </c>
      <c r="AE80" s="89">
        <v>0</v>
      </c>
      <c r="AF80" s="90">
        <v>18</v>
      </c>
      <c r="AG80" s="91">
        <v>54</v>
      </c>
      <c r="AH80" s="89">
        <v>0</v>
      </c>
      <c r="AI80" s="90">
        <v>12</v>
      </c>
      <c r="AJ80" s="91">
        <f t="shared" si="58"/>
        <v>-23</v>
      </c>
      <c r="AK80" s="89">
        <f t="shared" si="59"/>
        <v>0</v>
      </c>
      <c r="AL80" s="157">
        <f t="shared" si="60"/>
        <v>-6</v>
      </c>
    </row>
    <row r="81" spans="1:38" ht="17.25" customHeight="1">
      <c r="A81" s="351" t="s">
        <v>162</v>
      </c>
      <c r="B81" s="352"/>
      <c r="C81" s="353"/>
      <c r="D81" s="31">
        <v>34</v>
      </c>
      <c r="E81" s="32">
        <v>2</v>
      </c>
      <c r="F81" s="33">
        <v>38</v>
      </c>
      <c r="G81" s="34">
        <v>39</v>
      </c>
      <c r="H81" s="32">
        <v>4</v>
      </c>
      <c r="I81" s="33">
        <v>37</v>
      </c>
      <c r="J81" s="95">
        <f t="shared" si="70"/>
        <v>5</v>
      </c>
      <c r="K81" s="93">
        <f t="shared" si="71"/>
        <v>2</v>
      </c>
      <c r="L81" s="152">
        <f t="shared" si="72"/>
        <v>-1</v>
      </c>
      <c r="M81" s="3"/>
      <c r="N81" s="338"/>
      <c r="O81" s="321"/>
      <c r="P81" s="82" t="s">
        <v>132</v>
      </c>
      <c r="Q81" s="48">
        <v>152</v>
      </c>
      <c r="R81" s="49">
        <v>14</v>
      </c>
      <c r="S81" s="50">
        <v>145</v>
      </c>
      <c r="T81" s="51">
        <v>103</v>
      </c>
      <c r="U81" s="49">
        <v>8</v>
      </c>
      <c r="V81" s="50">
        <v>97</v>
      </c>
      <c r="W81" s="100">
        <f t="shared" si="64"/>
        <v>-49</v>
      </c>
      <c r="X81" s="98">
        <f t="shared" si="65"/>
        <v>-6</v>
      </c>
      <c r="Y81" s="165">
        <f t="shared" si="66"/>
        <v>-48</v>
      </c>
      <c r="AA81" s="87"/>
      <c r="AB81" s="347" t="s">
        <v>149</v>
      </c>
      <c r="AC81" s="348"/>
      <c r="AD81" s="92">
        <v>75</v>
      </c>
      <c r="AE81" s="93">
        <v>0</v>
      </c>
      <c r="AF81" s="94">
        <v>16</v>
      </c>
      <c r="AG81" s="95">
        <v>65</v>
      </c>
      <c r="AH81" s="93">
        <v>0</v>
      </c>
      <c r="AI81" s="94">
        <v>18</v>
      </c>
      <c r="AJ81" s="95">
        <f t="shared" si="58"/>
        <v>-10</v>
      </c>
      <c r="AK81" s="93">
        <f t="shared" si="59"/>
        <v>0</v>
      </c>
      <c r="AL81" s="152">
        <f t="shared" si="60"/>
        <v>2</v>
      </c>
    </row>
    <row r="82" spans="1:38" ht="17.25" customHeight="1">
      <c r="A82" s="351" t="s">
        <v>164</v>
      </c>
      <c r="B82" s="352"/>
      <c r="C82" s="353"/>
      <c r="D82" s="31">
        <v>98</v>
      </c>
      <c r="E82" s="32">
        <v>7</v>
      </c>
      <c r="F82" s="33">
        <v>108</v>
      </c>
      <c r="G82" s="34">
        <v>67</v>
      </c>
      <c r="H82" s="32">
        <v>3</v>
      </c>
      <c r="I82" s="33">
        <v>75</v>
      </c>
      <c r="J82" s="95">
        <f t="shared" si="70"/>
        <v>-31</v>
      </c>
      <c r="K82" s="93">
        <f t="shared" si="71"/>
        <v>-4</v>
      </c>
      <c r="L82" s="152">
        <f t="shared" si="72"/>
        <v>-33</v>
      </c>
      <c r="M82" s="3"/>
      <c r="N82" s="354"/>
      <c r="O82" s="379" t="s">
        <v>132</v>
      </c>
      <c r="P82" s="380"/>
      <c r="Q82" s="109">
        <v>325</v>
      </c>
      <c r="R82" s="110">
        <v>8</v>
      </c>
      <c r="S82" s="111">
        <v>335</v>
      </c>
      <c r="T82" s="112">
        <v>303</v>
      </c>
      <c r="U82" s="110">
        <v>7</v>
      </c>
      <c r="V82" s="111">
        <v>303</v>
      </c>
      <c r="W82" s="170">
        <f t="shared" si="64"/>
        <v>-22</v>
      </c>
      <c r="X82" s="171">
        <f t="shared" si="65"/>
        <v>-1</v>
      </c>
      <c r="Y82" s="172">
        <f t="shared" si="66"/>
        <v>-32</v>
      </c>
      <c r="AA82" s="87"/>
      <c r="AB82" s="448" t="s">
        <v>235</v>
      </c>
      <c r="AC82" s="449"/>
      <c r="AD82" s="182">
        <v>100</v>
      </c>
      <c r="AE82" s="183">
        <v>1</v>
      </c>
      <c r="AF82" s="184">
        <v>36</v>
      </c>
      <c r="AG82" s="185">
        <v>106</v>
      </c>
      <c r="AH82" s="183">
        <v>2</v>
      </c>
      <c r="AI82" s="184">
        <v>30</v>
      </c>
      <c r="AJ82" s="185">
        <f t="shared" si="58"/>
        <v>6</v>
      </c>
      <c r="AK82" s="183">
        <f t="shared" si="59"/>
        <v>1</v>
      </c>
      <c r="AL82" s="186">
        <f t="shared" si="60"/>
        <v>-6</v>
      </c>
    </row>
    <row r="83" spans="1:38" ht="17.25" customHeight="1">
      <c r="A83" s="351" t="s">
        <v>166</v>
      </c>
      <c r="B83" s="352"/>
      <c r="C83" s="353"/>
      <c r="D83" s="31">
        <v>717</v>
      </c>
      <c r="E83" s="32">
        <v>8</v>
      </c>
      <c r="F83" s="33">
        <v>812</v>
      </c>
      <c r="G83" s="34">
        <v>503</v>
      </c>
      <c r="H83" s="32">
        <v>7</v>
      </c>
      <c r="I83" s="33">
        <v>550</v>
      </c>
      <c r="J83" s="95">
        <f t="shared" si="70"/>
        <v>-214</v>
      </c>
      <c r="K83" s="93">
        <f t="shared" si="71"/>
        <v>-1</v>
      </c>
      <c r="L83" s="152">
        <f t="shared" si="72"/>
        <v>-262</v>
      </c>
      <c r="M83" s="3"/>
      <c r="N83" s="342" t="s">
        <v>167</v>
      </c>
      <c r="O83" s="343" t="s">
        <v>112</v>
      </c>
      <c r="P83" s="344"/>
      <c r="Q83" s="19">
        <f aca="true" t="shared" si="74" ref="Q83:V83">SUM(Q84:Q91)</f>
        <v>5280</v>
      </c>
      <c r="R83" s="20">
        <f t="shared" si="74"/>
        <v>14</v>
      </c>
      <c r="S83" s="21">
        <f t="shared" si="74"/>
        <v>6562</v>
      </c>
      <c r="T83" s="22">
        <f t="shared" si="74"/>
        <v>3941</v>
      </c>
      <c r="U83" s="20">
        <f t="shared" si="74"/>
        <v>23</v>
      </c>
      <c r="V83" s="21">
        <f t="shared" si="74"/>
        <v>4781</v>
      </c>
      <c r="W83" s="105">
        <f t="shared" si="64"/>
        <v>-1339</v>
      </c>
      <c r="X83" s="103">
        <f t="shared" si="65"/>
        <v>9</v>
      </c>
      <c r="Y83" s="164">
        <f t="shared" si="66"/>
        <v>-1781</v>
      </c>
      <c r="AA83" s="87"/>
      <c r="AB83" s="347" t="s">
        <v>151</v>
      </c>
      <c r="AC83" s="348"/>
      <c r="AD83" s="92">
        <v>177</v>
      </c>
      <c r="AE83" s="93">
        <v>1</v>
      </c>
      <c r="AF83" s="94">
        <v>93</v>
      </c>
      <c r="AG83" s="95">
        <v>121</v>
      </c>
      <c r="AH83" s="93">
        <v>0</v>
      </c>
      <c r="AI83" s="94">
        <v>106</v>
      </c>
      <c r="AJ83" s="95">
        <f t="shared" si="58"/>
        <v>-56</v>
      </c>
      <c r="AK83" s="93">
        <f t="shared" si="59"/>
        <v>-1</v>
      </c>
      <c r="AL83" s="152">
        <f t="shared" si="60"/>
        <v>13</v>
      </c>
    </row>
    <row r="84" spans="1:38" ht="17.25" customHeight="1">
      <c r="A84" s="351" t="s">
        <v>169</v>
      </c>
      <c r="B84" s="352"/>
      <c r="C84" s="353"/>
      <c r="D84" s="31">
        <v>831</v>
      </c>
      <c r="E84" s="32">
        <v>6</v>
      </c>
      <c r="F84" s="33">
        <v>971</v>
      </c>
      <c r="G84" s="34">
        <v>678</v>
      </c>
      <c r="H84" s="32">
        <v>4</v>
      </c>
      <c r="I84" s="33">
        <v>753</v>
      </c>
      <c r="J84" s="95">
        <f t="shared" si="70"/>
        <v>-153</v>
      </c>
      <c r="K84" s="93">
        <f t="shared" si="71"/>
        <v>-2</v>
      </c>
      <c r="L84" s="152">
        <f t="shared" si="72"/>
        <v>-218</v>
      </c>
      <c r="M84" s="3"/>
      <c r="N84" s="338"/>
      <c r="O84" s="355" t="s">
        <v>170</v>
      </c>
      <c r="P84" s="356"/>
      <c r="Q84" s="36">
        <v>164</v>
      </c>
      <c r="R84" s="37">
        <v>2</v>
      </c>
      <c r="S84" s="38">
        <v>231</v>
      </c>
      <c r="T84" s="39">
        <v>122</v>
      </c>
      <c r="U84" s="37">
        <v>7</v>
      </c>
      <c r="V84" s="38">
        <v>162</v>
      </c>
      <c r="W84" s="91">
        <f t="shared" si="64"/>
        <v>-42</v>
      </c>
      <c r="X84" s="89">
        <f t="shared" si="65"/>
        <v>5</v>
      </c>
      <c r="Y84" s="157">
        <f t="shared" si="66"/>
        <v>-69</v>
      </c>
      <c r="AA84" s="108"/>
      <c r="AB84" s="335" t="s">
        <v>163</v>
      </c>
      <c r="AC84" s="336"/>
      <c r="AD84" s="97">
        <v>480</v>
      </c>
      <c r="AE84" s="98">
        <v>3</v>
      </c>
      <c r="AF84" s="99">
        <v>308</v>
      </c>
      <c r="AG84" s="100">
        <v>421</v>
      </c>
      <c r="AH84" s="98">
        <v>2</v>
      </c>
      <c r="AI84" s="99">
        <v>201</v>
      </c>
      <c r="AJ84" s="100">
        <f t="shared" si="58"/>
        <v>-59</v>
      </c>
      <c r="AK84" s="98">
        <f t="shared" si="59"/>
        <v>-1</v>
      </c>
      <c r="AL84" s="165">
        <f t="shared" si="60"/>
        <v>-107</v>
      </c>
    </row>
    <row r="85" spans="1:38" ht="17.25" customHeight="1">
      <c r="A85" s="351" t="s">
        <v>172</v>
      </c>
      <c r="B85" s="352"/>
      <c r="C85" s="353"/>
      <c r="D85" s="31">
        <v>696</v>
      </c>
      <c r="E85" s="32">
        <v>5</v>
      </c>
      <c r="F85" s="33">
        <v>866</v>
      </c>
      <c r="G85" s="34">
        <v>582</v>
      </c>
      <c r="H85" s="32">
        <v>5</v>
      </c>
      <c r="I85" s="33">
        <v>675</v>
      </c>
      <c r="J85" s="95">
        <f t="shared" si="70"/>
        <v>-114</v>
      </c>
      <c r="K85" s="93">
        <f t="shared" si="71"/>
        <v>0</v>
      </c>
      <c r="L85" s="152">
        <f t="shared" si="72"/>
        <v>-191</v>
      </c>
      <c r="M85" s="3"/>
      <c r="N85" s="338"/>
      <c r="O85" s="347" t="s">
        <v>173</v>
      </c>
      <c r="P85" s="348"/>
      <c r="Q85" s="31">
        <v>2040</v>
      </c>
      <c r="R85" s="32">
        <v>3</v>
      </c>
      <c r="S85" s="33">
        <v>2769</v>
      </c>
      <c r="T85" s="34">
        <v>1479</v>
      </c>
      <c r="U85" s="32">
        <v>4</v>
      </c>
      <c r="V85" s="33">
        <v>1964</v>
      </c>
      <c r="W85" s="95">
        <f t="shared" si="64"/>
        <v>-561</v>
      </c>
      <c r="X85" s="93">
        <f t="shared" si="65"/>
        <v>1</v>
      </c>
      <c r="Y85" s="152">
        <f t="shared" si="66"/>
        <v>-805</v>
      </c>
      <c r="AA85" s="399" t="s">
        <v>165</v>
      </c>
      <c r="AB85" s="400"/>
      <c r="AC85" s="401"/>
      <c r="AD85" s="113">
        <f aca="true" t="shared" si="75" ref="AD85:AI85">SUM(AD86,AD87)</f>
        <v>248</v>
      </c>
      <c r="AE85" s="114">
        <f t="shared" si="75"/>
        <v>13</v>
      </c>
      <c r="AF85" s="115">
        <f t="shared" si="75"/>
        <v>978</v>
      </c>
      <c r="AG85" s="116">
        <f t="shared" si="75"/>
        <v>184</v>
      </c>
      <c r="AH85" s="114">
        <f t="shared" si="75"/>
        <v>12</v>
      </c>
      <c r="AI85" s="115">
        <f t="shared" si="75"/>
        <v>701</v>
      </c>
      <c r="AJ85" s="116">
        <f t="shared" si="58"/>
        <v>-64</v>
      </c>
      <c r="AK85" s="114">
        <f t="shared" si="59"/>
        <v>-1</v>
      </c>
      <c r="AL85" s="173">
        <f t="shared" si="60"/>
        <v>-277</v>
      </c>
    </row>
    <row r="86" spans="1:38" ht="17.25" customHeight="1">
      <c r="A86" s="351" t="s">
        <v>175</v>
      </c>
      <c r="B86" s="352"/>
      <c r="C86" s="353"/>
      <c r="D86" s="31">
        <v>616</v>
      </c>
      <c r="E86" s="32">
        <v>4</v>
      </c>
      <c r="F86" s="33">
        <v>771</v>
      </c>
      <c r="G86" s="34">
        <v>524</v>
      </c>
      <c r="H86" s="32">
        <v>3</v>
      </c>
      <c r="I86" s="33">
        <v>665</v>
      </c>
      <c r="J86" s="95">
        <f t="shared" si="70"/>
        <v>-92</v>
      </c>
      <c r="K86" s="93">
        <f t="shared" si="71"/>
        <v>-1</v>
      </c>
      <c r="L86" s="152">
        <f t="shared" si="72"/>
        <v>-106</v>
      </c>
      <c r="M86" s="3"/>
      <c r="N86" s="338"/>
      <c r="O86" s="333" t="s">
        <v>176</v>
      </c>
      <c r="P86" s="334"/>
      <c r="Q86" s="31">
        <v>1497</v>
      </c>
      <c r="R86" s="32">
        <v>6</v>
      </c>
      <c r="S86" s="33">
        <v>1762</v>
      </c>
      <c r="T86" s="34">
        <v>1118</v>
      </c>
      <c r="U86" s="32">
        <v>6</v>
      </c>
      <c r="V86" s="33">
        <v>1288</v>
      </c>
      <c r="W86" s="95">
        <f t="shared" si="64"/>
        <v>-379</v>
      </c>
      <c r="X86" s="93">
        <f t="shared" si="65"/>
        <v>0</v>
      </c>
      <c r="Y86" s="152">
        <f t="shared" si="66"/>
        <v>-474</v>
      </c>
      <c r="AA86" s="87"/>
      <c r="AB86" s="349" t="s">
        <v>168</v>
      </c>
      <c r="AC86" s="350"/>
      <c r="AD86" s="88">
        <v>113</v>
      </c>
      <c r="AE86" s="89">
        <v>9</v>
      </c>
      <c r="AF86" s="90">
        <v>502</v>
      </c>
      <c r="AG86" s="91">
        <v>94</v>
      </c>
      <c r="AH86" s="89">
        <v>11</v>
      </c>
      <c r="AI86" s="90">
        <v>401</v>
      </c>
      <c r="AJ86" s="91">
        <f t="shared" si="58"/>
        <v>-19</v>
      </c>
      <c r="AK86" s="89">
        <f t="shared" si="59"/>
        <v>2</v>
      </c>
      <c r="AL86" s="157">
        <f t="shared" si="60"/>
        <v>-101</v>
      </c>
    </row>
    <row r="87" spans="1:38" ht="17.25" customHeight="1">
      <c r="A87" s="351" t="s">
        <v>178</v>
      </c>
      <c r="B87" s="352"/>
      <c r="C87" s="353"/>
      <c r="D87" s="31">
        <v>643</v>
      </c>
      <c r="E87" s="32">
        <v>5</v>
      </c>
      <c r="F87" s="33">
        <v>806</v>
      </c>
      <c r="G87" s="34">
        <v>509</v>
      </c>
      <c r="H87" s="32">
        <v>5</v>
      </c>
      <c r="I87" s="33">
        <v>646</v>
      </c>
      <c r="J87" s="95">
        <f t="shared" si="70"/>
        <v>-134</v>
      </c>
      <c r="K87" s="93">
        <f t="shared" si="71"/>
        <v>0</v>
      </c>
      <c r="L87" s="152">
        <f t="shared" si="72"/>
        <v>-160</v>
      </c>
      <c r="M87" s="3"/>
      <c r="N87" s="338"/>
      <c r="O87" s="333" t="s">
        <v>179</v>
      </c>
      <c r="P87" s="334"/>
      <c r="Q87" s="31">
        <v>106</v>
      </c>
      <c r="R87" s="32">
        <v>0</v>
      </c>
      <c r="S87" s="33">
        <v>110</v>
      </c>
      <c r="T87" s="34">
        <v>64</v>
      </c>
      <c r="U87" s="32">
        <v>1</v>
      </c>
      <c r="V87" s="33">
        <v>68</v>
      </c>
      <c r="W87" s="95">
        <f t="shared" si="64"/>
        <v>-42</v>
      </c>
      <c r="X87" s="93">
        <f t="shared" si="65"/>
        <v>1</v>
      </c>
      <c r="Y87" s="152">
        <f t="shared" si="66"/>
        <v>-42</v>
      </c>
      <c r="AA87" s="108"/>
      <c r="AB87" s="436" t="s">
        <v>171</v>
      </c>
      <c r="AC87" s="437"/>
      <c r="AD87" s="97">
        <v>135</v>
      </c>
      <c r="AE87" s="98">
        <v>4</v>
      </c>
      <c r="AF87" s="99">
        <v>476</v>
      </c>
      <c r="AG87" s="100">
        <v>90</v>
      </c>
      <c r="AH87" s="98">
        <v>1</v>
      </c>
      <c r="AI87" s="99">
        <v>300</v>
      </c>
      <c r="AJ87" s="100">
        <f t="shared" si="58"/>
        <v>-45</v>
      </c>
      <c r="AK87" s="98">
        <f t="shared" si="59"/>
        <v>-3</v>
      </c>
      <c r="AL87" s="165">
        <f t="shared" si="60"/>
        <v>-176</v>
      </c>
    </row>
    <row r="88" spans="1:38" ht="17.25" customHeight="1">
      <c r="A88" s="351" t="s">
        <v>181</v>
      </c>
      <c r="B88" s="352"/>
      <c r="C88" s="353"/>
      <c r="D88" s="31">
        <v>1040</v>
      </c>
      <c r="E88" s="32">
        <v>6</v>
      </c>
      <c r="F88" s="33">
        <v>1276</v>
      </c>
      <c r="G88" s="34">
        <v>739</v>
      </c>
      <c r="H88" s="32">
        <v>10</v>
      </c>
      <c r="I88" s="33">
        <v>919</v>
      </c>
      <c r="J88" s="95">
        <f t="shared" si="70"/>
        <v>-301</v>
      </c>
      <c r="K88" s="93">
        <f t="shared" si="71"/>
        <v>4</v>
      </c>
      <c r="L88" s="152">
        <f t="shared" si="72"/>
        <v>-357</v>
      </c>
      <c r="M88" s="3"/>
      <c r="N88" s="338"/>
      <c r="O88" s="333" t="s">
        <v>182</v>
      </c>
      <c r="P88" s="334"/>
      <c r="Q88" s="31">
        <v>74</v>
      </c>
      <c r="R88" s="32">
        <v>0</v>
      </c>
      <c r="S88" s="33">
        <v>84</v>
      </c>
      <c r="T88" s="34">
        <v>51</v>
      </c>
      <c r="U88" s="32">
        <v>0</v>
      </c>
      <c r="V88" s="33">
        <v>57</v>
      </c>
      <c r="W88" s="95">
        <f t="shared" si="64"/>
        <v>-23</v>
      </c>
      <c r="X88" s="93">
        <f t="shared" si="65"/>
        <v>0</v>
      </c>
      <c r="Y88" s="152">
        <f t="shared" si="66"/>
        <v>-27</v>
      </c>
      <c r="AA88" s="396" t="s">
        <v>174</v>
      </c>
      <c r="AB88" s="397"/>
      <c r="AC88" s="398"/>
      <c r="AD88" s="117">
        <v>183</v>
      </c>
      <c r="AE88" s="118">
        <v>6</v>
      </c>
      <c r="AF88" s="119">
        <v>1208</v>
      </c>
      <c r="AG88" s="120">
        <v>153</v>
      </c>
      <c r="AH88" s="118">
        <v>10</v>
      </c>
      <c r="AI88" s="119">
        <v>935</v>
      </c>
      <c r="AJ88" s="120">
        <f t="shared" si="58"/>
        <v>-30</v>
      </c>
      <c r="AK88" s="118">
        <f t="shared" si="59"/>
        <v>4</v>
      </c>
      <c r="AL88" s="178">
        <f t="shared" si="60"/>
        <v>-273</v>
      </c>
    </row>
    <row r="89" spans="1:38" ht="17.25" customHeight="1" thickBot="1">
      <c r="A89" s="351" t="s">
        <v>184</v>
      </c>
      <c r="B89" s="352"/>
      <c r="C89" s="353"/>
      <c r="D89" s="31">
        <v>856</v>
      </c>
      <c r="E89" s="32">
        <v>9</v>
      </c>
      <c r="F89" s="33">
        <v>1036</v>
      </c>
      <c r="G89" s="34">
        <v>634</v>
      </c>
      <c r="H89" s="32">
        <v>12</v>
      </c>
      <c r="I89" s="33">
        <v>735</v>
      </c>
      <c r="J89" s="95">
        <f t="shared" si="70"/>
        <v>-222</v>
      </c>
      <c r="K89" s="93">
        <f t="shared" si="71"/>
        <v>3</v>
      </c>
      <c r="L89" s="152">
        <f t="shared" si="72"/>
        <v>-301</v>
      </c>
      <c r="M89" s="3"/>
      <c r="N89" s="338"/>
      <c r="O89" s="333" t="s">
        <v>185</v>
      </c>
      <c r="P89" s="334"/>
      <c r="Q89" s="31">
        <v>315</v>
      </c>
      <c r="R89" s="32">
        <v>0</v>
      </c>
      <c r="S89" s="33">
        <v>322</v>
      </c>
      <c r="T89" s="34">
        <v>224</v>
      </c>
      <c r="U89" s="32">
        <v>1</v>
      </c>
      <c r="V89" s="33">
        <v>231</v>
      </c>
      <c r="W89" s="95">
        <f t="shared" si="64"/>
        <v>-91</v>
      </c>
      <c r="X89" s="93">
        <f t="shared" si="65"/>
        <v>1</v>
      </c>
      <c r="Y89" s="152">
        <f t="shared" si="66"/>
        <v>-91</v>
      </c>
      <c r="AA89" s="399" t="s">
        <v>177</v>
      </c>
      <c r="AB89" s="400"/>
      <c r="AC89" s="401"/>
      <c r="AD89" s="113">
        <v>4</v>
      </c>
      <c r="AE89" s="114">
        <v>0</v>
      </c>
      <c r="AF89" s="115">
        <v>0</v>
      </c>
      <c r="AG89" s="116">
        <v>3</v>
      </c>
      <c r="AH89" s="114">
        <v>0</v>
      </c>
      <c r="AI89" s="115">
        <v>3</v>
      </c>
      <c r="AJ89" s="116">
        <f t="shared" si="58"/>
        <v>-1</v>
      </c>
      <c r="AK89" s="114">
        <f t="shared" si="59"/>
        <v>0</v>
      </c>
      <c r="AL89" s="173">
        <f t="shared" si="60"/>
        <v>3</v>
      </c>
    </row>
    <row r="90" spans="1:38" ht="17.25" customHeight="1" thickTop="1">
      <c r="A90" s="351" t="s">
        <v>187</v>
      </c>
      <c r="B90" s="352"/>
      <c r="C90" s="353"/>
      <c r="D90" s="31">
        <v>362</v>
      </c>
      <c r="E90" s="32">
        <v>4</v>
      </c>
      <c r="F90" s="33">
        <v>455</v>
      </c>
      <c r="G90" s="34">
        <v>232</v>
      </c>
      <c r="H90" s="32">
        <v>7</v>
      </c>
      <c r="I90" s="33">
        <v>258</v>
      </c>
      <c r="J90" s="95">
        <f t="shared" si="70"/>
        <v>-130</v>
      </c>
      <c r="K90" s="93">
        <f t="shared" si="71"/>
        <v>3</v>
      </c>
      <c r="L90" s="152">
        <f t="shared" si="72"/>
        <v>-197</v>
      </c>
      <c r="M90" s="3"/>
      <c r="N90" s="338"/>
      <c r="O90" s="347" t="s">
        <v>188</v>
      </c>
      <c r="P90" s="348"/>
      <c r="Q90" s="31">
        <v>551</v>
      </c>
      <c r="R90" s="32">
        <v>2</v>
      </c>
      <c r="S90" s="33">
        <v>626</v>
      </c>
      <c r="T90" s="34">
        <v>438</v>
      </c>
      <c r="U90" s="32">
        <v>1</v>
      </c>
      <c r="V90" s="33">
        <v>494</v>
      </c>
      <c r="W90" s="95">
        <f t="shared" si="64"/>
        <v>-113</v>
      </c>
      <c r="X90" s="93">
        <f t="shared" si="65"/>
        <v>-1</v>
      </c>
      <c r="Y90" s="152">
        <f t="shared" si="66"/>
        <v>-132</v>
      </c>
      <c r="AA90" s="402" t="s">
        <v>180</v>
      </c>
      <c r="AB90" s="403"/>
      <c r="AC90" s="404"/>
      <c r="AD90" s="78">
        <v>0</v>
      </c>
      <c r="AE90" s="79">
        <v>0</v>
      </c>
      <c r="AF90" s="80">
        <v>2</v>
      </c>
      <c r="AG90" s="81">
        <v>1</v>
      </c>
      <c r="AH90" s="79">
        <v>0</v>
      </c>
      <c r="AI90" s="80">
        <v>1</v>
      </c>
      <c r="AJ90" s="81">
        <f t="shared" si="58"/>
        <v>1</v>
      </c>
      <c r="AK90" s="79">
        <f t="shared" si="59"/>
        <v>0</v>
      </c>
      <c r="AL90" s="156">
        <f t="shared" si="60"/>
        <v>-1</v>
      </c>
    </row>
    <row r="91" spans="1:38" ht="17.25" customHeight="1" thickBot="1">
      <c r="A91" s="357" t="s">
        <v>189</v>
      </c>
      <c r="B91" s="358"/>
      <c r="C91" s="359"/>
      <c r="D91" s="40">
        <v>175</v>
      </c>
      <c r="E91" s="41">
        <v>8</v>
      </c>
      <c r="F91" s="42">
        <v>206</v>
      </c>
      <c r="G91" s="43">
        <v>111</v>
      </c>
      <c r="H91" s="41">
        <v>7</v>
      </c>
      <c r="I91" s="42">
        <v>127</v>
      </c>
      <c r="J91" s="153">
        <f t="shared" si="70"/>
        <v>-64</v>
      </c>
      <c r="K91" s="154">
        <f t="shared" si="71"/>
        <v>-1</v>
      </c>
      <c r="L91" s="155">
        <f t="shared" si="72"/>
        <v>-79</v>
      </c>
      <c r="M91" s="3"/>
      <c r="N91" s="354"/>
      <c r="O91" s="335" t="s">
        <v>190</v>
      </c>
      <c r="P91" s="336"/>
      <c r="Q91" s="48">
        <v>533</v>
      </c>
      <c r="R91" s="49">
        <v>1</v>
      </c>
      <c r="S91" s="50">
        <v>658</v>
      </c>
      <c r="T91" s="51">
        <v>445</v>
      </c>
      <c r="U91" s="49">
        <v>3</v>
      </c>
      <c r="V91" s="50">
        <v>517</v>
      </c>
      <c r="W91" s="100">
        <f t="shared" si="64"/>
        <v>-88</v>
      </c>
      <c r="X91" s="98">
        <f t="shared" si="65"/>
        <v>2</v>
      </c>
      <c r="Y91" s="165">
        <f t="shared" si="66"/>
        <v>-141</v>
      </c>
      <c r="AA91" s="405" t="s">
        <v>183</v>
      </c>
      <c r="AB91" s="406"/>
      <c r="AC91" s="407"/>
      <c r="AD91" s="83">
        <v>35</v>
      </c>
      <c r="AE91" s="84">
        <v>33</v>
      </c>
      <c r="AF91" s="85">
        <v>743</v>
      </c>
      <c r="AG91" s="86">
        <v>31</v>
      </c>
      <c r="AH91" s="84">
        <v>28</v>
      </c>
      <c r="AI91" s="85">
        <v>613</v>
      </c>
      <c r="AJ91" s="86">
        <f t="shared" si="58"/>
        <v>-4</v>
      </c>
      <c r="AK91" s="84">
        <f t="shared" si="59"/>
        <v>-5</v>
      </c>
      <c r="AL91" s="177">
        <f t="shared" si="60"/>
        <v>-130</v>
      </c>
    </row>
    <row r="92" spans="1:38" ht="17.25" customHeight="1" thickTop="1">
      <c r="A92" s="337" t="s">
        <v>136</v>
      </c>
      <c r="B92" s="340" t="s">
        <v>230</v>
      </c>
      <c r="C92" s="341"/>
      <c r="D92" s="23">
        <v>378</v>
      </c>
      <c r="E92" s="24">
        <v>9</v>
      </c>
      <c r="F92" s="25">
        <v>420</v>
      </c>
      <c r="G92" s="26">
        <v>286</v>
      </c>
      <c r="H92" s="24">
        <v>5</v>
      </c>
      <c r="I92" s="25">
        <v>319</v>
      </c>
      <c r="J92" s="149">
        <f t="shared" si="70"/>
        <v>-92</v>
      </c>
      <c r="K92" s="150">
        <f t="shared" si="71"/>
        <v>-4</v>
      </c>
      <c r="L92" s="151">
        <f t="shared" si="72"/>
        <v>-101</v>
      </c>
      <c r="M92" s="3"/>
      <c r="N92" s="342" t="s">
        <v>193</v>
      </c>
      <c r="O92" s="343" t="s">
        <v>112</v>
      </c>
      <c r="P92" s="344"/>
      <c r="Q92" s="19">
        <f aca="true" t="shared" si="76" ref="Q92:V92">SUM(Q93:Q97)</f>
        <v>124</v>
      </c>
      <c r="R92" s="20">
        <f t="shared" si="76"/>
        <v>22</v>
      </c>
      <c r="S92" s="21">
        <f t="shared" si="76"/>
        <v>156</v>
      </c>
      <c r="T92" s="22">
        <f t="shared" si="76"/>
        <v>112</v>
      </c>
      <c r="U92" s="20">
        <f t="shared" si="76"/>
        <v>18</v>
      </c>
      <c r="V92" s="21">
        <f t="shared" si="76"/>
        <v>127</v>
      </c>
      <c r="W92" s="105">
        <f t="shared" si="64"/>
        <v>-12</v>
      </c>
      <c r="X92" s="103">
        <f t="shared" si="65"/>
        <v>-4</v>
      </c>
      <c r="Y92" s="164">
        <f t="shared" si="66"/>
        <v>-29</v>
      </c>
      <c r="AA92" s="396" t="s">
        <v>186</v>
      </c>
      <c r="AB92" s="397"/>
      <c r="AC92" s="398"/>
      <c r="AD92" s="121">
        <v>0</v>
      </c>
      <c r="AE92" s="122">
        <v>0</v>
      </c>
      <c r="AF92" s="123">
        <v>12</v>
      </c>
      <c r="AG92" s="124">
        <v>0</v>
      </c>
      <c r="AH92" s="122">
        <v>0</v>
      </c>
      <c r="AI92" s="123">
        <v>19</v>
      </c>
      <c r="AJ92" s="124">
        <f t="shared" si="58"/>
        <v>0</v>
      </c>
      <c r="AK92" s="122">
        <f t="shared" si="59"/>
        <v>0</v>
      </c>
      <c r="AL92" s="179">
        <f t="shared" si="60"/>
        <v>7</v>
      </c>
    </row>
    <row r="93" spans="1:38" ht="17.25" customHeight="1" thickBot="1">
      <c r="A93" s="338"/>
      <c r="B93" s="347" t="s">
        <v>231</v>
      </c>
      <c r="C93" s="348"/>
      <c r="D93" s="31">
        <v>3795</v>
      </c>
      <c r="E93" s="32">
        <v>22</v>
      </c>
      <c r="F93" s="33">
        <v>4615</v>
      </c>
      <c r="G93" s="34">
        <v>2967</v>
      </c>
      <c r="H93" s="32">
        <v>23</v>
      </c>
      <c r="I93" s="33">
        <v>3541</v>
      </c>
      <c r="J93" s="95">
        <f t="shared" si="70"/>
        <v>-828</v>
      </c>
      <c r="K93" s="93">
        <f t="shared" si="71"/>
        <v>1</v>
      </c>
      <c r="L93" s="152">
        <f t="shared" si="72"/>
        <v>-1074</v>
      </c>
      <c r="M93" s="3"/>
      <c r="N93" s="338"/>
      <c r="O93" s="349" t="s">
        <v>195</v>
      </c>
      <c r="P93" s="350"/>
      <c r="Q93" s="36">
        <v>76</v>
      </c>
      <c r="R93" s="37">
        <v>15</v>
      </c>
      <c r="S93" s="38">
        <v>108</v>
      </c>
      <c r="T93" s="39">
        <v>56</v>
      </c>
      <c r="U93" s="37">
        <v>11</v>
      </c>
      <c r="V93" s="38">
        <v>70</v>
      </c>
      <c r="W93" s="91">
        <f t="shared" si="64"/>
        <v>-20</v>
      </c>
      <c r="X93" s="89">
        <f t="shared" si="65"/>
        <v>-4</v>
      </c>
      <c r="Y93" s="157">
        <f t="shared" si="66"/>
        <v>-38</v>
      </c>
      <c r="AA93" s="452" t="s">
        <v>229</v>
      </c>
      <c r="AB93" s="453"/>
      <c r="AC93" s="454"/>
      <c r="AD93" s="125">
        <v>137</v>
      </c>
      <c r="AE93" s="126">
        <v>0</v>
      </c>
      <c r="AF93" s="127">
        <v>0</v>
      </c>
      <c r="AG93" s="128">
        <v>92</v>
      </c>
      <c r="AH93" s="126">
        <v>0</v>
      </c>
      <c r="AI93" s="127">
        <v>0</v>
      </c>
      <c r="AJ93" s="128">
        <f t="shared" si="58"/>
        <v>-45</v>
      </c>
      <c r="AK93" s="126">
        <f t="shared" si="59"/>
        <v>0</v>
      </c>
      <c r="AL93" s="180">
        <f t="shared" si="60"/>
        <v>0</v>
      </c>
    </row>
    <row r="94" spans="1:38" ht="17.25" customHeight="1">
      <c r="A94" s="338"/>
      <c r="B94" s="347" t="s">
        <v>232</v>
      </c>
      <c r="C94" s="348"/>
      <c r="D94" s="31">
        <v>960</v>
      </c>
      <c r="E94" s="32">
        <v>8</v>
      </c>
      <c r="F94" s="33">
        <v>1167</v>
      </c>
      <c r="G94" s="34">
        <v>683</v>
      </c>
      <c r="H94" s="32">
        <v>11</v>
      </c>
      <c r="I94" s="33">
        <v>814</v>
      </c>
      <c r="J94" s="95">
        <f t="shared" si="70"/>
        <v>-277</v>
      </c>
      <c r="K94" s="93">
        <f t="shared" si="71"/>
        <v>3</v>
      </c>
      <c r="L94" s="152">
        <f t="shared" si="72"/>
        <v>-353</v>
      </c>
      <c r="M94" s="3"/>
      <c r="N94" s="338"/>
      <c r="O94" s="329" t="s">
        <v>197</v>
      </c>
      <c r="P94" s="330"/>
      <c r="Q94" s="31">
        <v>9</v>
      </c>
      <c r="R94" s="32">
        <v>1</v>
      </c>
      <c r="S94" s="33">
        <v>11</v>
      </c>
      <c r="T94" s="34">
        <v>15</v>
      </c>
      <c r="U94" s="32">
        <v>0</v>
      </c>
      <c r="V94" s="33">
        <v>17</v>
      </c>
      <c r="W94" s="95">
        <f t="shared" si="64"/>
        <v>6</v>
      </c>
      <c r="X94" s="93">
        <f t="shared" si="65"/>
        <v>-1</v>
      </c>
      <c r="Y94" s="152">
        <f t="shared" si="66"/>
        <v>6</v>
      </c>
      <c r="AA94" s="455" t="s">
        <v>191</v>
      </c>
      <c r="AB94" s="450" t="s">
        <v>192</v>
      </c>
      <c r="AC94" s="451"/>
      <c r="AD94" s="129">
        <f aca="true" t="shared" si="77" ref="AD94:AI94">SUM(AD95:AD97)</f>
        <v>390</v>
      </c>
      <c r="AE94" s="130">
        <f t="shared" si="77"/>
        <v>0</v>
      </c>
      <c r="AF94" s="131">
        <f t="shared" si="77"/>
        <v>130</v>
      </c>
      <c r="AG94" s="132">
        <f t="shared" si="77"/>
        <v>296</v>
      </c>
      <c r="AH94" s="130">
        <f t="shared" si="77"/>
        <v>0</v>
      </c>
      <c r="AI94" s="131">
        <f t="shared" si="77"/>
        <v>84</v>
      </c>
      <c r="AJ94" s="132">
        <f t="shared" si="58"/>
        <v>-94</v>
      </c>
      <c r="AK94" s="130">
        <f t="shared" si="59"/>
        <v>0</v>
      </c>
      <c r="AL94" s="181">
        <f t="shared" si="60"/>
        <v>-46</v>
      </c>
    </row>
    <row r="95" spans="1:38" ht="17.25" customHeight="1" thickBot="1">
      <c r="A95" s="339"/>
      <c r="B95" s="331" t="s">
        <v>233</v>
      </c>
      <c r="C95" s="332"/>
      <c r="D95" s="54">
        <v>1016</v>
      </c>
      <c r="E95" s="55">
        <v>31</v>
      </c>
      <c r="F95" s="56">
        <v>1258</v>
      </c>
      <c r="G95" s="57">
        <v>752</v>
      </c>
      <c r="H95" s="55">
        <v>30</v>
      </c>
      <c r="I95" s="56">
        <v>854</v>
      </c>
      <c r="J95" s="166">
        <f t="shared" si="70"/>
        <v>-264</v>
      </c>
      <c r="K95" s="167">
        <f t="shared" si="71"/>
        <v>-1</v>
      </c>
      <c r="L95" s="168">
        <f t="shared" si="72"/>
        <v>-404</v>
      </c>
      <c r="M95" s="3"/>
      <c r="N95" s="338"/>
      <c r="O95" s="329" t="s">
        <v>199</v>
      </c>
      <c r="P95" s="330"/>
      <c r="Q95" s="31">
        <v>8</v>
      </c>
      <c r="R95" s="32">
        <v>5</v>
      </c>
      <c r="S95" s="33">
        <v>7</v>
      </c>
      <c r="T95" s="34">
        <v>13</v>
      </c>
      <c r="U95" s="32">
        <v>6</v>
      </c>
      <c r="V95" s="33">
        <v>12</v>
      </c>
      <c r="W95" s="95">
        <f t="shared" si="64"/>
        <v>5</v>
      </c>
      <c r="X95" s="93">
        <f t="shared" si="65"/>
        <v>1</v>
      </c>
      <c r="Y95" s="152">
        <f t="shared" si="66"/>
        <v>5</v>
      </c>
      <c r="AA95" s="456"/>
      <c r="AB95" s="133"/>
      <c r="AC95" s="35" t="s">
        <v>194</v>
      </c>
      <c r="AD95" s="88">
        <v>19</v>
      </c>
      <c r="AE95" s="89">
        <v>0</v>
      </c>
      <c r="AF95" s="90">
        <v>2</v>
      </c>
      <c r="AG95" s="91">
        <v>11</v>
      </c>
      <c r="AH95" s="89">
        <v>0</v>
      </c>
      <c r="AI95" s="90">
        <v>0</v>
      </c>
      <c r="AJ95" s="91">
        <f t="shared" si="58"/>
        <v>-8</v>
      </c>
      <c r="AK95" s="89">
        <f t="shared" si="59"/>
        <v>0</v>
      </c>
      <c r="AL95" s="157">
        <f t="shared" si="60"/>
        <v>-2</v>
      </c>
    </row>
    <row r="96" spans="13:38" ht="17.25" customHeight="1">
      <c r="M96" s="3"/>
      <c r="N96" s="338"/>
      <c r="O96" s="333" t="s">
        <v>201</v>
      </c>
      <c r="P96" s="334"/>
      <c r="Q96" s="31">
        <v>16</v>
      </c>
      <c r="R96" s="32">
        <v>0</v>
      </c>
      <c r="S96" s="33">
        <v>16</v>
      </c>
      <c r="T96" s="34">
        <v>21</v>
      </c>
      <c r="U96" s="32">
        <v>1</v>
      </c>
      <c r="V96" s="33">
        <v>21</v>
      </c>
      <c r="W96" s="95">
        <f t="shared" si="64"/>
        <v>5</v>
      </c>
      <c r="X96" s="93">
        <f t="shared" si="65"/>
        <v>1</v>
      </c>
      <c r="Y96" s="152">
        <f t="shared" si="66"/>
        <v>5</v>
      </c>
      <c r="AA96" s="456"/>
      <c r="AB96" s="133"/>
      <c r="AC96" s="107" t="s">
        <v>196</v>
      </c>
      <c r="AD96" s="92">
        <v>173</v>
      </c>
      <c r="AE96" s="93">
        <v>0</v>
      </c>
      <c r="AF96" s="94">
        <v>67</v>
      </c>
      <c r="AG96" s="95">
        <v>114</v>
      </c>
      <c r="AH96" s="93">
        <v>0</v>
      </c>
      <c r="AI96" s="94">
        <v>36</v>
      </c>
      <c r="AJ96" s="95">
        <f t="shared" si="58"/>
        <v>-59</v>
      </c>
      <c r="AK96" s="93">
        <f t="shared" si="59"/>
        <v>0</v>
      </c>
      <c r="AL96" s="152">
        <f t="shared" si="60"/>
        <v>-31</v>
      </c>
    </row>
    <row r="97" spans="1:38" ht="17.25" customHeight="1">
      <c r="A97" s="2" t="s">
        <v>203</v>
      </c>
      <c r="M97" s="3"/>
      <c r="N97" s="338"/>
      <c r="O97" s="345" t="s">
        <v>132</v>
      </c>
      <c r="P97" s="346"/>
      <c r="Q97" s="48">
        <v>15</v>
      </c>
      <c r="R97" s="49">
        <v>1</v>
      </c>
      <c r="S97" s="50">
        <v>14</v>
      </c>
      <c r="T97" s="51">
        <v>7</v>
      </c>
      <c r="U97" s="49">
        <v>0</v>
      </c>
      <c r="V97" s="50">
        <v>7</v>
      </c>
      <c r="W97" s="100">
        <f t="shared" si="64"/>
        <v>-8</v>
      </c>
      <c r="X97" s="98">
        <f t="shared" si="65"/>
        <v>-1</v>
      </c>
      <c r="Y97" s="165">
        <f t="shared" si="66"/>
        <v>-7</v>
      </c>
      <c r="Z97" s="3"/>
      <c r="AA97" s="456"/>
      <c r="AB97" s="133"/>
      <c r="AC97" s="134" t="s">
        <v>198</v>
      </c>
      <c r="AD97" s="97">
        <v>198</v>
      </c>
      <c r="AE97" s="98">
        <v>0</v>
      </c>
      <c r="AF97" s="99">
        <v>61</v>
      </c>
      <c r="AG97" s="100">
        <v>171</v>
      </c>
      <c r="AH97" s="98">
        <v>0</v>
      </c>
      <c r="AI97" s="99">
        <v>48</v>
      </c>
      <c r="AJ97" s="100">
        <f t="shared" si="58"/>
        <v>-27</v>
      </c>
      <c r="AK97" s="98">
        <f t="shared" si="59"/>
        <v>0</v>
      </c>
      <c r="AL97" s="165">
        <f t="shared" si="60"/>
        <v>-13</v>
      </c>
    </row>
    <row r="98" spans="13:57" ht="17.25" customHeight="1" thickBot="1">
      <c r="M98" s="3"/>
      <c r="N98" s="326" t="s">
        <v>205</v>
      </c>
      <c r="O98" s="327"/>
      <c r="P98" s="328"/>
      <c r="Q98" s="69">
        <v>4</v>
      </c>
      <c r="R98" s="70">
        <v>4</v>
      </c>
      <c r="S98" s="71">
        <v>0</v>
      </c>
      <c r="T98" s="72">
        <v>3</v>
      </c>
      <c r="U98" s="70">
        <v>2</v>
      </c>
      <c r="V98" s="71">
        <v>1</v>
      </c>
      <c r="W98" s="138">
        <f t="shared" si="64"/>
        <v>-1</v>
      </c>
      <c r="X98" s="136">
        <f t="shared" si="65"/>
        <v>-2</v>
      </c>
      <c r="Y98" s="169">
        <f t="shared" si="66"/>
        <v>1</v>
      </c>
      <c r="AA98" s="457"/>
      <c r="AB98" s="458" t="s">
        <v>200</v>
      </c>
      <c r="AC98" s="459"/>
      <c r="AD98" s="135">
        <v>79</v>
      </c>
      <c r="AE98" s="136">
        <v>1</v>
      </c>
      <c r="AF98" s="137">
        <v>34</v>
      </c>
      <c r="AG98" s="138">
        <v>58</v>
      </c>
      <c r="AH98" s="136">
        <v>0</v>
      </c>
      <c r="AI98" s="137">
        <v>17</v>
      </c>
      <c r="AJ98" s="138">
        <f t="shared" si="58"/>
        <v>-21</v>
      </c>
      <c r="AK98" s="136">
        <f t="shared" si="59"/>
        <v>-1</v>
      </c>
      <c r="AL98" s="169">
        <f t="shared" si="60"/>
        <v>-17</v>
      </c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</row>
    <row r="99" spans="27:38" ht="12.75" customHeight="1">
      <c r="AA99" s="139" t="s">
        <v>202</v>
      </c>
      <c r="AG99" s="140"/>
      <c r="AH99" s="140"/>
      <c r="AI99" s="140"/>
      <c r="AJ99" s="140"/>
      <c r="AK99" s="140"/>
      <c r="AL99" s="140"/>
    </row>
    <row r="100" spans="27:38" ht="11.25">
      <c r="AA100" s="141" t="s">
        <v>204</v>
      </c>
      <c r="AB100" s="142"/>
      <c r="AC100" s="143"/>
      <c r="AD100" s="140"/>
      <c r="AE100" s="140"/>
      <c r="AF100" s="140"/>
      <c r="AG100" s="140"/>
      <c r="AH100" s="140"/>
      <c r="AI100" s="140"/>
      <c r="AJ100" s="140"/>
      <c r="AK100" s="140"/>
      <c r="AL100" s="140"/>
    </row>
    <row r="101" spans="27:38" ht="11.25">
      <c r="AA101" s="142"/>
      <c r="AB101" s="142"/>
      <c r="AC101" s="145"/>
      <c r="AD101" s="140"/>
      <c r="AE101" s="140"/>
      <c r="AF101" s="140"/>
      <c r="AG101" s="140"/>
      <c r="AH101" s="140"/>
      <c r="AI101" s="140"/>
      <c r="AJ101" s="140"/>
      <c r="AK101" s="140"/>
      <c r="AL101" s="140"/>
    </row>
    <row r="102" ht="11.25">
      <c r="AB102" s="144"/>
    </row>
  </sheetData>
  <sheetProtection/>
  <mergeCells count="268">
    <mergeCell ref="AA93:AC93"/>
    <mergeCell ref="AA94:AA98"/>
    <mergeCell ref="AB77:AC77"/>
    <mergeCell ref="AB78:AC78"/>
    <mergeCell ref="AB98:AC98"/>
    <mergeCell ref="AA44:AA48"/>
    <mergeCell ref="AB48:AC48"/>
    <mergeCell ref="AA72:AC72"/>
    <mergeCell ref="AB57:AC57"/>
    <mergeCell ref="AB44:AC44"/>
    <mergeCell ref="AB26:AC26"/>
    <mergeCell ref="AB32:AC32"/>
    <mergeCell ref="AB36:AC36"/>
    <mergeCell ref="AA38:AC38"/>
    <mergeCell ref="AB94:AC94"/>
    <mergeCell ref="AA43:AC43"/>
    <mergeCell ref="AA85:AC85"/>
    <mergeCell ref="AB81:AC81"/>
    <mergeCell ref="AB83:AC83"/>
    <mergeCell ref="AB84:AC84"/>
    <mergeCell ref="AA79:AC79"/>
    <mergeCell ref="AB80:AC80"/>
    <mergeCell ref="AB87:AC87"/>
    <mergeCell ref="AA88:AC88"/>
    <mergeCell ref="AA73:AC73"/>
    <mergeCell ref="AB74:AC74"/>
    <mergeCell ref="AB75:AC75"/>
    <mergeCell ref="AB76:AC76"/>
    <mergeCell ref="AB82:AC82"/>
    <mergeCell ref="AB25:AC25"/>
    <mergeCell ref="AB27:AC27"/>
    <mergeCell ref="AA11:AA14"/>
    <mergeCell ref="AA7:AA10"/>
    <mergeCell ref="AB10:AC10"/>
    <mergeCell ref="AD69:AF69"/>
    <mergeCell ref="AA69:AC70"/>
    <mergeCell ref="AA66:AC66"/>
    <mergeCell ref="AB63:AC63"/>
    <mergeCell ref="AB61:AC61"/>
    <mergeCell ref="AB33:AC33"/>
    <mergeCell ref="AA35:AC35"/>
    <mergeCell ref="AB37:AC37"/>
    <mergeCell ref="AA41:AC41"/>
    <mergeCell ref="AA39:AC39"/>
    <mergeCell ref="AA42:AC42"/>
    <mergeCell ref="AA40:AC40"/>
    <mergeCell ref="N10:P10"/>
    <mergeCell ref="N14:P14"/>
    <mergeCell ref="O32:P32"/>
    <mergeCell ref="Q4:S4"/>
    <mergeCell ref="T4:V4"/>
    <mergeCell ref="AB12:AC12"/>
    <mergeCell ref="AB13:AC13"/>
    <mergeCell ref="AB28:AC28"/>
    <mergeCell ref="AB30:AC30"/>
    <mergeCell ref="AB31:AC31"/>
    <mergeCell ref="N8:P8"/>
    <mergeCell ref="A40:C40"/>
    <mergeCell ref="A41:C41"/>
    <mergeCell ref="A34:C34"/>
    <mergeCell ref="A35:C35"/>
    <mergeCell ref="A36:C36"/>
    <mergeCell ref="A37:C37"/>
    <mergeCell ref="A38:C38"/>
    <mergeCell ref="A39:C39"/>
    <mergeCell ref="N9:P9"/>
    <mergeCell ref="B44:C44"/>
    <mergeCell ref="B45:C45"/>
    <mergeCell ref="N19:P19"/>
    <mergeCell ref="N20:P20"/>
    <mergeCell ref="A29:C29"/>
    <mergeCell ref="A42:A45"/>
    <mergeCell ref="B42:C42"/>
    <mergeCell ref="B43:C43"/>
    <mergeCell ref="AB8:AB9"/>
    <mergeCell ref="AJ19:AL19"/>
    <mergeCell ref="AA19:AC20"/>
    <mergeCell ref="AB7:AC7"/>
    <mergeCell ref="AB11:AC11"/>
    <mergeCell ref="AB14:AC14"/>
    <mergeCell ref="AD4:AF4"/>
    <mergeCell ref="AG4:AI4"/>
    <mergeCell ref="AJ4:AL4"/>
    <mergeCell ref="AA6:AC6"/>
    <mergeCell ref="AA4:AC5"/>
    <mergeCell ref="W4:Y4"/>
    <mergeCell ref="AA15:AC15"/>
    <mergeCell ref="AA16:AC16"/>
    <mergeCell ref="AA21:AC21"/>
    <mergeCell ref="AA23:AC23"/>
    <mergeCell ref="W23:Y23"/>
    <mergeCell ref="N16:P16"/>
    <mergeCell ref="N17:P17"/>
    <mergeCell ref="N23:P24"/>
    <mergeCell ref="AA22:AC22"/>
    <mergeCell ref="AB24:AC24"/>
    <mergeCell ref="N18:P18"/>
    <mergeCell ref="D4:F4"/>
    <mergeCell ref="B9:C9"/>
    <mergeCell ref="B8:C8"/>
    <mergeCell ref="A14:B16"/>
    <mergeCell ref="B12:C12"/>
    <mergeCell ref="A6:C6"/>
    <mergeCell ref="N4:P5"/>
    <mergeCell ref="N6:P6"/>
    <mergeCell ref="N7:P7"/>
    <mergeCell ref="AG19:AI19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O33:P33"/>
    <mergeCell ref="N25:P25"/>
    <mergeCell ref="O26:P26"/>
    <mergeCell ref="O27:O31"/>
    <mergeCell ref="O36:P36"/>
    <mergeCell ref="AD19:AF19"/>
    <mergeCell ref="Q23:S23"/>
    <mergeCell ref="T23:V23"/>
    <mergeCell ref="AA29:AC29"/>
    <mergeCell ref="AB34:AC34"/>
    <mergeCell ref="D27:F27"/>
    <mergeCell ref="O37:P37"/>
    <mergeCell ref="B11:C11"/>
    <mergeCell ref="B10:C10"/>
    <mergeCell ref="B7:C7"/>
    <mergeCell ref="A7:A13"/>
    <mergeCell ref="B13:C13"/>
    <mergeCell ref="N15:P15"/>
    <mergeCell ref="G27:I27"/>
    <mergeCell ref="A27:C28"/>
    <mergeCell ref="A31:C31"/>
    <mergeCell ref="A32:C32"/>
    <mergeCell ref="A33:C33"/>
    <mergeCell ref="B19:B22"/>
    <mergeCell ref="B23:C23"/>
    <mergeCell ref="B24:C24"/>
    <mergeCell ref="A18:A24"/>
    <mergeCell ref="A30:C30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N33:N41"/>
    <mergeCell ref="O38:P38"/>
    <mergeCell ref="N48:P48"/>
    <mergeCell ref="N42:N47"/>
    <mergeCell ref="O42:P42"/>
    <mergeCell ref="O44:P44"/>
    <mergeCell ref="O46:P46"/>
    <mergeCell ref="D54:F54"/>
    <mergeCell ref="G54:I54"/>
    <mergeCell ref="J54:L54"/>
    <mergeCell ref="AB58:AB59"/>
    <mergeCell ref="AB62:AC62"/>
    <mergeCell ref="AD54:AF54"/>
    <mergeCell ref="AA54:AC55"/>
    <mergeCell ref="AB60:AC60"/>
    <mergeCell ref="AA57:AA60"/>
    <mergeCell ref="AA61:AA64"/>
    <mergeCell ref="AG54:AI54"/>
    <mergeCell ref="AJ54:AL54"/>
    <mergeCell ref="A56:C56"/>
    <mergeCell ref="N56:P56"/>
    <mergeCell ref="AA56:AC56"/>
    <mergeCell ref="N54:P55"/>
    <mergeCell ref="Q54:S54"/>
    <mergeCell ref="T54:V54"/>
    <mergeCell ref="W54:Y54"/>
    <mergeCell ref="A54:C55"/>
    <mergeCell ref="N64:P64"/>
    <mergeCell ref="AA65:AC65"/>
    <mergeCell ref="N65:P65"/>
    <mergeCell ref="B60:C60"/>
    <mergeCell ref="N60:P60"/>
    <mergeCell ref="B62:C62"/>
    <mergeCell ref="N62:P62"/>
    <mergeCell ref="B61:C61"/>
    <mergeCell ref="N61:P61"/>
    <mergeCell ref="B57:C57"/>
    <mergeCell ref="N57:P57"/>
    <mergeCell ref="B63:C63"/>
    <mergeCell ref="N63:P63"/>
    <mergeCell ref="AB64:AC64"/>
    <mergeCell ref="B58:C58"/>
    <mergeCell ref="N58:P58"/>
    <mergeCell ref="B59:C59"/>
    <mergeCell ref="N59:P59"/>
    <mergeCell ref="A64:B66"/>
    <mergeCell ref="N66:P66"/>
    <mergeCell ref="A57:A63"/>
    <mergeCell ref="AG69:AI69"/>
    <mergeCell ref="AJ69:AL69"/>
    <mergeCell ref="AA71:AC71"/>
    <mergeCell ref="AA92:AC92"/>
    <mergeCell ref="AA89:AC89"/>
    <mergeCell ref="AA90:AC90"/>
    <mergeCell ref="AA91:AC91"/>
    <mergeCell ref="AB86:AC86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S98"/>
  <sheetViews>
    <sheetView showGridLines="0" view="pageBreakPreview" zoomScale="70" zoomScaleSheetLayoutView="70" zoomScalePageLayoutView="0" workbookViewId="0" topLeftCell="A1">
      <selection activeCell="I2" sqref="I2"/>
    </sheetView>
  </sheetViews>
  <sheetFormatPr defaultColWidth="9.00390625" defaultRowHeight="13.5"/>
  <cols>
    <col min="1" max="2" width="2.625" style="199" customWidth="1" collapsed="1"/>
    <col min="3" max="12" width="8.625" style="199" customWidth="1" collapsed="1"/>
    <col min="13" max="13" width="3.625" style="199" customWidth="1" collapsed="1"/>
    <col min="14" max="15" width="2.625" style="199" customWidth="1" collapsed="1"/>
    <col min="16" max="25" width="8.625" style="199" customWidth="1" collapsed="1"/>
    <col min="26" max="26" width="3.625" style="199" customWidth="1" collapsed="1"/>
    <col min="27" max="27" width="5.625" style="199" customWidth="1" collapsed="1"/>
    <col min="28" max="45" width="9.00390625" style="199" customWidth="1" collapsed="1"/>
    <col min="46" max="16384" width="9.00390625" style="199" customWidth="1"/>
  </cols>
  <sheetData>
    <row r="1" spans="1:13" ht="15" customHeight="1">
      <c r="A1" s="1" t="s">
        <v>254</v>
      </c>
      <c r="M1" s="200"/>
    </row>
    <row r="2" spans="1:13" ht="15.75" customHeight="1">
      <c r="A2" s="199" t="s">
        <v>248</v>
      </c>
      <c r="M2" s="200"/>
    </row>
    <row r="3" spans="1:17" ht="17.25" customHeight="1" thickBot="1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0"/>
      <c r="L3" s="200"/>
      <c r="M3" s="200"/>
      <c r="N3" s="202" t="s">
        <v>3</v>
      </c>
      <c r="O3" s="202"/>
      <c r="P3" s="202"/>
      <c r="Q3" s="203"/>
    </row>
    <row r="4" spans="1:25" ht="17.25" customHeight="1">
      <c r="A4" s="514" t="s">
        <v>5</v>
      </c>
      <c r="B4" s="515"/>
      <c r="C4" s="516"/>
      <c r="D4" s="520" t="s">
        <v>239</v>
      </c>
      <c r="E4" s="520"/>
      <c r="F4" s="521"/>
      <c r="G4" s="520" t="s">
        <v>238</v>
      </c>
      <c r="H4" s="520"/>
      <c r="I4" s="520"/>
      <c r="J4" s="522" t="s">
        <v>6</v>
      </c>
      <c r="K4" s="523"/>
      <c r="L4" s="524"/>
      <c r="M4" s="204"/>
      <c r="N4" s="514" t="s">
        <v>5</v>
      </c>
      <c r="O4" s="515"/>
      <c r="P4" s="516"/>
      <c r="Q4" s="520" t="str">
        <f>$D$4</f>
        <v>令　和　元　年　</v>
      </c>
      <c r="R4" s="520"/>
      <c r="S4" s="521"/>
      <c r="T4" s="520" t="str">
        <f>$G$4</f>
        <v>令　和　2　年　</v>
      </c>
      <c r="U4" s="520"/>
      <c r="V4" s="520"/>
      <c r="W4" s="522" t="s">
        <v>6</v>
      </c>
      <c r="X4" s="523"/>
      <c r="Y4" s="524"/>
    </row>
    <row r="5" spans="1:25" ht="17.25" customHeight="1">
      <c r="A5" s="517"/>
      <c r="B5" s="518"/>
      <c r="C5" s="519"/>
      <c r="D5" s="205" t="s">
        <v>7</v>
      </c>
      <c r="E5" s="206" t="s">
        <v>8</v>
      </c>
      <c r="F5" s="207" t="s">
        <v>9</v>
      </c>
      <c r="G5" s="208" t="s">
        <v>7</v>
      </c>
      <c r="H5" s="206" t="s">
        <v>8</v>
      </c>
      <c r="I5" s="207" t="s">
        <v>9</v>
      </c>
      <c r="J5" s="208" t="s">
        <v>7</v>
      </c>
      <c r="K5" s="206" t="s">
        <v>8</v>
      </c>
      <c r="L5" s="209" t="s">
        <v>9</v>
      </c>
      <c r="M5" s="210"/>
      <c r="N5" s="517"/>
      <c r="O5" s="518"/>
      <c r="P5" s="519"/>
      <c r="Q5" s="205" t="s">
        <v>7</v>
      </c>
      <c r="R5" s="206" t="s">
        <v>8</v>
      </c>
      <c r="S5" s="207" t="s">
        <v>9</v>
      </c>
      <c r="T5" s="208" t="s">
        <v>7</v>
      </c>
      <c r="U5" s="206" t="s">
        <v>8</v>
      </c>
      <c r="V5" s="207" t="s">
        <v>9</v>
      </c>
      <c r="W5" s="208" t="s">
        <v>7</v>
      </c>
      <c r="X5" s="206" t="s">
        <v>8</v>
      </c>
      <c r="Y5" s="209" t="s">
        <v>9</v>
      </c>
    </row>
    <row r="6" spans="1:25" ht="17.25" customHeight="1" thickBot="1">
      <c r="A6" s="525" t="s">
        <v>10</v>
      </c>
      <c r="B6" s="526"/>
      <c r="C6" s="527"/>
      <c r="D6" s="211">
        <f aca="true" t="shared" si="0" ref="D6:I6">SUM(D7:D14)+D17</f>
        <v>29</v>
      </c>
      <c r="E6" s="212">
        <f t="shared" si="0"/>
        <v>0</v>
      </c>
      <c r="F6" s="213">
        <f t="shared" si="0"/>
        <v>47</v>
      </c>
      <c r="G6" s="214">
        <f t="shared" si="0"/>
        <v>16</v>
      </c>
      <c r="H6" s="212">
        <f t="shared" si="0"/>
        <v>1</v>
      </c>
      <c r="I6" s="213">
        <f t="shared" si="0"/>
        <v>19</v>
      </c>
      <c r="J6" s="215">
        <f aca="true" t="shared" si="1" ref="J6:J24">G6-D6</f>
        <v>-13</v>
      </c>
      <c r="K6" s="216">
        <f aca="true" t="shared" si="2" ref="K6:K24">H6-E6</f>
        <v>1</v>
      </c>
      <c r="L6" s="217">
        <f aca="true" t="shared" si="3" ref="L6:L24">I6-F6</f>
        <v>-28</v>
      </c>
      <c r="M6" s="200"/>
      <c r="N6" s="525" t="s">
        <v>10</v>
      </c>
      <c r="O6" s="526"/>
      <c r="P6" s="527"/>
      <c r="Q6" s="218">
        <f aca="true" t="shared" si="4" ref="Q6:V6">SUM(Q7:Q18)</f>
        <v>29</v>
      </c>
      <c r="R6" s="219">
        <f t="shared" si="4"/>
        <v>0</v>
      </c>
      <c r="S6" s="220">
        <f t="shared" si="4"/>
        <v>47</v>
      </c>
      <c r="T6" s="221">
        <f t="shared" si="4"/>
        <v>16</v>
      </c>
      <c r="U6" s="219">
        <f t="shared" si="4"/>
        <v>1</v>
      </c>
      <c r="V6" s="220">
        <f t="shared" si="4"/>
        <v>19</v>
      </c>
      <c r="W6" s="222">
        <f aca="true" t="shared" si="5" ref="W6:W20">T6-Q6</f>
        <v>-13</v>
      </c>
      <c r="X6" s="223">
        <f aca="true" t="shared" si="6" ref="X6:X20">U6-R6</f>
        <v>1</v>
      </c>
      <c r="Y6" s="224">
        <f aca="true" t="shared" si="7" ref="Y6:Y20">V6-S6</f>
        <v>-28</v>
      </c>
    </row>
    <row r="7" spans="1:25" ht="17.25" customHeight="1" thickTop="1">
      <c r="A7" s="469" t="s">
        <v>11</v>
      </c>
      <c r="B7" s="494" t="s">
        <v>12</v>
      </c>
      <c r="C7" s="495"/>
      <c r="D7" s="225">
        <v>0</v>
      </c>
      <c r="E7" s="226">
        <v>0</v>
      </c>
      <c r="F7" s="227">
        <v>6</v>
      </c>
      <c r="G7" s="228"/>
      <c r="H7" s="226"/>
      <c r="I7" s="227"/>
      <c r="J7" s="229">
        <f t="shared" si="1"/>
        <v>0</v>
      </c>
      <c r="K7" s="230">
        <f t="shared" si="2"/>
        <v>0</v>
      </c>
      <c r="L7" s="231">
        <f t="shared" si="3"/>
        <v>-6</v>
      </c>
      <c r="M7" s="200"/>
      <c r="N7" s="547" t="s">
        <v>13</v>
      </c>
      <c r="O7" s="548"/>
      <c r="P7" s="549"/>
      <c r="Q7" s="225">
        <v>5</v>
      </c>
      <c r="R7" s="226">
        <v>0</v>
      </c>
      <c r="S7" s="227">
        <v>8</v>
      </c>
      <c r="T7" s="228">
        <v>3</v>
      </c>
      <c r="U7" s="226">
        <v>1</v>
      </c>
      <c r="V7" s="227">
        <v>4</v>
      </c>
      <c r="W7" s="229">
        <f t="shared" si="5"/>
        <v>-2</v>
      </c>
      <c r="X7" s="230">
        <f t="shared" si="6"/>
        <v>1</v>
      </c>
      <c r="Y7" s="231">
        <f t="shared" si="7"/>
        <v>-4</v>
      </c>
    </row>
    <row r="8" spans="1:25" ht="17.25" customHeight="1">
      <c r="A8" s="469"/>
      <c r="B8" s="501" t="s">
        <v>16</v>
      </c>
      <c r="C8" s="502"/>
      <c r="D8" s="232">
        <v>2</v>
      </c>
      <c r="E8" s="233">
        <v>0</v>
      </c>
      <c r="F8" s="234">
        <v>1</v>
      </c>
      <c r="G8" s="235">
        <v>1</v>
      </c>
      <c r="H8" s="233">
        <v>0</v>
      </c>
      <c r="I8" s="234">
        <v>1</v>
      </c>
      <c r="J8" s="236">
        <f t="shared" si="1"/>
        <v>-1</v>
      </c>
      <c r="K8" s="237">
        <f t="shared" si="2"/>
        <v>0</v>
      </c>
      <c r="L8" s="238">
        <f t="shared" si="3"/>
        <v>0</v>
      </c>
      <c r="M8" s="200"/>
      <c r="N8" s="535" t="s">
        <v>17</v>
      </c>
      <c r="O8" s="536"/>
      <c r="P8" s="537"/>
      <c r="Q8" s="232">
        <v>2</v>
      </c>
      <c r="R8" s="233">
        <v>0</v>
      </c>
      <c r="S8" s="234">
        <v>3</v>
      </c>
      <c r="T8" s="235"/>
      <c r="U8" s="233"/>
      <c r="V8" s="234"/>
      <c r="W8" s="236">
        <f t="shared" si="5"/>
        <v>-2</v>
      </c>
      <c r="X8" s="237">
        <f t="shared" si="6"/>
        <v>0</v>
      </c>
      <c r="Y8" s="238">
        <f t="shared" si="7"/>
        <v>-3</v>
      </c>
    </row>
    <row r="9" spans="1:25" ht="17.25" customHeight="1">
      <c r="A9" s="469"/>
      <c r="B9" s="501" t="s">
        <v>20</v>
      </c>
      <c r="C9" s="502"/>
      <c r="D9" s="232">
        <v>2</v>
      </c>
      <c r="E9" s="233">
        <v>0</v>
      </c>
      <c r="F9" s="234">
        <v>8</v>
      </c>
      <c r="G9" s="235">
        <v>5</v>
      </c>
      <c r="H9" s="233">
        <v>0</v>
      </c>
      <c r="I9" s="234">
        <v>3</v>
      </c>
      <c r="J9" s="236">
        <f t="shared" si="1"/>
        <v>3</v>
      </c>
      <c r="K9" s="237">
        <f t="shared" si="2"/>
        <v>0</v>
      </c>
      <c r="L9" s="238">
        <f t="shared" si="3"/>
        <v>-5</v>
      </c>
      <c r="M9" s="200"/>
      <c r="N9" s="535" t="s">
        <v>21</v>
      </c>
      <c r="O9" s="536"/>
      <c r="P9" s="537"/>
      <c r="Q9" s="232">
        <v>3</v>
      </c>
      <c r="R9" s="233">
        <v>0</v>
      </c>
      <c r="S9" s="234">
        <v>6</v>
      </c>
      <c r="T9" s="235">
        <v>1</v>
      </c>
      <c r="U9" s="233">
        <v>0</v>
      </c>
      <c r="V9" s="234">
        <v>1</v>
      </c>
      <c r="W9" s="236">
        <f t="shared" si="5"/>
        <v>-2</v>
      </c>
      <c r="X9" s="237">
        <f t="shared" si="6"/>
        <v>0</v>
      </c>
      <c r="Y9" s="238">
        <f t="shared" si="7"/>
        <v>-5</v>
      </c>
    </row>
    <row r="10" spans="1:25" ht="17.25" customHeight="1">
      <c r="A10" s="469"/>
      <c r="B10" s="501" t="s">
        <v>23</v>
      </c>
      <c r="C10" s="502"/>
      <c r="D10" s="232">
        <v>4</v>
      </c>
      <c r="E10" s="233">
        <v>0</v>
      </c>
      <c r="F10" s="234">
        <v>9</v>
      </c>
      <c r="G10" s="235">
        <v>3</v>
      </c>
      <c r="H10" s="233">
        <v>0</v>
      </c>
      <c r="I10" s="234">
        <v>2</v>
      </c>
      <c r="J10" s="236">
        <f t="shared" si="1"/>
        <v>-1</v>
      </c>
      <c r="K10" s="237">
        <f t="shared" si="2"/>
        <v>0</v>
      </c>
      <c r="L10" s="238">
        <f t="shared" si="3"/>
        <v>-7</v>
      </c>
      <c r="M10" s="200"/>
      <c r="N10" s="535" t="s">
        <v>24</v>
      </c>
      <c r="O10" s="536"/>
      <c r="P10" s="537"/>
      <c r="Q10" s="232">
        <v>3</v>
      </c>
      <c r="R10" s="233">
        <v>0</v>
      </c>
      <c r="S10" s="234">
        <v>3</v>
      </c>
      <c r="T10" s="235">
        <v>1</v>
      </c>
      <c r="U10" s="233">
        <v>0</v>
      </c>
      <c r="V10" s="234">
        <v>1</v>
      </c>
      <c r="W10" s="236">
        <f t="shared" si="5"/>
        <v>-2</v>
      </c>
      <c r="X10" s="237">
        <f t="shared" si="6"/>
        <v>0</v>
      </c>
      <c r="Y10" s="238">
        <f t="shared" si="7"/>
        <v>-2</v>
      </c>
    </row>
    <row r="11" spans="1:25" ht="17.25" customHeight="1">
      <c r="A11" s="469"/>
      <c r="B11" s="501" t="s">
        <v>26</v>
      </c>
      <c r="C11" s="502"/>
      <c r="D11" s="232">
        <v>9</v>
      </c>
      <c r="E11" s="233">
        <v>0</v>
      </c>
      <c r="F11" s="234">
        <v>11</v>
      </c>
      <c r="G11" s="235">
        <v>1</v>
      </c>
      <c r="H11" s="233">
        <v>0</v>
      </c>
      <c r="I11" s="234">
        <v>4</v>
      </c>
      <c r="J11" s="236">
        <f t="shared" si="1"/>
        <v>-8</v>
      </c>
      <c r="K11" s="237">
        <f t="shared" si="2"/>
        <v>0</v>
      </c>
      <c r="L11" s="238">
        <f t="shared" si="3"/>
        <v>-7</v>
      </c>
      <c r="M11" s="200"/>
      <c r="N11" s="535" t="s">
        <v>27</v>
      </c>
      <c r="O11" s="536"/>
      <c r="P11" s="537"/>
      <c r="Q11" s="232">
        <v>1</v>
      </c>
      <c r="R11" s="233">
        <v>0</v>
      </c>
      <c r="S11" s="234">
        <v>1</v>
      </c>
      <c r="T11" s="235">
        <v>1</v>
      </c>
      <c r="U11" s="233">
        <v>0</v>
      </c>
      <c r="V11" s="234">
        <v>1</v>
      </c>
      <c r="W11" s="236">
        <f t="shared" si="5"/>
        <v>0</v>
      </c>
      <c r="X11" s="237">
        <f t="shared" si="6"/>
        <v>0</v>
      </c>
      <c r="Y11" s="238">
        <f t="shared" si="7"/>
        <v>0</v>
      </c>
    </row>
    <row r="12" spans="1:25" ht="17.25" customHeight="1">
      <c r="A12" s="469"/>
      <c r="B12" s="501" t="s">
        <v>29</v>
      </c>
      <c r="C12" s="502"/>
      <c r="D12" s="232">
        <v>3</v>
      </c>
      <c r="E12" s="233">
        <v>0</v>
      </c>
      <c r="F12" s="234">
        <v>2</v>
      </c>
      <c r="G12" s="235">
        <v>2</v>
      </c>
      <c r="H12" s="233">
        <v>0</v>
      </c>
      <c r="I12" s="234">
        <v>1</v>
      </c>
      <c r="J12" s="236">
        <f t="shared" si="1"/>
        <v>-1</v>
      </c>
      <c r="K12" s="237">
        <f t="shared" si="2"/>
        <v>0</v>
      </c>
      <c r="L12" s="238">
        <f t="shared" si="3"/>
        <v>-1</v>
      </c>
      <c r="M12" s="200"/>
      <c r="N12" s="535" t="s">
        <v>30</v>
      </c>
      <c r="O12" s="536"/>
      <c r="P12" s="537"/>
      <c r="Q12" s="232">
        <v>1</v>
      </c>
      <c r="R12" s="233">
        <v>0</v>
      </c>
      <c r="S12" s="234">
        <v>3</v>
      </c>
      <c r="T12" s="235">
        <v>1</v>
      </c>
      <c r="U12" s="233">
        <v>0</v>
      </c>
      <c r="V12" s="234">
        <v>1</v>
      </c>
      <c r="W12" s="236">
        <f t="shared" si="5"/>
        <v>0</v>
      </c>
      <c r="X12" s="237">
        <f t="shared" si="6"/>
        <v>0</v>
      </c>
      <c r="Y12" s="238">
        <f t="shared" si="7"/>
        <v>-2</v>
      </c>
    </row>
    <row r="13" spans="1:25" ht="17.25" customHeight="1" thickBot="1">
      <c r="A13" s="469"/>
      <c r="B13" s="550" t="s">
        <v>32</v>
      </c>
      <c r="C13" s="551"/>
      <c r="D13" s="239">
        <v>0</v>
      </c>
      <c r="E13" s="240">
        <v>0</v>
      </c>
      <c r="F13" s="241">
        <v>2</v>
      </c>
      <c r="G13" s="242">
        <v>1</v>
      </c>
      <c r="H13" s="240">
        <v>0</v>
      </c>
      <c r="I13" s="241">
        <v>1</v>
      </c>
      <c r="J13" s="243">
        <f t="shared" si="1"/>
        <v>1</v>
      </c>
      <c r="K13" s="244">
        <f t="shared" si="2"/>
        <v>0</v>
      </c>
      <c r="L13" s="245">
        <f t="shared" si="3"/>
        <v>-1</v>
      </c>
      <c r="M13" s="200"/>
      <c r="N13" s="535" t="s">
        <v>33</v>
      </c>
      <c r="O13" s="536"/>
      <c r="P13" s="537"/>
      <c r="Q13" s="232">
        <v>3</v>
      </c>
      <c r="R13" s="233">
        <v>0</v>
      </c>
      <c r="S13" s="234">
        <v>4</v>
      </c>
      <c r="T13" s="235">
        <v>1</v>
      </c>
      <c r="U13" s="233">
        <v>0</v>
      </c>
      <c r="V13" s="234">
        <v>1</v>
      </c>
      <c r="W13" s="236">
        <f t="shared" si="5"/>
        <v>-2</v>
      </c>
      <c r="X13" s="237">
        <f t="shared" si="6"/>
        <v>0</v>
      </c>
      <c r="Y13" s="238">
        <f t="shared" si="7"/>
        <v>-3</v>
      </c>
    </row>
    <row r="14" spans="1:25" ht="17.25" customHeight="1" thickTop="1">
      <c r="A14" s="552" t="s">
        <v>35</v>
      </c>
      <c r="B14" s="553"/>
      <c r="C14" s="246" t="s">
        <v>15</v>
      </c>
      <c r="D14" s="247">
        <f aca="true" t="shared" si="8" ref="D14:I14">SUM(D15:D16)</f>
        <v>9</v>
      </c>
      <c r="E14" s="248">
        <f t="shared" si="8"/>
        <v>0</v>
      </c>
      <c r="F14" s="249">
        <f t="shared" si="8"/>
        <v>8</v>
      </c>
      <c r="G14" s="250">
        <f t="shared" si="8"/>
        <v>3</v>
      </c>
      <c r="H14" s="248">
        <f t="shared" si="8"/>
        <v>1</v>
      </c>
      <c r="I14" s="249">
        <f t="shared" si="8"/>
        <v>7</v>
      </c>
      <c r="J14" s="251">
        <f t="shared" si="1"/>
        <v>-6</v>
      </c>
      <c r="K14" s="252">
        <f t="shared" si="2"/>
        <v>1</v>
      </c>
      <c r="L14" s="253">
        <f t="shared" si="3"/>
        <v>-1</v>
      </c>
      <c r="M14" s="200"/>
      <c r="N14" s="535" t="s">
        <v>36</v>
      </c>
      <c r="O14" s="536"/>
      <c r="P14" s="537"/>
      <c r="Q14" s="232">
        <v>2</v>
      </c>
      <c r="R14" s="233">
        <v>0</v>
      </c>
      <c r="S14" s="234">
        <v>2</v>
      </c>
      <c r="T14" s="235">
        <v>1</v>
      </c>
      <c r="U14" s="233">
        <v>0</v>
      </c>
      <c r="V14" s="234">
        <v>1</v>
      </c>
      <c r="W14" s="236">
        <f t="shared" si="5"/>
        <v>-1</v>
      </c>
      <c r="X14" s="237">
        <f t="shared" si="6"/>
        <v>0</v>
      </c>
      <c r="Y14" s="238">
        <f t="shared" si="7"/>
        <v>-1</v>
      </c>
    </row>
    <row r="15" spans="1:25" ht="17.25" customHeight="1">
      <c r="A15" s="554"/>
      <c r="B15" s="555"/>
      <c r="C15" s="53" t="s">
        <v>38</v>
      </c>
      <c r="D15" s="255">
        <v>6</v>
      </c>
      <c r="E15" s="256">
        <v>0</v>
      </c>
      <c r="F15" s="257">
        <v>5</v>
      </c>
      <c r="G15" s="258">
        <v>1</v>
      </c>
      <c r="H15" s="256">
        <v>0</v>
      </c>
      <c r="I15" s="257">
        <v>3</v>
      </c>
      <c r="J15" s="259">
        <f t="shared" si="1"/>
        <v>-5</v>
      </c>
      <c r="K15" s="260">
        <f t="shared" si="2"/>
        <v>0</v>
      </c>
      <c r="L15" s="261">
        <f t="shared" si="3"/>
        <v>-2</v>
      </c>
      <c r="M15" s="200"/>
      <c r="N15" s="535" t="s">
        <v>39</v>
      </c>
      <c r="O15" s="536"/>
      <c r="P15" s="537"/>
      <c r="Q15" s="232">
        <v>1</v>
      </c>
      <c r="R15" s="233">
        <v>0</v>
      </c>
      <c r="S15" s="234">
        <v>2</v>
      </c>
      <c r="T15" s="235">
        <v>1</v>
      </c>
      <c r="U15" s="233">
        <v>0</v>
      </c>
      <c r="V15" s="234">
        <v>1</v>
      </c>
      <c r="W15" s="236">
        <f t="shared" si="5"/>
        <v>0</v>
      </c>
      <c r="X15" s="237">
        <f t="shared" si="6"/>
        <v>0</v>
      </c>
      <c r="Y15" s="238">
        <f t="shared" si="7"/>
        <v>-1</v>
      </c>
    </row>
    <row r="16" spans="1:25" ht="17.25" customHeight="1" thickBot="1">
      <c r="A16" s="554"/>
      <c r="B16" s="555"/>
      <c r="C16" s="58" t="s">
        <v>41</v>
      </c>
      <c r="D16" s="239">
        <v>3</v>
      </c>
      <c r="E16" s="240">
        <v>0</v>
      </c>
      <c r="F16" s="241">
        <v>3</v>
      </c>
      <c r="G16" s="242">
        <v>2</v>
      </c>
      <c r="H16" s="240">
        <v>1</v>
      </c>
      <c r="I16" s="241">
        <v>4</v>
      </c>
      <c r="J16" s="243">
        <f t="shared" si="1"/>
        <v>-1</v>
      </c>
      <c r="K16" s="244">
        <f t="shared" si="2"/>
        <v>1</v>
      </c>
      <c r="L16" s="245">
        <f t="shared" si="3"/>
        <v>1</v>
      </c>
      <c r="M16" s="200"/>
      <c r="N16" s="535" t="s">
        <v>42</v>
      </c>
      <c r="O16" s="536"/>
      <c r="P16" s="537"/>
      <c r="Q16" s="232">
        <v>3</v>
      </c>
      <c r="R16" s="233">
        <v>0</v>
      </c>
      <c r="S16" s="234">
        <v>10</v>
      </c>
      <c r="T16" s="235">
        <v>1</v>
      </c>
      <c r="U16" s="233">
        <v>0</v>
      </c>
      <c r="V16" s="234">
        <v>1</v>
      </c>
      <c r="W16" s="236">
        <f t="shared" si="5"/>
        <v>-2</v>
      </c>
      <c r="X16" s="237">
        <f t="shared" si="6"/>
        <v>0</v>
      </c>
      <c r="Y16" s="238">
        <f t="shared" si="7"/>
        <v>-9</v>
      </c>
    </row>
    <row r="17" spans="1:25" ht="17.25" customHeight="1" thickBot="1" thickTop="1">
      <c r="A17" s="465" t="s">
        <v>206</v>
      </c>
      <c r="B17" s="466"/>
      <c r="C17" s="467"/>
      <c r="D17" s="262"/>
      <c r="E17" s="263"/>
      <c r="F17" s="264"/>
      <c r="G17" s="265"/>
      <c r="H17" s="263"/>
      <c r="I17" s="264"/>
      <c r="J17" s="266">
        <f t="shared" si="1"/>
        <v>0</v>
      </c>
      <c r="K17" s="267">
        <f t="shared" si="2"/>
        <v>0</v>
      </c>
      <c r="L17" s="268">
        <f t="shared" si="3"/>
        <v>0</v>
      </c>
      <c r="M17" s="200"/>
      <c r="N17" s="535" t="s">
        <v>43</v>
      </c>
      <c r="O17" s="536"/>
      <c r="P17" s="537"/>
      <c r="Q17" s="232">
        <v>3</v>
      </c>
      <c r="R17" s="233">
        <v>0</v>
      </c>
      <c r="S17" s="234">
        <v>3</v>
      </c>
      <c r="T17" s="235">
        <v>1</v>
      </c>
      <c r="U17" s="233">
        <v>0</v>
      </c>
      <c r="V17" s="234">
        <v>1</v>
      </c>
      <c r="W17" s="236">
        <f t="shared" si="5"/>
        <v>-2</v>
      </c>
      <c r="X17" s="237">
        <f t="shared" si="6"/>
        <v>0</v>
      </c>
      <c r="Y17" s="238">
        <f t="shared" si="7"/>
        <v>-2</v>
      </c>
    </row>
    <row r="18" spans="1:25" ht="17.25" customHeight="1" thickBot="1" thickTop="1">
      <c r="A18" s="468" t="s">
        <v>207</v>
      </c>
      <c r="B18" s="471" t="s">
        <v>45</v>
      </c>
      <c r="C18" s="472"/>
      <c r="D18" s="269">
        <v>3</v>
      </c>
      <c r="E18" s="270">
        <v>0</v>
      </c>
      <c r="F18" s="271">
        <v>4</v>
      </c>
      <c r="G18" s="272">
        <v>4</v>
      </c>
      <c r="H18" s="270">
        <v>0</v>
      </c>
      <c r="I18" s="271">
        <v>3</v>
      </c>
      <c r="J18" s="273">
        <f t="shared" si="1"/>
        <v>1</v>
      </c>
      <c r="K18" s="274">
        <f t="shared" si="2"/>
        <v>0</v>
      </c>
      <c r="L18" s="275">
        <f t="shared" si="3"/>
        <v>-1</v>
      </c>
      <c r="M18" s="200"/>
      <c r="N18" s="538" t="s">
        <v>46</v>
      </c>
      <c r="O18" s="539"/>
      <c r="P18" s="540"/>
      <c r="Q18" s="239">
        <v>2</v>
      </c>
      <c r="R18" s="240">
        <v>0</v>
      </c>
      <c r="S18" s="241">
        <v>2</v>
      </c>
      <c r="T18" s="242">
        <v>4</v>
      </c>
      <c r="U18" s="240">
        <v>0</v>
      </c>
      <c r="V18" s="241">
        <v>6</v>
      </c>
      <c r="W18" s="243">
        <f t="shared" si="5"/>
        <v>2</v>
      </c>
      <c r="X18" s="244">
        <f t="shared" si="6"/>
        <v>0</v>
      </c>
      <c r="Y18" s="245">
        <f t="shared" si="7"/>
        <v>4</v>
      </c>
    </row>
    <row r="19" spans="1:25" ht="17.25" customHeight="1" thickTop="1">
      <c r="A19" s="469"/>
      <c r="B19" s="473" t="s">
        <v>208</v>
      </c>
      <c r="C19" s="276" t="s">
        <v>15</v>
      </c>
      <c r="D19" s="218">
        <f aca="true" t="shared" si="9" ref="D19:I19">SUM(D20:D22)</f>
        <v>1</v>
      </c>
      <c r="E19" s="219">
        <f t="shared" si="9"/>
        <v>0</v>
      </c>
      <c r="F19" s="220">
        <f t="shared" si="9"/>
        <v>6</v>
      </c>
      <c r="G19" s="221">
        <f t="shared" si="9"/>
        <v>0</v>
      </c>
      <c r="H19" s="219">
        <f t="shared" si="9"/>
        <v>0</v>
      </c>
      <c r="I19" s="220">
        <f t="shared" si="9"/>
        <v>0</v>
      </c>
      <c r="J19" s="222">
        <f t="shared" si="1"/>
        <v>-1</v>
      </c>
      <c r="K19" s="223">
        <f t="shared" si="2"/>
        <v>0</v>
      </c>
      <c r="L19" s="224">
        <f t="shared" si="3"/>
        <v>-6</v>
      </c>
      <c r="M19" s="200"/>
      <c r="N19" s="541" t="s">
        <v>47</v>
      </c>
      <c r="O19" s="542"/>
      <c r="P19" s="543"/>
      <c r="Q19" s="269">
        <f aca="true" t="shared" si="10" ref="Q19:V19">SUM(Q7:Q12)</f>
        <v>15</v>
      </c>
      <c r="R19" s="270">
        <f t="shared" si="10"/>
        <v>0</v>
      </c>
      <c r="S19" s="271">
        <f t="shared" si="10"/>
        <v>24</v>
      </c>
      <c r="T19" s="272">
        <f t="shared" si="10"/>
        <v>7</v>
      </c>
      <c r="U19" s="270">
        <f t="shared" si="10"/>
        <v>1</v>
      </c>
      <c r="V19" s="271">
        <f t="shared" si="10"/>
        <v>8</v>
      </c>
      <c r="W19" s="273">
        <f t="shared" si="5"/>
        <v>-8</v>
      </c>
      <c r="X19" s="274">
        <f t="shared" si="6"/>
        <v>1</v>
      </c>
      <c r="Y19" s="275">
        <f t="shared" si="7"/>
        <v>-16</v>
      </c>
    </row>
    <row r="20" spans="1:25" ht="17.25" customHeight="1" thickBot="1">
      <c r="A20" s="469"/>
      <c r="B20" s="474"/>
      <c r="C20" s="277" t="s">
        <v>48</v>
      </c>
      <c r="D20" s="255">
        <v>0</v>
      </c>
      <c r="E20" s="256">
        <v>0</v>
      </c>
      <c r="F20" s="257">
        <v>2</v>
      </c>
      <c r="G20" s="258"/>
      <c r="H20" s="256"/>
      <c r="I20" s="257"/>
      <c r="J20" s="259">
        <f t="shared" si="1"/>
        <v>0</v>
      </c>
      <c r="K20" s="260">
        <f t="shared" si="2"/>
        <v>0</v>
      </c>
      <c r="L20" s="261">
        <f t="shared" si="3"/>
        <v>-2</v>
      </c>
      <c r="M20" s="200"/>
      <c r="N20" s="544" t="s">
        <v>49</v>
      </c>
      <c r="O20" s="545"/>
      <c r="P20" s="546"/>
      <c r="Q20" s="278">
        <f aca="true" t="shared" si="11" ref="Q20:V20">SUM(Q13:Q18)</f>
        <v>14</v>
      </c>
      <c r="R20" s="279">
        <f t="shared" si="11"/>
        <v>0</v>
      </c>
      <c r="S20" s="280">
        <f t="shared" si="11"/>
        <v>23</v>
      </c>
      <c r="T20" s="281">
        <f t="shared" si="11"/>
        <v>9</v>
      </c>
      <c r="U20" s="279">
        <f t="shared" si="11"/>
        <v>0</v>
      </c>
      <c r="V20" s="280">
        <f t="shared" si="11"/>
        <v>11</v>
      </c>
      <c r="W20" s="282">
        <f t="shared" si="5"/>
        <v>-5</v>
      </c>
      <c r="X20" s="283">
        <f t="shared" si="6"/>
        <v>0</v>
      </c>
      <c r="Y20" s="284">
        <f t="shared" si="7"/>
        <v>-12</v>
      </c>
    </row>
    <row r="21" spans="1:13" ht="17.25" customHeight="1">
      <c r="A21" s="469"/>
      <c r="B21" s="474"/>
      <c r="C21" s="285" t="s">
        <v>50</v>
      </c>
      <c r="D21" s="232">
        <v>0</v>
      </c>
      <c r="E21" s="233">
        <v>0</v>
      </c>
      <c r="F21" s="234">
        <v>4</v>
      </c>
      <c r="G21" s="235"/>
      <c r="H21" s="233"/>
      <c r="I21" s="234"/>
      <c r="J21" s="236">
        <f t="shared" si="1"/>
        <v>0</v>
      </c>
      <c r="K21" s="237">
        <f t="shared" si="2"/>
        <v>0</v>
      </c>
      <c r="L21" s="238">
        <f t="shared" si="3"/>
        <v>-4</v>
      </c>
      <c r="M21" s="200"/>
    </row>
    <row r="22" spans="1:14" ht="17.25" customHeight="1" thickBot="1">
      <c r="A22" s="469"/>
      <c r="B22" s="475"/>
      <c r="C22" s="286" t="s">
        <v>52</v>
      </c>
      <c r="D22" s="287">
        <v>1</v>
      </c>
      <c r="E22" s="288">
        <v>0</v>
      </c>
      <c r="F22" s="289">
        <v>0</v>
      </c>
      <c r="G22" s="290"/>
      <c r="H22" s="288"/>
      <c r="I22" s="289"/>
      <c r="J22" s="291">
        <f t="shared" si="1"/>
        <v>-1</v>
      </c>
      <c r="K22" s="292">
        <f t="shared" si="2"/>
        <v>0</v>
      </c>
      <c r="L22" s="293">
        <f t="shared" si="3"/>
        <v>0</v>
      </c>
      <c r="M22" s="200"/>
      <c r="N22" s="199" t="s">
        <v>53</v>
      </c>
    </row>
    <row r="23" spans="1:25" ht="17.25" customHeight="1">
      <c r="A23" s="469"/>
      <c r="B23" s="476" t="s">
        <v>55</v>
      </c>
      <c r="C23" s="477"/>
      <c r="D23" s="255">
        <v>0</v>
      </c>
      <c r="E23" s="256">
        <v>0</v>
      </c>
      <c r="F23" s="257">
        <v>1</v>
      </c>
      <c r="G23" s="258"/>
      <c r="H23" s="256"/>
      <c r="I23" s="257"/>
      <c r="J23" s="259">
        <f t="shared" si="1"/>
        <v>0</v>
      </c>
      <c r="K23" s="260">
        <f t="shared" si="2"/>
        <v>0</v>
      </c>
      <c r="L23" s="261">
        <f t="shared" si="3"/>
        <v>-1</v>
      </c>
      <c r="M23" s="200"/>
      <c r="N23" s="514" t="s">
        <v>5</v>
      </c>
      <c r="O23" s="515"/>
      <c r="P23" s="516"/>
      <c r="Q23" s="520" t="str">
        <f>$D$4</f>
        <v>令　和　元　年　</v>
      </c>
      <c r="R23" s="520"/>
      <c r="S23" s="521"/>
      <c r="T23" s="520" t="str">
        <f>$G$4</f>
        <v>令　和　2　年　</v>
      </c>
      <c r="U23" s="520"/>
      <c r="V23" s="520"/>
      <c r="W23" s="522" t="s">
        <v>6</v>
      </c>
      <c r="X23" s="523"/>
      <c r="Y23" s="524"/>
    </row>
    <row r="24" spans="1:25" ht="17.25" customHeight="1" thickBot="1">
      <c r="A24" s="470"/>
      <c r="B24" s="478" t="s">
        <v>57</v>
      </c>
      <c r="C24" s="479"/>
      <c r="D24" s="294"/>
      <c r="E24" s="295"/>
      <c r="F24" s="296"/>
      <c r="G24" s="297">
        <v>0</v>
      </c>
      <c r="H24" s="295">
        <v>0</v>
      </c>
      <c r="I24" s="296">
        <v>1</v>
      </c>
      <c r="J24" s="298">
        <f t="shared" si="1"/>
        <v>0</v>
      </c>
      <c r="K24" s="299">
        <f t="shared" si="2"/>
        <v>0</v>
      </c>
      <c r="L24" s="300">
        <f t="shared" si="3"/>
        <v>1</v>
      </c>
      <c r="M24" s="200"/>
      <c r="N24" s="517"/>
      <c r="O24" s="518"/>
      <c r="P24" s="519"/>
      <c r="Q24" s="205" t="s">
        <v>7</v>
      </c>
      <c r="R24" s="206" t="s">
        <v>8</v>
      </c>
      <c r="S24" s="207" t="s">
        <v>9</v>
      </c>
      <c r="T24" s="208" t="s">
        <v>7</v>
      </c>
      <c r="U24" s="206" t="s">
        <v>8</v>
      </c>
      <c r="V24" s="207" t="s">
        <v>9</v>
      </c>
      <c r="W24" s="208" t="s">
        <v>7</v>
      </c>
      <c r="X24" s="206" t="s">
        <v>8</v>
      </c>
      <c r="Y24" s="209" t="s">
        <v>9</v>
      </c>
    </row>
    <row r="25" spans="1:25" ht="17.25" customHeight="1" thickBot="1">
      <c r="A25" s="199" t="s">
        <v>209</v>
      </c>
      <c r="M25" s="200"/>
      <c r="N25" s="525" t="s">
        <v>10</v>
      </c>
      <c r="O25" s="526"/>
      <c r="P25" s="527"/>
      <c r="Q25" s="218">
        <f aca="true" t="shared" si="12" ref="Q25:V25">SUM(Q26,Q33,Q42,Q48)</f>
        <v>29</v>
      </c>
      <c r="R25" s="219">
        <f t="shared" si="12"/>
        <v>0</v>
      </c>
      <c r="S25" s="220">
        <f t="shared" si="12"/>
        <v>47</v>
      </c>
      <c r="T25" s="221">
        <f t="shared" si="12"/>
        <v>16</v>
      </c>
      <c r="U25" s="219">
        <f t="shared" si="12"/>
        <v>1</v>
      </c>
      <c r="V25" s="220">
        <f t="shared" si="12"/>
        <v>19</v>
      </c>
      <c r="W25" s="222">
        <f aca="true" t="shared" si="13" ref="W25:W48">T25-Q25</f>
        <v>-13</v>
      </c>
      <c r="X25" s="223">
        <f aca="true" t="shared" si="14" ref="X25:X48">U25-R25</f>
        <v>1</v>
      </c>
      <c r="Y25" s="224">
        <f aca="true" t="shared" si="15" ref="Y25:Y48">V25-S25</f>
        <v>-28</v>
      </c>
    </row>
    <row r="26" spans="1:25" ht="17.25" customHeight="1" thickBot="1" thickTop="1">
      <c r="A26" s="301" t="s">
        <v>60</v>
      </c>
      <c r="B26" s="301"/>
      <c r="C26" s="301"/>
      <c r="D26" s="301"/>
      <c r="E26" s="301"/>
      <c r="F26" s="301"/>
      <c r="G26" s="203"/>
      <c r="M26" s="200"/>
      <c r="N26" s="492" t="s">
        <v>61</v>
      </c>
      <c r="O26" s="531" t="s">
        <v>15</v>
      </c>
      <c r="P26" s="532"/>
      <c r="Q26" s="247">
        <f aca="true" t="shared" si="16" ref="Q26:V26">SUM(Q27,Q32)</f>
        <v>4</v>
      </c>
      <c r="R26" s="248">
        <f t="shared" si="16"/>
        <v>0</v>
      </c>
      <c r="S26" s="249">
        <f t="shared" si="16"/>
        <v>5</v>
      </c>
      <c r="T26" s="250">
        <f t="shared" si="16"/>
        <v>5</v>
      </c>
      <c r="U26" s="248">
        <f t="shared" si="16"/>
        <v>0</v>
      </c>
      <c r="V26" s="249">
        <f t="shared" si="16"/>
        <v>5</v>
      </c>
      <c r="W26" s="251">
        <f t="shared" si="13"/>
        <v>1</v>
      </c>
      <c r="X26" s="252">
        <f t="shared" si="14"/>
        <v>0</v>
      </c>
      <c r="Y26" s="253">
        <f t="shared" si="15"/>
        <v>0</v>
      </c>
    </row>
    <row r="27" spans="1:25" ht="17.25" customHeight="1">
      <c r="A27" s="514" t="s">
        <v>5</v>
      </c>
      <c r="B27" s="515"/>
      <c r="C27" s="516"/>
      <c r="D27" s="520" t="str">
        <f>$D$4</f>
        <v>令　和　元　年　</v>
      </c>
      <c r="E27" s="520"/>
      <c r="F27" s="521"/>
      <c r="G27" s="520" t="str">
        <f>$G$4</f>
        <v>令　和　2　年　</v>
      </c>
      <c r="H27" s="520"/>
      <c r="I27" s="520"/>
      <c r="J27" s="522" t="s">
        <v>6</v>
      </c>
      <c r="K27" s="523"/>
      <c r="L27" s="524"/>
      <c r="M27" s="204"/>
      <c r="N27" s="492"/>
      <c r="O27" s="473" t="s">
        <v>63</v>
      </c>
      <c r="P27" s="302" t="s">
        <v>64</v>
      </c>
      <c r="Q27" s="218">
        <f aca="true" t="shared" si="17" ref="Q27:V27">SUM(Q28:Q31)</f>
        <v>2</v>
      </c>
      <c r="R27" s="219">
        <f t="shared" si="17"/>
        <v>0</v>
      </c>
      <c r="S27" s="220">
        <f t="shared" si="17"/>
        <v>2</v>
      </c>
      <c r="T27" s="221">
        <f t="shared" si="17"/>
        <v>3</v>
      </c>
      <c r="U27" s="219">
        <f t="shared" si="17"/>
        <v>0</v>
      </c>
      <c r="V27" s="220">
        <f t="shared" si="17"/>
        <v>3</v>
      </c>
      <c r="W27" s="222">
        <f t="shared" si="13"/>
        <v>1</v>
      </c>
      <c r="X27" s="223">
        <f t="shared" si="14"/>
        <v>0</v>
      </c>
      <c r="Y27" s="224">
        <f t="shared" si="15"/>
        <v>1</v>
      </c>
    </row>
    <row r="28" spans="1:25" ht="17.25" customHeight="1">
      <c r="A28" s="517"/>
      <c r="B28" s="518"/>
      <c r="C28" s="519"/>
      <c r="D28" s="205" t="s">
        <v>7</v>
      </c>
      <c r="E28" s="206" t="s">
        <v>8</v>
      </c>
      <c r="F28" s="207" t="s">
        <v>9</v>
      </c>
      <c r="G28" s="208" t="s">
        <v>7</v>
      </c>
      <c r="H28" s="206" t="s">
        <v>8</v>
      </c>
      <c r="I28" s="207" t="s">
        <v>9</v>
      </c>
      <c r="J28" s="208" t="s">
        <v>7</v>
      </c>
      <c r="K28" s="206" t="s">
        <v>8</v>
      </c>
      <c r="L28" s="209" t="s">
        <v>9</v>
      </c>
      <c r="M28" s="210"/>
      <c r="N28" s="492"/>
      <c r="O28" s="474"/>
      <c r="P28" s="254" t="s">
        <v>66</v>
      </c>
      <c r="Q28" s="255">
        <v>1</v>
      </c>
      <c r="R28" s="256">
        <v>0</v>
      </c>
      <c r="S28" s="257">
        <v>1</v>
      </c>
      <c r="T28" s="258">
        <v>1</v>
      </c>
      <c r="U28" s="256">
        <v>0</v>
      </c>
      <c r="V28" s="257">
        <v>1</v>
      </c>
      <c r="W28" s="259">
        <f t="shared" si="13"/>
        <v>0</v>
      </c>
      <c r="X28" s="260">
        <f t="shared" si="14"/>
        <v>0</v>
      </c>
      <c r="Y28" s="261">
        <f t="shared" si="15"/>
        <v>0</v>
      </c>
    </row>
    <row r="29" spans="1:25" ht="17.25" customHeight="1" thickBot="1">
      <c r="A29" s="525" t="s">
        <v>10</v>
      </c>
      <c r="B29" s="526"/>
      <c r="C29" s="527"/>
      <c r="D29" s="211">
        <f aca="true" t="shared" si="18" ref="D29:I29">SUM(D30:D41)</f>
        <v>29</v>
      </c>
      <c r="E29" s="212">
        <f t="shared" si="18"/>
        <v>0</v>
      </c>
      <c r="F29" s="213">
        <f t="shared" si="18"/>
        <v>47</v>
      </c>
      <c r="G29" s="214">
        <f t="shared" si="18"/>
        <v>16</v>
      </c>
      <c r="H29" s="212">
        <f t="shared" si="18"/>
        <v>1</v>
      </c>
      <c r="I29" s="213">
        <f t="shared" si="18"/>
        <v>19</v>
      </c>
      <c r="J29" s="215">
        <f aca="true" t="shared" si="19" ref="J29:J45">G29-D29</f>
        <v>-13</v>
      </c>
      <c r="K29" s="216">
        <f aca="true" t="shared" si="20" ref="K29:K45">H29-E29</f>
        <v>1</v>
      </c>
      <c r="L29" s="217">
        <f aca="true" t="shared" si="21" ref="L29:L45">I29-F29</f>
        <v>-28</v>
      </c>
      <c r="M29" s="200"/>
      <c r="N29" s="492"/>
      <c r="O29" s="474"/>
      <c r="P29" s="303" t="s">
        <v>67</v>
      </c>
      <c r="Q29" s="232"/>
      <c r="R29" s="233"/>
      <c r="S29" s="234"/>
      <c r="T29" s="235"/>
      <c r="U29" s="233"/>
      <c r="V29" s="234"/>
      <c r="W29" s="236">
        <f t="shared" si="13"/>
        <v>0</v>
      </c>
      <c r="X29" s="237">
        <f t="shared" si="14"/>
        <v>0</v>
      </c>
      <c r="Y29" s="238">
        <f t="shared" si="15"/>
        <v>0</v>
      </c>
    </row>
    <row r="30" spans="1:25" ht="17.25" customHeight="1" thickTop="1">
      <c r="A30" s="528" t="s">
        <v>210</v>
      </c>
      <c r="B30" s="529"/>
      <c r="C30" s="530"/>
      <c r="D30" s="225"/>
      <c r="E30" s="226"/>
      <c r="F30" s="227"/>
      <c r="G30" s="228"/>
      <c r="H30" s="226"/>
      <c r="I30" s="227"/>
      <c r="J30" s="229">
        <f t="shared" si="19"/>
        <v>0</v>
      </c>
      <c r="K30" s="230">
        <f t="shared" si="20"/>
        <v>0</v>
      </c>
      <c r="L30" s="231">
        <f t="shared" si="21"/>
        <v>0</v>
      </c>
      <c r="M30" s="200"/>
      <c r="N30" s="492"/>
      <c r="O30" s="474"/>
      <c r="P30" s="303" t="s">
        <v>68</v>
      </c>
      <c r="Q30" s="232"/>
      <c r="R30" s="233"/>
      <c r="S30" s="234"/>
      <c r="T30" s="235"/>
      <c r="U30" s="233"/>
      <c r="V30" s="234"/>
      <c r="W30" s="236">
        <f t="shared" si="13"/>
        <v>0</v>
      </c>
      <c r="X30" s="237">
        <f t="shared" si="14"/>
        <v>0</v>
      </c>
      <c r="Y30" s="238">
        <f t="shared" si="15"/>
        <v>0</v>
      </c>
    </row>
    <row r="31" spans="1:25" ht="17.25" customHeight="1">
      <c r="A31" s="505" t="s">
        <v>211</v>
      </c>
      <c r="B31" s="506"/>
      <c r="C31" s="507"/>
      <c r="D31" s="232">
        <v>2</v>
      </c>
      <c r="E31" s="233">
        <v>0</v>
      </c>
      <c r="F31" s="234">
        <v>9</v>
      </c>
      <c r="G31" s="235"/>
      <c r="H31" s="233"/>
      <c r="I31" s="234"/>
      <c r="J31" s="236">
        <f t="shared" si="19"/>
        <v>-2</v>
      </c>
      <c r="K31" s="237">
        <f t="shared" si="20"/>
        <v>0</v>
      </c>
      <c r="L31" s="238">
        <f t="shared" si="21"/>
        <v>-9</v>
      </c>
      <c r="M31" s="200"/>
      <c r="N31" s="492"/>
      <c r="O31" s="475"/>
      <c r="P31" s="286" t="s">
        <v>40</v>
      </c>
      <c r="Q31" s="287">
        <v>1</v>
      </c>
      <c r="R31" s="288">
        <v>0</v>
      </c>
      <c r="S31" s="289">
        <v>1</v>
      </c>
      <c r="T31" s="290">
        <v>2</v>
      </c>
      <c r="U31" s="288">
        <v>0</v>
      </c>
      <c r="V31" s="289">
        <v>2</v>
      </c>
      <c r="W31" s="291">
        <f t="shared" si="13"/>
        <v>1</v>
      </c>
      <c r="X31" s="292">
        <f t="shared" si="14"/>
        <v>0</v>
      </c>
      <c r="Y31" s="293">
        <f t="shared" si="15"/>
        <v>1</v>
      </c>
    </row>
    <row r="32" spans="1:25" ht="17.25" customHeight="1">
      <c r="A32" s="505" t="s">
        <v>212</v>
      </c>
      <c r="B32" s="506"/>
      <c r="C32" s="507"/>
      <c r="D32" s="232"/>
      <c r="E32" s="233"/>
      <c r="F32" s="234"/>
      <c r="G32" s="235"/>
      <c r="H32" s="233"/>
      <c r="I32" s="234"/>
      <c r="J32" s="236">
        <f t="shared" si="19"/>
        <v>0</v>
      </c>
      <c r="K32" s="237">
        <f t="shared" si="20"/>
        <v>0</v>
      </c>
      <c r="L32" s="238">
        <f t="shared" si="21"/>
        <v>0</v>
      </c>
      <c r="M32" s="200"/>
      <c r="N32" s="508"/>
      <c r="O32" s="533" t="s">
        <v>40</v>
      </c>
      <c r="P32" s="534"/>
      <c r="Q32" s="304">
        <v>2</v>
      </c>
      <c r="R32" s="305">
        <v>0</v>
      </c>
      <c r="S32" s="306">
        <v>3</v>
      </c>
      <c r="T32" s="307">
        <v>2</v>
      </c>
      <c r="U32" s="305">
        <v>0</v>
      </c>
      <c r="V32" s="306">
        <v>2</v>
      </c>
      <c r="W32" s="308">
        <f t="shared" si="13"/>
        <v>0</v>
      </c>
      <c r="X32" s="309">
        <f t="shared" si="14"/>
        <v>0</v>
      </c>
      <c r="Y32" s="310">
        <f t="shared" si="15"/>
        <v>-1</v>
      </c>
    </row>
    <row r="33" spans="1:25" ht="17.25" customHeight="1">
      <c r="A33" s="505" t="s">
        <v>213</v>
      </c>
      <c r="B33" s="506"/>
      <c r="C33" s="507"/>
      <c r="D33" s="232">
        <v>2</v>
      </c>
      <c r="E33" s="233">
        <v>0</v>
      </c>
      <c r="F33" s="234">
        <v>2</v>
      </c>
      <c r="G33" s="235">
        <v>3</v>
      </c>
      <c r="H33" s="233">
        <v>0</v>
      </c>
      <c r="I33" s="234">
        <v>3</v>
      </c>
      <c r="J33" s="236">
        <f t="shared" si="19"/>
        <v>1</v>
      </c>
      <c r="K33" s="237">
        <f t="shared" si="20"/>
        <v>0</v>
      </c>
      <c r="L33" s="238">
        <f t="shared" si="21"/>
        <v>1</v>
      </c>
      <c r="M33" s="200"/>
      <c r="N33" s="496" t="s">
        <v>71</v>
      </c>
      <c r="O33" s="497" t="s">
        <v>15</v>
      </c>
      <c r="P33" s="498"/>
      <c r="Q33" s="218">
        <f aca="true" t="shared" si="22" ref="Q33:V33">SUM(Q34:Q41)</f>
        <v>22</v>
      </c>
      <c r="R33" s="219">
        <f t="shared" si="22"/>
        <v>0</v>
      </c>
      <c r="S33" s="220">
        <f t="shared" si="22"/>
        <v>34</v>
      </c>
      <c r="T33" s="221">
        <f t="shared" si="22"/>
        <v>9</v>
      </c>
      <c r="U33" s="219">
        <f t="shared" si="22"/>
        <v>0</v>
      </c>
      <c r="V33" s="220">
        <f t="shared" si="22"/>
        <v>12</v>
      </c>
      <c r="W33" s="222">
        <f t="shared" si="13"/>
        <v>-13</v>
      </c>
      <c r="X33" s="223">
        <f t="shared" si="14"/>
        <v>0</v>
      </c>
      <c r="Y33" s="224">
        <f t="shared" si="15"/>
        <v>-22</v>
      </c>
    </row>
    <row r="34" spans="1:25" ht="17.25" customHeight="1">
      <c r="A34" s="505" t="s">
        <v>214</v>
      </c>
      <c r="B34" s="506"/>
      <c r="C34" s="507"/>
      <c r="D34" s="232">
        <v>2</v>
      </c>
      <c r="E34" s="233">
        <v>0</v>
      </c>
      <c r="F34" s="234">
        <v>2</v>
      </c>
      <c r="G34" s="235">
        <v>2</v>
      </c>
      <c r="H34" s="233">
        <v>0</v>
      </c>
      <c r="I34" s="234">
        <v>2</v>
      </c>
      <c r="J34" s="236">
        <f t="shared" si="19"/>
        <v>0</v>
      </c>
      <c r="K34" s="237">
        <f t="shared" si="20"/>
        <v>0</v>
      </c>
      <c r="L34" s="238">
        <f t="shared" si="21"/>
        <v>0</v>
      </c>
      <c r="M34" s="200"/>
      <c r="N34" s="492"/>
      <c r="O34" s="509" t="s">
        <v>73</v>
      </c>
      <c r="P34" s="510"/>
      <c r="Q34" s="255">
        <v>3</v>
      </c>
      <c r="R34" s="256">
        <v>0</v>
      </c>
      <c r="S34" s="257">
        <v>3</v>
      </c>
      <c r="T34" s="258">
        <v>5</v>
      </c>
      <c r="U34" s="256">
        <v>0</v>
      </c>
      <c r="V34" s="257">
        <v>7</v>
      </c>
      <c r="W34" s="259">
        <f t="shared" si="13"/>
        <v>2</v>
      </c>
      <c r="X34" s="260">
        <f t="shared" si="14"/>
        <v>0</v>
      </c>
      <c r="Y34" s="261">
        <f t="shared" si="15"/>
        <v>4</v>
      </c>
    </row>
    <row r="35" spans="1:25" ht="17.25" customHeight="1">
      <c r="A35" s="505" t="s">
        <v>215</v>
      </c>
      <c r="B35" s="506"/>
      <c r="C35" s="507"/>
      <c r="D35" s="232">
        <v>4</v>
      </c>
      <c r="E35" s="233">
        <v>0</v>
      </c>
      <c r="F35" s="234">
        <v>7</v>
      </c>
      <c r="G35" s="235">
        <v>1</v>
      </c>
      <c r="H35" s="233">
        <v>0</v>
      </c>
      <c r="I35" s="234">
        <v>1</v>
      </c>
      <c r="J35" s="236">
        <f t="shared" si="19"/>
        <v>-3</v>
      </c>
      <c r="K35" s="237">
        <f t="shared" si="20"/>
        <v>0</v>
      </c>
      <c r="L35" s="238">
        <f t="shared" si="21"/>
        <v>-6</v>
      </c>
      <c r="M35" s="200"/>
      <c r="N35" s="492"/>
      <c r="O35" s="501" t="s">
        <v>75</v>
      </c>
      <c r="P35" s="502"/>
      <c r="Q35" s="232">
        <v>9</v>
      </c>
      <c r="R35" s="233">
        <v>0</v>
      </c>
      <c r="S35" s="234">
        <v>12</v>
      </c>
      <c r="T35" s="235">
        <v>1</v>
      </c>
      <c r="U35" s="233">
        <v>0</v>
      </c>
      <c r="V35" s="234">
        <v>1</v>
      </c>
      <c r="W35" s="236">
        <f t="shared" si="13"/>
        <v>-8</v>
      </c>
      <c r="X35" s="237">
        <f t="shared" si="14"/>
        <v>0</v>
      </c>
      <c r="Y35" s="238">
        <f t="shared" si="15"/>
        <v>-11</v>
      </c>
    </row>
    <row r="36" spans="1:25" ht="17.25" customHeight="1">
      <c r="A36" s="505" t="s">
        <v>216</v>
      </c>
      <c r="B36" s="506"/>
      <c r="C36" s="507"/>
      <c r="D36" s="232">
        <v>1</v>
      </c>
      <c r="E36" s="233">
        <v>0</v>
      </c>
      <c r="F36" s="234">
        <v>1</v>
      </c>
      <c r="G36" s="235"/>
      <c r="H36" s="233"/>
      <c r="I36" s="234"/>
      <c r="J36" s="236">
        <f t="shared" si="19"/>
        <v>-1</v>
      </c>
      <c r="K36" s="237">
        <f t="shared" si="20"/>
        <v>0</v>
      </c>
      <c r="L36" s="238">
        <f t="shared" si="21"/>
        <v>-1</v>
      </c>
      <c r="M36" s="200"/>
      <c r="N36" s="492"/>
      <c r="O36" s="487" t="s">
        <v>77</v>
      </c>
      <c r="P36" s="488"/>
      <c r="Q36" s="232">
        <v>5</v>
      </c>
      <c r="R36" s="233">
        <v>0</v>
      </c>
      <c r="S36" s="234">
        <v>9</v>
      </c>
      <c r="T36" s="235">
        <v>1</v>
      </c>
      <c r="U36" s="233">
        <v>0</v>
      </c>
      <c r="V36" s="234">
        <v>1</v>
      </c>
      <c r="W36" s="236">
        <f t="shared" si="13"/>
        <v>-4</v>
      </c>
      <c r="X36" s="237">
        <f t="shared" si="14"/>
        <v>0</v>
      </c>
      <c r="Y36" s="238">
        <f t="shared" si="15"/>
        <v>-8</v>
      </c>
    </row>
    <row r="37" spans="1:25" ht="17.25" customHeight="1">
      <c r="A37" s="505" t="s">
        <v>217</v>
      </c>
      <c r="B37" s="506"/>
      <c r="C37" s="507"/>
      <c r="D37" s="232">
        <v>3</v>
      </c>
      <c r="E37" s="233">
        <v>0</v>
      </c>
      <c r="F37" s="234">
        <v>6</v>
      </c>
      <c r="G37" s="235">
        <v>5</v>
      </c>
      <c r="H37" s="233">
        <v>0</v>
      </c>
      <c r="I37" s="234">
        <v>8</v>
      </c>
      <c r="J37" s="236">
        <f t="shared" si="19"/>
        <v>2</v>
      </c>
      <c r="K37" s="237">
        <f t="shared" si="20"/>
        <v>0</v>
      </c>
      <c r="L37" s="238">
        <f t="shared" si="21"/>
        <v>2</v>
      </c>
      <c r="M37" s="200"/>
      <c r="N37" s="492"/>
      <c r="O37" s="487" t="s">
        <v>79</v>
      </c>
      <c r="P37" s="488"/>
      <c r="Q37" s="232"/>
      <c r="R37" s="233"/>
      <c r="S37" s="234"/>
      <c r="T37" s="235"/>
      <c r="U37" s="233"/>
      <c r="V37" s="234"/>
      <c r="W37" s="236">
        <f t="shared" si="13"/>
        <v>0</v>
      </c>
      <c r="X37" s="237">
        <f t="shared" si="14"/>
        <v>0</v>
      </c>
      <c r="Y37" s="238">
        <f t="shared" si="15"/>
        <v>0</v>
      </c>
    </row>
    <row r="38" spans="1:25" ht="17.25" customHeight="1">
      <c r="A38" s="505" t="s">
        <v>218</v>
      </c>
      <c r="B38" s="506"/>
      <c r="C38" s="507"/>
      <c r="D38" s="232">
        <v>8</v>
      </c>
      <c r="E38" s="233">
        <v>0</v>
      </c>
      <c r="F38" s="234">
        <v>11</v>
      </c>
      <c r="G38" s="235">
        <v>4</v>
      </c>
      <c r="H38" s="233">
        <v>1</v>
      </c>
      <c r="I38" s="234">
        <v>4</v>
      </c>
      <c r="J38" s="236">
        <f t="shared" si="19"/>
        <v>-4</v>
      </c>
      <c r="K38" s="237">
        <f t="shared" si="20"/>
        <v>1</v>
      </c>
      <c r="L38" s="238">
        <f t="shared" si="21"/>
        <v>-7</v>
      </c>
      <c r="M38" s="200"/>
      <c r="N38" s="492"/>
      <c r="O38" s="487" t="s">
        <v>81</v>
      </c>
      <c r="P38" s="488"/>
      <c r="Q38" s="232"/>
      <c r="R38" s="233"/>
      <c r="S38" s="234"/>
      <c r="T38" s="235"/>
      <c r="U38" s="233"/>
      <c r="V38" s="234"/>
      <c r="W38" s="236">
        <f t="shared" si="13"/>
        <v>0</v>
      </c>
      <c r="X38" s="237">
        <f t="shared" si="14"/>
        <v>0</v>
      </c>
      <c r="Y38" s="238">
        <f t="shared" si="15"/>
        <v>0</v>
      </c>
    </row>
    <row r="39" spans="1:25" ht="17.25" customHeight="1">
      <c r="A39" s="505" t="s">
        <v>219</v>
      </c>
      <c r="B39" s="506"/>
      <c r="C39" s="507"/>
      <c r="D39" s="232">
        <v>6</v>
      </c>
      <c r="E39" s="233">
        <v>0</v>
      </c>
      <c r="F39" s="234">
        <v>8</v>
      </c>
      <c r="G39" s="235">
        <v>1</v>
      </c>
      <c r="H39" s="233">
        <v>0</v>
      </c>
      <c r="I39" s="234">
        <v>1</v>
      </c>
      <c r="J39" s="236">
        <f t="shared" si="19"/>
        <v>-5</v>
      </c>
      <c r="K39" s="237">
        <f t="shared" si="20"/>
        <v>0</v>
      </c>
      <c r="L39" s="238">
        <f t="shared" si="21"/>
        <v>-7</v>
      </c>
      <c r="M39" s="200"/>
      <c r="N39" s="492"/>
      <c r="O39" s="487" t="s">
        <v>83</v>
      </c>
      <c r="P39" s="488"/>
      <c r="Q39" s="232"/>
      <c r="R39" s="233"/>
      <c r="S39" s="234"/>
      <c r="T39" s="235"/>
      <c r="U39" s="233"/>
      <c r="V39" s="234"/>
      <c r="W39" s="236">
        <f t="shared" si="13"/>
        <v>0</v>
      </c>
      <c r="X39" s="237">
        <f t="shared" si="14"/>
        <v>0</v>
      </c>
      <c r="Y39" s="238">
        <f t="shared" si="15"/>
        <v>0</v>
      </c>
    </row>
    <row r="40" spans="1:25" ht="17.25" customHeight="1">
      <c r="A40" s="505" t="s">
        <v>220</v>
      </c>
      <c r="B40" s="506"/>
      <c r="C40" s="507"/>
      <c r="D40" s="232"/>
      <c r="E40" s="233"/>
      <c r="F40" s="234"/>
      <c r="G40" s="235"/>
      <c r="H40" s="233"/>
      <c r="I40" s="234"/>
      <c r="J40" s="236">
        <f t="shared" si="19"/>
        <v>0</v>
      </c>
      <c r="K40" s="237">
        <f t="shared" si="20"/>
        <v>0</v>
      </c>
      <c r="L40" s="238">
        <f t="shared" si="21"/>
        <v>0</v>
      </c>
      <c r="M40" s="200"/>
      <c r="N40" s="492"/>
      <c r="O40" s="501" t="s">
        <v>85</v>
      </c>
      <c r="P40" s="502"/>
      <c r="Q40" s="232">
        <v>4</v>
      </c>
      <c r="R40" s="233">
        <v>0</v>
      </c>
      <c r="S40" s="234">
        <v>5</v>
      </c>
      <c r="T40" s="235">
        <v>1</v>
      </c>
      <c r="U40" s="233">
        <v>0</v>
      </c>
      <c r="V40" s="234">
        <v>2</v>
      </c>
      <c r="W40" s="236">
        <f t="shared" si="13"/>
        <v>-3</v>
      </c>
      <c r="X40" s="237">
        <f t="shared" si="14"/>
        <v>0</v>
      </c>
      <c r="Y40" s="238">
        <f t="shared" si="15"/>
        <v>-3</v>
      </c>
    </row>
    <row r="41" spans="1:25" ht="17.25" customHeight="1" thickBot="1">
      <c r="A41" s="511" t="s">
        <v>221</v>
      </c>
      <c r="B41" s="512"/>
      <c r="C41" s="513"/>
      <c r="D41" s="239">
        <v>1</v>
      </c>
      <c r="E41" s="240">
        <v>0</v>
      </c>
      <c r="F41" s="241">
        <v>1</v>
      </c>
      <c r="G41" s="242"/>
      <c r="H41" s="240"/>
      <c r="I41" s="241"/>
      <c r="J41" s="243">
        <f t="shared" si="19"/>
        <v>-1</v>
      </c>
      <c r="K41" s="244">
        <f t="shared" si="20"/>
        <v>0</v>
      </c>
      <c r="L41" s="245">
        <f t="shared" si="21"/>
        <v>-1</v>
      </c>
      <c r="M41" s="200"/>
      <c r="N41" s="508"/>
      <c r="O41" s="489" t="s">
        <v>87</v>
      </c>
      <c r="P41" s="490"/>
      <c r="Q41" s="287">
        <v>1</v>
      </c>
      <c r="R41" s="288">
        <v>0</v>
      </c>
      <c r="S41" s="289">
        <v>5</v>
      </c>
      <c r="T41" s="290">
        <v>1</v>
      </c>
      <c r="U41" s="288">
        <v>0</v>
      </c>
      <c r="V41" s="289">
        <v>1</v>
      </c>
      <c r="W41" s="291">
        <f t="shared" si="13"/>
        <v>0</v>
      </c>
      <c r="X41" s="292">
        <f t="shared" si="14"/>
        <v>0</v>
      </c>
      <c r="Y41" s="293">
        <f t="shared" si="15"/>
        <v>-4</v>
      </c>
    </row>
    <row r="42" spans="1:25" ht="17.25" customHeight="1" thickTop="1">
      <c r="A42" s="491" t="s">
        <v>222</v>
      </c>
      <c r="B42" s="494" t="s">
        <v>230</v>
      </c>
      <c r="C42" s="495"/>
      <c r="D42" s="225"/>
      <c r="E42" s="226"/>
      <c r="F42" s="227"/>
      <c r="G42" s="228">
        <v>3</v>
      </c>
      <c r="H42" s="226">
        <v>0</v>
      </c>
      <c r="I42" s="227">
        <v>3</v>
      </c>
      <c r="J42" s="229">
        <f t="shared" si="19"/>
        <v>3</v>
      </c>
      <c r="K42" s="230">
        <f t="shared" si="20"/>
        <v>0</v>
      </c>
      <c r="L42" s="231">
        <f t="shared" si="21"/>
        <v>3</v>
      </c>
      <c r="M42" s="200"/>
      <c r="N42" s="496" t="s">
        <v>90</v>
      </c>
      <c r="O42" s="497" t="s">
        <v>15</v>
      </c>
      <c r="P42" s="498"/>
      <c r="Q42" s="218">
        <f aca="true" t="shared" si="23" ref="Q42:V42">SUM(Q43:Q47)</f>
        <v>3</v>
      </c>
      <c r="R42" s="219">
        <f t="shared" si="23"/>
        <v>0</v>
      </c>
      <c r="S42" s="220">
        <f t="shared" si="23"/>
        <v>8</v>
      </c>
      <c r="T42" s="221">
        <f t="shared" si="23"/>
        <v>2</v>
      </c>
      <c r="U42" s="219">
        <f t="shared" si="23"/>
        <v>1</v>
      </c>
      <c r="V42" s="220">
        <f t="shared" si="23"/>
        <v>2</v>
      </c>
      <c r="W42" s="222">
        <f t="shared" si="13"/>
        <v>-1</v>
      </c>
      <c r="X42" s="223">
        <f t="shared" si="14"/>
        <v>1</v>
      </c>
      <c r="Y42" s="224">
        <f t="shared" si="15"/>
        <v>-6</v>
      </c>
    </row>
    <row r="43" spans="1:25" ht="17.25" customHeight="1">
      <c r="A43" s="492"/>
      <c r="B43" s="501" t="s">
        <v>231</v>
      </c>
      <c r="C43" s="502"/>
      <c r="D43" s="232">
        <v>16</v>
      </c>
      <c r="E43" s="233">
        <v>0</v>
      </c>
      <c r="F43" s="234">
        <v>23</v>
      </c>
      <c r="G43" s="235">
        <v>9</v>
      </c>
      <c r="H43" s="233">
        <v>0</v>
      </c>
      <c r="I43" s="234">
        <v>12</v>
      </c>
      <c r="J43" s="236">
        <f t="shared" si="19"/>
        <v>-7</v>
      </c>
      <c r="K43" s="237">
        <f t="shared" si="20"/>
        <v>0</v>
      </c>
      <c r="L43" s="238">
        <f t="shared" si="21"/>
        <v>-11</v>
      </c>
      <c r="M43" s="200"/>
      <c r="N43" s="492"/>
      <c r="O43" s="503" t="s">
        <v>91</v>
      </c>
      <c r="P43" s="504"/>
      <c r="Q43" s="255">
        <v>2</v>
      </c>
      <c r="R43" s="256">
        <v>0</v>
      </c>
      <c r="S43" s="257">
        <v>7</v>
      </c>
      <c r="T43" s="258">
        <v>2</v>
      </c>
      <c r="U43" s="256">
        <v>1</v>
      </c>
      <c r="V43" s="257">
        <v>2</v>
      </c>
      <c r="W43" s="259">
        <f t="shared" si="13"/>
        <v>0</v>
      </c>
      <c r="X43" s="260">
        <f t="shared" si="14"/>
        <v>1</v>
      </c>
      <c r="Y43" s="261">
        <f t="shared" si="15"/>
        <v>-5</v>
      </c>
    </row>
    <row r="44" spans="1:25" ht="17.25" customHeight="1">
      <c r="A44" s="492"/>
      <c r="B44" s="501" t="s">
        <v>232</v>
      </c>
      <c r="C44" s="502"/>
      <c r="D44" s="232">
        <v>8</v>
      </c>
      <c r="E44" s="233">
        <v>0</v>
      </c>
      <c r="F44" s="234">
        <v>11</v>
      </c>
      <c r="G44" s="235">
        <v>4</v>
      </c>
      <c r="H44" s="233">
        <v>1</v>
      </c>
      <c r="I44" s="234">
        <v>4</v>
      </c>
      <c r="J44" s="236">
        <f t="shared" si="19"/>
        <v>-4</v>
      </c>
      <c r="K44" s="237">
        <f t="shared" si="20"/>
        <v>1</v>
      </c>
      <c r="L44" s="238">
        <f t="shared" si="21"/>
        <v>-7</v>
      </c>
      <c r="M44" s="200"/>
      <c r="N44" s="492"/>
      <c r="O44" s="483" t="s">
        <v>92</v>
      </c>
      <c r="P44" s="484"/>
      <c r="Q44" s="232">
        <v>1</v>
      </c>
      <c r="R44" s="233">
        <v>0</v>
      </c>
      <c r="S44" s="234">
        <v>1</v>
      </c>
      <c r="T44" s="235"/>
      <c r="U44" s="233"/>
      <c r="V44" s="234"/>
      <c r="W44" s="236">
        <f t="shared" si="13"/>
        <v>-1</v>
      </c>
      <c r="X44" s="237">
        <f t="shared" si="14"/>
        <v>0</v>
      </c>
      <c r="Y44" s="238">
        <f t="shared" si="15"/>
        <v>-1</v>
      </c>
    </row>
    <row r="45" spans="1:25" ht="17.25" customHeight="1" thickBot="1">
      <c r="A45" s="493"/>
      <c r="B45" s="485" t="s">
        <v>233</v>
      </c>
      <c r="C45" s="486"/>
      <c r="D45" s="294">
        <v>5</v>
      </c>
      <c r="E45" s="295">
        <v>0</v>
      </c>
      <c r="F45" s="296">
        <v>13</v>
      </c>
      <c r="G45" s="297"/>
      <c r="H45" s="295"/>
      <c r="I45" s="296"/>
      <c r="J45" s="298">
        <f t="shared" si="19"/>
        <v>-5</v>
      </c>
      <c r="K45" s="299">
        <f t="shared" si="20"/>
        <v>0</v>
      </c>
      <c r="L45" s="300">
        <f t="shared" si="21"/>
        <v>-13</v>
      </c>
      <c r="M45" s="200"/>
      <c r="N45" s="492"/>
      <c r="O45" s="483" t="s">
        <v>94</v>
      </c>
      <c r="P45" s="484"/>
      <c r="Q45" s="232"/>
      <c r="R45" s="233"/>
      <c r="S45" s="234"/>
      <c r="T45" s="235"/>
      <c r="U45" s="233"/>
      <c r="V45" s="234"/>
      <c r="W45" s="236">
        <f t="shared" si="13"/>
        <v>0</v>
      </c>
      <c r="X45" s="237">
        <f t="shared" si="14"/>
        <v>0</v>
      </c>
      <c r="Y45" s="238">
        <f t="shared" si="15"/>
        <v>0</v>
      </c>
    </row>
    <row r="46" spans="13:25" ht="17.25" customHeight="1">
      <c r="M46" s="200"/>
      <c r="N46" s="492"/>
      <c r="O46" s="487" t="s">
        <v>95</v>
      </c>
      <c r="P46" s="488"/>
      <c r="Q46" s="232"/>
      <c r="R46" s="233"/>
      <c r="S46" s="234"/>
      <c r="T46" s="235"/>
      <c r="U46" s="233"/>
      <c r="V46" s="234"/>
      <c r="W46" s="236">
        <f t="shared" si="13"/>
        <v>0</v>
      </c>
      <c r="X46" s="237">
        <f t="shared" si="14"/>
        <v>0</v>
      </c>
      <c r="Y46" s="238">
        <f t="shared" si="15"/>
        <v>0</v>
      </c>
    </row>
    <row r="47" spans="1:26" ht="17.25" customHeight="1">
      <c r="A47" s="199" t="s">
        <v>97</v>
      </c>
      <c r="M47" s="200"/>
      <c r="N47" s="492"/>
      <c r="O47" s="499" t="s">
        <v>40</v>
      </c>
      <c r="P47" s="500"/>
      <c r="Q47" s="287"/>
      <c r="R47" s="288"/>
      <c r="S47" s="289"/>
      <c r="T47" s="290"/>
      <c r="U47" s="288"/>
      <c r="V47" s="289"/>
      <c r="W47" s="291">
        <f t="shared" si="13"/>
        <v>0</v>
      </c>
      <c r="X47" s="292">
        <f t="shared" si="14"/>
        <v>0</v>
      </c>
      <c r="Y47" s="293">
        <f t="shared" si="15"/>
        <v>0</v>
      </c>
      <c r="Z47" s="200"/>
    </row>
    <row r="48" spans="13:45" ht="17.25" customHeight="1" thickBot="1">
      <c r="M48" s="200"/>
      <c r="N48" s="480" t="s">
        <v>98</v>
      </c>
      <c r="O48" s="481"/>
      <c r="P48" s="482"/>
      <c r="Q48" s="278"/>
      <c r="R48" s="279"/>
      <c r="S48" s="280"/>
      <c r="T48" s="281"/>
      <c r="U48" s="279"/>
      <c r="V48" s="280"/>
      <c r="W48" s="282">
        <f t="shared" si="13"/>
        <v>0</v>
      </c>
      <c r="X48" s="283">
        <f t="shared" si="14"/>
        <v>0</v>
      </c>
      <c r="Y48" s="284">
        <f t="shared" si="15"/>
        <v>0</v>
      </c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</row>
    <row r="49" ht="12.75" customHeight="1"/>
    <row r="50" ht="12.75" customHeight="1"/>
    <row r="51" spans="1:13" ht="15" customHeight="1">
      <c r="A51" s="1" t="s">
        <v>255</v>
      </c>
      <c r="M51" s="200"/>
    </row>
    <row r="52" spans="1:13" ht="15" customHeight="1">
      <c r="A52" s="199" t="str">
        <f>A2</f>
        <v>庄原市(210)</v>
      </c>
      <c r="M52" s="200"/>
    </row>
    <row r="53" spans="1:17" ht="17.25" customHeight="1" thickBot="1">
      <c r="A53" s="201" t="s">
        <v>99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0"/>
      <c r="L53" s="200"/>
      <c r="M53" s="200"/>
      <c r="N53" s="202" t="s">
        <v>100</v>
      </c>
      <c r="O53" s="202"/>
      <c r="P53" s="202"/>
      <c r="Q53" s="203"/>
    </row>
    <row r="54" spans="1:25" ht="17.25" customHeight="1">
      <c r="A54" s="514" t="s">
        <v>102</v>
      </c>
      <c r="B54" s="515"/>
      <c r="C54" s="516"/>
      <c r="D54" s="520" t="str">
        <f>$D$4</f>
        <v>令　和　元　年　</v>
      </c>
      <c r="E54" s="520"/>
      <c r="F54" s="521"/>
      <c r="G54" s="520" t="str">
        <f>$G$4</f>
        <v>令　和　2　年　</v>
      </c>
      <c r="H54" s="520"/>
      <c r="I54" s="520"/>
      <c r="J54" s="522" t="s">
        <v>103</v>
      </c>
      <c r="K54" s="523"/>
      <c r="L54" s="524"/>
      <c r="M54" s="204"/>
      <c r="N54" s="514" t="s">
        <v>102</v>
      </c>
      <c r="O54" s="515"/>
      <c r="P54" s="516"/>
      <c r="Q54" s="520" t="str">
        <f>$D$4</f>
        <v>令　和　元　年　</v>
      </c>
      <c r="R54" s="520"/>
      <c r="S54" s="521"/>
      <c r="T54" s="520" t="str">
        <f>$G$4</f>
        <v>令　和　2　年　</v>
      </c>
      <c r="U54" s="520"/>
      <c r="V54" s="520"/>
      <c r="W54" s="522" t="s">
        <v>103</v>
      </c>
      <c r="X54" s="523"/>
      <c r="Y54" s="524"/>
    </row>
    <row r="55" spans="1:25" ht="17.25" customHeight="1">
      <c r="A55" s="517"/>
      <c r="B55" s="518"/>
      <c r="C55" s="519"/>
      <c r="D55" s="205" t="s">
        <v>104</v>
      </c>
      <c r="E55" s="206" t="s">
        <v>105</v>
      </c>
      <c r="F55" s="207" t="s">
        <v>106</v>
      </c>
      <c r="G55" s="208" t="s">
        <v>104</v>
      </c>
      <c r="H55" s="206" t="s">
        <v>105</v>
      </c>
      <c r="I55" s="207" t="s">
        <v>106</v>
      </c>
      <c r="J55" s="208" t="s">
        <v>104</v>
      </c>
      <c r="K55" s="206" t="s">
        <v>105</v>
      </c>
      <c r="L55" s="209" t="s">
        <v>106</v>
      </c>
      <c r="M55" s="210"/>
      <c r="N55" s="517"/>
      <c r="O55" s="518"/>
      <c r="P55" s="519"/>
      <c r="Q55" s="205" t="s">
        <v>104</v>
      </c>
      <c r="R55" s="206" t="s">
        <v>105</v>
      </c>
      <c r="S55" s="207" t="s">
        <v>106</v>
      </c>
      <c r="T55" s="208" t="s">
        <v>104</v>
      </c>
      <c r="U55" s="206" t="s">
        <v>105</v>
      </c>
      <c r="V55" s="207" t="s">
        <v>106</v>
      </c>
      <c r="W55" s="208" t="s">
        <v>104</v>
      </c>
      <c r="X55" s="206" t="s">
        <v>105</v>
      </c>
      <c r="Y55" s="209" t="s">
        <v>106</v>
      </c>
    </row>
    <row r="56" spans="1:25" ht="17.25" customHeight="1" thickBot="1">
      <c r="A56" s="525" t="s">
        <v>107</v>
      </c>
      <c r="B56" s="526"/>
      <c r="C56" s="527"/>
      <c r="D56" s="211">
        <f aca="true" t="shared" si="24" ref="D56:I56">SUM(D57:D64)+D67</f>
        <v>24</v>
      </c>
      <c r="E56" s="212">
        <f t="shared" si="24"/>
        <v>0</v>
      </c>
      <c r="F56" s="213">
        <f t="shared" si="24"/>
        <v>34</v>
      </c>
      <c r="G56" s="214">
        <f t="shared" si="24"/>
        <v>14</v>
      </c>
      <c r="H56" s="212">
        <f t="shared" si="24"/>
        <v>1</v>
      </c>
      <c r="I56" s="213">
        <f t="shared" si="24"/>
        <v>15</v>
      </c>
      <c r="J56" s="215">
        <f aca="true" t="shared" si="25" ref="J56:J74">G56-D56</f>
        <v>-10</v>
      </c>
      <c r="K56" s="216">
        <f aca="true" t="shared" si="26" ref="K56:K74">H56-E56</f>
        <v>1</v>
      </c>
      <c r="L56" s="217">
        <f aca="true" t="shared" si="27" ref="L56:L74">I56-F56</f>
        <v>-19</v>
      </c>
      <c r="M56" s="200"/>
      <c r="N56" s="525" t="s">
        <v>107</v>
      </c>
      <c r="O56" s="526"/>
      <c r="P56" s="527"/>
      <c r="Q56" s="218">
        <f aca="true" t="shared" si="28" ref="Q56:V56">SUM(Q57:Q68)</f>
        <v>24</v>
      </c>
      <c r="R56" s="219">
        <f t="shared" si="28"/>
        <v>0</v>
      </c>
      <c r="S56" s="220">
        <f t="shared" si="28"/>
        <v>34</v>
      </c>
      <c r="T56" s="221">
        <f t="shared" si="28"/>
        <v>14</v>
      </c>
      <c r="U56" s="219">
        <f t="shared" si="28"/>
        <v>1</v>
      </c>
      <c r="V56" s="220">
        <f t="shared" si="28"/>
        <v>15</v>
      </c>
      <c r="W56" s="222">
        <f aca="true" t="shared" si="29" ref="W56:W70">T56-Q56</f>
        <v>-10</v>
      </c>
      <c r="X56" s="223">
        <f aca="true" t="shared" si="30" ref="X56:X70">U56-R56</f>
        <v>1</v>
      </c>
      <c r="Y56" s="224">
        <f aca="true" t="shared" si="31" ref="Y56:Y70">V56-S56</f>
        <v>-19</v>
      </c>
    </row>
    <row r="57" spans="1:25" ht="17.25" customHeight="1" thickTop="1">
      <c r="A57" s="469" t="s">
        <v>108</v>
      </c>
      <c r="B57" s="494" t="s">
        <v>109</v>
      </c>
      <c r="C57" s="495"/>
      <c r="D57" s="225">
        <v>0</v>
      </c>
      <c r="E57" s="226">
        <v>0</v>
      </c>
      <c r="F57" s="227">
        <v>1</v>
      </c>
      <c r="G57" s="228"/>
      <c r="H57" s="226"/>
      <c r="I57" s="227"/>
      <c r="J57" s="229">
        <f t="shared" si="25"/>
        <v>0</v>
      </c>
      <c r="K57" s="230">
        <f t="shared" si="26"/>
        <v>0</v>
      </c>
      <c r="L57" s="231">
        <f t="shared" si="27"/>
        <v>-1</v>
      </c>
      <c r="M57" s="200"/>
      <c r="N57" s="547" t="s">
        <v>110</v>
      </c>
      <c r="O57" s="548"/>
      <c r="P57" s="549"/>
      <c r="Q57" s="225">
        <v>5</v>
      </c>
      <c r="R57" s="226">
        <v>0</v>
      </c>
      <c r="S57" s="227">
        <v>8</v>
      </c>
      <c r="T57" s="228">
        <v>2</v>
      </c>
      <c r="U57" s="226">
        <v>1</v>
      </c>
      <c r="V57" s="227">
        <v>3</v>
      </c>
      <c r="W57" s="229">
        <f t="shared" si="29"/>
        <v>-3</v>
      </c>
      <c r="X57" s="230">
        <f t="shared" si="30"/>
        <v>1</v>
      </c>
      <c r="Y57" s="231">
        <f t="shared" si="31"/>
        <v>-5</v>
      </c>
    </row>
    <row r="58" spans="1:25" ht="17.25" customHeight="1">
      <c r="A58" s="469"/>
      <c r="B58" s="501" t="s">
        <v>113</v>
      </c>
      <c r="C58" s="502"/>
      <c r="D58" s="232">
        <v>2</v>
      </c>
      <c r="E58" s="233">
        <v>0</v>
      </c>
      <c r="F58" s="234">
        <v>1</v>
      </c>
      <c r="G58" s="235">
        <v>1</v>
      </c>
      <c r="H58" s="233">
        <v>0</v>
      </c>
      <c r="I58" s="234">
        <v>1</v>
      </c>
      <c r="J58" s="236">
        <f t="shared" si="25"/>
        <v>-1</v>
      </c>
      <c r="K58" s="237">
        <f t="shared" si="26"/>
        <v>0</v>
      </c>
      <c r="L58" s="238">
        <f t="shared" si="27"/>
        <v>0</v>
      </c>
      <c r="M58" s="200"/>
      <c r="N58" s="535" t="s">
        <v>114</v>
      </c>
      <c r="O58" s="536"/>
      <c r="P58" s="537"/>
      <c r="Q58" s="232">
        <v>2</v>
      </c>
      <c r="R58" s="233">
        <v>0</v>
      </c>
      <c r="S58" s="234">
        <v>3</v>
      </c>
      <c r="T58" s="235"/>
      <c r="U58" s="233"/>
      <c r="V58" s="234"/>
      <c r="W58" s="236">
        <f t="shared" si="29"/>
        <v>-2</v>
      </c>
      <c r="X58" s="237">
        <f t="shared" si="30"/>
        <v>0</v>
      </c>
      <c r="Y58" s="238">
        <f t="shared" si="31"/>
        <v>-3</v>
      </c>
    </row>
    <row r="59" spans="1:25" ht="17.25" customHeight="1">
      <c r="A59" s="469"/>
      <c r="B59" s="501" t="s">
        <v>117</v>
      </c>
      <c r="C59" s="502"/>
      <c r="D59" s="232">
        <v>2</v>
      </c>
      <c r="E59" s="233">
        <v>0</v>
      </c>
      <c r="F59" s="234">
        <v>8</v>
      </c>
      <c r="G59" s="235">
        <v>4</v>
      </c>
      <c r="H59" s="233">
        <v>0</v>
      </c>
      <c r="I59" s="234">
        <v>3</v>
      </c>
      <c r="J59" s="236">
        <f t="shared" si="25"/>
        <v>2</v>
      </c>
      <c r="K59" s="237">
        <f t="shared" si="26"/>
        <v>0</v>
      </c>
      <c r="L59" s="238">
        <f t="shared" si="27"/>
        <v>-5</v>
      </c>
      <c r="M59" s="200"/>
      <c r="N59" s="535" t="s">
        <v>118</v>
      </c>
      <c r="O59" s="536"/>
      <c r="P59" s="537"/>
      <c r="Q59" s="232">
        <v>3</v>
      </c>
      <c r="R59" s="233">
        <v>0</v>
      </c>
      <c r="S59" s="234">
        <v>6</v>
      </c>
      <c r="T59" s="235">
        <v>1</v>
      </c>
      <c r="U59" s="233">
        <v>0</v>
      </c>
      <c r="V59" s="234">
        <v>1</v>
      </c>
      <c r="W59" s="236">
        <f t="shared" si="29"/>
        <v>-2</v>
      </c>
      <c r="X59" s="237">
        <f t="shared" si="30"/>
        <v>0</v>
      </c>
      <c r="Y59" s="238">
        <f t="shared" si="31"/>
        <v>-5</v>
      </c>
    </row>
    <row r="60" spans="1:25" ht="17.25" customHeight="1">
      <c r="A60" s="469"/>
      <c r="B60" s="501" t="s">
        <v>120</v>
      </c>
      <c r="C60" s="502"/>
      <c r="D60" s="232">
        <v>3</v>
      </c>
      <c r="E60" s="233">
        <v>0</v>
      </c>
      <c r="F60" s="234">
        <v>3</v>
      </c>
      <c r="G60" s="235">
        <v>3</v>
      </c>
      <c r="H60" s="233">
        <v>0</v>
      </c>
      <c r="I60" s="234">
        <v>2</v>
      </c>
      <c r="J60" s="236">
        <f t="shared" si="25"/>
        <v>0</v>
      </c>
      <c r="K60" s="237">
        <f t="shared" si="26"/>
        <v>0</v>
      </c>
      <c r="L60" s="238">
        <f t="shared" si="27"/>
        <v>-1</v>
      </c>
      <c r="M60" s="200"/>
      <c r="N60" s="535" t="s">
        <v>121</v>
      </c>
      <c r="O60" s="536"/>
      <c r="P60" s="537"/>
      <c r="Q60" s="232">
        <v>3</v>
      </c>
      <c r="R60" s="233">
        <v>0</v>
      </c>
      <c r="S60" s="234">
        <v>3</v>
      </c>
      <c r="T60" s="235">
        <v>1</v>
      </c>
      <c r="U60" s="233">
        <v>0</v>
      </c>
      <c r="V60" s="234">
        <v>1</v>
      </c>
      <c r="W60" s="236">
        <f t="shared" si="29"/>
        <v>-2</v>
      </c>
      <c r="X60" s="237">
        <f t="shared" si="30"/>
        <v>0</v>
      </c>
      <c r="Y60" s="238">
        <f t="shared" si="31"/>
        <v>-2</v>
      </c>
    </row>
    <row r="61" spans="1:25" ht="17.25" customHeight="1">
      <c r="A61" s="469"/>
      <c r="B61" s="501" t="s">
        <v>123</v>
      </c>
      <c r="C61" s="502"/>
      <c r="D61" s="232">
        <v>7</v>
      </c>
      <c r="E61" s="233">
        <v>0</v>
      </c>
      <c r="F61" s="234">
        <v>10</v>
      </c>
      <c r="G61" s="235">
        <v>1</v>
      </c>
      <c r="H61" s="233">
        <v>0</v>
      </c>
      <c r="I61" s="234">
        <v>2</v>
      </c>
      <c r="J61" s="236">
        <f t="shared" si="25"/>
        <v>-6</v>
      </c>
      <c r="K61" s="237">
        <f t="shared" si="26"/>
        <v>0</v>
      </c>
      <c r="L61" s="238">
        <f t="shared" si="27"/>
        <v>-8</v>
      </c>
      <c r="M61" s="200"/>
      <c r="N61" s="535" t="s">
        <v>27</v>
      </c>
      <c r="O61" s="536"/>
      <c r="P61" s="537"/>
      <c r="Q61" s="232">
        <v>1</v>
      </c>
      <c r="R61" s="233">
        <v>0</v>
      </c>
      <c r="S61" s="234">
        <v>1</v>
      </c>
      <c r="T61" s="235">
        <v>1</v>
      </c>
      <c r="U61" s="233">
        <v>0</v>
      </c>
      <c r="V61" s="234">
        <v>1</v>
      </c>
      <c r="W61" s="236">
        <f t="shared" si="29"/>
        <v>0</v>
      </c>
      <c r="X61" s="237">
        <f t="shared" si="30"/>
        <v>0</v>
      </c>
      <c r="Y61" s="238">
        <f t="shared" si="31"/>
        <v>0</v>
      </c>
    </row>
    <row r="62" spans="1:25" ht="17.25" customHeight="1">
      <c r="A62" s="469"/>
      <c r="B62" s="501" t="s">
        <v>125</v>
      </c>
      <c r="C62" s="502"/>
      <c r="D62" s="232">
        <v>3</v>
      </c>
      <c r="E62" s="233">
        <v>0</v>
      </c>
      <c r="F62" s="234">
        <v>2</v>
      </c>
      <c r="G62" s="235">
        <v>1</v>
      </c>
      <c r="H62" s="233">
        <v>0</v>
      </c>
      <c r="I62" s="234">
        <v>1</v>
      </c>
      <c r="J62" s="236">
        <f t="shared" si="25"/>
        <v>-2</v>
      </c>
      <c r="K62" s="237">
        <f t="shared" si="26"/>
        <v>0</v>
      </c>
      <c r="L62" s="238">
        <f t="shared" si="27"/>
        <v>-1</v>
      </c>
      <c r="M62" s="200"/>
      <c r="N62" s="535" t="s">
        <v>30</v>
      </c>
      <c r="O62" s="536"/>
      <c r="P62" s="537"/>
      <c r="Q62" s="232">
        <v>1</v>
      </c>
      <c r="R62" s="233">
        <v>0</v>
      </c>
      <c r="S62" s="234">
        <v>3</v>
      </c>
      <c r="T62" s="235">
        <v>1</v>
      </c>
      <c r="U62" s="233">
        <v>0</v>
      </c>
      <c r="V62" s="234">
        <v>1</v>
      </c>
      <c r="W62" s="236">
        <f t="shared" si="29"/>
        <v>0</v>
      </c>
      <c r="X62" s="237">
        <f t="shared" si="30"/>
        <v>0</v>
      </c>
      <c r="Y62" s="238">
        <f t="shared" si="31"/>
        <v>-2</v>
      </c>
    </row>
    <row r="63" spans="1:25" ht="17.25" customHeight="1" thickBot="1">
      <c r="A63" s="469"/>
      <c r="B63" s="550" t="s">
        <v>127</v>
      </c>
      <c r="C63" s="551"/>
      <c r="D63" s="239">
        <v>0</v>
      </c>
      <c r="E63" s="240">
        <v>0</v>
      </c>
      <c r="F63" s="241">
        <v>2</v>
      </c>
      <c r="G63" s="242">
        <v>1</v>
      </c>
      <c r="H63" s="240">
        <v>0</v>
      </c>
      <c r="I63" s="241">
        <v>0</v>
      </c>
      <c r="J63" s="243">
        <f t="shared" si="25"/>
        <v>1</v>
      </c>
      <c r="K63" s="244">
        <f t="shared" si="26"/>
        <v>0</v>
      </c>
      <c r="L63" s="245">
        <f t="shared" si="27"/>
        <v>-2</v>
      </c>
      <c r="M63" s="200"/>
      <c r="N63" s="535" t="s">
        <v>33</v>
      </c>
      <c r="O63" s="536"/>
      <c r="P63" s="537"/>
      <c r="Q63" s="232">
        <v>3</v>
      </c>
      <c r="R63" s="233">
        <v>0</v>
      </c>
      <c r="S63" s="234">
        <v>4</v>
      </c>
      <c r="T63" s="235">
        <v>1</v>
      </c>
      <c r="U63" s="233">
        <v>0</v>
      </c>
      <c r="V63" s="234">
        <v>1</v>
      </c>
      <c r="W63" s="236">
        <f t="shared" si="29"/>
        <v>-2</v>
      </c>
      <c r="X63" s="237">
        <f t="shared" si="30"/>
        <v>0</v>
      </c>
      <c r="Y63" s="238">
        <f t="shared" si="31"/>
        <v>-3</v>
      </c>
    </row>
    <row r="64" spans="1:25" ht="17.25" customHeight="1" thickTop="1">
      <c r="A64" s="552" t="s">
        <v>129</v>
      </c>
      <c r="B64" s="553"/>
      <c r="C64" s="246" t="s">
        <v>112</v>
      </c>
      <c r="D64" s="247">
        <f aca="true" t="shared" si="32" ref="D64:I64">SUM(D65:D66)</f>
        <v>7</v>
      </c>
      <c r="E64" s="248">
        <f t="shared" si="32"/>
        <v>0</v>
      </c>
      <c r="F64" s="249">
        <f t="shared" si="32"/>
        <v>7</v>
      </c>
      <c r="G64" s="250">
        <f t="shared" si="32"/>
        <v>3</v>
      </c>
      <c r="H64" s="248">
        <f t="shared" si="32"/>
        <v>1</v>
      </c>
      <c r="I64" s="249">
        <f t="shared" si="32"/>
        <v>6</v>
      </c>
      <c r="J64" s="251">
        <f t="shared" si="25"/>
        <v>-4</v>
      </c>
      <c r="K64" s="252">
        <f t="shared" si="26"/>
        <v>1</v>
      </c>
      <c r="L64" s="253">
        <f t="shared" si="27"/>
        <v>-1</v>
      </c>
      <c r="M64" s="200"/>
      <c r="N64" s="535" t="s">
        <v>36</v>
      </c>
      <c r="O64" s="536"/>
      <c r="P64" s="537"/>
      <c r="Q64" s="232">
        <v>2</v>
      </c>
      <c r="R64" s="233">
        <v>0</v>
      </c>
      <c r="S64" s="234">
        <v>2</v>
      </c>
      <c r="T64" s="235">
        <v>1</v>
      </c>
      <c r="U64" s="233">
        <v>0</v>
      </c>
      <c r="V64" s="234">
        <v>1</v>
      </c>
      <c r="W64" s="236">
        <f t="shared" si="29"/>
        <v>-1</v>
      </c>
      <c r="X64" s="237">
        <f t="shared" si="30"/>
        <v>0</v>
      </c>
      <c r="Y64" s="238">
        <f t="shared" si="31"/>
        <v>-1</v>
      </c>
    </row>
    <row r="65" spans="1:25" ht="17.25" customHeight="1">
      <c r="A65" s="554"/>
      <c r="B65" s="555"/>
      <c r="C65" s="53" t="s">
        <v>131</v>
      </c>
      <c r="D65" s="255">
        <v>4</v>
      </c>
      <c r="E65" s="256">
        <v>0</v>
      </c>
      <c r="F65" s="257">
        <v>4</v>
      </c>
      <c r="G65" s="258">
        <v>1</v>
      </c>
      <c r="H65" s="256">
        <v>0</v>
      </c>
      <c r="I65" s="257">
        <v>2</v>
      </c>
      <c r="J65" s="259">
        <f t="shared" si="25"/>
        <v>-3</v>
      </c>
      <c r="K65" s="260">
        <f t="shared" si="26"/>
        <v>0</v>
      </c>
      <c r="L65" s="261">
        <f t="shared" si="27"/>
        <v>-2</v>
      </c>
      <c r="M65" s="200"/>
      <c r="N65" s="535" t="s">
        <v>39</v>
      </c>
      <c r="O65" s="536"/>
      <c r="P65" s="537"/>
      <c r="Q65" s="232"/>
      <c r="R65" s="233"/>
      <c r="S65" s="234"/>
      <c r="T65" s="235">
        <v>1</v>
      </c>
      <c r="U65" s="233">
        <v>0</v>
      </c>
      <c r="V65" s="234">
        <v>1</v>
      </c>
      <c r="W65" s="236">
        <f t="shared" si="29"/>
        <v>1</v>
      </c>
      <c r="X65" s="237">
        <f t="shared" si="30"/>
        <v>0</v>
      </c>
      <c r="Y65" s="238">
        <f t="shared" si="31"/>
        <v>1</v>
      </c>
    </row>
    <row r="66" spans="1:25" ht="17.25" customHeight="1" thickBot="1">
      <c r="A66" s="554"/>
      <c r="B66" s="555"/>
      <c r="C66" s="58" t="s">
        <v>133</v>
      </c>
      <c r="D66" s="239">
        <v>3</v>
      </c>
      <c r="E66" s="240">
        <v>0</v>
      </c>
      <c r="F66" s="241">
        <v>3</v>
      </c>
      <c r="G66" s="242">
        <v>2</v>
      </c>
      <c r="H66" s="240">
        <v>1</v>
      </c>
      <c r="I66" s="241">
        <v>4</v>
      </c>
      <c r="J66" s="243">
        <f t="shared" si="25"/>
        <v>-1</v>
      </c>
      <c r="K66" s="244">
        <f t="shared" si="26"/>
        <v>1</v>
      </c>
      <c r="L66" s="245">
        <f t="shared" si="27"/>
        <v>1</v>
      </c>
      <c r="M66" s="200"/>
      <c r="N66" s="535" t="s">
        <v>42</v>
      </c>
      <c r="O66" s="536"/>
      <c r="P66" s="537"/>
      <c r="Q66" s="232">
        <v>1</v>
      </c>
      <c r="R66" s="233">
        <v>0</v>
      </c>
      <c r="S66" s="234">
        <v>1</v>
      </c>
      <c r="T66" s="235">
        <v>1</v>
      </c>
      <c r="U66" s="233">
        <v>0</v>
      </c>
      <c r="V66" s="234">
        <v>1</v>
      </c>
      <c r="W66" s="236">
        <f t="shared" si="29"/>
        <v>0</v>
      </c>
      <c r="X66" s="237">
        <f t="shared" si="30"/>
        <v>0</v>
      </c>
      <c r="Y66" s="238">
        <f t="shared" si="31"/>
        <v>0</v>
      </c>
    </row>
    <row r="67" spans="1:25" ht="17.25" customHeight="1" thickBot="1" thickTop="1">
      <c r="A67" s="465" t="s">
        <v>134</v>
      </c>
      <c r="B67" s="466"/>
      <c r="C67" s="467"/>
      <c r="D67" s="262"/>
      <c r="E67" s="263"/>
      <c r="F67" s="264"/>
      <c r="G67" s="265"/>
      <c r="H67" s="263"/>
      <c r="I67" s="264"/>
      <c r="J67" s="266">
        <f t="shared" si="25"/>
        <v>0</v>
      </c>
      <c r="K67" s="267">
        <f t="shared" si="26"/>
        <v>0</v>
      </c>
      <c r="L67" s="268">
        <f t="shared" si="27"/>
        <v>0</v>
      </c>
      <c r="M67" s="200"/>
      <c r="N67" s="535" t="s">
        <v>43</v>
      </c>
      <c r="O67" s="536"/>
      <c r="P67" s="537"/>
      <c r="Q67" s="232">
        <v>2</v>
      </c>
      <c r="R67" s="233">
        <v>0</v>
      </c>
      <c r="S67" s="234">
        <v>2</v>
      </c>
      <c r="T67" s="235">
        <v>1</v>
      </c>
      <c r="U67" s="233">
        <v>0</v>
      </c>
      <c r="V67" s="234">
        <v>1</v>
      </c>
      <c r="W67" s="236">
        <f t="shared" si="29"/>
        <v>-1</v>
      </c>
      <c r="X67" s="237">
        <f t="shared" si="30"/>
        <v>0</v>
      </c>
      <c r="Y67" s="238">
        <f t="shared" si="31"/>
        <v>-1</v>
      </c>
    </row>
    <row r="68" spans="1:25" ht="17.25" customHeight="1" thickBot="1" thickTop="1">
      <c r="A68" s="468" t="s">
        <v>136</v>
      </c>
      <c r="B68" s="471" t="s">
        <v>137</v>
      </c>
      <c r="C68" s="472"/>
      <c r="D68" s="269">
        <v>3</v>
      </c>
      <c r="E68" s="270">
        <v>0</v>
      </c>
      <c r="F68" s="271">
        <v>4</v>
      </c>
      <c r="G68" s="272">
        <v>4</v>
      </c>
      <c r="H68" s="270">
        <v>0</v>
      </c>
      <c r="I68" s="271">
        <v>3</v>
      </c>
      <c r="J68" s="273">
        <f t="shared" si="25"/>
        <v>1</v>
      </c>
      <c r="K68" s="274">
        <f t="shared" si="26"/>
        <v>0</v>
      </c>
      <c r="L68" s="275">
        <f t="shared" si="27"/>
        <v>-1</v>
      </c>
      <c r="M68" s="200"/>
      <c r="N68" s="538" t="s">
        <v>46</v>
      </c>
      <c r="O68" s="539"/>
      <c r="P68" s="540"/>
      <c r="Q68" s="239">
        <v>1</v>
      </c>
      <c r="R68" s="240">
        <v>0</v>
      </c>
      <c r="S68" s="241">
        <v>1</v>
      </c>
      <c r="T68" s="242">
        <v>3</v>
      </c>
      <c r="U68" s="240">
        <v>0</v>
      </c>
      <c r="V68" s="241">
        <v>3</v>
      </c>
      <c r="W68" s="243">
        <f t="shared" si="29"/>
        <v>2</v>
      </c>
      <c r="X68" s="244">
        <f t="shared" si="30"/>
        <v>0</v>
      </c>
      <c r="Y68" s="245">
        <f t="shared" si="31"/>
        <v>2</v>
      </c>
    </row>
    <row r="69" spans="1:25" ht="17.25" customHeight="1" thickTop="1">
      <c r="A69" s="469"/>
      <c r="B69" s="473" t="s">
        <v>138</v>
      </c>
      <c r="C69" s="276" t="s">
        <v>112</v>
      </c>
      <c r="D69" s="218">
        <f aca="true" t="shared" si="33" ref="D69:I69">SUM(D70:D72)</f>
        <v>1</v>
      </c>
      <c r="E69" s="219">
        <f t="shared" si="33"/>
        <v>0</v>
      </c>
      <c r="F69" s="220">
        <f t="shared" si="33"/>
        <v>1</v>
      </c>
      <c r="G69" s="221">
        <f t="shared" si="33"/>
        <v>0</v>
      </c>
      <c r="H69" s="219">
        <f t="shared" si="33"/>
        <v>0</v>
      </c>
      <c r="I69" s="220">
        <f t="shared" si="33"/>
        <v>0</v>
      </c>
      <c r="J69" s="222">
        <f t="shared" si="25"/>
        <v>-1</v>
      </c>
      <c r="K69" s="223">
        <f t="shared" si="26"/>
        <v>0</v>
      </c>
      <c r="L69" s="224">
        <f t="shared" si="27"/>
        <v>-1</v>
      </c>
      <c r="M69" s="200"/>
      <c r="N69" s="541" t="s">
        <v>139</v>
      </c>
      <c r="O69" s="542"/>
      <c r="P69" s="543"/>
      <c r="Q69" s="269">
        <f aca="true" t="shared" si="34" ref="Q69:V69">SUM(Q57:Q62)</f>
        <v>15</v>
      </c>
      <c r="R69" s="270">
        <f t="shared" si="34"/>
        <v>0</v>
      </c>
      <c r="S69" s="271">
        <f t="shared" si="34"/>
        <v>24</v>
      </c>
      <c r="T69" s="272">
        <f t="shared" si="34"/>
        <v>6</v>
      </c>
      <c r="U69" s="270">
        <f t="shared" si="34"/>
        <v>1</v>
      </c>
      <c r="V69" s="271">
        <f t="shared" si="34"/>
        <v>7</v>
      </c>
      <c r="W69" s="273">
        <f t="shared" si="29"/>
        <v>-9</v>
      </c>
      <c r="X69" s="274">
        <f t="shared" si="30"/>
        <v>1</v>
      </c>
      <c r="Y69" s="275">
        <f t="shared" si="31"/>
        <v>-17</v>
      </c>
    </row>
    <row r="70" spans="1:25" ht="17.25" customHeight="1" thickBot="1">
      <c r="A70" s="469"/>
      <c r="B70" s="474"/>
      <c r="C70" s="277" t="s">
        <v>228</v>
      </c>
      <c r="D70" s="255"/>
      <c r="E70" s="256"/>
      <c r="F70" s="257"/>
      <c r="G70" s="258"/>
      <c r="H70" s="256"/>
      <c r="I70" s="257"/>
      <c r="J70" s="259">
        <f t="shared" si="25"/>
        <v>0</v>
      </c>
      <c r="K70" s="260">
        <f t="shared" si="26"/>
        <v>0</v>
      </c>
      <c r="L70" s="261">
        <f t="shared" si="27"/>
        <v>0</v>
      </c>
      <c r="M70" s="200"/>
      <c r="N70" s="544" t="s">
        <v>140</v>
      </c>
      <c r="O70" s="545"/>
      <c r="P70" s="546"/>
      <c r="Q70" s="278">
        <f aca="true" t="shared" si="35" ref="Q70:V70">SUM(Q63:Q68)</f>
        <v>9</v>
      </c>
      <c r="R70" s="279">
        <f t="shared" si="35"/>
        <v>0</v>
      </c>
      <c r="S70" s="280">
        <f t="shared" si="35"/>
        <v>10</v>
      </c>
      <c r="T70" s="281">
        <f t="shared" si="35"/>
        <v>8</v>
      </c>
      <c r="U70" s="279">
        <f t="shared" si="35"/>
        <v>0</v>
      </c>
      <c r="V70" s="280">
        <f t="shared" si="35"/>
        <v>8</v>
      </c>
      <c r="W70" s="282">
        <f t="shared" si="29"/>
        <v>-1</v>
      </c>
      <c r="X70" s="283">
        <f t="shared" si="30"/>
        <v>0</v>
      </c>
      <c r="Y70" s="284">
        <f t="shared" si="31"/>
        <v>-2</v>
      </c>
    </row>
    <row r="71" spans="1:13" ht="17.25" customHeight="1">
      <c r="A71" s="469"/>
      <c r="B71" s="474"/>
      <c r="C71" s="285" t="s">
        <v>141</v>
      </c>
      <c r="D71" s="232">
        <v>0</v>
      </c>
      <c r="E71" s="233">
        <v>0</v>
      </c>
      <c r="F71" s="234">
        <v>1</v>
      </c>
      <c r="G71" s="235"/>
      <c r="H71" s="233"/>
      <c r="I71" s="234"/>
      <c r="J71" s="236">
        <f t="shared" si="25"/>
        <v>0</v>
      </c>
      <c r="K71" s="237">
        <f t="shared" si="26"/>
        <v>0</v>
      </c>
      <c r="L71" s="238">
        <f t="shared" si="27"/>
        <v>-1</v>
      </c>
      <c r="M71" s="200"/>
    </row>
    <row r="72" spans="1:14" ht="17.25" customHeight="1" thickBot="1">
      <c r="A72" s="469"/>
      <c r="B72" s="475"/>
      <c r="C72" s="286" t="s">
        <v>143</v>
      </c>
      <c r="D72" s="287">
        <v>1</v>
      </c>
      <c r="E72" s="288">
        <v>0</v>
      </c>
      <c r="F72" s="289">
        <v>0</v>
      </c>
      <c r="G72" s="290"/>
      <c r="H72" s="288"/>
      <c r="I72" s="289"/>
      <c r="J72" s="291">
        <f t="shared" si="25"/>
        <v>-1</v>
      </c>
      <c r="K72" s="292">
        <f t="shared" si="26"/>
        <v>0</v>
      </c>
      <c r="L72" s="293">
        <f t="shared" si="27"/>
        <v>0</v>
      </c>
      <c r="M72" s="200"/>
      <c r="N72" s="199" t="s">
        <v>144</v>
      </c>
    </row>
    <row r="73" spans="1:25" ht="17.25" customHeight="1">
      <c r="A73" s="469"/>
      <c r="B73" s="476" t="s">
        <v>146</v>
      </c>
      <c r="C73" s="477"/>
      <c r="D73" s="255">
        <v>0</v>
      </c>
      <c r="E73" s="256">
        <v>0</v>
      </c>
      <c r="F73" s="257">
        <v>1</v>
      </c>
      <c r="G73" s="258"/>
      <c r="H73" s="256"/>
      <c r="I73" s="257"/>
      <c r="J73" s="259">
        <f t="shared" si="25"/>
        <v>0</v>
      </c>
      <c r="K73" s="260">
        <f t="shared" si="26"/>
        <v>0</v>
      </c>
      <c r="L73" s="261">
        <f t="shared" si="27"/>
        <v>-1</v>
      </c>
      <c r="M73" s="200"/>
      <c r="N73" s="514" t="s">
        <v>102</v>
      </c>
      <c r="O73" s="515"/>
      <c r="P73" s="516"/>
      <c r="Q73" s="520" t="str">
        <f>$D$4</f>
        <v>令　和　元　年　</v>
      </c>
      <c r="R73" s="520"/>
      <c r="S73" s="521"/>
      <c r="T73" s="520" t="str">
        <f>$G$4</f>
        <v>令　和　2　年　</v>
      </c>
      <c r="U73" s="520"/>
      <c r="V73" s="520"/>
      <c r="W73" s="522" t="s">
        <v>103</v>
      </c>
      <c r="X73" s="523"/>
      <c r="Y73" s="524"/>
    </row>
    <row r="74" spans="1:25" ht="17.25" customHeight="1" thickBot="1">
      <c r="A74" s="470"/>
      <c r="B74" s="478" t="s">
        <v>148</v>
      </c>
      <c r="C74" s="479"/>
      <c r="D74" s="294"/>
      <c r="E74" s="295"/>
      <c r="F74" s="296"/>
      <c r="G74" s="297">
        <v>0</v>
      </c>
      <c r="H74" s="295">
        <v>0</v>
      </c>
      <c r="I74" s="296">
        <v>1</v>
      </c>
      <c r="J74" s="298">
        <f t="shared" si="25"/>
        <v>0</v>
      </c>
      <c r="K74" s="299">
        <f t="shared" si="26"/>
        <v>0</v>
      </c>
      <c r="L74" s="300">
        <f t="shared" si="27"/>
        <v>1</v>
      </c>
      <c r="M74" s="200"/>
      <c r="N74" s="517"/>
      <c r="O74" s="518"/>
      <c r="P74" s="519"/>
      <c r="Q74" s="205" t="s">
        <v>104</v>
      </c>
      <c r="R74" s="206" t="s">
        <v>105</v>
      </c>
      <c r="S74" s="207" t="s">
        <v>106</v>
      </c>
      <c r="T74" s="208" t="s">
        <v>104</v>
      </c>
      <c r="U74" s="206" t="s">
        <v>105</v>
      </c>
      <c r="V74" s="207" t="s">
        <v>106</v>
      </c>
      <c r="W74" s="208" t="s">
        <v>104</v>
      </c>
      <c r="X74" s="206" t="s">
        <v>105</v>
      </c>
      <c r="Y74" s="209" t="s">
        <v>106</v>
      </c>
    </row>
    <row r="75" spans="1:25" ht="17.25" customHeight="1" thickBot="1">
      <c r="A75" s="199" t="s">
        <v>150</v>
      </c>
      <c r="M75" s="200"/>
      <c r="N75" s="525" t="s">
        <v>107</v>
      </c>
      <c r="O75" s="526"/>
      <c r="P75" s="527"/>
      <c r="Q75" s="218">
        <f aca="true" t="shared" si="36" ref="Q75:V75">SUM(Q76,Q83,Q92,Q98)</f>
        <v>24</v>
      </c>
      <c r="R75" s="219">
        <f t="shared" si="36"/>
        <v>0</v>
      </c>
      <c r="S75" s="220">
        <f t="shared" si="36"/>
        <v>34</v>
      </c>
      <c r="T75" s="221">
        <f t="shared" si="36"/>
        <v>14</v>
      </c>
      <c r="U75" s="219">
        <f t="shared" si="36"/>
        <v>1</v>
      </c>
      <c r="V75" s="220">
        <f t="shared" si="36"/>
        <v>15</v>
      </c>
      <c r="W75" s="222">
        <f aca="true" t="shared" si="37" ref="W75:W98">T75-Q75</f>
        <v>-10</v>
      </c>
      <c r="X75" s="223">
        <f aca="true" t="shared" si="38" ref="X75:X98">U75-R75</f>
        <v>1</v>
      </c>
      <c r="Y75" s="224">
        <f aca="true" t="shared" si="39" ref="Y75:Y98">V75-S75</f>
        <v>-19</v>
      </c>
    </row>
    <row r="76" spans="1:25" ht="17.25" customHeight="1" thickBot="1" thickTop="1">
      <c r="A76" s="301" t="s">
        <v>152</v>
      </c>
      <c r="B76" s="301"/>
      <c r="C76" s="301"/>
      <c r="D76" s="301"/>
      <c r="E76" s="301"/>
      <c r="F76" s="301"/>
      <c r="G76" s="203"/>
      <c r="M76" s="200"/>
      <c r="N76" s="492" t="s">
        <v>153</v>
      </c>
      <c r="O76" s="531" t="s">
        <v>112</v>
      </c>
      <c r="P76" s="532"/>
      <c r="Q76" s="247">
        <f aca="true" t="shared" si="40" ref="Q76:V76">SUM(Q77,Q82)</f>
        <v>4</v>
      </c>
      <c r="R76" s="248">
        <f t="shared" si="40"/>
        <v>0</v>
      </c>
      <c r="S76" s="249">
        <f t="shared" si="40"/>
        <v>5</v>
      </c>
      <c r="T76" s="250">
        <f t="shared" si="40"/>
        <v>5</v>
      </c>
      <c r="U76" s="248">
        <f t="shared" si="40"/>
        <v>0</v>
      </c>
      <c r="V76" s="249">
        <f t="shared" si="40"/>
        <v>5</v>
      </c>
      <c r="W76" s="251">
        <f t="shared" si="37"/>
        <v>1</v>
      </c>
      <c r="X76" s="252">
        <f t="shared" si="38"/>
        <v>0</v>
      </c>
      <c r="Y76" s="253">
        <f t="shared" si="39"/>
        <v>0</v>
      </c>
    </row>
    <row r="77" spans="1:25" ht="17.25" customHeight="1">
      <c r="A77" s="514" t="s">
        <v>102</v>
      </c>
      <c r="B77" s="515"/>
      <c r="C77" s="516"/>
      <c r="D77" s="520" t="str">
        <f>$D$4</f>
        <v>令　和　元　年　</v>
      </c>
      <c r="E77" s="520"/>
      <c r="F77" s="521"/>
      <c r="G77" s="520" t="str">
        <f>$G$4</f>
        <v>令　和　2　年　</v>
      </c>
      <c r="H77" s="520"/>
      <c r="I77" s="520"/>
      <c r="J77" s="522" t="s">
        <v>103</v>
      </c>
      <c r="K77" s="523"/>
      <c r="L77" s="524"/>
      <c r="M77" s="204"/>
      <c r="N77" s="492"/>
      <c r="O77" s="473" t="s">
        <v>155</v>
      </c>
      <c r="P77" s="302" t="s">
        <v>156</v>
      </c>
      <c r="Q77" s="218">
        <f aca="true" t="shared" si="41" ref="Q77:V77">SUM(Q78:Q81)</f>
        <v>2</v>
      </c>
      <c r="R77" s="219">
        <f t="shared" si="41"/>
        <v>0</v>
      </c>
      <c r="S77" s="220">
        <f t="shared" si="41"/>
        <v>2</v>
      </c>
      <c r="T77" s="221">
        <f t="shared" si="41"/>
        <v>3</v>
      </c>
      <c r="U77" s="219">
        <f t="shared" si="41"/>
        <v>0</v>
      </c>
      <c r="V77" s="220">
        <f t="shared" si="41"/>
        <v>3</v>
      </c>
      <c r="W77" s="222">
        <f t="shared" si="37"/>
        <v>1</v>
      </c>
      <c r="X77" s="223">
        <f t="shared" si="38"/>
        <v>0</v>
      </c>
      <c r="Y77" s="224">
        <f t="shared" si="39"/>
        <v>1</v>
      </c>
    </row>
    <row r="78" spans="1:25" ht="17.25" customHeight="1">
      <c r="A78" s="517"/>
      <c r="B78" s="518"/>
      <c r="C78" s="519"/>
      <c r="D78" s="205" t="s">
        <v>104</v>
      </c>
      <c r="E78" s="206" t="s">
        <v>105</v>
      </c>
      <c r="F78" s="207" t="s">
        <v>106</v>
      </c>
      <c r="G78" s="208" t="s">
        <v>104</v>
      </c>
      <c r="H78" s="206" t="s">
        <v>105</v>
      </c>
      <c r="I78" s="207" t="s">
        <v>106</v>
      </c>
      <c r="J78" s="208" t="s">
        <v>104</v>
      </c>
      <c r="K78" s="206" t="s">
        <v>105</v>
      </c>
      <c r="L78" s="209" t="s">
        <v>106</v>
      </c>
      <c r="M78" s="210"/>
      <c r="N78" s="492"/>
      <c r="O78" s="474"/>
      <c r="P78" s="254" t="s">
        <v>158</v>
      </c>
      <c r="Q78" s="255">
        <v>1</v>
      </c>
      <c r="R78" s="256">
        <v>0</v>
      </c>
      <c r="S78" s="257">
        <v>1</v>
      </c>
      <c r="T78" s="258">
        <v>1</v>
      </c>
      <c r="U78" s="256">
        <v>0</v>
      </c>
      <c r="V78" s="257">
        <v>1</v>
      </c>
      <c r="W78" s="259">
        <f t="shared" si="37"/>
        <v>0</v>
      </c>
      <c r="X78" s="260">
        <f t="shared" si="38"/>
        <v>0</v>
      </c>
      <c r="Y78" s="261">
        <f t="shared" si="39"/>
        <v>0</v>
      </c>
    </row>
    <row r="79" spans="1:25" ht="17.25" customHeight="1" thickBot="1">
      <c r="A79" s="525" t="s">
        <v>107</v>
      </c>
      <c r="B79" s="526"/>
      <c r="C79" s="527"/>
      <c r="D79" s="211">
        <f aca="true" t="shared" si="42" ref="D79:I79">SUM(D80:D91)</f>
        <v>24</v>
      </c>
      <c r="E79" s="212">
        <f t="shared" si="42"/>
        <v>0</v>
      </c>
      <c r="F79" s="213">
        <f t="shared" si="42"/>
        <v>34</v>
      </c>
      <c r="G79" s="214">
        <f t="shared" si="42"/>
        <v>14</v>
      </c>
      <c r="H79" s="212">
        <f t="shared" si="42"/>
        <v>1</v>
      </c>
      <c r="I79" s="213">
        <f t="shared" si="42"/>
        <v>15</v>
      </c>
      <c r="J79" s="215">
        <f aca="true" t="shared" si="43" ref="J79:J95">G79-D79</f>
        <v>-10</v>
      </c>
      <c r="K79" s="216">
        <f aca="true" t="shared" si="44" ref="K79:K95">H79-E79</f>
        <v>1</v>
      </c>
      <c r="L79" s="217">
        <f aca="true" t="shared" si="45" ref="L79:L95">I79-F79</f>
        <v>-19</v>
      </c>
      <c r="M79" s="200"/>
      <c r="N79" s="492"/>
      <c r="O79" s="474"/>
      <c r="P79" s="303" t="s">
        <v>159</v>
      </c>
      <c r="Q79" s="232"/>
      <c r="R79" s="233"/>
      <c r="S79" s="234"/>
      <c r="T79" s="235"/>
      <c r="U79" s="233"/>
      <c r="V79" s="234"/>
      <c r="W79" s="236">
        <f t="shared" si="37"/>
        <v>0</v>
      </c>
      <c r="X79" s="237">
        <f t="shared" si="38"/>
        <v>0</v>
      </c>
      <c r="Y79" s="238">
        <f t="shared" si="39"/>
        <v>0</v>
      </c>
    </row>
    <row r="80" spans="1:25" ht="17.25" customHeight="1" thickTop="1">
      <c r="A80" s="528" t="s">
        <v>160</v>
      </c>
      <c r="B80" s="529"/>
      <c r="C80" s="530"/>
      <c r="D80" s="225"/>
      <c r="E80" s="226"/>
      <c r="F80" s="227"/>
      <c r="G80" s="228"/>
      <c r="H80" s="226"/>
      <c r="I80" s="227"/>
      <c r="J80" s="229">
        <f t="shared" si="43"/>
        <v>0</v>
      </c>
      <c r="K80" s="230">
        <f t="shared" si="44"/>
        <v>0</v>
      </c>
      <c r="L80" s="231">
        <f t="shared" si="45"/>
        <v>0</v>
      </c>
      <c r="M80" s="200"/>
      <c r="N80" s="492"/>
      <c r="O80" s="474"/>
      <c r="P80" s="303" t="s">
        <v>161</v>
      </c>
      <c r="Q80" s="232"/>
      <c r="R80" s="233"/>
      <c r="S80" s="234"/>
      <c r="T80" s="235"/>
      <c r="U80" s="233"/>
      <c r="V80" s="234"/>
      <c r="W80" s="236">
        <f t="shared" si="37"/>
        <v>0</v>
      </c>
      <c r="X80" s="237">
        <f t="shared" si="38"/>
        <v>0</v>
      </c>
      <c r="Y80" s="238">
        <f t="shared" si="39"/>
        <v>0</v>
      </c>
    </row>
    <row r="81" spans="1:25" ht="17.25" customHeight="1">
      <c r="A81" s="505" t="s">
        <v>162</v>
      </c>
      <c r="B81" s="506"/>
      <c r="C81" s="507"/>
      <c r="D81" s="232"/>
      <c r="E81" s="233"/>
      <c r="F81" s="234"/>
      <c r="G81" s="235"/>
      <c r="H81" s="233"/>
      <c r="I81" s="234"/>
      <c r="J81" s="236">
        <f t="shared" si="43"/>
        <v>0</v>
      </c>
      <c r="K81" s="237">
        <f t="shared" si="44"/>
        <v>0</v>
      </c>
      <c r="L81" s="238">
        <f t="shared" si="45"/>
        <v>0</v>
      </c>
      <c r="M81" s="200"/>
      <c r="N81" s="492"/>
      <c r="O81" s="475"/>
      <c r="P81" s="286" t="s">
        <v>132</v>
      </c>
      <c r="Q81" s="287">
        <v>1</v>
      </c>
      <c r="R81" s="288">
        <v>0</v>
      </c>
      <c r="S81" s="289">
        <v>1</v>
      </c>
      <c r="T81" s="290">
        <v>2</v>
      </c>
      <c r="U81" s="288">
        <v>0</v>
      </c>
      <c r="V81" s="289">
        <v>2</v>
      </c>
      <c r="W81" s="291">
        <f t="shared" si="37"/>
        <v>1</v>
      </c>
      <c r="X81" s="292">
        <f t="shared" si="38"/>
        <v>0</v>
      </c>
      <c r="Y81" s="293">
        <f t="shared" si="39"/>
        <v>1</v>
      </c>
    </row>
    <row r="82" spans="1:25" ht="17.25" customHeight="1">
      <c r="A82" s="505" t="s">
        <v>164</v>
      </c>
      <c r="B82" s="506"/>
      <c r="C82" s="507"/>
      <c r="D82" s="232"/>
      <c r="E82" s="233"/>
      <c r="F82" s="234"/>
      <c r="G82" s="235"/>
      <c r="H82" s="233"/>
      <c r="I82" s="234"/>
      <c r="J82" s="236">
        <f t="shared" si="43"/>
        <v>0</v>
      </c>
      <c r="K82" s="237">
        <f t="shared" si="44"/>
        <v>0</v>
      </c>
      <c r="L82" s="238">
        <f t="shared" si="45"/>
        <v>0</v>
      </c>
      <c r="M82" s="200"/>
      <c r="N82" s="508"/>
      <c r="O82" s="533" t="s">
        <v>132</v>
      </c>
      <c r="P82" s="534"/>
      <c r="Q82" s="304">
        <v>2</v>
      </c>
      <c r="R82" s="305">
        <v>0</v>
      </c>
      <c r="S82" s="306">
        <v>3</v>
      </c>
      <c r="T82" s="307">
        <v>2</v>
      </c>
      <c r="U82" s="305">
        <v>0</v>
      </c>
      <c r="V82" s="306">
        <v>2</v>
      </c>
      <c r="W82" s="308">
        <f t="shared" si="37"/>
        <v>0</v>
      </c>
      <c r="X82" s="309">
        <f t="shared" si="38"/>
        <v>0</v>
      </c>
      <c r="Y82" s="310">
        <f t="shared" si="39"/>
        <v>-1</v>
      </c>
    </row>
    <row r="83" spans="1:25" ht="17.25" customHeight="1">
      <c r="A83" s="505" t="s">
        <v>166</v>
      </c>
      <c r="B83" s="506"/>
      <c r="C83" s="507"/>
      <c r="D83" s="232">
        <v>2</v>
      </c>
      <c r="E83" s="233">
        <v>0</v>
      </c>
      <c r="F83" s="234">
        <v>2</v>
      </c>
      <c r="G83" s="235">
        <v>2</v>
      </c>
      <c r="H83" s="233">
        <v>0</v>
      </c>
      <c r="I83" s="234">
        <v>2</v>
      </c>
      <c r="J83" s="236">
        <f t="shared" si="43"/>
        <v>0</v>
      </c>
      <c r="K83" s="237">
        <f t="shared" si="44"/>
        <v>0</v>
      </c>
      <c r="L83" s="238">
        <f t="shared" si="45"/>
        <v>0</v>
      </c>
      <c r="M83" s="200"/>
      <c r="N83" s="496" t="s">
        <v>167</v>
      </c>
      <c r="O83" s="497" t="s">
        <v>112</v>
      </c>
      <c r="P83" s="498"/>
      <c r="Q83" s="218">
        <f aca="true" t="shared" si="46" ref="Q83:V83">SUM(Q84:Q91)</f>
        <v>19</v>
      </c>
      <c r="R83" s="219">
        <f t="shared" si="46"/>
        <v>0</v>
      </c>
      <c r="S83" s="220">
        <f t="shared" si="46"/>
        <v>26</v>
      </c>
      <c r="T83" s="221">
        <f t="shared" si="46"/>
        <v>8</v>
      </c>
      <c r="U83" s="219">
        <f t="shared" si="46"/>
        <v>0</v>
      </c>
      <c r="V83" s="220">
        <f t="shared" si="46"/>
        <v>9</v>
      </c>
      <c r="W83" s="222">
        <f t="shared" si="37"/>
        <v>-11</v>
      </c>
      <c r="X83" s="223">
        <f t="shared" si="38"/>
        <v>0</v>
      </c>
      <c r="Y83" s="224">
        <f t="shared" si="39"/>
        <v>-17</v>
      </c>
    </row>
    <row r="84" spans="1:25" ht="17.25" customHeight="1">
      <c r="A84" s="505" t="s">
        <v>169</v>
      </c>
      <c r="B84" s="506"/>
      <c r="C84" s="507"/>
      <c r="D84" s="232">
        <v>2</v>
      </c>
      <c r="E84" s="233">
        <v>0</v>
      </c>
      <c r="F84" s="234">
        <v>2</v>
      </c>
      <c r="G84" s="235">
        <v>2</v>
      </c>
      <c r="H84" s="233">
        <v>0</v>
      </c>
      <c r="I84" s="234">
        <v>2</v>
      </c>
      <c r="J84" s="236">
        <f t="shared" si="43"/>
        <v>0</v>
      </c>
      <c r="K84" s="237">
        <f t="shared" si="44"/>
        <v>0</v>
      </c>
      <c r="L84" s="238">
        <f t="shared" si="45"/>
        <v>0</v>
      </c>
      <c r="M84" s="200"/>
      <c r="N84" s="492"/>
      <c r="O84" s="509" t="s">
        <v>170</v>
      </c>
      <c r="P84" s="510"/>
      <c r="Q84" s="255">
        <v>2</v>
      </c>
      <c r="R84" s="256">
        <v>0</v>
      </c>
      <c r="S84" s="257">
        <v>2</v>
      </c>
      <c r="T84" s="258">
        <v>4</v>
      </c>
      <c r="U84" s="256">
        <v>0</v>
      </c>
      <c r="V84" s="257">
        <v>4</v>
      </c>
      <c r="W84" s="259">
        <f t="shared" si="37"/>
        <v>2</v>
      </c>
      <c r="X84" s="260">
        <f t="shared" si="38"/>
        <v>0</v>
      </c>
      <c r="Y84" s="261">
        <f t="shared" si="39"/>
        <v>2</v>
      </c>
    </row>
    <row r="85" spans="1:25" ht="17.25" customHeight="1">
      <c r="A85" s="505" t="s">
        <v>172</v>
      </c>
      <c r="B85" s="506"/>
      <c r="C85" s="507"/>
      <c r="D85" s="232">
        <v>3</v>
      </c>
      <c r="E85" s="233">
        <v>0</v>
      </c>
      <c r="F85" s="234">
        <v>6</v>
      </c>
      <c r="G85" s="235">
        <v>1</v>
      </c>
      <c r="H85" s="233">
        <v>0</v>
      </c>
      <c r="I85" s="234">
        <v>1</v>
      </c>
      <c r="J85" s="236">
        <f t="shared" si="43"/>
        <v>-2</v>
      </c>
      <c r="K85" s="237">
        <f t="shared" si="44"/>
        <v>0</v>
      </c>
      <c r="L85" s="238">
        <f t="shared" si="45"/>
        <v>-5</v>
      </c>
      <c r="M85" s="200"/>
      <c r="N85" s="492"/>
      <c r="O85" s="501" t="s">
        <v>173</v>
      </c>
      <c r="P85" s="502"/>
      <c r="Q85" s="232">
        <v>8</v>
      </c>
      <c r="R85" s="233">
        <v>0</v>
      </c>
      <c r="S85" s="234">
        <v>10</v>
      </c>
      <c r="T85" s="235">
        <v>1</v>
      </c>
      <c r="U85" s="233">
        <v>0</v>
      </c>
      <c r="V85" s="234">
        <v>1</v>
      </c>
      <c r="W85" s="236">
        <f t="shared" si="37"/>
        <v>-7</v>
      </c>
      <c r="X85" s="237">
        <f t="shared" si="38"/>
        <v>0</v>
      </c>
      <c r="Y85" s="238">
        <f t="shared" si="39"/>
        <v>-9</v>
      </c>
    </row>
    <row r="86" spans="1:25" ht="17.25" customHeight="1">
      <c r="A86" s="505" t="s">
        <v>175</v>
      </c>
      <c r="B86" s="506"/>
      <c r="C86" s="507"/>
      <c r="D86" s="232"/>
      <c r="E86" s="233"/>
      <c r="F86" s="234"/>
      <c r="G86" s="235"/>
      <c r="H86" s="233"/>
      <c r="I86" s="234"/>
      <c r="J86" s="236">
        <f t="shared" si="43"/>
        <v>0</v>
      </c>
      <c r="K86" s="237">
        <f t="shared" si="44"/>
        <v>0</v>
      </c>
      <c r="L86" s="238">
        <f t="shared" si="45"/>
        <v>0</v>
      </c>
      <c r="M86" s="200"/>
      <c r="N86" s="492"/>
      <c r="O86" s="487" t="s">
        <v>176</v>
      </c>
      <c r="P86" s="488"/>
      <c r="Q86" s="232">
        <v>5</v>
      </c>
      <c r="R86" s="233">
        <v>0</v>
      </c>
      <c r="S86" s="234">
        <v>9</v>
      </c>
      <c r="T86" s="235">
        <v>1</v>
      </c>
      <c r="U86" s="233">
        <v>0</v>
      </c>
      <c r="V86" s="234">
        <v>1</v>
      </c>
      <c r="W86" s="236">
        <f t="shared" si="37"/>
        <v>-4</v>
      </c>
      <c r="X86" s="237">
        <f t="shared" si="38"/>
        <v>0</v>
      </c>
      <c r="Y86" s="238">
        <f t="shared" si="39"/>
        <v>-8</v>
      </c>
    </row>
    <row r="87" spans="1:25" ht="17.25" customHeight="1">
      <c r="A87" s="505" t="s">
        <v>178</v>
      </c>
      <c r="B87" s="506"/>
      <c r="C87" s="507"/>
      <c r="D87" s="232">
        <v>2</v>
      </c>
      <c r="E87" s="233">
        <v>0</v>
      </c>
      <c r="F87" s="234">
        <v>4</v>
      </c>
      <c r="G87" s="235">
        <v>4</v>
      </c>
      <c r="H87" s="233">
        <v>0</v>
      </c>
      <c r="I87" s="234">
        <v>5</v>
      </c>
      <c r="J87" s="236">
        <f t="shared" si="43"/>
        <v>2</v>
      </c>
      <c r="K87" s="237">
        <f t="shared" si="44"/>
        <v>0</v>
      </c>
      <c r="L87" s="238">
        <f t="shared" si="45"/>
        <v>1</v>
      </c>
      <c r="M87" s="200"/>
      <c r="N87" s="492"/>
      <c r="O87" s="487" t="s">
        <v>179</v>
      </c>
      <c r="P87" s="488"/>
      <c r="Q87" s="232"/>
      <c r="R87" s="233"/>
      <c r="S87" s="234"/>
      <c r="T87" s="235"/>
      <c r="U87" s="233"/>
      <c r="V87" s="234"/>
      <c r="W87" s="236">
        <f t="shared" si="37"/>
        <v>0</v>
      </c>
      <c r="X87" s="237">
        <f t="shared" si="38"/>
        <v>0</v>
      </c>
      <c r="Y87" s="238">
        <f t="shared" si="39"/>
        <v>0</v>
      </c>
    </row>
    <row r="88" spans="1:25" ht="17.25" customHeight="1">
      <c r="A88" s="505" t="s">
        <v>181</v>
      </c>
      <c r="B88" s="506"/>
      <c r="C88" s="507"/>
      <c r="D88" s="232">
        <v>8</v>
      </c>
      <c r="E88" s="233">
        <v>0</v>
      </c>
      <c r="F88" s="234">
        <v>11</v>
      </c>
      <c r="G88" s="235">
        <v>4</v>
      </c>
      <c r="H88" s="233">
        <v>1</v>
      </c>
      <c r="I88" s="234">
        <v>4</v>
      </c>
      <c r="J88" s="236">
        <f t="shared" si="43"/>
        <v>-4</v>
      </c>
      <c r="K88" s="237">
        <f t="shared" si="44"/>
        <v>1</v>
      </c>
      <c r="L88" s="238">
        <f t="shared" si="45"/>
        <v>-7</v>
      </c>
      <c r="M88" s="200"/>
      <c r="N88" s="492"/>
      <c r="O88" s="487" t="s">
        <v>182</v>
      </c>
      <c r="P88" s="488"/>
      <c r="Q88" s="232"/>
      <c r="R88" s="233"/>
      <c r="S88" s="234"/>
      <c r="T88" s="235"/>
      <c r="U88" s="233"/>
      <c r="V88" s="234"/>
      <c r="W88" s="236">
        <f t="shared" si="37"/>
        <v>0</v>
      </c>
      <c r="X88" s="237">
        <f t="shared" si="38"/>
        <v>0</v>
      </c>
      <c r="Y88" s="238">
        <f t="shared" si="39"/>
        <v>0</v>
      </c>
    </row>
    <row r="89" spans="1:25" ht="17.25" customHeight="1">
      <c r="A89" s="505" t="s">
        <v>184</v>
      </c>
      <c r="B89" s="506"/>
      <c r="C89" s="507"/>
      <c r="D89" s="232">
        <v>6</v>
      </c>
      <c r="E89" s="233">
        <v>0</v>
      </c>
      <c r="F89" s="234">
        <v>8</v>
      </c>
      <c r="G89" s="235">
        <v>1</v>
      </c>
      <c r="H89" s="233">
        <v>0</v>
      </c>
      <c r="I89" s="234">
        <v>1</v>
      </c>
      <c r="J89" s="236">
        <f t="shared" si="43"/>
        <v>-5</v>
      </c>
      <c r="K89" s="237">
        <f t="shared" si="44"/>
        <v>0</v>
      </c>
      <c r="L89" s="238">
        <f t="shared" si="45"/>
        <v>-7</v>
      </c>
      <c r="M89" s="200"/>
      <c r="N89" s="492"/>
      <c r="O89" s="487" t="s">
        <v>185</v>
      </c>
      <c r="P89" s="488"/>
      <c r="Q89" s="232"/>
      <c r="R89" s="233"/>
      <c r="S89" s="234"/>
      <c r="T89" s="235"/>
      <c r="U89" s="233"/>
      <c r="V89" s="234"/>
      <c r="W89" s="236">
        <f t="shared" si="37"/>
        <v>0</v>
      </c>
      <c r="X89" s="237">
        <f t="shared" si="38"/>
        <v>0</v>
      </c>
      <c r="Y89" s="238">
        <f t="shared" si="39"/>
        <v>0</v>
      </c>
    </row>
    <row r="90" spans="1:25" ht="17.25" customHeight="1">
      <c r="A90" s="505" t="s">
        <v>187</v>
      </c>
      <c r="B90" s="506"/>
      <c r="C90" s="507"/>
      <c r="D90" s="232"/>
      <c r="E90" s="233"/>
      <c r="F90" s="234"/>
      <c r="G90" s="235"/>
      <c r="H90" s="233"/>
      <c r="I90" s="234"/>
      <c r="J90" s="236">
        <f t="shared" si="43"/>
        <v>0</v>
      </c>
      <c r="K90" s="237">
        <f t="shared" si="44"/>
        <v>0</v>
      </c>
      <c r="L90" s="238">
        <f t="shared" si="45"/>
        <v>0</v>
      </c>
      <c r="M90" s="200"/>
      <c r="N90" s="492"/>
      <c r="O90" s="501" t="s">
        <v>188</v>
      </c>
      <c r="P90" s="502"/>
      <c r="Q90" s="232">
        <v>4</v>
      </c>
      <c r="R90" s="233">
        <v>0</v>
      </c>
      <c r="S90" s="234">
        <v>5</v>
      </c>
      <c r="T90" s="235">
        <v>1</v>
      </c>
      <c r="U90" s="233">
        <v>0</v>
      </c>
      <c r="V90" s="234">
        <v>2</v>
      </c>
      <c r="W90" s="236">
        <f t="shared" si="37"/>
        <v>-3</v>
      </c>
      <c r="X90" s="237">
        <f t="shared" si="38"/>
        <v>0</v>
      </c>
      <c r="Y90" s="238">
        <f t="shared" si="39"/>
        <v>-3</v>
      </c>
    </row>
    <row r="91" spans="1:25" ht="17.25" customHeight="1" thickBot="1">
      <c r="A91" s="511" t="s">
        <v>189</v>
      </c>
      <c r="B91" s="512"/>
      <c r="C91" s="513"/>
      <c r="D91" s="239">
        <v>1</v>
      </c>
      <c r="E91" s="240">
        <v>0</v>
      </c>
      <c r="F91" s="241">
        <v>1</v>
      </c>
      <c r="G91" s="242"/>
      <c r="H91" s="240"/>
      <c r="I91" s="241"/>
      <c r="J91" s="243">
        <f t="shared" si="43"/>
        <v>-1</v>
      </c>
      <c r="K91" s="244">
        <f t="shared" si="44"/>
        <v>0</v>
      </c>
      <c r="L91" s="245">
        <f t="shared" si="45"/>
        <v>-1</v>
      </c>
      <c r="M91" s="200"/>
      <c r="N91" s="508"/>
      <c r="O91" s="489" t="s">
        <v>190</v>
      </c>
      <c r="P91" s="490"/>
      <c r="Q91" s="287"/>
      <c r="R91" s="288"/>
      <c r="S91" s="289"/>
      <c r="T91" s="290">
        <v>1</v>
      </c>
      <c r="U91" s="288">
        <v>0</v>
      </c>
      <c r="V91" s="289">
        <v>1</v>
      </c>
      <c r="W91" s="291">
        <f t="shared" si="37"/>
        <v>1</v>
      </c>
      <c r="X91" s="292">
        <f t="shared" si="38"/>
        <v>0</v>
      </c>
      <c r="Y91" s="293">
        <f t="shared" si="39"/>
        <v>1</v>
      </c>
    </row>
    <row r="92" spans="1:25" ht="17.25" customHeight="1" thickTop="1">
      <c r="A92" s="491" t="s">
        <v>136</v>
      </c>
      <c r="B92" s="494" t="s">
        <v>230</v>
      </c>
      <c r="C92" s="495"/>
      <c r="D92" s="225"/>
      <c r="E92" s="226"/>
      <c r="F92" s="227"/>
      <c r="G92" s="228">
        <v>2</v>
      </c>
      <c r="H92" s="226">
        <v>0</v>
      </c>
      <c r="I92" s="227">
        <v>2</v>
      </c>
      <c r="J92" s="229">
        <f t="shared" si="43"/>
        <v>2</v>
      </c>
      <c r="K92" s="230">
        <f t="shared" si="44"/>
        <v>0</v>
      </c>
      <c r="L92" s="231">
        <f t="shared" si="45"/>
        <v>2</v>
      </c>
      <c r="M92" s="200"/>
      <c r="N92" s="496" t="s">
        <v>193</v>
      </c>
      <c r="O92" s="497" t="s">
        <v>112</v>
      </c>
      <c r="P92" s="498"/>
      <c r="Q92" s="218">
        <f aca="true" t="shared" si="47" ref="Q92:V92">SUM(Q93:Q97)</f>
        <v>1</v>
      </c>
      <c r="R92" s="219">
        <f t="shared" si="47"/>
        <v>0</v>
      </c>
      <c r="S92" s="220">
        <f t="shared" si="47"/>
        <v>3</v>
      </c>
      <c r="T92" s="221">
        <f t="shared" si="47"/>
        <v>1</v>
      </c>
      <c r="U92" s="219">
        <f t="shared" si="47"/>
        <v>1</v>
      </c>
      <c r="V92" s="220">
        <f t="shared" si="47"/>
        <v>1</v>
      </c>
      <c r="W92" s="222">
        <f t="shared" si="37"/>
        <v>0</v>
      </c>
      <c r="X92" s="223">
        <f t="shared" si="38"/>
        <v>1</v>
      </c>
      <c r="Y92" s="224">
        <f t="shared" si="39"/>
        <v>-2</v>
      </c>
    </row>
    <row r="93" spans="1:25" ht="17.25" customHeight="1">
      <c r="A93" s="492"/>
      <c r="B93" s="501" t="s">
        <v>231</v>
      </c>
      <c r="C93" s="502"/>
      <c r="D93" s="232">
        <v>13</v>
      </c>
      <c r="E93" s="233">
        <v>0</v>
      </c>
      <c r="F93" s="234">
        <v>19</v>
      </c>
      <c r="G93" s="235">
        <v>8</v>
      </c>
      <c r="H93" s="233">
        <v>0</v>
      </c>
      <c r="I93" s="234">
        <v>9</v>
      </c>
      <c r="J93" s="236">
        <f t="shared" si="43"/>
        <v>-5</v>
      </c>
      <c r="K93" s="237">
        <f t="shared" si="44"/>
        <v>0</v>
      </c>
      <c r="L93" s="238">
        <f t="shared" si="45"/>
        <v>-10</v>
      </c>
      <c r="M93" s="200"/>
      <c r="N93" s="492"/>
      <c r="O93" s="503" t="s">
        <v>195</v>
      </c>
      <c r="P93" s="504"/>
      <c r="Q93" s="255">
        <v>1</v>
      </c>
      <c r="R93" s="256">
        <v>0</v>
      </c>
      <c r="S93" s="257">
        <v>3</v>
      </c>
      <c r="T93" s="258">
        <v>1</v>
      </c>
      <c r="U93" s="256">
        <v>1</v>
      </c>
      <c r="V93" s="257">
        <v>1</v>
      </c>
      <c r="W93" s="259">
        <f t="shared" si="37"/>
        <v>0</v>
      </c>
      <c r="X93" s="260">
        <f t="shared" si="38"/>
        <v>1</v>
      </c>
      <c r="Y93" s="261">
        <f t="shared" si="39"/>
        <v>-2</v>
      </c>
    </row>
    <row r="94" spans="1:25" ht="17.25" customHeight="1">
      <c r="A94" s="492"/>
      <c r="B94" s="501" t="s">
        <v>232</v>
      </c>
      <c r="C94" s="502"/>
      <c r="D94" s="232">
        <v>8</v>
      </c>
      <c r="E94" s="233">
        <v>0</v>
      </c>
      <c r="F94" s="234">
        <v>11</v>
      </c>
      <c r="G94" s="235">
        <v>4</v>
      </c>
      <c r="H94" s="233">
        <v>1</v>
      </c>
      <c r="I94" s="234">
        <v>4</v>
      </c>
      <c r="J94" s="236">
        <f t="shared" si="43"/>
        <v>-4</v>
      </c>
      <c r="K94" s="237">
        <f t="shared" si="44"/>
        <v>1</v>
      </c>
      <c r="L94" s="238">
        <f t="shared" si="45"/>
        <v>-7</v>
      </c>
      <c r="M94" s="200"/>
      <c r="N94" s="492"/>
      <c r="O94" s="483" t="s">
        <v>197</v>
      </c>
      <c r="P94" s="484"/>
      <c r="Q94" s="232"/>
      <c r="R94" s="233"/>
      <c r="S94" s="234"/>
      <c r="T94" s="235"/>
      <c r="U94" s="233"/>
      <c r="V94" s="234"/>
      <c r="W94" s="236">
        <f t="shared" si="37"/>
        <v>0</v>
      </c>
      <c r="X94" s="237">
        <f t="shared" si="38"/>
        <v>0</v>
      </c>
      <c r="Y94" s="238">
        <f t="shared" si="39"/>
        <v>0</v>
      </c>
    </row>
    <row r="95" spans="1:25" ht="17.25" customHeight="1" thickBot="1">
      <c r="A95" s="493"/>
      <c r="B95" s="485" t="s">
        <v>233</v>
      </c>
      <c r="C95" s="486"/>
      <c r="D95" s="294">
        <v>3</v>
      </c>
      <c r="E95" s="295">
        <v>0</v>
      </c>
      <c r="F95" s="296">
        <v>4</v>
      </c>
      <c r="G95" s="297"/>
      <c r="H95" s="295"/>
      <c r="I95" s="296"/>
      <c r="J95" s="298">
        <f t="shared" si="43"/>
        <v>-3</v>
      </c>
      <c r="K95" s="299">
        <f t="shared" si="44"/>
        <v>0</v>
      </c>
      <c r="L95" s="300">
        <f t="shared" si="45"/>
        <v>-4</v>
      </c>
      <c r="M95" s="200"/>
      <c r="N95" s="492"/>
      <c r="O95" s="483" t="s">
        <v>199</v>
      </c>
      <c r="P95" s="484"/>
      <c r="Q95" s="232"/>
      <c r="R95" s="233"/>
      <c r="S95" s="234"/>
      <c r="T95" s="235"/>
      <c r="U95" s="233"/>
      <c r="V95" s="234"/>
      <c r="W95" s="236">
        <f t="shared" si="37"/>
        <v>0</v>
      </c>
      <c r="X95" s="237">
        <f t="shared" si="38"/>
        <v>0</v>
      </c>
      <c r="Y95" s="238">
        <f t="shared" si="39"/>
        <v>0</v>
      </c>
    </row>
    <row r="96" spans="13:25" ht="17.25" customHeight="1">
      <c r="M96" s="200"/>
      <c r="N96" s="492"/>
      <c r="O96" s="487" t="s">
        <v>201</v>
      </c>
      <c r="P96" s="488"/>
      <c r="Q96" s="232"/>
      <c r="R96" s="233"/>
      <c r="S96" s="234"/>
      <c r="T96" s="235"/>
      <c r="U96" s="233"/>
      <c r="V96" s="234"/>
      <c r="W96" s="236">
        <f t="shared" si="37"/>
        <v>0</v>
      </c>
      <c r="X96" s="237">
        <f t="shared" si="38"/>
        <v>0</v>
      </c>
      <c r="Y96" s="238">
        <f t="shared" si="39"/>
        <v>0</v>
      </c>
    </row>
    <row r="97" spans="1:26" ht="17.25" customHeight="1">
      <c r="A97" s="199" t="s">
        <v>203</v>
      </c>
      <c r="M97" s="200"/>
      <c r="N97" s="492"/>
      <c r="O97" s="499" t="s">
        <v>132</v>
      </c>
      <c r="P97" s="500"/>
      <c r="Q97" s="287"/>
      <c r="R97" s="288"/>
      <c r="S97" s="289"/>
      <c r="T97" s="290"/>
      <c r="U97" s="288"/>
      <c r="V97" s="289"/>
      <c r="W97" s="291">
        <f t="shared" si="37"/>
        <v>0</v>
      </c>
      <c r="X97" s="292">
        <f t="shared" si="38"/>
        <v>0</v>
      </c>
      <c r="Y97" s="293">
        <f t="shared" si="39"/>
        <v>0</v>
      </c>
      <c r="Z97" s="200"/>
    </row>
    <row r="98" spans="13:45" ht="17.25" customHeight="1" thickBot="1">
      <c r="M98" s="200"/>
      <c r="N98" s="480" t="s">
        <v>205</v>
      </c>
      <c r="O98" s="481"/>
      <c r="P98" s="482"/>
      <c r="Q98" s="278"/>
      <c r="R98" s="279"/>
      <c r="S98" s="280"/>
      <c r="T98" s="281"/>
      <c r="U98" s="279"/>
      <c r="V98" s="280"/>
      <c r="W98" s="282">
        <f t="shared" si="37"/>
        <v>0</v>
      </c>
      <c r="X98" s="283">
        <f t="shared" si="38"/>
        <v>0</v>
      </c>
      <c r="Y98" s="284">
        <f t="shared" si="39"/>
        <v>0</v>
      </c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</row>
    <row r="99" ht="12.75" customHeight="1"/>
  </sheetData>
  <sheetProtection/>
  <mergeCells count="176">
    <mergeCell ref="N9:P9"/>
    <mergeCell ref="N10:P10"/>
    <mergeCell ref="N14:P14"/>
    <mergeCell ref="O32:P32"/>
    <mergeCell ref="Q4:S4"/>
    <mergeCell ref="T4:V4"/>
    <mergeCell ref="A40:C40"/>
    <mergeCell ref="A41:C41"/>
    <mergeCell ref="A34:C34"/>
    <mergeCell ref="A35:C35"/>
    <mergeCell ref="A36:C36"/>
    <mergeCell ref="A37:C37"/>
    <mergeCell ref="A38:C38"/>
    <mergeCell ref="A39:C39"/>
    <mergeCell ref="W4:Y4"/>
    <mergeCell ref="B44:C44"/>
    <mergeCell ref="B45:C45"/>
    <mergeCell ref="N19:P19"/>
    <mergeCell ref="N20:P20"/>
    <mergeCell ref="A29:C29"/>
    <mergeCell ref="A42:A45"/>
    <mergeCell ref="B42:C42"/>
    <mergeCell ref="B43:C43"/>
    <mergeCell ref="N4:P5"/>
    <mergeCell ref="A6:C6"/>
    <mergeCell ref="Q23:S23"/>
    <mergeCell ref="T23:V23"/>
    <mergeCell ref="W23:Y23"/>
    <mergeCell ref="N16:P16"/>
    <mergeCell ref="N17:P17"/>
    <mergeCell ref="N23:P24"/>
    <mergeCell ref="N6:P6"/>
    <mergeCell ref="N7:P7"/>
    <mergeCell ref="N8:P8"/>
    <mergeCell ref="N12:P12"/>
    <mergeCell ref="B18:C18"/>
    <mergeCell ref="A17:C17"/>
    <mergeCell ref="N13:P13"/>
    <mergeCell ref="N18:P18"/>
    <mergeCell ref="D4:F4"/>
    <mergeCell ref="B9:C9"/>
    <mergeCell ref="B8:C8"/>
    <mergeCell ref="A14:B16"/>
    <mergeCell ref="B12:C12"/>
    <mergeCell ref="O33:P33"/>
    <mergeCell ref="N25:P25"/>
    <mergeCell ref="O26:P26"/>
    <mergeCell ref="O27:O31"/>
    <mergeCell ref="O36:P36"/>
    <mergeCell ref="A4:C5"/>
    <mergeCell ref="O34:P34"/>
    <mergeCell ref="G4:I4"/>
    <mergeCell ref="J4:L4"/>
    <mergeCell ref="N11:P11"/>
    <mergeCell ref="D27:F27"/>
    <mergeCell ref="O37:P37"/>
    <mergeCell ref="B11:C11"/>
    <mergeCell ref="B10:C10"/>
    <mergeCell ref="B7:C7"/>
    <mergeCell ref="A7:A13"/>
    <mergeCell ref="B13:C13"/>
    <mergeCell ref="N15:P15"/>
    <mergeCell ref="G27:I27"/>
    <mergeCell ref="A27:C28"/>
    <mergeCell ref="A31:C31"/>
    <mergeCell ref="A32:C32"/>
    <mergeCell ref="A33:C33"/>
    <mergeCell ref="B19:B22"/>
    <mergeCell ref="B23:C23"/>
    <mergeCell ref="B24:C24"/>
    <mergeCell ref="A18:A24"/>
    <mergeCell ref="A30:C30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N33:N41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S98"/>
  <sheetViews>
    <sheetView showGridLines="0" view="pageBreakPreview" zoomScale="70" zoomScaleSheetLayoutView="70" zoomScalePageLayoutView="0" workbookViewId="0" topLeftCell="A1">
      <selection activeCell="I2" sqref="I2"/>
    </sheetView>
  </sheetViews>
  <sheetFormatPr defaultColWidth="9.00390625" defaultRowHeight="13.5"/>
  <cols>
    <col min="1" max="2" width="2.625" style="199" customWidth="1" collapsed="1"/>
    <col min="3" max="12" width="8.625" style="199" customWidth="1" collapsed="1"/>
    <col min="13" max="13" width="3.625" style="199" customWidth="1" collapsed="1"/>
    <col min="14" max="15" width="2.625" style="199" customWidth="1" collapsed="1"/>
    <col min="16" max="25" width="8.625" style="199" customWidth="1" collapsed="1"/>
    <col min="26" max="26" width="3.625" style="199" customWidth="1" collapsed="1"/>
    <col min="27" max="27" width="5.625" style="199" customWidth="1" collapsed="1"/>
    <col min="28" max="45" width="9.00390625" style="199" customWidth="1" collapsed="1"/>
    <col min="46" max="16384" width="9.00390625" style="199" customWidth="1"/>
  </cols>
  <sheetData>
    <row r="1" spans="1:13" ht="15" customHeight="1">
      <c r="A1" s="1" t="s">
        <v>254</v>
      </c>
      <c r="M1" s="200"/>
    </row>
    <row r="2" spans="1:13" ht="15.75" customHeight="1">
      <c r="A2" s="199" t="s">
        <v>249</v>
      </c>
      <c r="M2" s="200"/>
    </row>
    <row r="3" spans="1:17" ht="17.25" customHeight="1" thickBot="1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0"/>
      <c r="L3" s="200"/>
      <c r="M3" s="200"/>
      <c r="N3" s="202" t="s">
        <v>3</v>
      </c>
      <c r="O3" s="202"/>
      <c r="P3" s="202"/>
      <c r="Q3" s="203"/>
    </row>
    <row r="4" spans="1:25" ht="17.25" customHeight="1">
      <c r="A4" s="514" t="s">
        <v>5</v>
      </c>
      <c r="B4" s="515"/>
      <c r="C4" s="516"/>
      <c r="D4" s="520" t="s">
        <v>239</v>
      </c>
      <c r="E4" s="520"/>
      <c r="F4" s="521"/>
      <c r="G4" s="520" t="s">
        <v>238</v>
      </c>
      <c r="H4" s="520"/>
      <c r="I4" s="520"/>
      <c r="J4" s="522" t="s">
        <v>6</v>
      </c>
      <c r="K4" s="523"/>
      <c r="L4" s="524"/>
      <c r="M4" s="204"/>
      <c r="N4" s="514" t="s">
        <v>5</v>
      </c>
      <c r="O4" s="515"/>
      <c r="P4" s="516"/>
      <c r="Q4" s="520" t="str">
        <f>$D$4</f>
        <v>令　和　元　年　</v>
      </c>
      <c r="R4" s="520"/>
      <c r="S4" s="521"/>
      <c r="T4" s="520" t="str">
        <f>$G$4</f>
        <v>令　和　2　年　</v>
      </c>
      <c r="U4" s="520"/>
      <c r="V4" s="520"/>
      <c r="W4" s="522" t="s">
        <v>6</v>
      </c>
      <c r="X4" s="523"/>
      <c r="Y4" s="524"/>
    </row>
    <row r="5" spans="1:25" ht="17.25" customHeight="1">
      <c r="A5" s="517"/>
      <c r="B5" s="518"/>
      <c r="C5" s="519"/>
      <c r="D5" s="205" t="s">
        <v>7</v>
      </c>
      <c r="E5" s="206" t="s">
        <v>8</v>
      </c>
      <c r="F5" s="207" t="s">
        <v>9</v>
      </c>
      <c r="G5" s="208" t="s">
        <v>7</v>
      </c>
      <c r="H5" s="206" t="s">
        <v>8</v>
      </c>
      <c r="I5" s="207" t="s">
        <v>9</v>
      </c>
      <c r="J5" s="208" t="s">
        <v>7</v>
      </c>
      <c r="K5" s="206" t="s">
        <v>8</v>
      </c>
      <c r="L5" s="209" t="s">
        <v>9</v>
      </c>
      <c r="M5" s="210"/>
      <c r="N5" s="517"/>
      <c r="O5" s="518"/>
      <c r="P5" s="519"/>
      <c r="Q5" s="205" t="s">
        <v>7</v>
      </c>
      <c r="R5" s="206" t="s">
        <v>8</v>
      </c>
      <c r="S5" s="207" t="s">
        <v>9</v>
      </c>
      <c r="T5" s="208" t="s">
        <v>7</v>
      </c>
      <c r="U5" s="206" t="s">
        <v>8</v>
      </c>
      <c r="V5" s="207" t="s">
        <v>9</v>
      </c>
      <c r="W5" s="208" t="s">
        <v>7</v>
      </c>
      <c r="X5" s="206" t="s">
        <v>8</v>
      </c>
      <c r="Y5" s="209" t="s">
        <v>9</v>
      </c>
    </row>
    <row r="6" spans="1:25" ht="17.25" customHeight="1" thickBot="1">
      <c r="A6" s="525" t="s">
        <v>10</v>
      </c>
      <c r="B6" s="526"/>
      <c r="C6" s="527"/>
      <c r="D6" s="211">
        <f aca="true" t="shared" si="0" ref="D6:I6">SUM(D7:D14)+D17</f>
        <v>52</v>
      </c>
      <c r="E6" s="212">
        <f t="shared" si="0"/>
        <v>3</v>
      </c>
      <c r="F6" s="213">
        <f t="shared" si="0"/>
        <v>64</v>
      </c>
      <c r="G6" s="214">
        <f t="shared" si="0"/>
        <v>41</v>
      </c>
      <c r="H6" s="212">
        <f t="shared" si="0"/>
        <v>2</v>
      </c>
      <c r="I6" s="213">
        <f t="shared" si="0"/>
        <v>50</v>
      </c>
      <c r="J6" s="215">
        <f aca="true" t="shared" si="1" ref="J6:J24">G6-D6</f>
        <v>-11</v>
      </c>
      <c r="K6" s="216">
        <f aca="true" t="shared" si="2" ref="K6:K24">H6-E6</f>
        <v>-1</v>
      </c>
      <c r="L6" s="217">
        <f aca="true" t="shared" si="3" ref="L6:L24">I6-F6</f>
        <v>-14</v>
      </c>
      <c r="M6" s="200"/>
      <c r="N6" s="525" t="s">
        <v>10</v>
      </c>
      <c r="O6" s="526"/>
      <c r="P6" s="527"/>
      <c r="Q6" s="218">
        <f aca="true" t="shared" si="4" ref="Q6:V6">SUM(Q7:Q18)</f>
        <v>52</v>
      </c>
      <c r="R6" s="219">
        <f t="shared" si="4"/>
        <v>3</v>
      </c>
      <c r="S6" s="220">
        <f t="shared" si="4"/>
        <v>64</v>
      </c>
      <c r="T6" s="221">
        <f t="shared" si="4"/>
        <v>41</v>
      </c>
      <c r="U6" s="219">
        <f t="shared" si="4"/>
        <v>2</v>
      </c>
      <c r="V6" s="220">
        <f t="shared" si="4"/>
        <v>50</v>
      </c>
      <c r="W6" s="222">
        <f aca="true" t="shared" si="5" ref="W6:W20">T6-Q6</f>
        <v>-11</v>
      </c>
      <c r="X6" s="223">
        <f aca="true" t="shared" si="6" ref="X6:X20">U6-R6</f>
        <v>-1</v>
      </c>
      <c r="Y6" s="224">
        <f aca="true" t="shared" si="7" ref="Y6:Y20">V6-S6</f>
        <v>-14</v>
      </c>
    </row>
    <row r="7" spans="1:25" ht="17.25" customHeight="1" thickTop="1">
      <c r="A7" s="469" t="s">
        <v>11</v>
      </c>
      <c r="B7" s="494" t="s">
        <v>12</v>
      </c>
      <c r="C7" s="495"/>
      <c r="D7" s="225">
        <v>0</v>
      </c>
      <c r="E7" s="226">
        <v>0</v>
      </c>
      <c r="F7" s="227">
        <v>1</v>
      </c>
      <c r="G7" s="228"/>
      <c r="H7" s="226"/>
      <c r="I7" s="227"/>
      <c r="J7" s="229">
        <f t="shared" si="1"/>
        <v>0</v>
      </c>
      <c r="K7" s="230">
        <f t="shared" si="2"/>
        <v>0</v>
      </c>
      <c r="L7" s="231">
        <f t="shared" si="3"/>
        <v>-1</v>
      </c>
      <c r="M7" s="200"/>
      <c r="N7" s="547" t="s">
        <v>13</v>
      </c>
      <c r="O7" s="548"/>
      <c r="P7" s="549"/>
      <c r="Q7" s="225">
        <v>3</v>
      </c>
      <c r="R7" s="226">
        <v>0</v>
      </c>
      <c r="S7" s="227">
        <v>5</v>
      </c>
      <c r="T7" s="228">
        <v>5</v>
      </c>
      <c r="U7" s="226">
        <v>0</v>
      </c>
      <c r="V7" s="227">
        <v>5</v>
      </c>
      <c r="W7" s="229">
        <f t="shared" si="5"/>
        <v>2</v>
      </c>
      <c r="X7" s="230">
        <f t="shared" si="6"/>
        <v>0</v>
      </c>
      <c r="Y7" s="231">
        <f t="shared" si="7"/>
        <v>0</v>
      </c>
    </row>
    <row r="8" spans="1:25" ht="17.25" customHeight="1">
      <c r="A8" s="469"/>
      <c r="B8" s="501" t="s">
        <v>16</v>
      </c>
      <c r="C8" s="502"/>
      <c r="D8" s="232">
        <v>5</v>
      </c>
      <c r="E8" s="233">
        <v>0</v>
      </c>
      <c r="F8" s="234">
        <v>6</v>
      </c>
      <c r="G8" s="235">
        <v>4</v>
      </c>
      <c r="H8" s="233">
        <v>1</v>
      </c>
      <c r="I8" s="234">
        <v>3</v>
      </c>
      <c r="J8" s="236">
        <f t="shared" si="1"/>
        <v>-1</v>
      </c>
      <c r="K8" s="237">
        <f t="shared" si="2"/>
        <v>1</v>
      </c>
      <c r="L8" s="238">
        <f t="shared" si="3"/>
        <v>-3</v>
      </c>
      <c r="M8" s="200"/>
      <c r="N8" s="535" t="s">
        <v>17</v>
      </c>
      <c r="O8" s="536"/>
      <c r="P8" s="537"/>
      <c r="Q8" s="232">
        <v>5</v>
      </c>
      <c r="R8" s="233">
        <v>0</v>
      </c>
      <c r="S8" s="234">
        <v>8</v>
      </c>
      <c r="T8" s="235"/>
      <c r="U8" s="233"/>
      <c r="V8" s="234"/>
      <c r="W8" s="236">
        <f t="shared" si="5"/>
        <v>-5</v>
      </c>
      <c r="X8" s="237">
        <f t="shared" si="6"/>
        <v>0</v>
      </c>
      <c r="Y8" s="238">
        <f t="shared" si="7"/>
        <v>-8</v>
      </c>
    </row>
    <row r="9" spans="1:25" ht="17.25" customHeight="1">
      <c r="A9" s="469"/>
      <c r="B9" s="501" t="s">
        <v>20</v>
      </c>
      <c r="C9" s="502"/>
      <c r="D9" s="232">
        <v>8</v>
      </c>
      <c r="E9" s="233">
        <v>0</v>
      </c>
      <c r="F9" s="234">
        <v>8</v>
      </c>
      <c r="G9" s="235">
        <v>4</v>
      </c>
      <c r="H9" s="233">
        <v>0</v>
      </c>
      <c r="I9" s="234">
        <v>5</v>
      </c>
      <c r="J9" s="236">
        <f t="shared" si="1"/>
        <v>-4</v>
      </c>
      <c r="K9" s="237">
        <f t="shared" si="2"/>
        <v>0</v>
      </c>
      <c r="L9" s="238">
        <f t="shared" si="3"/>
        <v>-3</v>
      </c>
      <c r="M9" s="200"/>
      <c r="N9" s="535" t="s">
        <v>21</v>
      </c>
      <c r="O9" s="536"/>
      <c r="P9" s="537"/>
      <c r="Q9" s="232">
        <v>6</v>
      </c>
      <c r="R9" s="233">
        <v>1</v>
      </c>
      <c r="S9" s="234">
        <v>6</v>
      </c>
      <c r="T9" s="235">
        <v>5</v>
      </c>
      <c r="U9" s="233">
        <v>0</v>
      </c>
      <c r="V9" s="234">
        <v>5</v>
      </c>
      <c r="W9" s="236">
        <f t="shared" si="5"/>
        <v>-1</v>
      </c>
      <c r="X9" s="237">
        <f t="shared" si="6"/>
        <v>-1</v>
      </c>
      <c r="Y9" s="238">
        <f t="shared" si="7"/>
        <v>-1</v>
      </c>
    </row>
    <row r="10" spans="1:25" ht="17.25" customHeight="1">
      <c r="A10" s="469"/>
      <c r="B10" s="501" t="s">
        <v>23</v>
      </c>
      <c r="C10" s="502"/>
      <c r="D10" s="232">
        <v>7</v>
      </c>
      <c r="E10" s="233">
        <v>0</v>
      </c>
      <c r="F10" s="234">
        <v>9</v>
      </c>
      <c r="G10" s="235">
        <v>6</v>
      </c>
      <c r="H10" s="233">
        <v>0</v>
      </c>
      <c r="I10" s="234">
        <v>11</v>
      </c>
      <c r="J10" s="236">
        <f t="shared" si="1"/>
        <v>-1</v>
      </c>
      <c r="K10" s="237">
        <f t="shared" si="2"/>
        <v>0</v>
      </c>
      <c r="L10" s="238">
        <f t="shared" si="3"/>
        <v>2</v>
      </c>
      <c r="M10" s="200"/>
      <c r="N10" s="535" t="s">
        <v>24</v>
      </c>
      <c r="O10" s="536"/>
      <c r="P10" s="537"/>
      <c r="Q10" s="232">
        <v>2</v>
      </c>
      <c r="R10" s="233">
        <v>0</v>
      </c>
      <c r="S10" s="234">
        <v>2</v>
      </c>
      <c r="T10" s="235">
        <v>4</v>
      </c>
      <c r="U10" s="233">
        <v>0</v>
      </c>
      <c r="V10" s="234">
        <v>6</v>
      </c>
      <c r="W10" s="236">
        <f t="shared" si="5"/>
        <v>2</v>
      </c>
      <c r="X10" s="237">
        <f t="shared" si="6"/>
        <v>0</v>
      </c>
      <c r="Y10" s="238">
        <f t="shared" si="7"/>
        <v>4</v>
      </c>
    </row>
    <row r="11" spans="1:25" ht="17.25" customHeight="1">
      <c r="A11" s="469"/>
      <c r="B11" s="501" t="s">
        <v>26</v>
      </c>
      <c r="C11" s="502"/>
      <c r="D11" s="232">
        <v>8</v>
      </c>
      <c r="E11" s="233">
        <v>0</v>
      </c>
      <c r="F11" s="234">
        <v>9</v>
      </c>
      <c r="G11" s="235">
        <v>4</v>
      </c>
      <c r="H11" s="233">
        <v>0</v>
      </c>
      <c r="I11" s="234">
        <v>10</v>
      </c>
      <c r="J11" s="236">
        <f t="shared" si="1"/>
        <v>-4</v>
      </c>
      <c r="K11" s="237">
        <f t="shared" si="2"/>
        <v>0</v>
      </c>
      <c r="L11" s="238">
        <f t="shared" si="3"/>
        <v>1</v>
      </c>
      <c r="M11" s="200"/>
      <c r="N11" s="535" t="s">
        <v>27</v>
      </c>
      <c r="O11" s="536"/>
      <c r="P11" s="537"/>
      <c r="Q11" s="232">
        <v>6</v>
      </c>
      <c r="R11" s="233">
        <v>0</v>
      </c>
      <c r="S11" s="234">
        <v>6</v>
      </c>
      <c r="T11" s="235">
        <v>3</v>
      </c>
      <c r="U11" s="233">
        <v>0</v>
      </c>
      <c r="V11" s="234">
        <v>4</v>
      </c>
      <c r="W11" s="236">
        <f t="shared" si="5"/>
        <v>-3</v>
      </c>
      <c r="X11" s="237">
        <f t="shared" si="6"/>
        <v>0</v>
      </c>
      <c r="Y11" s="238">
        <f t="shared" si="7"/>
        <v>-2</v>
      </c>
    </row>
    <row r="12" spans="1:25" ht="17.25" customHeight="1">
      <c r="A12" s="469"/>
      <c r="B12" s="501" t="s">
        <v>29</v>
      </c>
      <c r="C12" s="502"/>
      <c r="D12" s="232">
        <v>7</v>
      </c>
      <c r="E12" s="233">
        <v>0</v>
      </c>
      <c r="F12" s="234">
        <v>11</v>
      </c>
      <c r="G12" s="235">
        <v>6</v>
      </c>
      <c r="H12" s="233">
        <v>0</v>
      </c>
      <c r="I12" s="234">
        <v>7</v>
      </c>
      <c r="J12" s="236">
        <f t="shared" si="1"/>
        <v>-1</v>
      </c>
      <c r="K12" s="237">
        <f t="shared" si="2"/>
        <v>0</v>
      </c>
      <c r="L12" s="238">
        <f t="shared" si="3"/>
        <v>-4</v>
      </c>
      <c r="M12" s="200"/>
      <c r="N12" s="535" t="s">
        <v>30</v>
      </c>
      <c r="O12" s="536"/>
      <c r="P12" s="537"/>
      <c r="Q12" s="232">
        <v>4</v>
      </c>
      <c r="R12" s="233">
        <v>0</v>
      </c>
      <c r="S12" s="234">
        <v>5</v>
      </c>
      <c r="T12" s="235">
        <v>3</v>
      </c>
      <c r="U12" s="233">
        <v>1</v>
      </c>
      <c r="V12" s="234">
        <v>2</v>
      </c>
      <c r="W12" s="236">
        <f t="shared" si="5"/>
        <v>-1</v>
      </c>
      <c r="X12" s="237">
        <f t="shared" si="6"/>
        <v>1</v>
      </c>
      <c r="Y12" s="238">
        <f t="shared" si="7"/>
        <v>-3</v>
      </c>
    </row>
    <row r="13" spans="1:25" ht="17.25" customHeight="1" thickBot="1">
      <c r="A13" s="469"/>
      <c r="B13" s="550" t="s">
        <v>32</v>
      </c>
      <c r="C13" s="551"/>
      <c r="D13" s="239">
        <v>4</v>
      </c>
      <c r="E13" s="240">
        <v>0</v>
      </c>
      <c r="F13" s="241">
        <v>9</v>
      </c>
      <c r="G13" s="242">
        <v>4</v>
      </c>
      <c r="H13" s="240">
        <v>0</v>
      </c>
      <c r="I13" s="241">
        <v>7</v>
      </c>
      <c r="J13" s="243">
        <f t="shared" si="1"/>
        <v>0</v>
      </c>
      <c r="K13" s="244">
        <f t="shared" si="2"/>
        <v>0</v>
      </c>
      <c r="L13" s="245">
        <f t="shared" si="3"/>
        <v>-2</v>
      </c>
      <c r="M13" s="200"/>
      <c r="N13" s="535" t="s">
        <v>33</v>
      </c>
      <c r="O13" s="536"/>
      <c r="P13" s="537"/>
      <c r="Q13" s="232">
        <v>5</v>
      </c>
      <c r="R13" s="233">
        <v>0</v>
      </c>
      <c r="S13" s="234">
        <v>7</v>
      </c>
      <c r="T13" s="235">
        <v>3</v>
      </c>
      <c r="U13" s="233">
        <v>1</v>
      </c>
      <c r="V13" s="234">
        <v>2</v>
      </c>
      <c r="W13" s="236">
        <f t="shared" si="5"/>
        <v>-2</v>
      </c>
      <c r="X13" s="237">
        <f t="shared" si="6"/>
        <v>1</v>
      </c>
      <c r="Y13" s="238">
        <f t="shared" si="7"/>
        <v>-5</v>
      </c>
    </row>
    <row r="14" spans="1:25" ht="17.25" customHeight="1" thickTop="1">
      <c r="A14" s="552" t="s">
        <v>35</v>
      </c>
      <c r="B14" s="553"/>
      <c r="C14" s="246" t="s">
        <v>15</v>
      </c>
      <c r="D14" s="247">
        <f aca="true" t="shared" si="8" ref="D14:I14">SUM(D15:D16)</f>
        <v>13</v>
      </c>
      <c r="E14" s="248">
        <f t="shared" si="8"/>
        <v>3</v>
      </c>
      <c r="F14" s="249">
        <f t="shared" si="8"/>
        <v>11</v>
      </c>
      <c r="G14" s="250">
        <f t="shared" si="8"/>
        <v>13</v>
      </c>
      <c r="H14" s="248">
        <f t="shared" si="8"/>
        <v>1</v>
      </c>
      <c r="I14" s="249">
        <f t="shared" si="8"/>
        <v>7</v>
      </c>
      <c r="J14" s="251">
        <f t="shared" si="1"/>
        <v>0</v>
      </c>
      <c r="K14" s="252">
        <f t="shared" si="2"/>
        <v>-2</v>
      </c>
      <c r="L14" s="253">
        <f t="shared" si="3"/>
        <v>-4</v>
      </c>
      <c r="M14" s="200"/>
      <c r="N14" s="535" t="s">
        <v>36</v>
      </c>
      <c r="O14" s="536"/>
      <c r="P14" s="537"/>
      <c r="Q14" s="232">
        <v>5</v>
      </c>
      <c r="R14" s="233">
        <v>0</v>
      </c>
      <c r="S14" s="234">
        <v>8</v>
      </c>
      <c r="T14" s="235">
        <v>3</v>
      </c>
      <c r="U14" s="233">
        <v>0</v>
      </c>
      <c r="V14" s="234">
        <v>5</v>
      </c>
      <c r="W14" s="236">
        <f t="shared" si="5"/>
        <v>-2</v>
      </c>
      <c r="X14" s="237">
        <f t="shared" si="6"/>
        <v>0</v>
      </c>
      <c r="Y14" s="238">
        <f t="shared" si="7"/>
        <v>-3</v>
      </c>
    </row>
    <row r="15" spans="1:25" ht="17.25" customHeight="1">
      <c r="A15" s="554"/>
      <c r="B15" s="555"/>
      <c r="C15" s="53" t="s">
        <v>38</v>
      </c>
      <c r="D15" s="255">
        <v>12</v>
      </c>
      <c r="E15" s="256">
        <v>1</v>
      </c>
      <c r="F15" s="257">
        <v>5</v>
      </c>
      <c r="G15" s="258">
        <v>6</v>
      </c>
      <c r="H15" s="256">
        <v>0</v>
      </c>
      <c r="I15" s="257">
        <v>4</v>
      </c>
      <c r="J15" s="259">
        <f t="shared" si="1"/>
        <v>-6</v>
      </c>
      <c r="K15" s="260">
        <f t="shared" si="2"/>
        <v>-1</v>
      </c>
      <c r="L15" s="261">
        <f t="shared" si="3"/>
        <v>-1</v>
      </c>
      <c r="M15" s="200"/>
      <c r="N15" s="535" t="s">
        <v>39</v>
      </c>
      <c r="O15" s="536"/>
      <c r="P15" s="537"/>
      <c r="Q15" s="232">
        <v>5</v>
      </c>
      <c r="R15" s="233">
        <v>0</v>
      </c>
      <c r="S15" s="234">
        <v>6</v>
      </c>
      <c r="T15" s="235">
        <v>2</v>
      </c>
      <c r="U15" s="233">
        <v>0</v>
      </c>
      <c r="V15" s="234">
        <v>2</v>
      </c>
      <c r="W15" s="236">
        <f t="shared" si="5"/>
        <v>-3</v>
      </c>
      <c r="X15" s="237">
        <f t="shared" si="6"/>
        <v>0</v>
      </c>
      <c r="Y15" s="238">
        <f t="shared" si="7"/>
        <v>-4</v>
      </c>
    </row>
    <row r="16" spans="1:25" ht="17.25" customHeight="1" thickBot="1">
      <c r="A16" s="554"/>
      <c r="B16" s="555"/>
      <c r="C16" s="58" t="s">
        <v>41</v>
      </c>
      <c r="D16" s="239">
        <v>1</v>
      </c>
      <c r="E16" s="240">
        <v>2</v>
      </c>
      <c r="F16" s="241">
        <v>6</v>
      </c>
      <c r="G16" s="242">
        <v>7</v>
      </c>
      <c r="H16" s="240">
        <v>1</v>
      </c>
      <c r="I16" s="241">
        <v>3</v>
      </c>
      <c r="J16" s="243">
        <f t="shared" si="1"/>
        <v>6</v>
      </c>
      <c r="K16" s="244">
        <f t="shared" si="2"/>
        <v>-1</v>
      </c>
      <c r="L16" s="245">
        <f t="shared" si="3"/>
        <v>-3</v>
      </c>
      <c r="M16" s="200"/>
      <c r="N16" s="535" t="s">
        <v>42</v>
      </c>
      <c r="O16" s="536"/>
      <c r="P16" s="537"/>
      <c r="Q16" s="232">
        <v>4</v>
      </c>
      <c r="R16" s="233">
        <v>1</v>
      </c>
      <c r="S16" s="234">
        <v>3</v>
      </c>
      <c r="T16" s="235">
        <v>4</v>
      </c>
      <c r="U16" s="233">
        <v>0</v>
      </c>
      <c r="V16" s="234">
        <v>4</v>
      </c>
      <c r="W16" s="236">
        <f t="shared" si="5"/>
        <v>0</v>
      </c>
      <c r="X16" s="237">
        <f t="shared" si="6"/>
        <v>-1</v>
      </c>
      <c r="Y16" s="238">
        <f t="shared" si="7"/>
        <v>1</v>
      </c>
    </row>
    <row r="17" spans="1:25" ht="17.25" customHeight="1" thickBot="1" thickTop="1">
      <c r="A17" s="465" t="s">
        <v>206</v>
      </c>
      <c r="B17" s="466"/>
      <c r="C17" s="467"/>
      <c r="D17" s="262"/>
      <c r="E17" s="263"/>
      <c r="F17" s="264"/>
      <c r="G17" s="265"/>
      <c r="H17" s="263"/>
      <c r="I17" s="264"/>
      <c r="J17" s="266">
        <f t="shared" si="1"/>
        <v>0</v>
      </c>
      <c r="K17" s="267">
        <f t="shared" si="2"/>
        <v>0</v>
      </c>
      <c r="L17" s="268">
        <f t="shared" si="3"/>
        <v>0</v>
      </c>
      <c r="M17" s="200"/>
      <c r="N17" s="535" t="s">
        <v>43</v>
      </c>
      <c r="O17" s="536"/>
      <c r="P17" s="537"/>
      <c r="Q17" s="232">
        <v>3</v>
      </c>
      <c r="R17" s="233">
        <v>1</v>
      </c>
      <c r="S17" s="234">
        <v>3</v>
      </c>
      <c r="T17" s="235">
        <v>3</v>
      </c>
      <c r="U17" s="233">
        <v>0</v>
      </c>
      <c r="V17" s="234">
        <v>4</v>
      </c>
      <c r="W17" s="236">
        <f t="shared" si="5"/>
        <v>0</v>
      </c>
      <c r="X17" s="237">
        <f t="shared" si="6"/>
        <v>-1</v>
      </c>
      <c r="Y17" s="238">
        <f t="shared" si="7"/>
        <v>1</v>
      </c>
    </row>
    <row r="18" spans="1:25" ht="17.25" customHeight="1" thickBot="1" thickTop="1">
      <c r="A18" s="468" t="s">
        <v>207</v>
      </c>
      <c r="B18" s="471" t="s">
        <v>45</v>
      </c>
      <c r="C18" s="472"/>
      <c r="D18" s="269">
        <v>10</v>
      </c>
      <c r="E18" s="270">
        <v>0</v>
      </c>
      <c r="F18" s="271">
        <v>8</v>
      </c>
      <c r="G18" s="272">
        <v>5</v>
      </c>
      <c r="H18" s="270">
        <v>1</v>
      </c>
      <c r="I18" s="271">
        <v>2</v>
      </c>
      <c r="J18" s="273">
        <f t="shared" si="1"/>
        <v>-5</v>
      </c>
      <c r="K18" s="274">
        <f t="shared" si="2"/>
        <v>1</v>
      </c>
      <c r="L18" s="275">
        <f t="shared" si="3"/>
        <v>-6</v>
      </c>
      <c r="M18" s="200"/>
      <c r="N18" s="538" t="s">
        <v>46</v>
      </c>
      <c r="O18" s="539"/>
      <c r="P18" s="540"/>
      <c r="Q18" s="239">
        <v>4</v>
      </c>
      <c r="R18" s="240">
        <v>0</v>
      </c>
      <c r="S18" s="241">
        <v>5</v>
      </c>
      <c r="T18" s="242">
        <v>6</v>
      </c>
      <c r="U18" s="240">
        <v>0</v>
      </c>
      <c r="V18" s="241">
        <v>11</v>
      </c>
      <c r="W18" s="243">
        <f t="shared" si="5"/>
        <v>2</v>
      </c>
      <c r="X18" s="244">
        <f t="shared" si="6"/>
        <v>0</v>
      </c>
      <c r="Y18" s="245">
        <f t="shared" si="7"/>
        <v>6</v>
      </c>
    </row>
    <row r="19" spans="1:25" ht="17.25" customHeight="1" thickTop="1">
      <c r="A19" s="469"/>
      <c r="B19" s="473" t="s">
        <v>208</v>
      </c>
      <c r="C19" s="276" t="s">
        <v>15</v>
      </c>
      <c r="D19" s="218">
        <f aca="true" t="shared" si="9" ref="D19:I19">SUM(D20:D22)</f>
        <v>0</v>
      </c>
      <c r="E19" s="219">
        <f t="shared" si="9"/>
        <v>0</v>
      </c>
      <c r="F19" s="220">
        <f t="shared" si="9"/>
        <v>3</v>
      </c>
      <c r="G19" s="221">
        <f t="shared" si="9"/>
        <v>0</v>
      </c>
      <c r="H19" s="219">
        <f t="shared" si="9"/>
        <v>0</v>
      </c>
      <c r="I19" s="220">
        <f t="shared" si="9"/>
        <v>2</v>
      </c>
      <c r="J19" s="222">
        <f t="shared" si="1"/>
        <v>0</v>
      </c>
      <c r="K19" s="223">
        <f t="shared" si="2"/>
        <v>0</v>
      </c>
      <c r="L19" s="224">
        <f t="shared" si="3"/>
        <v>-1</v>
      </c>
      <c r="M19" s="200"/>
      <c r="N19" s="541" t="s">
        <v>47</v>
      </c>
      <c r="O19" s="542"/>
      <c r="P19" s="543"/>
      <c r="Q19" s="269">
        <f aca="true" t="shared" si="10" ref="Q19:V19">SUM(Q7:Q12)</f>
        <v>26</v>
      </c>
      <c r="R19" s="270">
        <f t="shared" si="10"/>
        <v>1</v>
      </c>
      <c r="S19" s="271">
        <f t="shared" si="10"/>
        <v>32</v>
      </c>
      <c r="T19" s="272">
        <f t="shared" si="10"/>
        <v>20</v>
      </c>
      <c r="U19" s="270">
        <f t="shared" si="10"/>
        <v>1</v>
      </c>
      <c r="V19" s="271">
        <f t="shared" si="10"/>
        <v>22</v>
      </c>
      <c r="W19" s="273">
        <f t="shared" si="5"/>
        <v>-6</v>
      </c>
      <c r="X19" s="274">
        <f t="shared" si="6"/>
        <v>0</v>
      </c>
      <c r="Y19" s="275">
        <f t="shared" si="7"/>
        <v>-10</v>
      </c>
    </row>
    <row r="20" spans="1:25" ht="17.25" customHeight="1" thickBot="1">
      <c r="A20" s="469"/>
      <c r="B20" s="474"/>
      <c r="C20" s="277" t="s">
        <v>48</v>
      </c>
      <c r="D20" s="255">
        <v>0</v>
      </c>
      <c r="E20" s="256">
        <v>0</v>
      </c>
      <c r="F20" s="257">
        <v>1</v>
      </c>
      <c r="G20" s="258"/>
      <c r="H20" s="256"/>
      <c r="I20" s="257"/>
      <c r="J20" s="259">
        <f t="shared" si="1"/>
        <v>0</v>
      </c>
      <c r="K20" s="260">
        <f t="shared" si="2"/>
        <v>0</v>
      </c>
      <c r="L20" s="261">
        <f t="shared" si="3"/>
        <v>-1</v>
      </c>
      <c r="M20" s="200"/>
      <c r="N20" s="544" t="s">
        <v>49</v>
      </c>
      <c r="O20" s="545"/>
      <c r="P20" s="546"/>
      <c r="Q20" s="278">
        <f aca="true" t="shared" si="11" ref="Q20:V20">SUM(Q13:Q18)</f>
        <v>26</v>
      </c>
      <c r="R20" s="279">
        <f t="shared" si="11"/>
        <v>2</v>
      </c>
      <c r="S20" s="280">
        <f t="shared" si="11"/>
        <v>32</v>
      </c>
      <c r="T20" s="281">
        <f t="shared" si="11"/>
        <v>21</v>
      </c>
      <c r="U20" s="279">
        <f t="shared" si="11"/>
        <v>1</v>
      </c>
      <c r="V20" s="280">
        <f t="shared" si="11"/>
        <v>28</v>
      </c>
      <c r="W20" s="282">
        <f t="shared" si="5"/>
        <v>-5</v>
      </c>
      <c r="X20" s="283">
        <f t="shared" si="6"/>
        <v>-1</v>
      </c>
      <c r="Y20" s="284">
        <f t="shared" si="7"/>
        <v>-4</v>
      </c>
    </row>
    <row r="21" spans="1:13" ht="17.25" customHeight="1">
      <c r="A21" s="469"/>
      <c r="B21" s="474"/>
      <c r="C21" s="285" t="s">
        <v>50</v>
      </c>
      <c r="D21" s="232">
        <v>0</v>
      </c>
      <c r="E21" s="233">
        <v>0</v>
      </c>
      <c r="F21" s="234">
        <v>2</v>
      </c>
      <c r="G21" s="235"/>
      <c r="H21" s="233"/>
      <c r="I21" s="234"/>
      <c r="J21" s="236">
        <f t="shared" si="1"/>
        <v>0</v>
      </c>
      <c r="K21" s="237">
        <f t="shared" si="2"/>
        <v>0</v>
      </c>
      <c r="L21" s="238">
        <f t="shared" si="3"/>
        <v>-2</v>
      </c>
      <c r="M21" s="200"/>
    </row>
    <row r="22" spans="1:14" ht="17.25" customHeight="1" thickBot="1">
      <c r="A22" s="469"/>
      <c r="B22" s="475"/>
      <c r="C22" s="286" t="s">
        <v>52</v>
      </c>
      <c r="D22" s="287"/>
      <c r="E22" s="288"/>
      <c r="F22" s="289"/>
      <c r="G22" s="290">
        <v>0</v>
      </c>
      <c r="H22" s="288">
        <v>0</v>
      </c>
      <c r="I22" s="289">
        <v>2</v>
      </c>
      <c r="J22" s="291">
        <f t="shared" si="1"/>
        <v>0</v>
      </c>
      <c r="K22" s="292">
        <f t="shared" si="2"/>
        <v>0</v>
      </c>
      <c r="L22" s="293">
        <f t="shared" si="3"/>
        <v>2</v>
      </c>
      <c r="M22" s="200"/>
      <c r="N22" s="199" t="s">
        <v>53</v>
      </c>
    </row>
    <row r="23" spans="1:25" ht="17.25" customHeight="1">
      <c r="A23" s="469"/>
      <c r="B23" s="476" t="s">
        <v>55</v>
      </c>
      <c r="C23" s="477"/>
      <c r="D23" s="255">
        <v>0</v>
      </c>
      <c r="E23" s="256">
        <v>0</v>
      </c>
      <c r="F23" s="257">
        <v>2</v>
      </c>
      <c r="G23" s="258">
        <v>2</v>
      </c>
      <c r="H23" s="256">
        <v>0</v>
      </c>
      <c r="I23" s="257">
        <v>1</v>
      </c>
      <c r="J23" s="259">
        <f t="shared" si="1"/>
        <v>2</v>
      </c>
      <c r="K23" s="260">
        <f t="shared" si="2"/>
        <v>0</v>
      </c>
      <c r="L23" s="261">
        <f t="shared" si="3"/>
        <v>-1</v>
      </c>
      <c r="M23" s="200"/>
      <c r="N23" s="514" t="s">
        <v>5</v>
      </c>
      <c r="O23" s="515"/>
      <c r="P23" s="516"/>
      <c r="Q23" s="520" t="str">
        <f>$D$4</f>
        <v>令　和　元　年　</v>
      </c>
      <c r="R23" s="520"/>
      <c r="S23" s="521"/>
      <c r="T23" s="520" t="str">
        <f>$G$4</f>
        <v>令　和　2　年　</v>
      </c>
      <c r="U23" s="520"/>
      <c r="V23" s="520"/>
      <c r="W23" s="522" t="s">
        <v>6</v>
      </c>
      <c r="X23" s="523"/>
      <c r="Y23" s="524"/>
    </row>
    <row r="24" spans="1:25" ht="17.25" customHeight="1" thickBot="1">
      <c r="A24" s="470"/>
      <c r="B24" s="478" t="s">
        <v>57</v>
      </c>
      <c r="C24" s="479"/>
      <c r="D24" s="294">
        <v>2</v>
      </c>
      <c r="E24" s="295">
        <v>0</v>
      </c>
      <c r="F24" s="296">
        <v>0</v>
      </c>
      <c r="G24" s="297"/>
      <c r="H24" s="295"/>
      <c r="I24" s="296"/>
      <c r="J24" s="298">
        <f t="shared" si="1"/>
        <v>-2</v>
      </c>
      <c r="K24" s="299">
        <f t="shared" si="2"/>
        <v>0</v>
      </c>
      <c r="L24" s="300">
        <f t="shared" si="3"/>
        <v>0</v>
      </c>
      <c r="M24" s="200"/>
      <c r="N24" s="517"/>
      <c r="O24" s="518"/>
      <c r="P24" s="519"/>
      <c r="Q24" s="205" t="s">
        <v>7</v>
      </c>
      <c r="R24" s="206" t="s">
        <v>8</v>
      </c>
      <c r="S24" s="207" t="s">
        <v>9</v>
      </c>
      <c r="T24" s="208" t="s">
        <v>7</v>
      </c>
      <c r="U24" s="206" t="s">
        <v>8</v>
      </c>
      <c r="V24" s="207" t="s">
        <v>9</v>
      </c>
      <c r="W24" s="208" t="s">
        <v>7</v>
      </c>
      <c r="X24" s="206" t="s">
        <v>8</v>
      </c>
      <c r="Y24" s="209" t="s">
        <v>9</v>
      </c>
    </row>
    <row r="25" spans="1:25" ht="17.25" customHeight="1" thickBot="1">
      <c r="A25" s="199" t="s">
        <v>209</v>
      </c>
      <c r="M25" s="200"/>
      <c r="N25" s="525" t="s">
        <v>10</v>
      </c>
      <c r="O25" s="526"/>
      <c r="P25" s="527"/>
      <c r="Q25" s="218">
        <f aca="true" t="shared" si="12" ref="Q25:V25">SUM(Q26,Q33,Q42,Q48)</f>
        <v>52</v>
      </c>
      <c r="R25" s="219">
        <f t="shared" si="12"/>
        <v>3</v>
      </c>
      <c r="S25" s="220">
        <f t="shared" si="12"/>
        <v>64</v>
      </c>
      <c r="T25" s="221">
        <f t="shared" si="12"/>
        <v>41</v>
      </c>
      <c r="U25" s="219">
        <f t="shared" si="12"/>
        <v>2</v>
      </c>
      <c r="V25" s="220">
        <f t="shared" si="12"/>
        <v>50</v>
      </c>
      <c r="W25" s="222">
        <f aca="true" t="shared" si="13" ref="W25:W48">T25-Q25</f>
        <v>-11</v>
      </c>
      <c r="X25" s="223">
        <f aca="true" t="shared" si="14" ref="X25:X48">U25-R25</f>
        <v>-1</v>
      </c>
      <c r="Y25" s="224">
        <f aca="true" t="shared" si="15" ref="Y25:Y48">V25-S25</f>
        <v>-14</v>
      </c>
    </row>
    <row r="26" spans="1:25" ht="17.25" customHeight="1" thickBot="1" thickTop="1">
      <c r="A26" s="301" t="s">
        <v>60</v>
      </c>
      <c r="B26" s="301"/>
      <c r="C26" s="301"/>
      <c r="D26" s="301"/>
      <c r="E26" s="301"/>
      <c r="F26" s="301"/>
      <c r="G26" s="203"/>
      <c r="M26" s="200"/>
      <c r="N26" s="492" t="s">
        <v>61</v>
      </c>
      <c r="O26" s="531" t="s">
        <v>15</v>
      </c>
      <c r="P26" s="532"/>
      <c r="Q26" s="247">
        <f aca="true" t="shared" si="16" ref="Q26:V26">SUM(Q27,Q32)</f>
        <v>5</v>
      </c>
      <c r="R26" s="248">
        <f t="shared" si="16"/>
        <v>1</v>
      </c>
      <c r="S26" s="249">
        <f t="shared" si="16"/>
        <v>4</v>
      </c>
      <c r="T26" s="250">
        <f t="shared" si="16"/>
        <v>5</v>
      </c>
      <c r="U26" s="248">
        <f t="shared" si="16"/>
        <v>0</v>
      </c>
      <c r="V26" s="249">
        <f t="shared" si="16"/>
        <v>5</v>
      </c>
      <c r="W26" s="251">
        <f t="shared" si="13"/>
        <v>0</v>
      </c>
      <c r="X26" s="252">
        <f t="shared" si="14"/>
        <v>-1</v>
      </c>
      <c r="Y26" s="253">
        <f t="shared" si="15"/>
        <v>1</v>
      </c>
    </row>
    <row r="27" spans="1:25" ht="17.25" customHeight="1">
      <c r="A27" s="514" t="s">
        <v>5</v>
      </c>
      <c r="B27" s="515"/>
      <c r="C27" s="516"/>
      <c r="D27" s="520" t="str">
        <f>$D$4</f>
        <v>令　和　元　年　</v>
      </c>
      <c r="E27" s="520"/>
      <c r="F27" s="521"/>
      <c r="G27" s="520" t="str">
        <f>$G$4</f>
        <v>令　和　2　年　</v>
      </c>
      <c r="H27" s="520"/>
      <c r="I27" s="520"/>
      <c r="J27" s="522" t="s">
        <v>6</v>
      </c>
      <c r="K27" s="523"/>
      <c r="L27" s="524"/>
      <c r="M27" s="204"/>
      <c r="N27" s="492"/>
      <c r="O27" s="473" t="s">
        <v>63</v>
      </c>
      <c r="P27" s="302" t="s">
        <v>64</v>
      </c>
      <c r="Q27" s="218">
        <f aca="true" t="shared" si="17" ref="Q27:V27">SUM(Q28:Q31)</f>
        <v>1</v>
      </c>
      <c r="R27" s="219">
        <f t="shared" si="17"/>
        <v>1</v>
      </c>
      <c r="S27" s="220">
        <f t="shared" si="17"/>
        <v>0</v>
      </c>
      <c r="T27" s="221">
        <f t="shared" si="17"/>
        <v>2</v>
      </c>
      <c r="U27" s="219">
        <f t="shared" si="17"/>
        <v>0</v>
      </c>
      <c r="V27" s="220">
        <f t="shared" si="17"/>
        <v>2</v>
      </c>
      <c r="W27" s="222">
        <f t="shared" si="13"/>
        <v>1</v>
      </c>
      <c r="X27" s="223">
        <f t="shared" si="14"/>
        <v>-1</v>
      </c>
      <c r="Y27" s="224">
        <f t="shared" si="15"/>
        <v>2</v>
      </c>
    </row>
    <row r="28" spans="1:25" ht="17.25" customHeight="1">
      <c r="A28" s="517"/>
      <c r="B28" s="518"/>
      <c r="C28" s="519"/>
      <c r="D28" s="205" t="s">
        <v>7</v>
      </c>
      <c r="E28" s="206" t="s">
        <v>8</v>
      </c>
      <c r="F28" s="207" t="s">
        <v>9</v>
      </c>
      <c r="G28" s="208" t="s">
        <v>7</v>
      </c>
      <c r="H28" s="206" t="s">
        <v>8</v>
      </c>
      <c r="I28" s="207" t="s">
        <v>9</v>
      </c>
      <c r="J28" s="208" t="s">
        <v>7</v>
      </c>
      <c r="K28" s="206" t="s">
        <v>8</v>
      </c>
      <c r="L28" s="209" t="s">
        <v>9</v>
      </c>
      <c r="M28" s="210"/>
      <c r="N28" s="492"/>
      <c r="O28" s="474"/>
      <c r="P28" s="254" t="s">
        <v>66</v>
      </c>
      <c r="Q28" s="255"/>
      <c r="R28" s="256"/>
      <c r="S28" s="257"/>
      <c r="T28" s="258">
        <v>1</v>
      </c>
      <c r="U28" s="256">
        <v>0</v>
      </c>
      <c r="V28" s="257">
        <v>1</v>
      </c>
      <c r="W28" s="259">
        <f t="shared" si="13"/>
        <v>1</v>
      </c>
      <c r="X28" s="260">
        <f t="shared" si="14"/>
        <v>0</v>
      </c>
      <c r="Y28" s="261">
        <f t="shared" si="15"/>
        <v>1</v>
      </c>
    </row>
    <row r="29" spans="1:25" ht="17.25" customHeight="1" thickBot="1">
      <c r="A29" s="525" t="s">
        <v>10</v>
      </c>
      <c r="B29" s="526"/>
      <c r="C29" s="527"/>
      <c r="D29" s="211">
        <f aca="true" t="shared" si="18" ref="D29:I29">SUM(D30:D41)</f>
        <v>52</v>
      </c>
      <c r="E29" s="212">
        <f t="shared" si="18"/>
        <v>3</v>
      </c>
      <c r="F29" s="213">
        <f t="shared" si="18"/>
        <v>64</v>
      </c>
      <c r="G29" s="214">
        <f t="shared" si="18"/>
        <v>41</v>
      </c>
      <c r="H29" s="212">
        <f t="shared" si="18"/>
        <v>2</v>
      </c>
      <c r="I29" s="213">
        <f t="shared" si="18"/>
        <v>50</v>
      </c>
      <c r="J29" s="215">
        <f aca="true" t="shared" si="19" ref="J29:J45">G29-D29</f>
        <v>-11</v>
      </c>
      <c r="K29" s="216">
        <f aca="true" t="shared" si="20" ref="K29:K45">H29-E29</f>
        <v>-1</v>
      </c>
      <c r="L29" s="217">
        <f aca="true" t="shared" si="21" ref="L29:L45">I29-F29</f>
        <v>-14</v>
      </c>
      <c r="M29" s="200"/>
      <c r="N29" s="492"/>
      <c r="O29" s="474"/>
      <c r="P29" s="303" t="s">
        <v>67</v>
      </c>
      <c r="Q29" s="232"/>
      <c r="R29" s="233"/>
      <c r="S29" s="234"/>
      <c r="T29" s="235"/>
      <c r="U29" s="233"/>
      <c r="V29" s="234"/>
      <c r="W29" s="236">
        <f t="shared" si="13"/>
        <v>0</v>
      </c>
      <c r="X29" s="237">
        <f t="shared" si="14"/>
        <v>0</v>
      </c>
      <c r="Y29" s="238">
        <f t="shared" si="15"/>
        <v>0</v>
      </c>
    </row>
    <row r="30" spans="1:25" ht="17.25" customHeight="1" thickTop="1">
      <c r="A30" s="528" t="s">
        <v>210</v>
      </c>
      <c r="B30" s="529"/>
      <c r="C30" s="530"/>
      <c r="D30" s="225"/>
      <c r="E30" s="226"/>
      <c r="F30" s="227"/>
      <c r="G30" s="228">
        <v>1</v>
      </c>
      <c r="H30" s="226">
        <v>0</v>
      </c>
      <c r="I30" s="227">
        <v>1</v>
      </c>
      <c r="J30" s="229">
        <f t="shared" si="19"/>
        <v>1</v>
      </c>
      <c r="K30" s="230">
        <f t="shared" si="20"/>
        <v>0</v>
      </c>
      <c r="L30" s="231">
        <f t="shared" si="21"/>
        <v>1</v>
      </c>
      <c r="M30" s="200"/>
      <c r="N30" s="492"/>
      <c r="O30" s="474"/>
      <c r="P30" s="303" t="s">
        <v>68</v>
      </c>
      <c r="Q30" s="232"/>
      <c r="R30" s="233"/>
      <c r="S30" s="234"/>
      <c r="T30" s="235"/>
      <c r="U30" s="233"/>
      <c r="V30" s="234"/>
      <c r="W30" s="236">
        <f t="shared" si="13"/>
        <v>0</v>
      </c>
      <c r="X30" s="237">
        <f t="shared" si="14"/>
        <v>0</v>
      </c>
      <c r="Y30" s="238">
        <f t="shared" si="15"/>
        <v>0</v>
      </c>
    </row>
    <row r="31" spans="1:25" ht="17.25" customHeight="1">
      <c r="A31" s="505" t="s">
        <v>211</v>
      </c>
      <c r="B31" s="506"/>
      <c r="C31" s="507"/>
      <c r="D31" s="232"/>
      <c r="E31" s="233"/>
      <c r="F31" s="234"/>
      <c r="G31" s="235">
        <v>1</v>
      </c>
      <c r="H31" s="233">
        <v>0</v>
      </c>
      <c r="I31" s="234">
        <v>1</v>
      </c>
      <c r="J31" s="236">
        <f t="shared" si="19"/>
        <v>1</v>
      </c>
      <c r="K31" s="237">
        <f t="shared" si="20"/>
        <v>0</v>
      </c>
      <c r="L31" s="238">
        <f t="shared" si="21"/>
        <v>1</v>
      </c>
      <c r="M31" s="200"/>
      <c r="N31" s="492"/>
      <c r="O31" s="475"/>
      <c r="P31" s="286" t="s">
        <v>40</v>
      </c>
      <c r="Q31" s="287">
        <v>1</v>
      </c>
      <c r="R31" s="288">
        <v>1</v>
      </c>
      <c r="S31" s="289">
        <v>0</v>
      </c>
      <c r="T31" s="290">
        <v>1</v>
      </c>
      <c r="U31" s="288">
        <v>0</v>
      </c>
      <c r="V31" s="289">
        <v>1</v>
      </c>
      <c r="W31" s="291">
        <f t="shared" si="13"/>
        <v>0</v>
      </c>
      <c r="X31" s="292">
        <f t="shared" si="14"/>
        <v>-1</v>
      </c>
      <c r="Y31" s="293">
        <f t="shared" si="15"/>
        <v>1</v>
      </c>
    </row>
    <row r="32" spans="1:25" ht="17.25" customHeight="1">
      <c r="A32" s="505" t="s">
        <v>212</v>
      </c>
      <c r="B32" s="506"/>
      <c r="C32" s="507"/>
      <c r="D32" s="232"/>
      <c r="E32" s="233"/>
      <c r="F32" s="234"/>
      <c r="G32" s="235">
        <v>1</v>
      </c>
      <c r="H32" s="233">
        <v>0</v>
      </c>
      <c r="I32" s="234">
        <v>1</v>
      </c>
      <c r="J32" s="236">
        <f t="shared" si="19"/>
        <v>1</v>
      </c>
      <c r="K32" s="237">
        <f t="shared" si="20"/>
        <v>0</v>
      </c>
      <c r="L32" s="238">
        <f t="shared" si="21"/>
        <v>1</v>
      </c>
      <c r="M32" s="200"/>
      <c r="N32" s="508"/>
      <c r="O32" s="533" t="s">
        <v>40</v>
      </c>
      <c r="P32" s="534"/>
      <c r="Q32" s="304">
        <v>4</v>
      </c>
      <c r="R32" s="305">
        <v>0</v>
      </c>
      <c r="S32" s="306">
        <v>4</v>
      </c>
      <c r="T32" s="307">
        <v>3</v>
      </c>
      <c r="U32" s="305">
        <v>0</v>
      </c>
      <c r="V32" s="306">
        <v>3</v>
      </c>
      <c r="W32" s="308">
        <f t="shared" si="13"/>
        <v>-1</v>
      </c>
      <c r="X32" s="309">
        <f t="shared" si="14"/>
        <v>0</v>
      </c>
      <c r="Y32" s="310">
        <f t="shared" si="15"/>
        <v>-1</v>
      </c>
    </row>
    <row r="33" spans="1:25" ht="17.25" customHeight="1">
      <c r="A33" s="505" t="s">
        <v>213</v>
      </c>
      <c r="B33" s="506"/>
      <c r="C33" s="507"/>
      <c r="D33" s="232">
        <v>5</v>
      </c>
      <c r="E33" s="233">
        <v>2</v>
      </c>
      <c r="F33" s="234">
        <v>4</v>
      </c>
      <c r="G33" s="235">
        <v>5</v>
      </c>
      <c r="H33" s="233">
        <v>1</v>
      </c>
      <c r="I33" s="234">
        <v>4</v>
      </c>
      <c r="J33" s="236">
        <f t="shared" si="19"/>
        <v>0</v>
      </c>
      <c r="K33" s="237">
        <f t="shared" si="20"/>
        <v>-1</v>
      </c>
      <c r="L33" s="238">
        <f t="shared" si="21"/>
        <v>0</v>
      </c>
      <c r="M33" s="200"/>
      <c r="N33" s="496" t="s">
        <v>71</v>
      </c>
      <c r="O33" s="497" t="s">
        <v>15</v>
      </c>
      <c r="P33" s="498"/>
      <c r="Q33" s="218">
        <f aca="true" t="shared" si="22" ref="Q33:V33">SUM(Q34:Q41)</f>
        <v>45</v>
      </c>
      <c r="R33" s="219">
        <f t="shared" si="22"/>
        <v>1</v>
      </c>
      <c r="S33" s="220">
        <f t="shared" si="22"/>
        <v>59</v>
      </c>
      <c r="T33" s="221">
        <f t="shared" si="22"/>
        <v>34</v>
      </c>
      <c r="U33" s="219">
        <f t="shared" si="22"/>
        <v>1</v>
      </c>
      <c r="V33" s="220">
        <f t="shared" si="22"/>
        <v>44</v>
      </c>
      <c r="W33" s="222">
        <f t="shared" si="13"/>
        <v>-11</v>
      </c>
      <c r="X33" s="223">
        <f t="shared" si="14"/>
        <v>0</v>
      </c>
      <c r="Y33" s="224">
        <f t="shared" si="15"/>
        <v>-15</v>
      </c>
    </row>
    <row r="34" spans="1:25" ht="17.25" customHeight="1">
      <c r="A34" s="505" t="s">
        <v>214</v>
      </c>
      <c r="B34" s="506"/>
      <c r="C34" s="507"/>
      <c r="D34" s="232">
        <v>6</v>
      </c>
      <c r="E34" s="233">
        <v>0</v>
      </c>
      <c r="F34" s="234">
        <v>9</v>
      </c>
      <c r="G34" s="235">
        <v>3</v>
      </c>
      <c r="H34" s="233">
        <v>0</v>
      </c>
      <c r="I34" s="234">
        <v>3</v>
      </c>
      <c r="J34" s="236">
        <f t="shared" si="19"/>
        <v>-3</v>
      </c>
      <c r="K34" s="237">
        <f t="shared" si="20"/>
        <v>0</v>
      </c>
      <c r="L34" s="238">
        <f t="shared" si="21"/>
        <v>-6</v>
      </c>
      <c r="M34" s="200"/>
      <c r="N34" s="492"/>
      <c r="O34" s="509" t="s">
        <v>73</v>
      </c>
      <c r="P34" s="510"/>
      <c r="Q34" s="255">
        <v>1</v>
      </c>
      <c r="R34" s="256">
        <v>0</v>
      </c>
      <c r="S34" s="257">
        <v>1</v>
      </c>
      <c r="T34" s="258"/>
      <c r="U34" s="256"/>
      <c r="V34" s="257"/>
      <c r="W34" s="259">
        <f t="shared" si="13"/>
        <v>-1</v>
      </c>
      <c r="X34" s="260">
        <f t="shared" si="14"/>
        <v>0</v>
      </c>
      <c r="Y34" s="261">
        <f t="shared" si="15"/>
        <v>-1</v>
      </c>
    </row>
    <row r="35" spans="1:25" ht="17.25" customHeight="1">
      <c r="A35" s="505" t="s">
        <v>215</v>
      </c>
      <c r="B35" s="506"/>
      <c r="C35" s="507"/>
      <c r="D35" s="232">
        <v>13</v>
      </c>
      <c r="E35" s="233">
        <v>0</v>
      </c>
      <c r="F35" s="234">
        <v>18</v>
      </c>
      <c r="G35" s="235">
        <v>8</v>
      </c>
      <c r="H35" s="233">
        <v>1</v>
      </c>
      <c r="I35" s="234">
        <v>8</v>
      </c>
      <c r="J35" s="236">
        <f t="shared" si="19"/>
        <v>-5</v>
      </c>
      <c r="K35" s="237">
        <f t="shared" si="20"/>
        <v>1</v>
      </c>
      <c r="L35" s="238">
        <f t="shared" si="21"/>
        <v>-10</v>
      </c>
      <c r="M35" s="200"/>
      <c r="N35" s="492"/>
      <c r="O35" s="501" t="s">
        <v>75</v>
      </c>
      <c r="P35" s="502"/>
      <c r="Q35" s="232">
        <v>25</v>
      </c>
      <c r="R35" s="233">
        <v>0</v>
      </c>
      <c r="S35" s="234">
        <v>37</v>
      </c>
      <c r="T35" s="235">
        <v>16</v>
      </c>
      <c r="U35" s="233">
        <v>0</v>
      </c>
      <c r="V35" s="234">
        <v>21</v>
      </c>
      <c r="W35" s="236">
        <f t="shared" si="13"/>
        <v>-9</v>
      </c>
      <c r="X35" s="237">
        <f t="shared" si="14"/>
        <v>0</v>
      </c>
      <c r="Y35" s="238">
        <f t="shared" si="15"/>
        <v>-16</v>
      </c>
    </row>
    <row r="36" spans="1:25" ht="17.25" customHeight="1">
      <c r="A36" s="505" t="s">
        <v>216</v>
      </c>
      <c r="B36" s="506"/>
      <c r="C36" s="507"/>
      <c r="D36" s="232">
        <v>3</v>
      </c>
      <c r="E36" s="233">
        <v>1</v>
      </c>
      <c r="F36" s="234">
        <v>4</v>
      </c>
      <c r="G36" s="235">
        <v>3</v>
      </c>
      <c r="H36" s="233">
        <v>0</v>
      </c>
      <c r="I36" s="234">
        <v>4</v>
      </c>
      <c r="J36" s="236">
        <f t="shared" si="19"/>
        <v>0</v>
      </c>
      <c r="K36" s="237">
        <f t="shared" si="20"/>
        <v>-1</v>
      </c>
      <c r="L36" s="238">
        <f t="shared" si="21"/>
        <v>0</v>
      </c>
      <c r="M36" s="200"/>
      <c r="N36" s="492"/>
      <c r="O36" s="487" t="s">
        <v>77</v>
      </c>
      <c r="P36" s="488"/>
      <c r="Q36" s="232">
        <v>16</v>
      </c>
      <c r="R36" s="233">
        <v>1</v>
      </c>
      <c r="S36" s="234">
        <v>18</v>
      </c>
      <c r="T36" s="235">
        <v>8</v>
      </c>
      <c r="U36" s="233">
        <v>0</v>
      </c>
      <c r="V36" s="234">
        <v>10</v>
      </c>
      <c r="W36" s="236">
        <f t="shared" si="13"/>
        <v>-8</v>
      </c>
      <c r="X36" s="237">
        <f t="shared" si="14"/>
        <v>-1</v>
      </c>
      <c r="Y36" s="238">
        <f t="shared" si="15"/>
        <v>-8</v>
      </c>
    </row>
    <row r="37" spans="1:25" ht="17.25" customHeight="1">
      <c r="A37" s="505" t="s">
        <v>217</v>
      </c>
      <c r="B37" s="506"/>
      <c r="C37" s="507"/>
      <c r="D37" s="232">
        <v>5</v>
      </c>
      <c r="E37" s="233">
        <v>0</v>
      </c>
      <c r="F37" s="234">
        <v>6</v>
      </c>
      <c r="G37" s="235">
        <v>4</v>
      </c>
      <c r="H37" s="233">
        <v>0</v>
      </c>
      <c r="I37" s="234">
        <v>4</v>
      </c>
      <c r="J37" s="236">
        <f t="shared" si="19"/>
        <v>-1</v>
      </c>
      <c r="K37" s="237">
        <f t="shared" si="20"/>
        <v>0</v>
      </c>
      <c r="L37" s="238">
        <f t="shared" si="21"/>
        <v>-2</v>
      </c>
      <c r="M37" s="200"/>
      <c r="N37" s="492"/>
      <c r="O37" s="487" t="s">
        <v>79</v>
      </c>
      <c r="P37" s="488"/>
      <c r="Q37" s="232"/>
      <c r="R37" s="233"/>
      <c r="S37" s="234"/>
      <c r="T37" s="235">
        <v>1</v>
      </c>
      <c r="U37" s="233">
        <v>0</v>
      </c>
      <c r="V37" s="234">
        <v>1</v>
      </c>
      <c r="W37" s="236">
        <f t="shared" si="13"/>
        <v>1</v>
      </c>
      <c r="X37" s="237">
        <f t="shared" si="14"/>
        <v>0</v>
      </c>
      <c r="Y37" s="238">
        <f t="shared" si="15"/>
        <v>1</v>
      </c>
    </row>
    <row r="38" spans="1:25" ht="17.25" customHeight="1">
      <c r="A38" s="505" t="s">
        <v>218</v>
      </c>
      <c r="B38" s="506"/>
      <c r="C38" s="507"/>
      <c r="D38" s="232">
        <v>11</v>
      </c>
      <c r="E38" s="233">
        <v>0</v>
      </c>
      <c r="F38" s="234">
        <v>13</v>
      </c>
      <c r="G38" s="235">
        <v>7</v>
      </c>
      <c r="H38" s="233">
        <v>0</v>
      </c>
      <c r="I38" s="234">
        <v>13</v>
      </c>
      <c r="J38" s="236">
        <f t="shared" si="19"/>
        <v>-4</v>
      </c>
      <c r="K38" s="237">
        <f t="shared" si="20"/>
        <v>0</v>
      </c>
      <c r="L38" s="238">
        <f t="shared" si="21"/>
        <v>0</v>
      </c>
      <c r="M38" s="200"/>
      <c r="N38" s="492"/>
      <c r="O38" s="487" t="s">
        <v>81</v>
      </c>
      <c r="P38" s="488"/>
      <c r="Q38" s="232"/>
      <c r="R38" s="233"/>
      <c r="S38" s="234"/>
      <c r="T38" s="235"/>
      <c r="U38" s="233"/>
      <c r="V38" s="234"/>
      <c r="W38" s="236">
        <f t="shared" si="13"/>
        <v>0</v>
      </c>
      <c r="X38" s="237">
        <f t="shared" si="14"/>
        <v>0</v>
      </c>
      <c r="Y38" s="238">
        <f t="shared" si="15"/>
        <v>0</v>
      </c>
    </row>
    <row r="39" spans="1:25" ht="17.25" customHeight="1">
      <c r="A39" s="505" t="s">
        <v>219</v>
      </c>
      <c r="B39" s="506"/>
      <c r="C39" s="507"/>
      <c r="D39" s="232">
        <v>5</v>
      </c>
      <c r="E39" s="233">
        <v>0</v>
      </c>
      <c r="F39" s="234">
        <v>5</v>
      </c>
      <c r="G39" s="235">
        <v>4</v>
      </c>
      <c r="H39" s="233">
        <v>0</v>
      </c>
      <c r="I39" s="234">
        <v>6</v>
      </c>
      <c r="J39" s="236">
        <f t="shared" si="19"/>
        <v>-1</v>
      </c>
      <c r="K39" s="237">
        <f t="shared" si="20"/>
        <v>0</v>
      </c>
      <c r="L39" s="238">
        <f t="shared" si="21"/>
        <v>1</v>
      </c>
      <c r="M39" s="200"/>
      <c r="N39" s="492"/>
      <c r="O39" s="487" t="s">
        <v>83</v>
      </c>
      <c r="P39" s="488"/>
      <c r="Q39" s="232"/>
      <c r="R39" s="233"/>
      <c r="S39" s="234"/>
      <c r="T39" s="235"/>
      <c r="U39" s="233"/>
      <c r="V39" s="234"/>
      <c r="W39" s="236">
        <f t="shared" si="13"/>
        <v>0</v>
      </c>
      <c r="X39" s="237">
        <f t="shared" si="14"/>
        <v>0</v>
      </c>
      <c r="Y39" s="238">
        <f t="shared" si="15"/>
        <v>0</v>
      </c>
    </row>
    <row r="40" spans="1:25" ht="17.25" customHeight="1">
      <c r="A40" s="505" t="s">
        <v>220</v>
      </c>
      <c r="B40" s="506"/>
      <c r="C40" s="507"/>
      <c r="D40" s="232">
        <v>1</v>
      </c>
      <c r="E40" s="233">
        <v>0</v>
      </c>
      <c r="F40" s="234">
        <v>1</v>
      </c>
      <c r="G40" s="235">
        <v>2</v>
      </c>
      <c r="H40" s="233">
        <v>0</v>
      </c>
      <c r="I40" s="234">
        <v>2</v>
      </c>
      <c r="J40" s="236">
        <f t="shared" si="19"/>
        <v>1</v>
      </c>
      <c r="K40" s="237">
        <f t="shared" si="20"/>
        <v>0</v>
      </c>
      <c r="L40" s="238">
        <f t="shared" si="21"/>
        <v>1</v>
      </c>
      <c r="M40" s="200"/>
      <c r="N40" s="492"/>
      <c r="O40" s="501" t="s">
        <v>85</v>
      </c>
      <c r="P40" s="502"/>
      <c r="Q40" s="232">
        <v>2</v>
      </c>
      <c r="R40" s="233">
        <v>0</v>
      </c>
      <c r="S40" s="234">
        <v>2</v>
      </c>
      <c r="T40" s="235">
        <v>4</v>
      </c>
      <c r="U40" s="233">
        <v>1</v>
      </c>
      <c r="V40" s="234">
        <v>7</v>
      </c>
      <c r="W40" s="236">
        <f t="shared" si="13"/>
        <v>2</v>
      </c>
      <c r="X40" s="237">
        <f t="shared" si="14"/>
        <v>1</v>
      </c>
      <c r="Y40" s="238">
        <f t="shared" si="15"/>
        <v>5</v>
      </c>
    </row>
    <row r="41" spans="1:25" ht="17.25" customHeight="1" thickBot="1">
      <c r="A41" s="511" t="s">
        <v>221</v>
      </c>
      <c r="B41" s="512"/>
      <c r="C41" s="513"/>
      <c r="D41" s="239">
        <v>3</v>
      </c>
      <c r="E41" s="240">
        <v>0</v>
      </c>
      <c r="F41" s="241">
        <v>4</v>
      </c>
      <c r="G41" s="242">
        <v>2</v>
      </c>
      <c r="H41" s="240">
        <v>0</v>
      </c>
      <c r="I41" s="241">
        <v>3</v>
      </c>
      <c r="J41" s="243">
        <f t="shared" si="19"/>
        <v>-1</v>
      </c>
      <c r="K41" s="244">
        <f t="shared" si="20"/>
        <v>0</v>
      </c>
      <c r="L41" s="245">
        <f t="shared" si="21"/>
        <v>-1</v>
      </c>
      <c r="M41" s="200"/>
      <c r="N41" s="508"/>
      <c r="O41" s="489" t="s">
        <v>87</v>
      </c>
      <c r="P41" s="490"/>
      <c r="Q41" s="287">
        <v>1</v>
      </c>
      <c r="R41" s="288">
        <v>0</v>
      </c>
      <c r="S41" s="289">
        <v>1</v>
      </c>
      <c r="T41" s="290">
        <v>5</v>
      </c>
      <c r="U41" s="288">
        <v>0</v>
      </c>
      <c r="V41" s="289">
        <v>5</v>
      </c>
      <c r="W41" s="291">
        <f t="shared" si="13"/>
        <v>4</v>
      </c>
      <c r="X41" s="292">
        <f t="shared" si="14"/>
        <v>0</v>
      </c>
      <c r="Y41" s="293">
        <f t="shared" si="15"/>
        <v>4</v>
      </c>
    </row>
    <row r="42" spans="1:25" ht="17.25" customHeight="1" thickTop="1">
      <c r="A42" s="491" t="s">
        <v>222</v>
      </c>
      <c r="B42" s="494" t="s">
        <v>230</v>
      </c>
      <c r="C42" s="495"/>
      <c r="D42" s="225">
        <v>3</v>
      </c>
      <c r="E42" s="226">
        <v>2</v>
      </c>
      <c r="F42" s="227">
        <v>1</v>
      </c>
      <c r="G42" s="228">
        <v>2</v>
      </c>
      <c r="H42" s="226">
        <v>0</v>
      </c>
      <c r="I42" s="227">
        <v>2</v>
      </c>
      <c r="J42" s="229">
        <f t="shared" si="19"/>
        <v>-1</v>
      </c>
      <c r="K42" s="230">
        <f t="shared" si="20"/>
        <v>-2</v>
      </c>
      <c r="L42" s="231">
        <f t="shared" si="21"/>
        <v>1</v>
      </c>
      <c r="M42" s="200"/>
      <c r="N42" s="496" t="s">
        <v>90</v>
      </c>
      <c r="O42" s="497" t="s">
        <v>15</v>
      </c>
      <c r="P42" s="498"/>
      <c r="Q42" s="218">
        <f aca="true" t="shared" si="23" ref="Q42:V42">SUM(Q43:Q47)</f>
        <v>2</v>
      </c>
      <c r="R42" s="219">
        <f t="shared" si="23"/>
        <v>1</v>
      </c>
      <c r="S42" s="220">
        <f t="shared" si="23"/>
        <v>1</v>
      </c>
      <c r="T42" s="221">
        <f t="shared" si="23"/>
        <v>2</v>
      </c>
      <c r="U42" s="219">
        <f t="shared" si="23"/>
        <v>1</v>
      </c>
      <c r="V42" s="220">
        <f t="shared" si="23"/>
        <v>1</v>
      </c>
      <c r="W42" s="222">
        <f t="shared" si="13"/>
        <v>0</v>
      </c>
      <c r="X42" s="223">
        <f t="shared" si="14"/>
        <v>0</v>
      </c>
      <c r="Y42" s="224">
        <f t="shared" si="15"/>
        <v>0</v>
      </c>
    </row>
    <row r="43" spans="1:25" ht="17.25" customHeight="1">
      <c r="A43" s="492"/>
      <c r="B43" s="501" t="s">
        <v>231</v>
      </c>
      <c r="C43" s="502"/>
      <c r="D43" s="232">
        <v>38</v>
      </c>
      <c r="E43" s="233">
        <v>1</v>
      </c>
      <c r="F43" s="234">
        <v>51</v>
      </c>
      <c r="G43" s="235">
        <v>24</v>
      </c>
      <c r="H43" s="233">
        <v>2</v>
      </c>
      <c r="I43" s="234">
        <v>26</v>
      </c>
      <c r="J43" s="236">
        <f t="shared" si="19"/>
        <v>-14</v>
      </c>
      <c r="K43" s="237">
        <f t="shared" si="20"/>
        <v>1</v>
      </c>
      <c r="L43" s="238">
        <f t="shared" si="21"/>
        <v>-25</v>
      </c>
      <c r="M43" s="200"/>
      <c r="N43" s="492"/>
      <c r="O43" s="503" t="s">
        <v>91</v>
      </c>
      <c r="P43" s="504"/>
      <c r="Q43" s="255">
        <v>2</v>
      </c>
      <c r="R43" s="256">
        <v>1</v>
      </c>
      <c r="S43" s="257">
        <v>1</v>
      </c>
      <c r="T43" s="258">
        <v>1</v>
      </c>
      <c r="U43" s="256">
        <v>0</v>
      </c>
      <c r="V43" s="257">
        <v>1</v>
      </c>
      <c r="W43" s="259">
        <f t="shared" si="13"/>
        <v>-1</v>
      </c>
      <c r="X43" s="260">
        <f t="shared" si="14"/>
        <v>-1</v>
      </c>
      <c r="Y43" s="261">
        <f t="shared" si="15"/>
        <v>0</v>
      </c>
    </row>
    <row r="44" spans="1:25" ht="17.25" customHeight="1">
      <c r="A44" s="492"/>
      <c r="B44" s="501" t="s">
        <v>232</v>
      </c>
      <c r="C44" s="502"/>
      <c r="D44" s="232">
        <v>5</v>
      </c>
      <c r="E44" s="233">
        <v>0</v>
      </c>
      <c r="F44" s="234">
        <v>5</v>
      </c>
      <c r="G44" s="235">
        <v>5</v>
      </c>
      <c r="H44" s="233">
        <v>0</v>
      </c>
      <c r="I44" s="234">
        <v>11</v>
      </c>
      <c r="J44" s="236">
        <f t="shared" si="19"/>
        <v>0</v>
      </c>
      <c r="K44" s="237">
        <f t="shared" si="20"/>
        <v>0</v>
      </c>
      <c r="L44" s="238">
        <f t="shared" si="21"/>
        <v>6</v>
      </c>
      <c r="M44" s="200"/>
      <c r="N44" s="492"/>
      <c r="O44" s="483" t="s">
        <v>92</v>
      </c>
      <c r="P44" s="484"/>
      <c r="Q44" s="232"/>
      <c r="R44" s="233"/>
      <c r="S44" s="234"/>
      <c r="T44" s="235"/>
      <c r="U44" s="233"/>
      <c r="V44" s="234"/>
      <c r="W44" s="236">
        <f t="shared" si="13"/>
        <v>0</v>
      </c>
      <c r="X44" s="237">
        <f t="shared" si="14"/>
        <v>0</v>
      </c>
      <c r="Y44" s="238">
        <f t="shared" si="15"/>
        <v>0</v>
      </c>
    </row>
    <row r="45" spans="1:25" ht="17.25" customHeight="1" thickBot="1">
      <c r="A45" s="493"/>
      <c r="B45" s="485" t="s">
        <v>233</v>
      </c>
      <c r="C45" s="486"/>
      <c r="D45" s="294">
        <v>6</v>
      </c>
      <c r="E45" s="295">
        <v>0</v>
      </c>
      <c r="F45" s="296">
        <v>7</v>
      </c>
      <c r="G45" s="297">
        <v>10</v>
      </c>
      <c r="H45" s="295">
        <v>0</v>
      </c>
      <c r="I45" s="296">
        <v>11</v>
      </c>
      <c r="J45" s="298">
        <f t="shared" si="19"/>
        <v>4</v>
      </c>
      <c r="K45" s="299">
        <f t="shared" si="20"/>
        <v>0</v>
      </c>
      <c r="L45" s="300">
        <f t="shared" si="21"/>
        <v>4</v>
      </c>
      <c r="M45" s="200"/>
      <c r="N45" s="492"/>
      <c r="O45" s="483" t="s">
        <v>94</v>
      </c>
      <c r="P45" s="484"/>
      <c r="Q45" s="232"/>
      <c r="R45" s="233"/>
      <c r="S45" s="234"/>
      <c r="T45" s="235">
        <v>1</v>
      </c>
      <c r="U45" s="233">
        <v>1</v>
      </c>
      <c r="V45" s="234">
        <v>0</v>
      </c>
      <c r="W45" s="236">
        <f t="shared" si="13"/>
        <v>1</v>
      </c>
      <c r="X45" s="237">
        <f t="shared" si="14"/>
        <v>1</v>
      </c>
      <c r="Y45" s="238">
        <f t="shared" si="15"/>
        <v>0</v>
      </c>
    </row>
    <row r="46" spans="13:25" ht="17.25" customHeight="1">
      <c r="M46" s="200"/>
      <c r="N46" s="492"/>
      <c r="O46" s="487" t="s">
        <v>95</v>
      </c>
      <c r="P46" s="488"/>
      <c r="Q46" s="232"/>
      <c r="R46" s="233"/>
      <c r="S46" s="234"/>
      <c r="T46" s="235"/>
      <c r="U46" s="233"/>
      <c r="V46" s="234"/>
      <c r="W46" s="236">
        <f t="shared" si="13"/>
        <v>0</v>
      </c>
      <c r="X46" s="237">
        <f t="shared" si="14"/>
        <v>0</v>
      </c>
      <c r="Y46" s="238">
        <f t="shared" si="15"/>
        <v>0</v>
      </c>
    </row>
    <row r="47" spans="1:26" ht="17.25" customHeight="1">
      <c r="A47" s="199" t="s">
        <v>97</v>
      </c>
      <c r="M47" s="200"/>
      <c r="N47" s="492"/>
      <c r="O47" s="499" t="s">
        <v>40</v>
      </c>
      <c r="P47" s="500"/>
      <c r="Q47" s="287"/>
      <c r="R47" s="288"/>
      <c r="S47" s="289"/>
      <c r="T47" s="290"/>
      <c r="U47" s="288"/>
      <c r="V47" s="289"/>
      <c r="W47" s="291">
        <f t="shared" si="13"/>
        <v>0</v>
      </c>
      <c r="X47" s="292">
        <f t="shared" si="14"/>
        <v>0</v>
      </c>
      <c r="Y47" s="293">
        <f t="shared" si="15"/>
        <v>0</v>
      </c>
      <c r="Z47" s="200"/>
    </row>
    <row r="48" spans="13:45" ht="17.25" customHeight="1" thickBot="1">
      <c r="M48" s="200"/>
      <c r="N48" s="480" t="s">
        <v>98</v>
      </c>
      <c r="O48" s="481"/>
      <c r="P48" s="482"/>
      <c r="Q48" s="278"/>
      <c r="R48" s="279"/>
      <c r="S48" s="280"/>
      <c r="T48" s="281"/>
      <c r="U48" s="279"/>
      <c r="V48" s="280"/>
      <c r="W48" s="282">
        <f t="shared" si="13"/>
        <v>0</v>
      </c>
      <c r="X48" s="283">
        <f t="shared" si="14"/>
        <v>0</v>
      </c>
      <c r="Y48" s="284">
        <f t="shared" si="15"/>
        <v>0</v>
      </c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</row>
    <row r="49" ht="12.75" customHeight="1"/>
    <row r="50" ht="12.75" customHeight="1"/>
    <row r="51" spans="1:13" ht="15" customHeight="1">
      <c r="A51" s="1" t="s">
        <v>255</v>
      </c>
      <c r="M51" s="200"/>
    </row>
    <row r="52" spans="1:13" ht="15" customHeight="1">
      <c r="A52" s="199" t="str">
        <f>A2</f>
        <v>大竹市(211)</v>
      </c>
      <c r="M52" s="200"/>
    </row>
    <row r="53" spans="1:17" ht="17.25" customHeight="1" thickBot="1">
      <c r="A53" s="201" t="s">
        <v>99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0"/>
      <c r="L53" s="200"/>
      <c r="M53" s="200"/>
      <c r="N53" s="202" t="s">
        <v>100</v>
      </c>
      <c r="O53" s="202"/>
      <c r="P53" s="202"/>
      <c r="Q53" s="203"/>
    </row>
    <row r="54" spans="1:25" ht="17.25" customHeight="1">
      <c r="A54" s="514" t="s">
        <v>102</v>
      </c>
      <c r="B54" s="515"/>
      <c r="C54" s="516"/>
      <c r="D54" s="520" t="str">
        <f>$D$4</f>
        <v>令　和　元　年　</v>
      </c>
      <c r="E54" s="520"/>
      <c r="F54" s="521"/>
      <c r="G54" s="520" t="str">
        <f>$G$4</f>
        <v>令　和　2　年　</v>
      </c>
      <c r="H54" s="520"/>
      <c r="I54" s="520"/>
      <c r="J54" s="522" t="s">
        <v>103</v>
      </c>
      <c r="K54" s="523"/>
      <c r="L54" s="524"/>
      <c r="M54" s="204"/>
      <c r="N54" s="514" t="s">
        <v>102</v>
      </c>
      <c r="O54" s="515"/>
      <c r="P54" s="516"/>
      <c r="Q54" s="520" t="str">
        <f>$D$4</f>
        <v>令　和　元　年　</v>
      </c>
      <c r="R54" s="520"/>
      <c r="S54" s="521"/>
      <c r="T54" s="520" t="str">
        <f>$G$4</f>
        <v>令　和　2　年　</v>
      </c>
      <c r="U54" s="520"/>
      <c r="V54" s="520"/>
      <c r="W54" s="522" t="s">
        <v>103</v>
      </c>
      <c r="X54" s="523"/>
      <c r="Y54" s="524"/>
    </row>
    <row r="55" spans="1:25" ht="17.25" customHeight="1">
      <c r="A55" s="517"/>
      <c r="B55" s="518"/>
      <c r="C55" s="519"/>
      <c r="D55" s="205" t="s">
        <v>104</v>
      </c>
      <c r="E55" s="206" t="s">
        <v>105</v>
      </c>
      <c r="F55" s="207" t="s">
        <v>106</v>
      </c>
      <c r="G55" s="208" t="s">
        <v>104</v>
      </c>
      <c r="H55" s="206" t="s">
        <v>105</v>
      </c>
      <c r="I55" s="207" t="s">
        <v>106</v>
      </c>
      <c r="J55" s="208" t="s">
        <v>104</v>
      </c>
      <c r="K55" s="206" t="s">
        <v>105</v>
      </c>
      <c r="L55" s="209" t="s">
        <v>106</v>
      </c>
      <c r="M55" s="210"/>
      <c r="N55" s="517"/>
      <c r="O55" s="518"/>
      <c r="P55" s="519"/>
      <c r="Q55" s="205" t="s">
        <v>104</v>
      </c>
      <c r="R55" s="206" t="s">
        <v>105</v>
      </c>
      <c r="S55" s="207" t="s">
        <v>106</v>
      </c>
      <c r="T55" s="208" t="s">
        <v>104</v>
      </c>
      <c r="U55" s="206" t="s">
        <v>105</v>
      </c>
      <c r="V55" s="207" t="s">
        <v>106</v>
      </c>
      <c r="W55" s="208" t="s">
        <v>104</v>
      </c>
      <c r="X55" s="206" t="s">
        <v>105</v>
      </c>
      <c r="Y55" s="209" t="s">
        <v>106</v>
      </c>
    </row>
    <row r="56" spans="1:25" ht="17.25" customHeight="1" thickBot="1">
      <c r="A56" s="525" t="s">
        <v>107</v>
      </c>
      <c r="B56" s="526"/>
      <c r="C56" s="527"/>
      <c r="D56" s="211">
        <f aca="true" t="shared" si="24" ref="D56:I56">SUM(D57:D64)+D67</f>
        <v>50</v>
      </c>
      <c r="E56" s="212">
        <f t="shared" si="24"/>
        <v>3</v>
      </c>
      <c r="F56" s="213">
        <f t="shared" si="24"/>
        <v>61</v>
      </c>
      <c r="G56" s="214">
        <f t="shared" si="24"/>
        <v>38</v>
      </c>
      <c r="H56" s="212">
        <f t="shared" si="24"/>
        <v>2</v>
      </c>
      <c r="I56" s="213">
        <f t="shared" si="24"/>
        <v>46</v>
      </c>
      <c r="J56" s="215">
        <f aca="true" t="shared" si="25" ref="J56:J74">G56-D56</f>
        <v>-12</v>
      </c>
      <c r="K56" s="216">
        <f aca="true" t="shared" si="26" ref="K56:K74">H56-E56</f>
        <v>-1</v>
      </c>
      <c r="L56" s="217">
        <f aca="true" t="shared" si="27" ref="L56:L74">I56-F56</f>
        <v>-15</v>
      </c>
      <c r="M56" s="200"/>
      <c r="N56" s="525" t="s">
        <v>107</v>
      </c>
      <c r="O56" s="526"/>
      <c r="P56" s="527"/>
      <c r="Q56" s="218">
        <f aca="true" t="shared" si="28" ref="Q56:V56">SUM(Q57:Q68)</f>
        <v>50</v>
      </c>
      <c r="R56" s="219">
        <f t="shared" si="28"/>
        <v>3</v>
      </c>
      <c r="S56" s="220">
        <f t="shared" si="28"/>
        <v>61</v>
      </c>
      <c r="T56" s="221">
        <f t="shared" si="28"/>
        <v>38</v>
      </c>
      <c r="U56" s="219">
        <f t="shared" si="28"/>
        <v>2</v>
      </c>
      <c r="V56" s="220">
        <f t="shared" si="28"/>
        <v>46</v>
      </c>
      <c r="W56" s="222">
        <f aca="true" t="shared" si="29" ref="W56:W70">T56-Q56</f>
        <v>-12</v>
      </c>
      <c r="X56" s="223">
        <f aca="true" t="shared" si="30" ref="X56:X70">U56-R56</f>
        <v>-1</v>
      </c>
      <c r="Y56" s="224">
        <f aca="true" t="shared" si="31" ref="Y56:Y70">V56-S56</f>
        <v>-15</v>
      </c>
    </row>
    <row r="57" spans="1:25" ht="17.25" customHeight="1" thickTop="1">
      <c r="A57" s="469" t="s">
        <v>108</v>
      </c>
      <c r="B57" s="494" t="s">
        <v>109</v>
      </c>
      <c r="C57" s="495"/>
      <c r="D57" s="225">
        <v>0</v>
      </c>
      <c r="E57" s="226">
        <v>0</v>
      </c>
      <c r="F57" s="227">
        <v>1</v>
      </c>
      <c r="G57" s="228"/>
      <c r="H57" s="226"/>
      <c r="I57" s="227"/>
      <c r="J57" s="229">
        <f t="shared" si="25"/>
        <v>0</v>
      </c>
      <c r="K57" s="230">
        <f t="shared" si="26"/>
        <v>0</v>
      </c>
      <c r="L57" s="231">
        <f t="shared" si="27"/>
        <v>-1</v>
      </c>
      <c r="M57" s="200"/>
      <c r="N57" s="547" t="s">
        <v>110</v>
      </c>
      <c r="O57" s="548"/>
      <c r="P57" s="549"/>
      <c r="Q57" s="225">
        <v>3</v>
      </c>
      <c r="R57" s="226">
        <v>0</v>
      </c>
      <c r="S57" s="227">
        <v>5</v>
      </c>
      <c r="T57" s="228">
        <v>5</v>
      </c>
      <c r="U57" s="226">
        <v>0</v>
      </c>
      <c r="V57" s="227">
        <v>5</v>
      </c>
      <c r="W57" s="229">
        <f t="shared" si="29"/>
        <v>2</v>
      </c>
      <c r="X57" s="230">
        <f t="shared" si="30"/>
        <v>0</v>
      </c>
      <c r="Y57" s="231">
        <f t="shared" si="31"/>
        <v>0</v>
      </c>
    </row>
    <row r="58" spans="1:25" ht="17.25" customHeight="1">
      <c r="A58" s="469"/>
      <c r="B58" s="501" t="s">
        <v>113</v>
      </c>
      <c r="C58" s="502"/>
      <c r="D58" s="232">
        <v>5</v>
      </c>
      <c r="E58" s="233">
        <v>0</v>
      </c>
      <c r="F58" s="234">
        <v>6</v>
      </c>
      <c r="G58" s="235">
        <v>4</v>
      </c>
      <c r="H58" s="233">
        <v>1</v>
      </c>
      <c r="I58" s="234">
        <v>3</v>
      </c>
      <c r="J58" s="236">
        <f t="shared" si="25"/>
        <v>-1</v>
      </c>
      <c r="K58" s="237">
        <f t="shared" si="26"/>
        <v>1</v>
      </c>
      <c r="L58" s="238">
        <f t="shared" si="27"/>
        <v>-3</v>
      </c>
      <c r="M58" s="200"/>
      <c r="N58" s="535" t="s">
        <v>114</v>
      </c>
      <c r="O58" s="536"/>
      <c r="P58" s="537"/>
      <c r="Q58" s="232">
        <v>5</v>
      </c>
      <c r="R58" s="233">
        <v>0</v>
      </c>
      <c r="S58" s="234">
        <v>8</v>
      </c>
      <c r="T58" s="235"/>
      <c r="U58" s="233"/>
      <c r="V58" s="234"/>
      <c r="W58" s="236">
        <f t="shared" si="29"/>
        <v>-5</v>
      </c>
      <c r="X58" s="237">
        <f t="shared" si="30"/>
        <v>0</v>
      </c>
      <c r="Y58" s="238">
        <f t="shared" si="31"/>
        <v>-8</v>
      </c>
    </row>
    <row r="59" spans="1:25" ht="17.25" customHeight="1">
      <c r="A59" s="469"/>
      <c r="B59" s="501" t="s">
        <v>117</v>
      </c>
      <c r="C59" s="502"/>
      <c r="D59" s="232">
        <v>8</v>
      </c>
      <c r="E59" s="233">
        <v>0</v>
      </c>
      <c r="F59" s="234">
        <v>8</v>
      </c>
      <c r="G59" s="235">
        <v>3</v>
      </c>
      <c r="H59" s="233">
        <v>0</v>
      </c>
      <c r="I59" s="234">
        <v>5</v>
      </c>
      <c r="J59" s="236">
        <f t="shared" si="25"/>
        <v>-5</v>
      </c>
      <c r="K59" s="237">
        <f t="shared" si="26"/>
        <v>0</v>
      </c>
      <c r="L59" s="238">
        <f t="shared" si="27"/>
        <v>-3</v>
      </c>
      <c r="M59" s="200"/>
      <c r="N59" s="535" t="s">
        <v>118</v>
      </c>
      <c r="O59" s="536"/>
      <c r="P59" s="537"/>
      <c r="Q59" s="232">
        <v>6</v>
      </c>
      <c r="R59" s="233">
        <v>1</v>
      </c>
      <c r="S59" s="234">
        <v>6</v>
      </c>
      <c r="T59" s="235">
        <v>4</v>
      </c>
      <c r="U59" s="233">
        <v>0</v>
      </c>
      <c r="V59" s="234">
        <v>4</v>
      </c>
      <c r="W59" s="236">
        <f t="shared" si="29"/>
        <v>-2</v>
      </c>
      <c r="X59" s="237">
        <f t="shared" si="30"/>
        <v>-1</v>
      </c>
      <c r="Y59" s="238">
        <f t="shared" si="31"/>
        <v>-2</v>
      </c>
    </row>
    <row r="60" spans="1:25" ht="17.25" customHeight="1">
      <c r="A60" s="469"/>
      <c r="B60" s="501" t="s">
        <v>120</v>
      </c>
      <c r="C60" s="502"/>
      <c r="D60" s="232">
        <v>6</v>
      </c>
      <c r="E60" s="233">
        <v>0</v>
      </c>
      <c r="F60" s="234">
        <v>9</v>
      </c>
      <c r="G60" s="235">
        <v>5</v>
      </c>
      <c r="H60" s="233">
        <v>0</v>
      </c>
      <c r="I60" s="234">
        <v>8</v>
      </c>
      <c r="J60" s="236">
        <f t="shared" si="25"/>
        <v>-1</v>
      </c>
      <c r="K60" s="237">
        <f t="shared" si="26"/>
        <v>0</v>
      </c>
      <c r="L60" s="238">
        <f t="shared" si="27"/>
        <v>-1</v>
      </c>
      <c r="M60" s="200"/>
      <c r="N60" s="535" t="s">
        <v>121</v>
      </c>
      <c r="O60" s="536"/>
      <c r="P60" s="537"/>
      <c r="Q60" s="232">
        <v>2</v>
      </c>
      <c r="R60" s="233">
        <v>0</v>
      </c>
      <c r="S60" s="234">
        <v>2</v>
      </c>
      <c r="T60" s="235">
        <v>4</v>
      </c>
      <c r="U60" s="233">
        <v>0</v>
      </c>
      <c r="V60" s="234">
        <v>6</v>
      </c>
      <c r="W60" s="236">
        <f t="shared" si="29"/>
        <v>2</v>
      </c>
      <c r="X60" s="237">
        <f t="shared" si="30"/>
        <v>0</v>
      </c>
      <c r="Y60" s="238">
        <f t="shared" si="31"/>
        <v>4</v>
      </c>
    </row>
    <row r="61" spans="1:25" ht="17.25" customHeight="1">
      <c r="A61" s="469"/>
      <c r="B61" s="501" t="s">
        <v>123</v>
      </c>
      <c r="C61" s="502"/>
      <c r="D61" s="232">
        <v>8</v>
      </c>
      <c r="E61" s="233">
        <v>0</v>
      </c>
      <c r="F61" s="234">
        <v>8</v>
      </c>
      <c r="G61" s="235">
        <v>4</v>
      </c>
      <c r="H61" s="233">
        <v>0</v>
      </c>
      <c r="I61" s="234">
        <v>10</v>
      </c>
      <c r="J61" s="236">
        <f t="shared" si="25"/>
        <v>-4</v>
      </c>
      <c r="K61" s="237">
        <f t="shared" si="26"/>
        <v>0</v>
      </c>
      <c r="L61" s="238">
        <f t="shared" si="27"/>
        <v>2</v>
      </c>
      <c r="M61" s="200"/>
      <c r="N61" s="535" t="s">
        <v>27</v>
      </c>
      <c r="O61" s="536"/>
      <c r="P61" s="537"/>
      <c r="Q61" s="232">
        <v>6</v>
      </c>
      <c r="R61" s="233">
        <v>0</v>
      </c>
      <c r="S61" s="234">
        <v>6</v>
      </c>
      <c r="T61" s="235">
        <v>3</v>
      </c>
      <c r="U61" s="233">
        <v>0</v>
      </c>
      <c r="V61" s="234">
        <v>4</v>
      </c>
      <c r="W61" s="236">
        <f t="shared" si="29"/>
        <v>-3</v>
      </c>
      <c r="X61" s="237">
        <f t="shared" si="30"/>
        <v>0</v>
      </c>
      <c r="Y61" s="238">
        <f t="shared" si="31"/>
        <v>-2</v>
      </c>
    </row>
    <row r="62" spans="1:25" ht="17.25" customHeight="1">
      <c r="A62" s="469"/>
      <c r="B62" s="501" t="s">
        <v>125</v>
      </c>
      <c r="C62" s="502"/>
      <c r="D62" s="232">
        <v>7</v>
      </c>
      <c r="E62" s="233">
        <v>0</v>
      </c>
      <c r="F62" s="234">
        <v>10</v>
      </c>
      <c r="G62" s="235">
        <v>5</v>
      </c>
      <c r="H62" s="233">
        <v>0</v>
      </c>
      <c r="I62" s="234">
        <v>6</v>
      </c>
      <c r="J62" s="236">
        <f t="shared" si="25"/>
        <v>-2</v>
      </c>
      <c r="K62" s="237">
        <f t="shared" si="26"/>
        <v>0</v>
      </c>
      <c r="L62" s="238">
        <f t="shared" si="27"/>
        <v>-4</v>
      </c>
      <c r="M62" s="200"/>
      <c r="N62" s="535" t="s">
        <v>30</v>
      </c>
      <c r="O62" s="536"/>
      <c r="P62" s="537"/>
      <c r="Q62" s="232">
        <v>4</v>
      </c>
      <c r="R62" s="233">
        <v>0</v>
      </c>
      <c r="S62" s="234">
        <v>5</v>
      </c>
      <c r="T62" s="235">
        <v>3</v>
      </c>
      <c r="U62" s="233">
        <v>1</v>
      </c>
      <c r="V62" s="234">
        <v>2</v>
      </c>
      <c r="W62" s="236">
        <f t="shared" si="29"/>
        <v>-1</v>
      </c>
      <c r="X62" s="237">
        <f t="shared" si="30"/>
        <v>1</v>
      </c>
      <c r="Y62" s="238">
        <f t="shared" si="31"/>
        <v>-3</v>
      </c>
    </row>
    <row r="63" spans="1:25" ht="17.25" customHeight="1" thickBot="1">
      <c r="A63" s="469"/>
      <c r="B63" s="550" t="s">
        <v>127</v>
      </c>
      <c r="C63" s="551"/>
      <c r="D63" s="239">
        <v>3</v>
      </c>
      <c r="E63" s="240">
        <v>0</v>
      </c>
      <c r="F63" s="241">
        <v>9</v>
      </c>
      <c r="G63" s="242">
        <v>4</v>
      </c>
      <c r="H63" s="240">
        <v>0</v>
      </c>
      <c r="I63" s="241">
        <v>7</v>
      </c>
      <c r="J63" s="243">
        <f t="shared" si="25"/>
        <v>1</v>
      </c>
      <c r="K63" s="244">
        <f t="shared" si="26"/>
        <v>0</v>
      </c>
      <c r="L63" s="245">
        <f t="shared" si="27"/>
        <v>-2</v>
      </c>
      <c r="M63" s="200"/>
      <c r="N63" s="535" t="s">
        <v>33</v>
      </c>
      <c r="O63" s="536"/>
      <c r="P63" s="537"/>
      <c r="Q63" s="232">
        <v>4</v>
      </c>
      <c r="R63" s="233">
        <v>0</v>
      </c>
      <c r="S63" s="234">
        <v>5</v>
      </c>
      <c r="T63" s="235">
        <v>3</v>
      </c>
      <c r="U63" s="233">
        <v>1</v>
      </c>
      <c r="V63" s="234">
        <v>2</v>
      </c>
      <c r="W63" s="236">
        <f t="shared" si="29"/>
        <v>-1</v>
      </c>
      <c r="X63" s="237">
        <f t="shared" si="30"/>
        <v>1</v>
      </c>
      <c r="Y63" s="238">
        <f t="shared" si="31"/>
        <v>-3</v>
      </c>
    </row>
    <row r="64" spans="1:25" ht="17.25" customHeight="1" thickTop="1">
      <c r="A64" s="552" t="s">
        <v>129</v>
      </c>
      <c r="B64" s="553"/>
      <c r="C64" s="246" t="s">
        <v>112</v>
      </c>
      <c r="D64" s="247">
        <f aca="true" t="shared" si="32" ref="D64:I64">SUM(D65:D66)</f>
        <v>13</v>
      </c>
      <c r="E64" s="248">
        <f t="shared" si="32"/>
        <v>3</v>
      </c>
      <c r="F64" s="249">
        <f t="shared" si="32"/>
        <v>10</v>
      </c>
      <c r="G64" s="250">
        <f t="shared" si="32"/>
        <v>13</v>
      </c>
      <c r="H64" s="248">
        <f t="shared" si="32"/>
        <v>1</v>
      </c>
      <c r="I64" s="249">
        <f t="shared" si="32"/>
        <v>7</v>
      </c>
      <c r="J64" s="251">
        <f t="shared" si="25"/>
        <v>0</v>
      </c>
      <c r="K64" s="252">
        <f t="shared" si="26"/>
        <v>-2</v>
      </c>
      <c r="L64" s="253">
        <f t="shared" si="27"/>
        <v>-3</v>
      </c>
      <c r="M64" s="200"/>
      <c r="N64" s="535" t="s">
        <v>36</v>
      </c>
      <c r="O64" s="536"/>
      <c r="P64" s="537"/>
      <c r="Q64" s="232">
        <v>5</v>
      </c>
      <c r="R64" s="233">
        <v>0</v>
      </c>
      <c r="S64" s="234">
        <v>8</v>
      </c>
      <c r="T64" s="235">
        <v>3</v>
      </c>
      <c r="U64" s="233">
        <v>0</v>
      </c>
      <c r="V64" s="234">
        <v>5</v>
      </c>
      <c r="W64" s="236">
        <f t="shared" si="29"/>
        <v>-2</v>
      </c>
      <c r="X64" s="237">
        <f t="shared" si="30"/>
        <v>0</v>
      </c>
      <c r="Y64" s="238">
        <f t="shared" si="31"/>
        <v>-3</v>
      </c>
    </row>
    <row r="65" spans="1:25" ht="17.25" customHeight="1">
      <c r="A65" s="554"/>
      <c r="B65" s="555"/>
      <c r="C65" s="53" t="s">
        <v>131</v>
      </c>
      <c r="D65" s="255">
        <v>12</v>
      </c>
      <c r="E65" s="256">
        <v>1</v>
      </c>
      <c r="F65" s="257">
        <v>4</v>
      </c>
      <c r="G65" s="258">
        <v>6</v>
      </c>
      <c r="H65" s="256">
        <v>0</v>
      </c>
      <c r="I65" s="257">
        <v>4</v>
      </c>
      <c r="J65" s="259">
        <f t="shared" si="25"/>
        <v>-6</v>
      </c>
      <c r="K65" s="260">
        <f t="shared" si="26"/>
        <v>-1</v>
      </c>
      <c r="L65" s="261">
        <f t="shared" si="27"/>
        <v>0</v>
      </c>
      <c r="M65" s="200"/>
      <c r="N65" s="535" t="s">
        <v>39</v>
      </c>
      <c r="O65" s="536"/>
      <c r="P65" s="537"/>
      <c r="Q65" s="232">
        <v>4</v>
      </c>
      <c r="R65" s="233">
        <v>0</v>
      </c>
      <c r="S65" s="234">
        <v>5</v>
      </c>
      <c r="T65" s="235">
        <v>2</v>
      </c>
      <c r="U65" s="233">
        <v>0</v>
      </c>
      <c r="V65" s="234">
        <v>2</v>
      </c>
      <c r="W65" s="236">
        <f t="shared" si="29"/>
        <v>-2</v>
      </c>
      <c r="X65" s="237">
        <f t="shared" si="30"/>
        <v>0</v>
      </c>
      <c r="Y65" s="238">
        <f t="shared" si="31"/>
        <v>-3</v>
      </c>
    </row>
    <row r="66" spans="1:25" ht="17.25" customHeight="1" thickBot="1">
      <c r="A66" s="554"/>
      <c r="B66" s="555"/>
      <c r="C66" s="58" t="s">
        <v>133</v>
      </c>
      <c r="D66" s="239">
        <v>1</v>
      </c>
      <c r="E66" s="240">
        <v>2</v>
      </c>
      <c r="F66" s="241">
        <v>6</v>
      </c>
      <c r="G66" s="242">
        <v>7</v>
      </c>
      <c r="H66" s="240">
        <v>1</v>
      </c>
      <c r="I66" s="241">
        <v>3</v>
      </c>
      <c r="J66" s="243">
        <f t="shared" si="25"/>
        <v>6</v>
      </c>
      <c r="K66" s="244">
        <f t="shared" si="26"/>
        <v>-1</v>
      </c>
      <c r="L66" s="245">
        <f t="shared" si="27"/>
        <v>-3</v>
      </c>
      <c r="M66" s="200"/>
      <c r="N66" s="535" t="s">
        <v>42</v>
      </c>
      <c r="O66" s="536"/>
      <c r="P66" s="537"/>
      <c r="Q66" s="232">
        <v>4</v>
      </c>
      <c r="R66" s="233">
        <v>1</v>
      </c>
      <c r="S66" s="234">
        <v>3</v>
      </c>
      <c r="T66" s="235">
        <v>3</v>
      </c>
      <c r="U66" s="233">
        <v>0</v>
      </c>
      <c r="V66" s="234">
        <v>3</v>
      </c>
      <c r="W66" s="236">
        <f t="shared" si="29"/>
        <v>-1</v>
      </c>
      <c r="X66" s="237">
        <f t="shared" si="30"/>
        <v>-1</v>
      </c>
      <c r="Y66" s="238">
        <f t="shared" si="31"/>
        <v>0</v>
      </c>
    </row>
    <row r="67" spans="1:25" ht="17.25" customHeight="1" thickBot="1" thickTop="1">
      <c r="A67" s="465" t="s">
        <v>134</v>
      </c>
      <c r="B67" s="466"/>
      <c r="C67" s="467"/>
      <c r="D67" s="262"/>
      <c r="E67" s="263"/>
      <c r="F67" s="264"/>
      <c r="G67" s="265"/>
      <c r="H67" s="263"/>
      <c r="I67" s="264"/>
      <c r="J67" s="266">
        <f t="shared" si="25"/>
        <v>0</v>
      </c>
      <c r="K67" s="267">
        <f t="shared" si="26"/>
        <v>0</v>
      </c>
      <c r="L67" s="268">
        <f t="shared" si="27"/>
        <v>0</v>
      </c>
      <c r="M67" s="200"/>
      <c r="N67" s="535" t="s">
        <v>43</v>
      </c>
      <c r="O67" s="536"/>
      <c r="P67" s="537"/>
      <c r="Q67" s="232">
        <v>3</v>
      </c>
      <c r="R67" s="233">
        <v>1</v>
      </c>
      <c r="S67" s="234">
        <v>3</v>
      </c>
      <c r="T67" s="235">
        <v>2</v>
      </c>
      <c r="U67" s="233">
        <v>0</v>
      </c>
      <c r="V67" s="234">
        <v>2</v>
      </c>
      <c r="W67" s="236">
        <f t="shared" si="29"/>
        <v>-1</v>
      </c>
      <c r="X67" s="237">
        <f t="shared" si="30"/>
        <v>-1</v>
      </c>
      <c r="Y67" s="238">
        <f t="shared" si="31"/>
        <v>-1</v>
      </c>
    </row>
    <row r="68" spans="1:25" ht="17.25" customHeight="1" thickBot="1" thickTop="1">
      <c r="A68" s="468" t="s">
        <v>136</v>
      </c>
      <c r="B68" s="471" t="s">
        <v>137</v>
      </c>
      <c r="C68" s="472"/>
      <c r="D68" s="269">
        <v>10</v>
      </c>
      <c r="E68" s="270">
        <v>0</v>
      </c>
      <c r="F68" s="271">
        <v>8</v>
      </c>
      <c r="G68" s="272">
        <v>4</v>
      </c>
      <c r="H68" s="270">
        <v>1</v>
      </c>
      <c r="I68" s="271">
        <v>2</v>
      </c>
      <c r="J68" s="273">
        <f t="shared" si="25"/>
        <v>-6</v>
      </c>
      <c r="K68" s="274">
        <f t="shared" si="26"/>
        <v>1</v>
      </c>
      <c r="L68" s="275">
        <f t="shared" si="27"/>
        <v>-6</v>
      </c>
      <c r="M68" s="200"/>
      <c r="N68" s="538" t="s">
        <v>46</v>
      </c>
      <c r="O68" s="539"/>
      <c r="P68" s="540"/>
      <c r="Q68" s="239">
        <v>4</v>
      </c>
      <c r="R68" s="240">
        <v>0</v>
      </c>
      <c r="S68" s="241">
        <v>5</v>
      </c>
      <c r="T68" s="242">
        <v>6</v>
      </c>
      <c r="U68" s="240">
        <v>0</v>
      </c>
      <c r="V68" s="241">
        <v>11</v>
      </c>
      <c r="W68" s="243">
        <f t="shared" si="29"/>
        <v>2</v>
      </c>
      <c r="X68" s="244">
        <f t="shared" si="30"/>
        <v>0</v>
      </c>
      <c r="Y68" s="245">
        <f t="shared" si="31"/>
        <v>6</v>
      </c>
    </row>
    <row r="69" spans="1:25" ht="17.25" customHeight="1" thickTop="1">
      <c r="A69" s="469"/>
      <c r="B69" s="473" t="s">
        <v>138</v>
      </c>
      <c r="C69" s="276" t="s">
        <v>112</v>
      </c>
      <c r="D69" s="218">
        <f aca="true" t="shared" si="33" ref="D69:I69">SUM(D70:D72)</f>
        <v>0</v>
      </c>
      <c r="E69" s="219">
        <f t="shared" si="33"/>
        <v>0</v>
      </c>
      <c r="F69" s="220">
        <f t="shared" si="33"/>
        <v>3</v>
      </c>
      <c r="G69" s="221">
        <f t="shared" si="33"/>
        <v>0</v>
      </c>
      <c r="H69" s="219">
        <f t="shared" si="33"/>
        <v>0</v>
      </c>
      <c r="I69" s="220">
        <f t="shared" si="33"/>
        <v>2</v>
      </c>
      <c r="J69" s="222">
        <f t="shared" si="25"/>
        <v>0</v>
      </c>
      <c r="K69" s="223">
        <f t="shared" si="26"/>
        <v>0</v>
      </c>
      <c r="L69" s="224">
        <f t="shared" si="27"/>
        <v>-1</v>
      </c>
      <c r="M69" s="200"/>
      <c r="N69" s="541" t="s">
        <v>139</v>
      </c>
      <c r="O69" s="542"/>
      <c r="P69" s="543"/>
      <c r="Q69" s="269">
        <f aca="true" t="shared" si="34" ref="Q69:V69">SUM(Q57:Q62)</f>
        <v>26</v>
      </c>
      <c r="R69" s="270">
        <f t="shared" si="34"/>
        <v>1</v>
      </c>
      <c r="S69" s="271">
        <f t="shared" si="34"/>
        <v>32</v>
      </c>
      <c r="T69" s="272">
        <f t="shared" si="34"/>
        <v>19</v>
      </c>
      <c r="U69" s="270">
        <f t="shared" si="34"/>
        <v>1</v>
      </c>
      <c r="V69" s="271">
        <f t="shared" si="34"/>
        <v>21</v>
      </c>
      <c r="W69" s="273">
        <f t="shared" si="29"/>
        <v>-7</v>
      </c>
      <c r="X69" s="274">
        <f t="shared" si="30"/>
        <v>0</v>
      </c>
      <c r="Y69" s="275">
        <f t="shared" si="31"/>
        <v>-11</v>
      </c>
    </row>
    <row r="70" spans="1:25" ht="17.25" customHeight="1" thickBot="1">
      <c r="A70" s="469"/>
      <c r="B70" s="474"/>
      <c r="C70" s="277" t="s">
        <v>228</v>
      </c>
      <c r="D70" s="255">
        <v>0</v>
      </c>
      <c r="E70" s="256">
        <v>0</v>
      </c>
      <c r="F70" s="257">
        <v>1</v>
      </c>
      <c r="G70" s="258"/>
      <c r="H70" s="256"/>
      <c r="I70" s="257"/>
      <c r="J70" s="259">
        <f t="shared" si="25"/>
        <v>0</v>
      </c>
      <c r="K70" s="260">
        <f t="shared" si="26"/>
        <v>0</v>
      </c>
      <c r="L70" s="261">
        <f t="shared" si="27"/>
        <v>-1</v>
      </c>
      <c r="M70" s="200"/>
      <c r="N70" s="544" t="s">
        <v>140</v>
      </c>
      <c r="O70" s="545"/>
      <c r="P70" s="546"/>
      <c r="Q70" s="278">
        <f aca="true" t="shared" si="35" ref="Q70:V70">SUM(Q63:Q68)</f>
        <v>24</v>
      </c>
      <c r="R70" s="279">
        <f t="shared" si="35"/>
        <v>2</v>
      </c>
      <c r="S70" s="280">
        <f t="shared" si="35"/>
        <v>29</v>
      </c>
      <c r="T70" s="281">
        <f t="shared" si="35"/>
        <v>19</v>
      </c>
      <c r="U70" s="279">
        <f t="shared" si="35"/>
        <v>1</v>
      </c>
      <c r="V70" s="280">
        <f t="shared" si="35"/>
        <v>25</v>
      </c>
      <c r="W70" s="282">
        <f t="shared" si="29"/>
        <v>-5</v>
      </c>
      <c r="X70" s="283">
        <f t="shared" si="30"/>
        <v>-1</v>
      </c>
      <c r="Y70" s="284">
        <f t="shared" si="31"/>
        <v>-4</v>
      </c>
    </row>
    <row r="71" spans="1:13" ht="17.25" customHeight="1">
      <c r="A71" s="469"/>
      <c r="B71" s="474"/>
      <c r="C71" s="285" t="s">
        <v>141</v>
      </c>
      <c r="D71" s="232">
        <v>0</v>
      </c>
      <c r="E71" s="233">
        <v>0</v>
      </c>
      <c r="F71" s="234">
        <v>2</v>
      </c>
      <c r="G71" s="235"/>
      <c r="H71" s="233"/>
      <c r="I71" s="234"/>
      <c r="J71" s="236">
        <f t="shared" si="25"/>
        <v>0</v>
      </c>
      <c r="K71" s="237">
        <f t="shared" si="26"/>
        <v>0</v>
      </c>
      <c r="L71" s="238">
        <f t="shared" si="27"/>
        <v>-2</v>
      </c>
      <c r="M71" s="200"/>
    </row>
    <row r="72" spans="1:14" ht="17.25" customHeight="1" thickBot="1">
      <c r="A72" s="469"/>
      <c r="B72" s="475"/>
      <c r="C72" s="286" t="s">
        <v>143</v>
      </c>
      <c r="D72" s="287"/>
      <c r="E72" s="288"/>
      <c r="F72" s="289"/>
      <c r="G72" s="290">
        <v>0</v>
      </c>
      <c r="H72" s="288">
        <v>0</v>
      </c>
      <c r="I72" s="289">
        <v>2</v>
      </c>
      <c r="J72" s="291">
        <f t="shared" si="25"/>
        <v>0</v>
      </c>
      <c r="K72" s="292">
        <f t="shared" si="26"/>
        <v>0</v>
      </c>
      <c r="L72" s="293">
        <f t="shared" si="27"/>
        <v>2</v>
      </c>
      <c r="M72" s="200"/>
      <c r="N72" s="199" t="s">
        <v>144</v>
      </c>
    </row>
    <row r="73" spans="1:25" ht="17.25" customHeight="1">
      <c r="A73" s="469"/>
      <c r="B73" s="476" t="s">
        <v>146</v>
      </c>
      <c r="C73" s="477"/>
      <c r="D73" s="255">
        <v>0</v>
      </c>
      <c r="E73" s="256">
        <v>0</v>
      </c>
      <c r="F73" s="257">
        <v>2</v>
      </c>
      <c r="G73" s="258">
        <v>2</v>
      </c>
      <c r="H73" s="256">
        <v>0</v>
      </c>
      <c r="I73" s="257">
        <v>1</v>
      </c>
      <c r="J73" s="259">
        <f t="shared" si="25"/>
        <v>2</v>
      </c>
      <c r="K73" s="260">
        <f t="shared" si="26"/>
        <v>0</v>
      </c>
      <c r="L73" s="261">
        <f t="shared" si="27"/>
        <v>-1</v>
      </c>
      <c r="M73" s="200"/>
      <c r="N73" s="514" t="s">
        <v>102</v>
      </c>
      <c r="O73" s="515"/>
      <c r="P73" s="516"/>
      <c r="Q73" s="520" t="str">
        <f>$D$4</f>
        <v>令　和　元　年　</v>
      </c>
      <c r="R73" s="520"/>
      <c r="S73" s="521"/>
      <c r="T73" s="520" t="str">
        <f>$G$4</f>
        <v>令　和　2　年　</v>
      </c>
      <c r="U73" s="520"/>
      <c r="V73" s="520"/>
      <c r="W73" s="522" t="s">
        <v>103</v>
      </c>
      <c r="X73" s="523"/>
      <c r="Y73" s="524"/>
    </row>
    <row r="74" spans="1:25" ht="17.25" customHeight="1" thickBot="1">
      <c r="A74" s="470"/>
      <c r="B74" s="478" t="s">
        <v>148</v>
      </c>
      <c r="C74" s="479"/>
      <c r="D74" s="294">
        <v>2</v>
      </c>
      <c r="E74" s="295">
        <v>0</v>
      </c>
      <c r="F74" s="296">
        <v>0</v>
      </c>
      <c r="G74" s="297"/>
      <c r="H74" s="295"/>
      <c r="I74" s="296"/>
      <c r="J74" s="298">
        <f t="shared" si="25"/>
        <v>-2</v>
      </c>
      <c r="K74" s="299">
        <f t="shared" si="26"/>
        <v>0</v>
      </c>
      <c r="L74" s="300">
        <f t="shared" si="27"/>
        <v>0</v>
      </c>
      <c r="M74" s="200"/>
      <c r="N74" s="517"/>
      <c r="O74" s="518"/>
      <c r="P74" s="519"/>
      <c r="Q74" s="205" t="s">
        <v>104</v>
      </c>
      <c r="R74" s="206" t="s">
        <v>105</v>
      </c>
      <c r="S74" s="207" t="s">
        <v>106</v>
      </c>
      <c r="T74" s="208" t="s">
        <v>104</v>
      </c>
      <c r="U74" s="206" t="s">
        <v>105</v>
      </c>
      <c r="V74" s="207" t="s">
        <v>106</v>
      </c>
      <c r="W74" s="208" t="s">
        <v>104</v>
      </c>
      <c r="X74" s="206" t="s">
        <v>105</v>
      </c>
      <c r="Y74" s="209" t="s">
        <v>106</v>
      </c>
    </row>
    <row r="75" spans="1:25" ht="17.25" customHeight="1" thickBot="1">
      <c r="A75" s="199" t="s">
        <v>150</v>
      </c>
      <c r="M75" s="200"/>
      <c r="N75" s="525" t="s">
        <v>107</v>
      </c>
      <c r="O75" s="526"/>
      <c r="P75" s="527"/>
      <c r="Q75" s="218">
        <f aca="true" t="shared" si="36" ref="Q75:V75">SUM(Q76,Q83,Q92,Q98)</f>
        <v>50</v>
      </c>
      <c r="R75" s="219">
        <f t="shared" si="36"/>
        <v>3</v>
      </c>
      <c r="S75" s="220">
        <f t="shared" si="36"/>
        <v>61</v>
      </c>
      <c r="T75" s="221">
        <f t="shared" si="36"/>
        <v>38</v>
      </c>
      <c r="U75" s="219">
        <f t="shared" si="36"/>
        <v>2</v>
      </c>
      <c r="V75" s="220">
        <f t="shared" si="36"/>
        <v>46</v>
      </c>
      <c r="W75" s="222">
        <f aca="true" t="shared" si="37" ref="W75:W98">T75-Q75</f>
        <v>-12</v>
      </c>
      <c r="X75" s="223">
        <f aca="true" t="shared" si="38" ref="X75:X98">U75-R75</f>
        <v>-1</v>
      </c>
      <c r="Y75" s="224">
        <f aca="true" t="shared" si="39" ref="Y75:Y98">V75-S75</f>
        <v>-15</v>
      </c>
    </row>
    <row r="76" spans="1:25" ht="17.25" customHeight="1" thickBot="1" thickTop="1">
      <c r="A76" s="301" t="s">
        <v>152</v>
      </c>
      <c r="B76" s="301"/>
      <c r="C76" s="301"/>
      <c r="D76" s="301"/>
      <c r="E76" s="301"/>
      <c r="F76" s="301"/>
      <c r="G76" s="203"/>
      <c r="M76" s="200"/>
      <c r="N76" s="492" t="s">
        <v>153</v>
      </c>
      <c r="O76" s="531" t="s">
        <v>112</v>
      </c>
      <c r="P76" s="532"/>
      <c r="Q76" s="247">
        <f aca="true" t="shared" si="40" ref="Q76:V76">SUM(Q77,Q82)</f>
        <v>5</v>
      </c>
      <c r="R76" s="248">
        <f t="shared" si="40"/>
        <v>1</v>
      </c>
      <c r="S76" s="249">
        <f t="shared" si="40"/>
        <v>4</v>
      </c>
      <c r="T76" s="250">
        <f t="shared" si="40"/>
        <v>5</v>
      </c>
      <c r="U76" s="248">
        <f t="shared" si="40"/>
        <v>0</v>
      </c>
      <c r="V76" s="249">
        <f t="shared" si="40"/>
        <v>5</v>
      </c>
      <c r="W76" s="251">
        <f t="shared" si="37"/>
        <v>0</v>
      </c>
      <c r="X76" s="252">
        <f t="shared" si="38"/>
        <v>-1</v>
      </c>
      <c r="Y76" s="253">
        <f t="shared" si="39"/>
        <v>1</v>
      </c>
    </row>
    <row r="77" spans="1:25" ht="17.25" customHeight="1">
      <c r="A77" s="514" t="s">
        <v>102</v>
      </c>
      <c r="B77" s="515"/>
      <c r="C77" s="516"/>
      <c r="D77" s="520" t="str">
        <f>$D$4</f>
        <v>令　和　元　年　</v>
      </c>
      <c r="E77" s="520"/>
      <c r="F77" s="521"/>
      <c r="G77" s="520" t="str">
        <f>$G$4</f>
        <v>令　和　2　年　</v>
      </c>
      <c r="H77" s="520"/>
      <c r="I77" s="520"/>
      <c r="J77" s="522" t="s">
        <v>103</v>
      </c>
      <c r="K77" s="523"/>
      <c r="L77" s="524"/>
      <c r="M77" s="204"/>
      <c r="N77" s="492"/>
      <c r="O77" s="473" t="s">
        <v>155</v>
      </c>
      <c r="P77" s="302" t="s">
        <v>156</v>
      </c>
      <c r="Q77" s="218">
        <f aca="true" t="shared" si="41" ref="Q77:V77">SUM(Q78:Q81)</f>
        <v>1</v>
      </c>
      <c r="R77" s="219">
        <f t="shared" si="41"/>
        <v>1</v>
      </c>
      <c r="S77" s="220">
        <f t="shared" si="41"/>
        <v>0</v>
      </c>
      <c r="T77" s="221">
        <f t="shared" si="41"/>
        <v>2</v>
      </c>
      <c r="U77" s="219">
        <f t="shared" si="41"/>
        <v>0</v>
      </c>
      <c r="V77" s="220">
        <f t="shared" si="41"/>
        <v>2</v>
      </c>
      <c r="W77" s="222">
        <f t="shared" si="37"/>
        <v>1</v>
      </c>
      <c r="X77" s="223">
        <f t="shared" si="38"/>
        <v>-1</v>
      </c>
      <c r="Y77" s="224">
        <f t="shared" si="39"/>
        <v>2</v>
      </c>
    </row>
    <row r="78" spans="1:25" ht="17.25" customHeight="1">
      <c r="A78" s="517"/>
      <c r="B78" s="518"/>
      <c r="C78" s="519"/>
      <c r="D78" s="205" t="s">
        <v>104</v>
      </c>
      <c r="E78" s="206" t="s">
        <v>105</v>
      </c>
      <c r="F78" s="207" t="s">
        <v>106</v>
      </c>
      <c r="G78" s="208" t="s">
        <v>104</v>
      </c>
      <c r="H78" s="206" t="s">
        <v>105</v>
      </c>
      <c r="I78" s="207" t="s">
        <v>106</v>
      </c>
      <c r="J78" s="208" t="s">
        <v>104</v>
      </c>
      <c r="K78" s="206" t="s">
        <v>105</v>
      </c>
      <c r="L78" s="209" t="s">
        <v>106</v>
      </c>
      <c r="M78" s="210"/>
      <c r="N78" s="492"/>
      <c r="O78" s="474"/>
      <c r="P78" s="254" t="s">
        <v>158</v>
      </c>
      <c r="Q78" s="255"/>
      <c r="R78" s="256"/>
      <c r="S78" s="257"/>
      <c r="T78" s="258">
        <v>1</v>
      </c>
      <c r="U78" s="256">
        <v>0</v>
      </c>
      <c r="V78" s="257">
        <v>1</v>
      </c>
      <c r="W78" s="259">
        <f t="shared" si="37"/>
        <v>1</v>
      </c>
      <c r="X78" s="260">
        <f t="shared" si="38"/>
        <v>0</v>
      </c>
      <c r="Y78" s="261">
        <f t="shared" si="39"/>
        <v>1</v>
      </c>
    </row>
    <row r="79" spans="1:25" ht="17.25" customHeight="1" thickBot="1">
      <c r="A79" s="525" t="s">
        <v>107</v>
      </c>
      <c r="B79" s="526"/>
      <c r="C79" s="527"/>
      <c r="D79" s="211">
        <f aca="true" t="shared" si="42" ref="D79:I79">SUM(D80:D91)</f>
        <v>50</v>
      </c>
      <c r="E79" s="212">
        <f t="shared" si="42"/>
        <v>3</v>
      </c>
      <c r="F79" s="213">
        <f t="shared" si="42"/>
        <v>61</v>
      </c>
      <c r="G79" s="214">
        <f t="shared" si="42"/>
        <v>38</v>
      </c>
      <c r="H79" s="212">
        <f t="shared" si="42"/>
        <v>2</v>
      </c>
      <c r="I79" s="213">
        <f t="shared" si="42"/>
        <v>46</v>
      </c>
      <c r="J79" s="215">
        <f aca="true" t="shared" si="43" ref="J79:J95">G79-D79</f>
        <v>-12</v>
      </c>
      <c r="K79" s="216">
        <f aca="true" t="shared" si="44" ref="K79:K95">H79-E79</f>
        <v>-1</v>
      </c>
      <c r="L79" s="217">
        <f aca="true" t="shared" si="45" ref="L79:L95">I79-F79</f>
        <v>-15</v>
      </c>
      <c r="M79" s="200"/>
      <c r="N79" s="492"/>
      <c r="O79" s="474"/>
      <c r="P79" s="303" t="s">
        <v>159</v>
      </c>
      <c r="Q79" s="232"/>
      <c r="R79" s="233"/>
      <c r="S79" s="234"/>
      <c r="T79" s="235"/>
      <c r="U79" s="233"/>
      <c r="V79" s="234"/>
      <c r="W79" s="236">
        <f t="shared" si="37"/>
        <v>0</v>
      </c>
      <c r="X79" s="237">
        <f t="shared" si="38"/>
        <v>0</v>
      </c>
      <c r="Y79" s="238">
        <f t="shared" si="39"/>
        <v>0</v>
      </c>
    </row>
    <row r="80" spans="1:25" ht="17.25" customHeight="1" thickTop="1">
      <c r="A80" s="528" t="s">
        <v>160</v>
      </c>
      <c r="B80" s="529"/>
      <c r="C80" s="530"/>
      <c r="D80" s="225"/>
      <c r="E80" s="226"/>
      <c r="F80" s="227"/>
      <c r="G80" s="228">
        <v>1</v>
      </c>
      <c r="H80" s="226">
        <v>0</v>
      </c>
      <c r="I80" s="227">
        <v>1</v>
      </c>
      <c r="J80" s="229">
        <f t="shared" si="43"/>
        <v>1</v>
      </c>
      <c r="K80" s="230">
        <f t="shared" si="44"/>
        <v>0</v>
      </c>
      <c r="L80" s="231">
        <f t="shared" si="45"/>
        <v>1</v>
      </c>
      <c r="M80" s="200"/>
      <c r="N80" s="492"/>
      <c r="O80" s="474"/>
      <c r="P80" s="303" t="s">
        <v>161</v>
      </c>
      <c r="Q80" s="232"/>
      <c r="R80" s="233"/>
      <c r="S80" s="234"/>
      <c r="T80" s="235"/>
      <c r="U80" s="233"/>
      <c r="V80" s="234"/>
      <c r="W80" s="236">
        <f t="shared" si="37"/>
        <v>0</v>
      </c>
      <c r="X80" s="237">
        <f t="shared" si="38"/>
        <v>0</v>
      </c>
      <c r="Y80" s="238">
        <f t="shared" si="39"/>
        <v>0</v>
      </c>
    </row>
    <row r="81" spans="1:25" ht="17.25" customHeight="1">
      <c r="A81" s="505" t="s">
        <v>162</v>
      </c>
      <c r="B81" s="506"/>
      <c r="C81" s="507"/>
      <c r="D81" s="232"/>
      <c r="E81" s="233"/>
      <c r="F81" s="234"/>
      <c r="G81" s="235">
        <v>1</v>
      </c>
      <c r="H81" s="233">
        <v>0</v>
      </c>
      <c r="I81" s="234">
        <v>1</v>
      </c>
      <c r="J81" s="236">
        <f t="shared" si="43"/>
        <v>1</v>
      </c>
      <c r="K81" s="237">
        <f t="shared" si="44"/>
        <v>0</v>
      </c>
      <c r="L81" s="238">
        <f t="shared" si="45"/>
        <v>1</v>
      </c>
      <c r="M81" s="200"/>
      <c r="N81" s="492"/>
      <c r="O81" s="475"/>
      <c r="P81" s="286" t="s">
        <v>132</v>
      </c>
      <c r="Q81" s="287">
        <v>1</v>
      </c>
      <c r="R81" s="288">
        <v>1</v>
      </c>
      <c r="S81" s="289">
        <v>0</v>
      </c>
      <c r="T81" s="290">
        <v>1</v>
      </c>
      <c r="U81" s="288">
        <v>0</v>
      </c>
      <c r="V81" s="289">
        <v>1</v>
      </c>
      <c r="W81" s="291">
        <f t="shared" si="37"/>
        <v>0</v>
      </c>
      <c r="X81" s="292">
        <f t="shared" si="38"/>
        <v>-1</v>
      </c>
      <c r="Y81" s="293">
        <f t="shared" si="39"/>
        <v>1</v>
      </c>
    </row>
    <row r="82" spans="1:25" ht="17.25" customHeight="1">
      <c r="A82" s="505" t="s">
        <v>164</v>
      </c>
      <c r="B82" s="506"/>
      <c r="C82" s="507"/>
      <c r="D82" s="232"/>
      <c r="E82" s="233"/>
      <c r="F82" s="234"/>
      <c r="G82" s="235">
        <v>1</v>
      </c>
      <c r="H82" s="233">
        <v>0</v>
      </c>
      <c r="I82" s="234">
        <v>1</v>
      </c>
      <c r="J82" s="236">
        <f t="shared" si="43"/>
        <v>1</v>
      </c>
      <c r="K82" s="237">
        <f t="shared" si="44"/>
        <v>0</v>
      </c>
      <c r="L82" s="238">
        <f t="shared" si="45"/>
        <v>1</v>
      </c>
      <c r="M82" s="200"/>
      <c r="N82" s="508"/>
      <c r="O82" s="533" t="s">
        <v>132</v>
      </c>
      <c r="P82" s="534"/>
      <c r="Q82" s="304">
        <v>4</v>
      </c>
      <c r="R82" s="305">
        <v>0</v>
      </c>
      <c r="S82" s="306">
        <v>4</v>
      </c>
      <c r="T82" s="307">
        <v>3</v>
      </c>
      <c r="U82" s="305">
        <v>0</v>
      </c>
      <c r="V82" s="306">
        <v>3</v>
      </c>
      <c r="W82" s="308">
        <f t="shared" si="37"/>
        <v>-1</v>
      </c>
      <c r="X82" s="309">
        <f t="shared" si="38"/>
        <v>0</v>
      </c>
      <c r="Y82" s="310">
        <f t="shared" si="39"/>
        <v>-1</v>
      </c>
    </row>
    <row r="83" spans="1:25" ht="17.25" customHeight="1">
      <c r="A83" s="505" t="s">
        <v>166</v>
      </c>
      <c r="B83" s="506"/>
      <c r="C83" s="507"/>
      <c r="D83" s="232">
        <v>5</v>
      </c>
      <c r="E83" s="233">
        <v>2</v>
      </c>
      <c r="F83" s="234">
        <v>4</v>
      </c>
      <c r="G83" s="235">
        <v>5</v>
      </c>
      <c r="H83" s="233">
        <v>1</v>
      </c>
      <c r="I83" s="234">
        <v>4</v>
      </c>
      <c r="J83" s="236">
        <f t="shared" si="43"/>
        <v>0</v>
      </c>
      <c r="K83" s="237">
        <f t="shared" si="44"/>
        <v>-1</v>
      </c>
      <c r="L83" s="238">
        <f t="shared" si="45"/>
        <v>0</v>
      </c>
      <c r="M83" s="200"/>
      <c r="N83" s="496" t="s">
        <v>167</v>
      </c>
      <c r="O83" s="497" t="s">
        <v>112</v>
      </c>
      <c r="P83" s="498"/>
      <c r="Q83" s="218">
        <f aca="true" t="shared" si="46" ref="Q83:V83">SUM(Q84:Q91)</f>
        <v>43</v>
      </c>
      <c r="R83" s="219">
        <f t="shared" si="46"/>
        <v>1</v>
      </c>
      <c r="S83" s="220">
        <f t="shared" si="46"/>
        <v>56</v>
      </c>
      <c r="T83" s="221">
        <f t="shared" si="46"/>
        <v>31</v>
      </c>
      <c r="U83" s="219">
        <f t="shared" si="46"/>
        <v>1</v>
      </c>
      <c r="V83" s="220">
        <f t="shared" si="46"/>
        <v>40</v>
      </c>
      <c r="W83" s="222">
        <f t="shared" si="37"/>
        <v>-12</v>
      </c>
      <c r="X83" s="223">
        <f t="shared" si="38"/>
        <v>0</v>
      </c>
      <c r="Y83" s="224">
        <f t="shared" si="39"/>
        <v>-16</v>
      </c>
    </row>
    <row r="84" spans="1:25" ht="17.25" customHeight="1">
      <c r="A84" s="505" t="s">
        <v>169</v>
      </c>
      <c r="B84" s="506"/>
      <c r="C84" s="507"/>
      <c r="D84" s="232">
        <v>6</v>
      </c>
      <c r="E84" s="233">
        <v>0</v>
      </c>
      <c r="F84" s="234">
        <v>9</v>
      </c>
      <c r="G84" s="235">
        <v>1</v>
      </c>
      <c r="H84" s="233">
        <v>0</v>
      </c>
      <c r="I84" s="234">
        <v>1</v>
      </c>
      <c r="J84" s="236">
        <f t="shared" si="43"/>
        <v>-5</v>
      </c>
      <c r="K84" s="237">
        <f t="shared" si="44"/>
        <v>0</v>
      </c>
      <c r="L84" s="238">
        <f t="shared" si="45"/>
        <v>-8</v>
      </c>
      <c r="M84" s="200"/>
      <c r="N84" s="492"/>
      <c r="O84" s="509" t="s">
        <v>170</v>
      </c>
      <c r="P84" s="510"/>
      <c r="Q84" s="255">
        <v>1</v>
      </c>
      <c r="R84" s="256">
        <v>0</v>
      </c>
      <c r="S84" s="257">
        <v>1</v>
      </c>
      <c r="T84" s="258"/>
      <c r="U84" s="256"/>
      <c r="V84" s="257"/>
      <c r="W84" s="259">
        <f t="shared" si="37"/>
        <v>-1</v>
      </c>
      <c r="X84" s="260">
        <f t="shared" si="38"/>
        <v>0</v>
      </c>
      <c r="Y84" s="261">
        <f t="shared" si="39"/>
        <v>-1</v>
      </c>
    </row>
    <row r="85" spans="1:25" ht="17.25" customHeight="1">
      <c r="A85" s="505" t="s">
        <v>172</v>
      </c>
      <c r="B85" s="506"/>
      <c r="C85" s="507"/>
      <c r="D85" s="232">
        <v>13</v>
      </c>
      <c r="E85" s="233">
        <v>0</v>
      </c>
      <c r="F85" s="234">
        <v>18</v>
      </c>
      <c r="G85" s="235">
        <v>8</v>
      </c>
      <c r="H85" s="233">
        <v>1</v>
      </c>
      <c r="I85" s="234">
        <v>8</v>
      </c>
      <c r="J85" s="236">
        <f t="shared" si="43"/>
        <v>-5</v>
      </c>
      <c r="K85" s="237">
        <f t="shared" si="44"/>
        <v>1</v>
      </c>
      <c r="L85" s="238">
        <f t="shared" si="45"/>
        <v>-10</v>
      </c>
      <c r="M85" s="200"/>
      <c r="N85" s="492"/>
      <c r="O85" s="501" t="s">
        <v>173</v>
      </c>
      <c r="P85" s="502"/>
      <c r="Q85" s="232">
        <v>23</v>
      </c>
      <c r="R85" s="233">
        <v>0</v>
      </c>
      <c r="S85" s="234">
        <v>34</v>
      </c>
      <c r="T85" s="235">
        <v>13</v>
      </c>
      <c r="U85" s="233">
        <v>0</v>
      </c>
      <c r="V85" s="234">
        <v>17</v>
      </c>
      <c r="W85" s="236">
        <f t="shared" si="37"/>
        <v>-10</v>
      </c>
      <c r="X85" s="237">
        <f t="shared" si="38"/>
        <v>0</v>
      </c>
      <c r="Y85" s="238">
        <f t="shared" si="39"/>
        <v>-17</v>
      </c>
    </row>
    <row r="86" spans="1:25" ht="17.25" customHeight="1">
      <c r="A86" s="505" t="s">
        <v>175</v>
      </c>
      <c r="B86" s="506"/>
      <c r="C86" s="507"/>
      <c r="D86" s="232">
        <v>3</v>
      </c>
      <c r="E86" s="233">
        <v>1</v>
      </c>
      <c r="F86" s="234">
        <v>4</v>
      </c>
      <c r="G86" s="235">
        <v>3</v>
      </c>
      <c r="H86" s="233">
        <v>0</v>
      </c>
      <c r="I86" s="234">
        <v>4</v>
      </c>
      <c r="J86" s="236">
        <f t="shared" si="43"/>
        <v>0</v>
      </c>
      <c r="K86" s="237">
        <f t="shared" si="44"/>
        <v>-1</v>
      </c>
      <c r="L86" s="238">
        <f t="shared" si="45"/>
        <v>0</v>
      </c>
      <c r="M86" s="200"/>
      <c r="N86" s="492"/>
      <c r="O86" s="487" t="s">
        <v>176</v>
      </c>
      <c r="P86" s="488"/>
      <c r="Q86" s="232">
        <v>16</v>
      </c>
      <c r="R86" s="233">
        <v>1</v>
      </c>
      <c r="S86" s="234">
        <v>18</v>
      </c>
      <c r="T86" s="235">
        <v>8</v>
      </c>
      <c r="U86" s="233">
        <v>0</v>
      </c>
      <c r="V86" s="234">
        <v>10</v>
      </c>
      <c r="W86" s="236">
        <f t="shared" si="37"/>
        <v>-8</v>
      </c>
      <c r="X86" s="237">
        <f t="shared" si="38"/>
        <v>-1</v>
      </c>
      <c r="Y86" s="238">
        <f t="shared" si="39"/>
        <v>-8</v>
      </c>
    </row>
    <row r="87" spans="1:25" ht="17.25" customHeight="1">
      <c r="A87" s="505" t="s">
        <v>178</v>
      </c>
      <c r="B87" s="506"/>
      <c r="C87" s="507"/>
      <c r="D87" s="232">
        <v>5</v>
      </c>
      <c r="E87" s="233">
        <v>0</v>
      </c>
      <c r="F87" s="234">
        <v>6</v>
      </c>
      <c r="G87" s="235">
        <v>4</v>
      </c>
      <c r="H87" s="233">
        <v>0</v>
      </c>
      <c r="I87" s="234">
        <v>4</v>
      </c>
      <c r="J87" s="236">
        <f t="shared" si="43"/>
        <v>-1</v>
      </c>
      <c r="K87" s="237">
        <f t="shared" si="44"/>
        <v>0</v>
      </c>
      <c r="L87" s="238">
        <f t="shared" si="45"/>
        <v>-2</v>
      </c>
      <c r="M87" s="200"/>
      <c r="N87" s="492"/>
      <c r="O87" s="487" t="s">
        <v>179</v>
      </c>
      <c r="P87" s="488"/>
      <c r="Q87" s="232"/>
      <c r="R87" s="233"/>
      <c r="S87" s="234"/>
      <c r="T87" s="235">
        <v>1</v>
      </c>
      <c r="U87" s="233">
        <v>0</v>
      </c>
      <c r="V87" s="234">
        <v>1</v>
      </c>
      <c r="W87" s="236">
        <f t="shared" si="37"/>
        <v>1</v>
      </c>
      <c r="X87" s="237">
        <f t="shared" si="38"/>
        <v>0</v>
      </c>
      <c r="Y87" s="238">
        <f t="shared" si="39"/>
        <v>1</v>
      </c>
    </row>
    <row r="88" spans="1:25" ht="17.25" customHeight="1">
      <c r="A88" s="505" t="s">
        <v>181</v>
      </c>
      <c r="B88" s="506"/>
      <c r="C88" s="507"/>
      <c r="D88" s="232">
        <v>10</v>
      </c>
      <c r="E88" s="233">
        <v>0</v>
      </c>
      <c r="F88" s="234">
        <v>11</v>
      </c>
      <c r="G88" s="235">
        <v>7</v>
      </c>
      <c r="H88" s="233">
        <v>0</v>
      </c>
      <c r="I88" s="234">
        <v>13</v>
      </c>
      <c r="J88" s="236">
        <f t="shared" si="43"/>
        <v>-3</v>
      </c>
      <c r="K88" s="237">
        <f t="shared" si="44"/>
        <v>0</v>
      </c>
      <c r="L88" s="238">
        <f t="shared" si="45"/>
        <v>2</v>
      </c>
      <c r="M88" s="200"/>
      <c r="N88" s="492"/>
      <c r="O88" s="487" t="s">
        <v>182</v>
      </c>
      <c r="P88" s="488"/>
      <c r="Q88" s="232"/>
      <c r="R88" s="233"/>
      <c r="S88" s="234"/>
      <c r="T88" s="235"/>
      <c r="U88" s="233"/>
      <c r="V88" s="234"/>
      <c r="W88" s="236">
        <f t="shared" si="37"/>
        <v>0</v>
      </c>
      <c r="X88" s="237">
        <f t="shared" si="38"/>
        <v>0</v>
      </c>
      <c r="Y88" s="238">
        <f t="shared" si="39"/>
        <v>0</v>
      </c>
    </row>
    <row r="89" spans="1:25" ht="17.25" customHeight="1">
      <c r="A89" s="505" t="s">
        <v>184</v>
      </c>
      <c r="B89" s="506"/>
      <c r="C89" s="507"/>
      <c r="D89" s="232">
        <v>5</v>
      </c>
      <c r="E89" s="233">
        <v>0</v>
      </c>
      <c r="F89" s="234">
        <v>5</v>
      </c>
      <c r="G89" s="235">
        <v>4</v>
      </c>
      <c r="H89" s="233">
        <v>0</v>
      </c>
      <c r="I89" s="234">
        <v>6</v>
      </c>
      <c r="J89" s="236">
        <f t="shared" si="43"/>
        <v>-1</v>
      </c>
      <c r="K89" s="237">
        <f t="shared" si="44"/>
        <v>0</v>
      </c>
      <c r="L89" s="238">
        <f t="shared" si="45"/>
        <v>1</v>
      </c>
      <c r="M89" s="200"/>
      <c r="N89" s="492"/>
      <c r="O89" s="487" t="s">
        <v>185</v>
      </c>
      <c r="P89" s="488"/>
      <c r="Q89" s="232"/>
      <c r="R89" s="233"/>
      <c r="S89" s="234"/>
      <c r="T89" s="235"/>
      <c r="U89" s="233"/>
      <c r="V89" s="234"/>
      <c r="W89" s="236">
        <f t="shared" si="37"/>
        <v>0</v>
      </c>
      <c r="X89" s="237">
        <f t="shared" si="38"/>
        <v>0</v>
      </c>
      <c r="Y89" s="238">
        <f t="shared" si="39"/>
        <v>0</v>
      </c>
    </row>
    <row r="90" spans="1:25" ht="17.25" customHeight="1">
      <c r="A90" s="505" t="s">
        <v>187</v>
      </c>
      <c r="B90" s="506"/>
      <c r="C90" s="507"/>
      <c r="D90" s="232"/>
      <c r="E90" s="233"/>
      <c r="F90" s="234"/>
      <c r="G90" s="235">
        <v>2</v>
      </c>
      <c r="H90" s="233">
        <v>0</v>
      </c>
      <c r="I90" s="234">
        <v>2</v>
      </c>
      <c r="J90" s="236">
        <f t="shared" si="43"/>
        <v>2</v>
      </c>
      <c r="K90" s="237">
        <f t="shared" si="44"/>
        <v>0</v>
      </c>
      <c r="L90" s="238">
        <f t="shared" si="45"/>
        <v>2</v>
      </c>
      <c r="M90" s="200"/>
      <c r="N90" s="492"/>
      <c r="O90" s="501" t="s">
        <v>188</v>
      </c>
      <c r="P90" s="502"/>
      <c r="Q90" s="232">
        <v>2</v>
      </c>
      <c r="R90" s="233">
        <v>0</v>
      </c>
      <c r="S90" s="234">
        <v>2</v>
      </c>
      <c r="T90" s="235">
        <v>4</v>
      </c>
      <c r="U90" s="233">
        <v>1</v>
      </c>
      <c r="V90" s="234">
        <v>7</v>
      </c>
      <c r="W90" s="236">
        <f t="shared" si="37"/>
        <v>2</v>
      </c>
      <c r="X90" s="237">
        <f t="shared" si="38"/>
        <v>1</v>
      </c>
      <c r="Y90" s="238">
        <f t="shared" si="39"/>
        <v>5</v>
      </c>
    </row>
    <row r="91" spans="1:25" ht="17.25" customHeight="1" thickBot="1">
      <c r="A91" s="511" t="s">
        <v>189</v>
      </c>
      <c r="B91" s="512"/>
      <c r="C91" s="513"/>
      <c r="D91" s="239">
        <v>3</v>
      </c>
      <c r="E91" s="240">
        <v>0</v>
      </c>
      <c r="F91" s="241">
        <v>4</v>
      </c>
      <c r="G91" s="242">
        <v>1</v>
      </c>
      <c r="H91" s="240">
        <v>0</v>
      </c>
      <c r="I91" s="241">
        <v>1</v>
      </c>
      <c r="J91" s="243">
        <f t="shared" si="43"/>
        <v>-2</v>
      </c>
      <c r="K91" s="244">
        <f t="shared" si="44"/>
        <v>0</v>
      </c>
      <c r="L91" s="245">
        <f t="shared" si="45"/>
        <v>-3</v>
      </c>
      <c r="M91" s="200"/>
      <c r="N91" s="508"/>
      <c r="O91" s="489" t="s">
        <v>190</v>
      </c>
      <c r="P91" s="490"/>
      <c r="Q91" s="287">
        <v>1</v>
      </c>
      <c r="R91" s="288">
        <v>0</v>
      </c>
      <c r="S91" s="289">
        <v>1</v>
      </c>
      <c r="T91" s="290">
        <v>5</v>
      </c>
      <c r="U91" s="288">
        <v>0</v>
      </c>
      <c r="V91" s="289">
        <v>5</v>
      </c>
      <c r="W91" s="291">
        <f t="shared" si="37"/>
        <v>4</v>
      </c>
      <c r="X91" s="292">
        <f t="shared" si="38"/>
        <v>0</v>
      </c>
      <c r="Y91" s="293">
        <f t="shared" si="39"/>
        <v>4</v>
      </c>
    </row>
    <row r="92" spans="1:25" ht="17.25" customHeight="1" thickTop="1">
      <c r="A92" s="491" t="s">
        <v>136</v>
      </c>
      <c r="B92" s="494" t="s">
        <v>230</v>
      </c>
      <c r="C92" s="495"/>
      <c r="D92" s="225">
        <v>3</v>
      </c>
      <c r="E92" s="226">
        <v>2</v>
      </c>
      <c r="F92" s="227">
        <v>1</v>
      </c>
      <c r="G92" s="228">
        <v>2</v>
      </c>
      <c r="H92" s="226">
        <v>0</v>
      </c>
      <c r="I92" s="227">
        <v>2</v>
      </c>
      <c r="J92" s="229">
        <f t="shared" si="43"/>
        <v>-1</v>
      </c>
      <c r="K92" s="230">
        <f t="shared" si="44"/>
        <v>-2</v>
      </c>
      <c r="L92" s="231">
        <f t="shared" si="45"/>
        <v>1</v>
      </c>
      <c r="M92" s="200"/>
      <c r="N92" s="496" t="s">
        <v>193</v>
      </c>
      <c r="O92" s="497" t="s">
        <v>112</v>
      </c>
      <c r="P92" s="498"/>
      <c r="Q92" s="218">
        <f aca="true" t="shared" si="47" ref="Q92:V92">SUM(Q93:Q97)</f>
        <v>2</v>
      </c>
      <c r="R92" s="219">
        <f t="shared" si="47"/>
        <v>1</v>
      </c>
      <c r="S92" s="220">
        <f t="shared" si="47"/>
        <v>1</v>
      </c>
      <c r="T92" s="221">
        <f t="shared" si="47"/>
        <v>2</v>
      </c>
      <c r="U92" s="219">
        <f t="shared" si="47"/>
        <v>1</v>
      </c>
      <c r="V92" s="220">
        <f t="shared" si="47"/>
        <v>1</v>
      </c>
      <c r="W92" s="222">
        <f t="shared" si="37"/>
        <v>0</v>
      </c>
      <c r="X92" s="223">
        <f t="shared" si="38"/>
        <v>0</v>
      </c>
      <c r="Y92" s="224">
        <f t="shared" si="39"/>
        <v>0</v>
      </c>
    </row>
    <row r="93" spans="1:25" ht="17.25" customHeight="1">
      <c r="A93" s="492"/>
      <c r="B93" s="501" t="s">
        <v>231</v>
      </c>
      <c r="C93" s="502"/>
      <c r="D93" s="232">
        <v>37</v>
      </c>
      <c r="E93" s="233">
        <v>1</v>
      </c>
      <c r="F93" s="234">
        <v>49</v>
      </c>
      <c r="G93" s="235">
        <v>22</v>
      </c>
      <c r="H93" s="233">
        <v>2</v>
      </c>
      <c r="I93" s="234">
        <v>24</v>
      </c>
      <c r="J93" s="236">
        <f t="shared" si="43"/>
        <v>-15</v>
      </c>
      <c r="K93" s="237">
        <f t="shared" si="44"/>
        <v>1</v>
      </c>
      <c r="L93" s="238">
        <f t="shared" si="45"/>
        <v>-25</v>
      </c>
      <c r="M93" s="200"/>
      <c r="N93" s="492"/>
      <c r="O93" s="503" t="s">
        <v>195</v>
      </c>
      <c r="P93" s="504"/>
      <c r="Q93" s="255">
        <v>2</v>
      </c>
      <c r="R93" s="256">
        <v>1</v>
      </c>
      <c r="S93" s="257">
        <v>1</v>
      </c>
      <c r="T93" s="258">
        <v>1</v>
      </c>
      <c r="U93" s="256">
        <v>0</v>
      </c>
      <c r="V93" s="257">
        <v>1</v>
      </c>
      <c r="W93" s="259">
        <f t="shared" si="37"/>
        <v>-1</v>
      </c>
      <c r="X93" s="260">
        <f t="shared" si="38"/>
        <v>-1</v>
      </c>
      <c r="Y93" s="261">
        <f t="shared" si="39"/>
        <v>0</v>
      </c>
    </row>
    <row r="94" spans="1:25" ht="17.25" customHeight="1">
      <c r="A94" s="492"/>
      <c r="B94" s="501" t="s">
        <v>232</v>
      </c>
      <c r="C94" s="502"/>
      <c r="D94" s="232">
        <v>5</v>
      </c>
      <c r="E94" s="233">
        <v>0</v>
      </c>
      <c r="F94" s="234">
        <v>5</v>
      </c>
      <c r="G94" s="235">
        <v>5</v>
      </c>
      <c r="H94" s="233">
        <v>0</v>
      </c>
      <c r="I94" s="234">
        <v>11</v>
      </c>
      <c r="J94" s="236">
        <f t="shared" si="43"/>
        <v>0</v>
      </c>
      <c r="K94" s="237">
        <f t="shared" si="44"/>
        <v>0</v>
      </c>
      <c r="L94" s="238">
        <f t="shared" si="45"/>
        <v>6</v>
      </c>
      <c r="M94" s="200"/>
      <c r="N94" s="492"/>
      <c r="O94" s="483" t="s">
        <v>197</v>
      </c>
      <c r="P94" s="484"/>
      <c r="Q94" s="232"/>
      <c r="R94" s="233"/>
      <c r="S94" s="234"/>
      <c r="T94" s="235"/>
      <c r="U94" s="233"/>
      <c r="V94" s="234"/>
      <c r="W94" s="236">
        <f t="shared" si="37"/>
        <v>0</v>
      </c>
      <c r="X94" s="237">
        <f t="shared" si="38"/>
        <v>0</v>
      </c>
      <c r="Y94" s="238">
        <f t="shared" si="39"/>
        <v>0</v>
      </c>
    </row>
    <row r="95" spans="1:25" ht="17.25" customHeight="1" thickBot="1">
      <c r="A95" s="493"/>
      <c r="B95" s="485" t="s">
        <v>233</v>
      </c>
      <c r="C95" s="486"/>
      <c r="D95" s="294">
        <v>5</v>
      </c>
      <c r="E95" s="295">
        <v>0</v>
      </c>
      <c r="F95" s="296">
        <v>6</v>
      </c>
      <c r="G95" s="297">
        <v>9</v>
      </c>
      <c r="H95" s="295">
        <v>0</v>
      </c>
      <c r="I95" s="296">
        <v>9</v>
      </c>
      <c r="J95" s="298">
        <f t="shared" si="43"/>
        <v>4</v>
      </c>
      <c r="K95" s="299">
        <f t="shared" si="44"/>
        <v>0</v>
      </c>
      <c r="L95" s="300">
        <f t="shared" si="45"/>
        <v>3</v>
      </c>
      <c r="M95" s="200"/>
      <c r="N95" s="492"/>
      <c r="O95" s="483" t="s">
        <v>199</v>
      </c>
      <c r="P95" s="484"/>
      <c r="Q95" s="232"/>
      <c r="R95" s="233"/>
      <c r="S95" s="234"/>
      <c r="T95" s="235">
        <v>1</v>
      </c>
      <c r="U95" s="233">
        <v>1</v>
      </c>
      <c r="V95" s="234">
        <v>0</v>
      </c>
      <c r="W95" s="236">
        <f t="shared" si="37"/>
        <v>1</v>
      </c>
      <c r="X95" s="237">
        <f t="shared" si="38"/>
        <v>1</v>
      </c>
      <c r="Y95" s="238">
        <f t="shared" si="39"/>
        <v>0</v>
      </c>
    </row>
    <row r="96" spans="13:25" ht="17.25" customHeight="1">
      <c r="M96" s="200"/>
      <c r="N96" s="492"/>
      <c r="O96" s="487" t="s">
        <v>201</v>
      </c>
      <c r="P96" s="488"/>
      <c r="Q96" s="232"/>
      <c r="R96" s="233"/>
      <c r="S96" s="234"/>
      <c r="T96" s="235"/>
      <c r="U96" s="233"/>
      <c r="V96" s="234"/>
      <c r="W96" s="236">
        <f t="shared" si="37"/>
        <v>0</v>
      </c>
      <c r="X96" s="237">
        <f t="shared" si="38"/>
        <v>0</v>
      </c>
      <c r="Y96" s="238">
        <f t="shared" si="39"/>
        <v>0</v>
      </c>
    </row>
    <row r="97" spans="1:26" ht="17.25" customHeight="1">
      <c r="A97" s="199" t="s">
        <v>203</v>
      </c>
      <c r="M97" s="200"/>
      <c r="N97" s="492"/>
      <c r="O97" s="499" t="s">
        <v>132</v>
      </c>
      <c r="P97" s="500"/>
      <c r="Q97" s="287"/>
      <c r="R97" s="288"/>
      <c r="S97" s="289"/>
      <c r="T97" s="290"/>
      <c r="U97" s="288"/>
      <c r="V97" s="289"/>
      <c r="W97" s="291">
        <f t="shared" si="37"/>
        <v>0</v>
      </c>
      <c r="X97" s="292">
        <f t="shared" si="38"/>
        <v>0</v>
      </c>
      <c r="Y97" s="293">
        <f t="shared" si="39"/>
        <v>0</v>
      </c>
      <c r="Z97" s="200"/>
    </row>
    <row r="98" spans="13:45" ht="17.25" customHeight="1" thickBot="1">
      <c r="M98" s="200"/>
      <c r="N98" s="480" t="s">
        <v>205</v>
      </c>
      <c r="O98" s="481"/>
      <c r="P98" s="482"/>
      <c r="Q98" s="278"/>
      <c r="R98" s="279"/>
      <c r="S98" s="280"/>
      <c r="T98" s="281"/>
      <c r="U98" s="279"/>
      <c r="V98" s="280"/>
      <c r="W98" s="282">
        <f t="shared" si="37"/>
        <v>0</v>
      </c>
      <c r="X98" s="283">
        <f t="shared" si="38"/>
        <v>0</v>
      </c>
      <c r="Y98" s="284">
        <f t="shared" si="39"/>
        <v>0</v>
      </c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</row>
    <row r="99" ht="12.75" customHeight="1"/>
  </sheetData>
  <sheetProtection/>
  <mergeCells count="176">
    <mergeCell ref="N9:P9"/>
    <mergeCell ref="N10:P10"/>
    <mergeCell ref="N14:P14"/>
    <mergeCell ref="O32:P32"/>
    <mergeCell ref="Q4:S4"/>
    <mergeCell ref="T4:V4"/>
    <mergeCell ref="A40:C40"/>
    <mergeCell ref="A41:C41"/>
    <mergeCell ref="A34:C34"/>
    <mergeCell ref="A35:C35"/>
    <mergeCell ref="A36:C36"/>
    <mergeCell ref="A37:C37"/>
    <mergeCell ref="A38:C38"/>
    <mergeCell ref="A39:C39"/>
    <mergeCell ref="W4:Y4"/>
    <mergeCell ref="B44:C44"/>
    <mergeCell ref="B45:C45"/>
    <mergeCell ref="N19:P19"/>
    <mergeCell ref="N20:P20"/>
    <mergeCell ref="A29:C29"/>
    <mergeCell ref="A42:A45"/>
    <mergeCell ref="B42:C42"/>
    <mergeCell ref="B43:C43"/>
    <mergeCell ref="N4:P5"/>
    <mergeCell ref="A6:C6"/>
    <mergeCell ref="Q23:S23"/>
    <mergeCell ref="T23:V23"/>
    <mergeCell ref="W23:Y23"/>
    <mergeCell ref="N16:P16"/>
    <mergeCell ref="N17:P17"/>
    <mergeCell ref="N23:P24"/>
    <mergeCell ref="N6:P6"/>
    <mergeCell ref="N7:P7"/>
    <mergeCell ref="N8:P8"/>
    <mergeCell ref="N12:P12"/>
    <mergeCell ref="B18:C18"/>
    <mergeCell ref="A17:C17"/>
    <mergeCell ref="N13:P13"/>
    <mergeCell ref="N18:P18"/>
    <mergeCell ref="D4:F4"/>
    <mergeCell ref="B9:C9"/>
    <mergeCell ref="B8:C8"/>
    <mergeCell ref="A14:B16"/>
    <mergeCell ref="B12:C12"/>
    <mergeCell ref="O33:P33"/>
    <mergeCell ref="N25:P25"/>
    <mergeCell ref="O26:P26"/>
    <mergeCell ref="O27:O31"/>
    <mergeCell ref="O36:P36"/>
    <mergeCell ref="A4:C5"/>
    <mergeCell ref="O34:P34"/>
    <mergeCell ref="G4:I4"/>
    <mergeCell ref="J4:L4"/>
    <mergeCell ref="N11:P11"/>
    <mergeCell ref="D27:F27"/>
    <mergeCell ref="O37:P37"/>
    <mergeCell ref="B11:C11"/>
    <mergeCell ref="B10:C10"/>
    <mergeCell ref="B7:C7"/>
    <mergeCell ref="A7:A13"/>
    <mergeCell ref="B13:C13"/>
    <mergeCell ref="N15:P15"/>
    <mergeCell ref="G27:I27"/>
    <mergeCell ref="A27:C28"/>
    <mergeCell ref="A31:C31"/>
    <mergeCell ref="A32:C32"/>
    <mergeCell ref="A33:C33"/>
    <mergeCell ref="B19:B22"/>
    <mergeCell ref="B23:C23"/>
    <mergeCell ref="B24:C24"/>
    <mergeCell ref="A18:A24"/>
    <mergeCell ref="A30:C30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N33:N41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S98"/>
  <sheetViews>
    <sheetView showGridLines="0" view="pageBreakPreview" zoomScale="70" zoomScaleSheetLayoutView="70" zoomScalePageLayoutView="0" workbookViewId="0" topLeftCell="A1">
      <selection activeCell="I2" sqref="I2"/>
    </sheetView>
  </sheetViews>
  <sheetFormatPr defaultColWidth="9.00390625" defaultRowHeight="13.5"/>
  <cols>
    <col min="1" max="2" width="2.625" style="199" customWidth="1" collapsed="1"/>
    <col min="3" max="12" width="8.625" style="199" customWidth="1" collapsed="1"/>
    <col min="13" max="13" width="3.625" style="199" customWidth="1" collapsed="1"/>
    <col min="14" max="15" width="2.625" style="199" customWidth="1" collapsed="1"/>
    <col min="16" max="25" width="8.625" style="199" customWidth="1" collapsed="1"/>
    <col min="26" max="26" width="3.625" style="199" customWidth="1" collapsed="1"/>
    <col min="27" max="27" width="5.625" style="199" customWidth="1" collapsed="1"/>
    <col min="28" max="45" width="9.00390625" style="199" customWidth="1" collapsed="1"/>
    <col min="46" max="16384" width="9.00390625" style="199" customWidth="1"/>
  </cols>
  <sheetData>
    <row r="1" spans="1:13" ht="15" customHeight="1">
      <c r="A1" s="1" t="s">
        <v>254</v>
      </c>
      <c r="M1" s="200"/>
    </row>
    <row r="2" spans="1:13" ht="15.75" customHeight="1">
      <c r="A2" s="199" t="s">
        <v>250</v>
      </c>
      <c r="M2" s="200"/>
    </row>
    <row r="3" spans="1:17" ht="17.25" customHeight="1" thickBot="1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0"/>
      <c r="L3" s="200"/>
      <c r="M3" s="200"/>
      <c r="N3" s="202" t="s">
        <v>3</v>
      </c>
      <c r="O3" s="202"/>
      <c r="P3" s="202"/>
      <c r="Q3" s="203"/>
    </row>
    <row r="4" spans="1:25" ht="17.25" customHeight="1">
      <c r="A4" s="514" t="s">
        <v>5</v>
      </c>
      <c r="B4" s="515"/>
      <c r="C4" s="516"/>
      <c r="D4" s="520" t="s">
        <v>239</v>
      </c>
      <c r="E4" s="520"/>
      <c r="F4" s="521"/>
      <c r="G4" s="520" t="s">
        <v>238</v>
      </c>
      <c r="H4" s="520"/>
      <c r="I4" s="520"/>
      <c r="J4" s="522" t="s">
        <v>6</v>
      </c>
      <c r="K4" s="523"/>
      <c r="L4" s="524"/>
      <c r="M4" s="204"/>
      <c r="N4" s="514" t="s">
        <v>5</v>
      </c>
      <c r="O4" s="515"/>
      <c r="P4" s="516"/>
      <c r="Q4" s="520" t="str">
        <f>$D$4</f>
        <v>令　和　元　年　</v>
      </c>
      <c r="R4" s="520"/>
      <c r="S4" s="521"/>
      <c r="T4" s="520" t="str">
        <f>$G$4</f>
        <v>令　和　2　年　</v>
      </c>
      <c r="U4" s="520"/>
      <c r="V4" s="520"/>
      <c r="W4" s="522" t="s">
        <v>6</v>
      </c>
      <c r="X4" s="523"/>
      <c r="Y4" s="524"/>
    </row>
    <row r="5" spans="1:25" ht="17.25" customHeight="1">
      <c r="A5" s="517"/>
      <c r="B5" s="518"/>
      <c r="C5" s="519"/>
      <c r="D5" s="205" t="s">
        <v>7</v>
      </c>
      <c r="E5" s="206" t="s">
        <v>8</v>
      </c>
      <c r="F5" s="207" t="s">
        <v>9</v>
      </c>
      <c r="G5" s="208" t="s">
        <v>7</v>
      </c>
      <c r="H5" s="206" t="s">
        <v>8</v>
      </c>
      <c r="I5" s="207" t="s">
        <v>9</v>
      </c>
      <c r="J5" s="208" t="s">
        <v>7</v>
      </c>
      <c r="K5" s="206" t="s">
        <v>8</v>
      </c>
      <c r="L5" s="209" t="s">
        <v>9</v>
      </c>
      <c r="M5" s="210"/>
      <c r="N5" s="517"/>
      <c r="O5" s="518"/>
      <c r="P5" s="519"/>
      <c r="Q5" s="205" t="s">
        <v>7</v>
      </c>
      <c r="R5" s="206" t="s">
        <v>8</v>
      </c>
      <c r="S5" s="207" t="s">
        <v>9</v>
      </c>
      <c r="T5" s="208" t="s">
        <v>7</v>
      </c>
      <c r="U5" s="206" t="s">
        <v>8</v>
      </c>
      <c r="V5" s="207" t="s">
        <v>9</v>
      </c>
      <c r="W5" s="208" t="s">
        <v>7</v>
      </c>
      <c r="X5" s="206" t="s">
        <v>8</v>
      </c>
      <c r="Y5" s="209" t="s">
        <v>9</v>
      </c>
    </row>
    <row r="6" spans="1:25" ht="17.25" customHeight="1" thickBot="1">
      <c r="A6" s="525" t="s">
        <v>10</v>
      </c>
      <c r="B6" s="526"/>
      <c r="C6" s="527"/>
      <c r="D6" s="211">
        <f aca="true" t="shared" si="0" ref="D6:I6">SUM(D7:D14)+D17</f>
        <v>525</v>
      </c>
      <c r="E6" s="212">
        <f t="shared" si="0"/>
        <v>6</v>
      </c>
      <c r="F6" s="213">
        <f t="shared" si="0"/>
        <v>643</v>
      </c>
      <c r="G6" s="214">
        <f t="shared" si="0"/>
        <v>340</v>
      </c>
      <c r="H6" s="212">
        <f t="shared" si="0"/>
        <v>8</v>
      </c>
      <c r="I6" s="213">
        <f t="shared" si="0"/>
        <v>416</v>
      </c>
      <c r="J6" s="215">
        <f aca="true" t="shared" si="1" ref="J6:J24">G6-D6</f>
        <v>-185</v>
      </c>
      <c r="K6" s="216">
        <f aca="true" t="shared" si="2" ref="K6:K24">H6-E6</f>
        <v>2</v>
      </c>
      <c r="L6" s="217">
        <f aca="true" t="shared" si="3" ref="L6:L24">I6-F6</f>
        <v>-227</v>
      </c>
      <c r="M6" s="200"/>
      <c r="N6" s="525" t="s">
        <v>10</v>
      </c>
      <c r="O6" s="526"/>
      <c r="P6" s="527"/>
      <c r="Q6" s="218">
        <f aca="true" t="shared" si="4" ref="Q6:V6">SUM(Q7:Q18)</f>
        <v>525</v>
      </c>
      <c r="R6" s="219">
        <f t="shared" si="4"/>
        <v>6</v>
      </c>
      <c r="S6" s="220">
        <f t="shared" si="4"/>
        <v>643</v>
      </c>
      <c r="T6" s="221">
        <f t="shared" si="4"/>
        <v>340</v>
      </c>
      <c r="U6" s="219">
        <f t="shared" si="4"/>
        <v>8</v>
      </c>
      <c r="V6" s="220">
        <f t="shared" si="4"/>
        <v>416</v>
      </c>
      <c r="W6" s="222">
        <f aca="true" t="shared" si="5" ref="W6:W20">T6-Q6</f>
        <v>-185</v>
      </c>
      <c r="X6" s="223">
        <f aca="true" t="shared" si="6" ref="X6:X20">U6-R6</f>
        <v>2</v>
      </c>
      <c r="Y6" s="224">
        <f aca="true" t="shared" si="7" ref="Y6:Y20">V6-S6</f>
        <v>-227</v>
      </c>
    </row>
    <row r="7" spans="1:25" ht="17.25" customHeight="1" thickTop="1">
      <c r="A7" s="469" t="s">
        <v>11</v>
      </c>
      <c r="B7" s="494" t="s">
        <v>12</v>
      </c>
      <c r="C7" s="495"/>
      <c r="D7" s="225">
        <v>0</v>
      </c>
      <c r="E7" s="226">
        <v>0</v>
      </c>
      <c r="F7" s="227">
        <v>18</v>
      </c>
      <c r="G7" s="228">
        <v>3</v>
      </c>
      <c r="H7" s="226">
        <v>0</v>
      </c>
      <c r="I7" s="227">
        <v>17</v>
      </c>
      <c r="J7" s="229">
        <f t="shared" si="1"/>
        <v>3</v>
      </c>
      <c r="K7" s="230">
        <f t="shared" si="2"/>
        <v>0</v>
      </c>
      <c r="L7" s="231">
        <f t="shared" si="3"/>
        <v>-1</v>
      </c>
      <c r="M7" s="200"/>
      <c r="N7" s="547" t="s">
        <v>13</v>
      </c>
      <c r="O7" s="548"/>
      <c r="P7" s="549"/>
      <c r="Q7" s="225">
        <v>45</v>
      </c>
      <c r="R7" s="226">
        <v>0</v>
      </c>
      <c r="S7" s="227">
        <v>55</v>
      </c>
      <c r="T7" s="228">
        <v>28</v>
      </c>
      <c r="U7" s="226">
        <v>0</v>
      </c>
      <c r="V7" s="227">
        <v>31</v>
      </c>
      <c r="W7" s="229">
        <f t="shared" si="5"/>
        <v>-17</v>
      </c>
      <c r="X7" s="230">
        <f t="shared" si="6"/>
        <v>0</v>
      </c>
      <c r="Y7" s="231">
        <f t="shared" si="7"/>
        <v>-24</v>
      </c>
    </row>
    <row r="8" spans="1:25" ht="17.25" customHeight="1">
      <c r="A8" s="469"/>
      <c r="B8" s="501" t="s">
        <v>16</v>
      </c>
      <c r="C8" s="502"/>
      <c r="D8" s="232">
        <v>27</v>
      </c>
      <c r="E8" s="233">
        <v>1</v>
      </c>
      <c r="F8" s="234">
        <v>77</v>
      </c>
      <c r="G8" s="235">
        <v>21</v>
      </c>
      <c r="H8" s="233">
        <v>0</v>
      </c>
      <c r="I8" s="234">
        <v>34</v>
      </c>
      <c r="J8" s="236">
        <f t="shared" si="1"/>
        <v>-6</v>
      </c>
      <c r="K8" s="237">
        <f t="shared" si="2"/>
        <v>-1</v>
      </c>
      <c r="L8" s="238">
        <f t="shared" si="3"/>
        <v>-43</v>
      </c>
      <c r="M8" s="200"/>
      <c r="N8" s="535" t="s">
        <v>17</v>
      </c>
      <c r="O8" s="536"/>
      <c r="P8" s="537"/>
      <c r="Q8" s="232">
        <v>38</v>
      </c>
      <c r="R8" s="233">
        <v>0</v>
      </c>
      <c r="S8" s="234">
        <v>48</v>
      </c>
      <c r="T8" s="235">
        <v>29</v>
      </c>
      <c r="U8" s="233">
        <v>0</v>
      </c>
      <c r="V8" s="234">
        <v>32</v>
      </c>
      <c r="W8" s="236">
        <f t="shared" si="5"/>
        <v>-9</v>
      </c>
      <c r="X8" s="237">
        <f t="shared" si="6"/>
        <v>0</v>
      </c>
      <c r="Y8" s="238">
        <f t="shared" si="7"/>
        <v>-16</v>
      </c>
    </row>
    <row r="9" spans="1:25" ht="17.25" customHeight="1">
      <c r="A9" s="469"/>
      <c r="B9" s="501" t="s">
        <v>20</v>
      </c>
      <c r="C9" s="502"/>
      <c r="D9" s="232">
        <v>116</v>
      </c>
      <c r="E9" s="233">
        <v>1</v>
      </c>
      <c r="F9" s="234">
        <v>128</v>
      </c>
      <c r="G9" s="235">
        <v>63</v>
      </c>
      <c r="H9" s="233">
        <v>1</v>
      </c>
      <c r="I9" s="234">
        <v>78</v>
      </c>
      <c r="J9" s="236">
        <f t="shared" si="1"/>
        <v>-53</v>
      </c>
      <c r="K9" s="237">
        <f t="shared" si="2"/>
        <v>0</v>
      </c>
      <c r="L9" s="238">
        <f t="shared" si="3"/>
        <v>-50</v>
      </c>
      <c r="M9" s="200"/>
      <c r="N9" s="535" t="s">
        <v>21</v>
      </c>
      <c r="O9" s="536"/>
      <c r="P9" s="537"/>
      <c r="Q9" s="232">
        <v>48</v>
      </c>
      <c r="R9" s="233">
        <v>0</v>
      </c>
      <c r="S9" s="234">
        <v>56</v>
      </c>
      <c r="T9" s="235">
        <v>38</v>
      </c>
      <c r="U9" s="233">
        <v>1</v>
      </c>
      <c r="V9" s="234">
        <v>45</v>
      </c>
      <c r="W9" s="236">
        <f t="shared" si="5"/>
        <v>-10</v>
      </c>
      <c r="X9" s="237">
        <f t="shared" si="6"/>
        <v>1</v>
      </c>
      <c r="Y9" s="238">
        <f t="shared" si="7"/>
        <v>-11</v>
      </c>
    </row>
    <row r="10" spans="1:25" ht="17.25" customHeight="1">
      <c r="A10" s="469"/>
      <c r="B10" s="501" t="s">
        <v>23</v>
      </c>
      <c r="C10" s="502"/>
      <c r="D10" s="232">
        <v>83</v>
      </c>
      <c r="E10" s="233">
        <v>0</v>
      </c>
      <c r="F10" s="234">
        <v>120</v>
      </c>
      <c r="G10" s="235">
        <v>56</v>
      </c>
      <c r="H10" s="233">
        <v>2</v>
      </c>
      <c r="I10" s="234">
        <v>64</v>
      </c>
      <c r="J10" s="236">
        <f t="shared" si="1"/>
        <v>-27</v>
      </c>
      <c r="K10" s="237">
        <f t="shared" si="2"/>
        <v>2</v>
      </c>
      <c r="L10" s="238">
        <f t="shared" si="3"/>
        <v>-56</v>
      </c>
      <c r="M10" s="200"/>
      <c r="N10" s="535" t="s">
        <v>24</v>
      </c>
      <c r="O10" s="536"/>
      <c r="P10" s="537"/>
      <c r="Q10" s="232">
        <v>49</v>
      </c>
      <c r="R10" s="233">
        <v>1</v>
      </c>
      <c r="S10" s="234">
        <v>59</v>
      </c>
      <c r="T10" s="235">
        <v>20</v>
      </c>
      <c r="U10" s="233">
        <v>0</v>
      </c>
      <c r="V10" s="234">
        <v>28</v>
      </c>
      <c r="W10" s="236">
        <f t="shared" si="5"/>
        <v>-29</v>
      </c>
      <c r="X10" s="237">
        <f t="shared" si="6"/>
        <v>-1</v>
      </c>
      <c r="Y10" s="238">
        <f t="shared" si="7"/>
        <v>-31</v>
      </c>
    </row>
    <row r="11" spans="1:25" ht="17.25" customHeight="1">
      <c r="A11" s="469"/>
      <c r="B11" s="501" t="s">
        <v>26</v>
      </c>
      <c r="C11" s="502"/>
      <c r="D11" s="232">
        <v>76</v>
      </c>
      <c r="E11" s="233">
        <v>0</v>
      </c>
      <c r="F11" s="234">
        <v>135</v>
      </c>
      <c r="G11" s="235">
        <v>53</v>
      </c>
      <c r="H11" s="233">
        <v>0</v>
      </c>
      <c r="I11" s="234">
        <v>93</v>
      </c>
      <c r="J11" s="236">
        <f t="shared" si="1"/>
        <v>-23</v>
      </c>
      <c r="K11" s="237">
        <f t="shared" si="2"/>
        <v>0</v>
      </c>
      <c r="L11" s="238">
        <f t="shared" si="3"/>
        <v>-42</v>
      </c>
      <c r="M11" s="200"/>
      <c r="N11" s="535" t="s">
        <v>27</v>
      </c>
      <c r="O11" s="536"/>
      <c r="P11" s="537"/>
      <c r="Q11" s="232">
        <v>34</v>
      </c>
      <c r="R11" s="233">
        <v>0</v>
      </c>
      <c r="S11" s="234">
        <v>40</v>
      </c>
      <c r="T11" s="235">
        <v>18</v>
      </c>
      <c r="U11" s="233">
        <v>0</v>
      </c>
      <c r="V11" s="234">
        <v>22</v>
      </c>
      <c r="W11" s="236">
        <f t="shared" si="5"/>
        <v>-16</v>
      </c>
      <c r="X11" s="237">
        <f t="shared" si="6"/>
        <v>0</v>
      </c>
      <c r="Y11" s="238">
        <f t="shared" si="7"/>
        <v>-18</v>
      </c>
    </row>
    <row r="12" spans="1:25" ht="17.25" customHeight="1">
      <c r="A12" s="469"/>
      <c r="B12" s="501" t="s">
        <v>29</v>
      </c>
      <c r="C12" s="502"/>
      <c r="D12" s="232">
        <v>92</v>
      </c>
      <c r="E12" s="233">
        <v>1</v>
      </c>
      <c r="F12" s="234">
        <v>71</v>
      </c>
      <c r="G12" s="235">
        <v>56</v>
      </c>
      <c r="H12" s="233">
        <v>1</v>
      </c>
      <c r="I12" s="234">
        <v>58</v>
      </c>
      <c r="J12" s="236">
        <f t="shared" si="1"/>
        <v>-36</v>
      </c>
      <c r="K12" s="237">
        <f t="shared" si="2"/>
        <v>0</v>
      </c>
      <c r="L12" s="238">
        <f t="shared" si="3"/>
        <v>-13</v>
      </c>
      <c r="M12" s="200"/>
      <c r="N12" s="535" t="s">
        <v>30</v>
      </c>
      <c r="O12" s="536"/>
      <c r="P12" s="537"/>
      <c r="Q12" s="232">
        <v>54</v>
      </c>
      <c r="R12" s="233">
        <v>0</v>
      </c>
      <c r="S12" s="234">
        <v>64</v>
      </c>
      <c r="T12" s="235">
        <v>24</v>
      </c>
      <c r="U12" s="233">
        <v>0</v>
      </c>
      <c r="V12" s="234">
        <v>32</v>
      </c>
      <c r="W12" s="236">
        <f t="shared" si="5"/>
        <v>-30</v>
      </c>
      <c r="X12" s="237">
        <f t="shared" si="6"/>
        <v>0</v>
      </c>
      <c r="Y12" s="238">
        <f t="shared" si="7"/>
        <v>-32</v>
      </c>
    </row>
    <row r="13" spans="1:25" ht="17.25" customHeight="1" thickBot="1">
      <c r="A13" s="469"/>
      <c r="B13" s="550" t="s">
        <v>32</v>
      </c>
      <c r="C13" s="551"/>
      <c r="D13" s="239">
        <v>35</v>
      </c>
      <c r="E13" s="240">
        <v>0</v>
      </c>
      <c r="F13" s="241">
        <v>31</v>
      </c>
      <c r="G13" s="242">
        <v>24</v>
      </c>
      <c r="H13" s="240">
        <v>0</v>
      </c>
      <c r="I13" s="241">
        <v>15</v>
      </c>
      <c r="J13" s="243">
        <f t="shared" si="1"/>
        <v>-11</v>
      </c>
      <c r="K13" s="244">
        <f t="shared" si="2"/>
        <v>0</v>
      </c>
      <c r="L13" s="245">
        <f t="shared" si="3"/>
        <v>-16</v>
      </c>
      <c r="M13" s="200"/>
      <c r="N13" s="535" t="s">
        <v>33</v>
      </c>
      <c r="O13" s="536"/>
      <c r="P13" s="537"/>
      <c r="Q13" s="232">
        <v>53</v>
      </c>
      <c r="R13" s="233">
        <v>1</v>
      </c>
      <c r="S13" s="234">
        <v>62</v>
      </c>
      <c r="T13" s="235">
        <v>25</v>
      </c>
      <c r="U13" s="233">
        <v>1</v>
      </c>
      <c r="V13" s="234">
        <v>35</v>
      </c>
      <c r="W13" s="236">
        <f t="shared" si="5"/>
        <v>-28</v>
      </c>
      <c r="X13" s="237">
        <f t="shared" si="6"/>
        <v>0</v>
      </c>
      <c r="Y13" s="238">
        <f t="shared" si="7"/>
        <v>-27</v>
      </c>
    </row>
    <row r="14" spans="1:25" ht="17.25" customHeight="1" thickTop="1">
      <c r="A14" s="552" t="s">
        <v>35</v>
      </c>
      <c r="B14" s="553"/>
      <c r="C14" s="246" t="s">
        <v>15</v>
      </c>
      <c r="D14" s="247">
        <f aca="true" t="shared" si="8" ref="D14:I14">SUM(D15:D16)</f>
        <v>89</v>
      </c>
      <c r="E14" s="248">
        <f t="shared" si="8"/>
        <v>3</v>
      </c>
      <c r="F14" s="249">
        <f t="shared" si="8"/>
        <v>63</v>
      </c>
      <c r="G14" s="250">
        <f t="shared" si="8"/>
        <v>60</v>
      </c>
      <c r="H14" s="248">
        <f t="shared" si="8"/>
        <v>4</v>
      </c>
      <c r="I14" s="249">
        <f t="shared" si="8"/>
        <v>57</v>
      </c>
      <c r="J14" s="251">
        <f t="shared" si="1"/>
        <v>-29</v>
      </c>
      <c r="K14" s="252">
        <f t="shared" si="2"/>
        <v>1</v>
      </c>
      <c r="L14" s="253">
        <f t="shared" si="3"/>
        <v>-6</v>
      </c>
      <c r="M14" s="200"/>
      <c r="N14" s="535" t="s">
        <v>36</v>
      </c>
      <c r="O14" s="536"/>
      <c r="P14" s="537"/>
      <c r="Q14" s="232">
        <v>37</v>
      </c>
      <c r="R14" s="233">
        <v>0</v>
      </c>
      <c r="S14" s="234">
        <v>45</v>
      </c>
      <c r="T14" s="235">
        <v>27</v>
      </c>
      <c r="U14" s="233">
        <v>1</v>
      </c>
      <c r="V14" s="234">
        <v>39</v>
      </c>
      <c r="W14" s="236">
        <f t="shared" si="5"/>
        <v>-10</v>
      </c>
      <c r="X14" s="237">
        <f t="shared" si="6"/>
        <v>1</v>
      </c>
      <c r="Y14" s="238">
        <f t="shared" si="7"/>
        <v>-6</v>
      </c>
    </row>
    <row r="15" spans="1:25" ht="17.25" customHeight="1">
      <c r="A15" s="554"/>
      <c r="B15" s="555"/>
      <c r="C15" s="53" t="s">
        <v>38</v>
      </c>
      <c r="D15" s="255">
        <v>63</v>
      </c>
      <c r="E15" s="256">
        <v>1</v>
      </c>
      <c r="F15" s="257">
        <v>50</v>
      </c>
      <c r="G15" s="258">
        <v>43</v>
      </c>
      <c r="H15" s="256">
        <v>3</v>
      </c>
      <c r="I15" s="257">
        <v>32</v>
      </c>
      <c r="J15" s="259">
        <f t="shared" si="1"/>
        <v>-20</v>
      </c>
      <c r="K15" s="260">
        <f t="shared" si="2"/>
        <v>2</v>
      </c>
      <c r="L15" s="261">
        <f t="shared" si="3"/>
        <v>-18</v>
      </c>
      <c r="M15" s="200"/>
      <c r="N15" s="535" t="s">
        <v>39</v>
      </c>
      <c r="O15" s="536"/>
      <c r="P15" s="537"/>
      <c r="Q15" s="232">
        <v>47</v>
      </c>
      <c r="R15" s="233">
        <v>1</v>
      </c>
      <c r="S15" s="234">
        <v>59</v>
      </c>
      <c r="T15" s="235">
        <v>25</v>
      </c>
      <c r="U15" s="233">
        <v>2</v>
      </c>
      <c r="V15" s="234">
        <v>28</v>
      </c>
      <c r="W15" s="236">
        <f t="shared" si="5"/>
        <v>-22</v>
      </c>
      <c r="X15" s="237">
        <f t="shared" si="6"/>
        <v>1</v>
      </c>
      <c r="Y15" s="238">
        <f t="shared" si="7"/>
        <v>-31</v>
      </c>
    </row>
    <row r="16" spans="1:25" ht="17.25" customHeight="1" thickBot="1">
      <c r="A16" s="554"/>
      <c r="B16" s="555"/>
      <c r="C16" s="58" t="s">
        <v>41</v>
      </c>
      <c r="D16" s="239">
        <v>26</v>
      </c>
      <c r="E16" s="240">
        <v>2</v>
      </c>
      <c r="F16" s="241">
        <v>13</v>
      </c>
      <c r="G16" s="242">
        <v>17</v>
      </c>
      <c r="H16" s="240">
        <v>1</v>
      </c>
      <c r="I16" s="241">
        <v>25</v>
      </c>
      <c r="J16" s="243">
        <f t="shared" si="1"/>
        <v>-9</v>
      </c>
      <c r="K16" s="244">
        <f t="shared" si="2"/>
        <v>-1</v>
      </c>
      <c r="L16" s="245">
        <f t="shared" si="3"/>
        <v>12</v>
      </c>
      <c r="M16" s="200"/>
      <c r="N16" s="535" t="s">
        <v>42</v>
      </c>
      <c r="O16" s="536"/>
      <c r="P16" s="537"/>
      <c r="Q16" s="232">
        <v>40</v>
      </c>
      <c r="R16" s="233">
        <v>1</v>
      </c>
      <c r="S16" s="234">
        <v>49</v>
      </c>
      <c r="T16" s="235">
        <v>37</v>
      </c>
      <c r="U16" s="233">
        <v>1</v>
      </c>
      <c r="V16" s="234">
        <v>44</v>
      </c>
      <c r="W16" s="236">
        <f t="shared" si="5"/>
        <v>-3</v>
      </c>
      <c r="X16" s="237">
        <f t="shared" si="6"/>
        <v>0</v>
      </c>
      <c r="Y16" s="238">
        <f t="shared" si="7"/>
        <v>-5</v>
      </c>
    </row>
    <row r="17" spans="1:25" ht="17.25" customHeight="1" thickBot="1" thickTop="1">
      <c r="A17" s="465" t="s">
        <v>206</v>
      </c>
      <c r="B17" s="466"/>
      <c r="C17" s="467"/>
      <c r="D17" s="262">
        <v>7</v>
      </c>
      <c r="E17" s="263">
        <v>0</v>
      </c>
      <c r="F17" s="264">
        <v>0</v>
      </c>
      <c r="G17" s="265">
        <v>4</v>
      </c>
      <c r="H17" s="263">
        <v>0</v>
      </c>
      <c r="I17" s="264">
        <v>0</v>
      </c>
      <c r="J17" s="266">
        <f t="shared" si="1"/>
        <v>-3</v>
      </c>
      <c r="K17" s="267">
        <f t="shared" si="2"/>
        <v>0</v>
      </c>
      <c r="L17" s="268">
        <f t="shared" si="3"/>
        <v>0</v>
      </c>
      <c r="M17" s="200"/>
      <c r="N17" s="535" t="s">
        <v>43</v>
      </c>
      <c r="O17" s="536"/>
      <c r="P17" s="537"/>
      <c r="Q17" s="232">
        <v>39</v>
      </c>
      <c r="R17" s="233">
        <v>0</v>
      </c>
      <c r="S17" s="234">
        <v>56</v>
      </c>
      <c r="T17" s="235">
        <v>33</v>
      </c>
      <c r="U17" s="233">
        <v>2</v>
      </c>
      <c r="V17" s="234">
        <v>37</v>
      </c>
      <c r="W17" s="236">
        <f t="shared" si="5"/>
        <v>-6</v>
      </c>
      <c r="X17" s="237">
        <f t="shared" si="6"/>
        <v>2</v>
      </c>
      <c r="Y17" s="238">
        <f t="shared" si="7"/>
        <v>-19</v>
      </c>
    </row>
    <row r="18" spans="1:25" ht="17.25" customHeight="1" thickBot="1" thickTop="1">
      <c r="A18" s="468" t="s">
        <v>207</v>
      </c>
      <c r="B18" s="471" t="s">
        <v>45</v>
      </c>
      <c r="C18" s="472"/>
      <c r="D18" s="269">
        <v>96</v>
      </c>
      <c r="E18" s="270">
        <v>1</v>
      </c>
      <c r="F18" s="271">
        <v>119</v>
      </c>
      <c r="G18" s="272">
        <v>60</v>
      </c>
      <c r="H18" s="270">
        <v>0</v>
      </c>
      <c r="I18" s="271">
        <v>61</v>
      </c>
      <c r="J18" s="273">
        <f t="shared" si="1"/>
        <v>-36</v>
      </c>
      <c r="K18" s="274">
        <f t="shared" si="2"/>
        <v>-1</v>
      </c>
      <c r="L18" s="275">
        <f t="shared" si="3"/>
        <v>-58</v>
      </c>
      <c r="M18" s="200"/>
      <c r="N18" s="538" t="s">
        <v>46</v>
      </c>
      <c r="O18" s="539"/>
      <c r="P18" s="540"/>
      <c r="Q18" s="239">
        <v>41</v>
      </c>
      <c r="R18" s="240">
        <v>2</v>
      </c>
      <c r="S18" s="241">
        <v>50</v>
      </c>
      <c r="T18" s="242">
        <v>36</v>
      </c>
      <c r="U18" s="240">
        <v>0</v>
      </c>
      <c r="V18" s="241">
        <v>43</v>
      </c>
      <c r="W18" s="243">
        <f t="shared" si="5"/>
        <v>-5</v>
      </c>
      <c r="X18" s="244">
        <f t="shared" si="6"/>
        <v>-2</v>
      </c>
      <c r="Y18" s="245">
        <f t="shared" si="7"/>
        <v>-7</v>
      </c>
    </row>
    <row r="19" spans="1:25" ht="17.25" customHeight="1" thickTop="1">
      <c r="A19" s="469"/>
      <c r="B19" s="473" t="s">
        <v>208</v>
      </c>
      <c r="C19" s="276" t="s">
        <v>15</v>
      </c>
      <c r="D19" s="218">
        <f aca="true" t="shared" si="9" ref="D19:I19">SUM(D20:D22)</f>
        <v>3</v>
      </c>
      <c r="E19" s="219">
        <f t="shared" si="9"/>
        <v>1</v>
      </c>
      <c r="F19" s="220">
        <f t="shared" si="9"/>
        <v>47</v>
      </c>
      <c r="G19" s="221">
        <f t="shared" si="9"/>
        <v>5</v>
      </c>
      <c r="H19" s="219">
        <f t="shared" si="9"/>
        <v>0</v>
      </c>
      <c r="I19" s="220">
        <f t="shared" si="9"/>
        <v>32</v>
      </c>
      <c r="J19" s="222">
        <f t="shared" si="1"/>
        <v>2</v>
      </c>
      <c r="K19" s="223">
        <f t="shared" si="2"/>
        <v>-1</v>
      </c>
      <c r="L19" s="224">
        <f t="shared" si="3"/>
        <v>-15</v>
      </c>
      <c r="M19" s="200"/>
      <c r="N19" s="541" t="s">
        <v>47</v>
      </c>
      <c r="O19" s="542"/>
      <c r="P19" s="543"/>
      <c r="Q19" s="269">
        <f aca="true" t="shared" si="10" ref="Q19:V19">SUM(Q7:Q12)</f>
        <v>268</v>
      </c>
      <c r="R19" s="270">
        <f t="shared" si="10"/>
        <v>1</v>
      </c>
      <c r="S19" s="271">
        <f t="shared" si="10"/>
        <v>322</v>
      </c>
      <c r="T19" s="272">
        <f t="shared" si="10"/>
        <v>157</v>
      </c>
      <c r="U19" s="270">
        <f t="shared" si="10"/>
        <v>1</v>
      </c>
      <c r="V19" s="271">
        <f t="shared" si="10"/>
        <v>190</v>
      </c>
      <c r="W19" s="273">
        <f t="shared" si="5"/>
        <v>-111</v>
      </c>
      <c r="X19" s="274">
        <f t="shared" si="6"/>
        <v>0</v>
      </c>
      <c r="Y19" s="275">
        <f t="shared" si="7"/>
        <v>-132</v>
      </c>
    </row>
    <row r="20" spans="1:25" ht="17.25" customHeight="1" thickBot="1">
      <c r="A20" s="469"/>
      <c r="B20" s="474"/>
      <c r="C20" s="277" t="s">
        <v>48</v>
      </c>
      <c r="D20" s="255">
        <v>0</v>
      </c>
      <c r="E20" s="256">
        <v>0</v>
      </c>
      <c r="F20" s="257">
        <v>7</v>
      </c>
      <c r="G20" s="258">
        <v>2</v>
      </c>
      <c r="H20" s="256">
        <v>0</v>
      </c>
      <c r="I20" s="257">
        <v>8</v>
      </c>
      <c r="J20" s="259">
        <f t="shared" si="1"/>
        <v>2</v>
      </c>
      <c r="K20" s="260">
        <f t="shared" si="2"/>
        <v>0</v>
      </c>
      <c r="L20" s="261">
        <f t="shared" si="3"/>
        <v>1</v>
      </c>
      <c r="M20" s="200"/>
      <c r="N20" s="544" t="s">
        <v>49</v>
      </c>
      <c r="O20" s="545"/>
      <c r="P20" s="546"/>
      <c r="Q20" s="278">
        <f aca="true" t="shared" si="11" ref="Q20:V20">SUM(Q13:Q18)</f>
        <v>257</v>
      </c>
      <c r="R20" s="279">
        <f t="shared" si="11"/>
        <v>5</v>
      </c>
      <c r="S20" s="280">
        <f t="shared" si="11"/>
        <v>321</v>
      </c>
      <c r="T20" s="281">
        <f t="shared" si="11"/>
        <v>183</v>
      </c>
      <c r="U20" s="279">
        <f t="shared" si="11"/>
        <v>7</v>
      </c>
      <c r="V20" s="280">
        <f t="shared" si="11"/>
        <v>226</v>
      </c>
      <c r="W20" s="282">
        <f t="shared" si="5"/>
        <v>-74</v>
      </c>
      <c r="X20" s="283">
        <f t="shared" si="6"/>
        <v>2</v>
      </c>
      <c r="Y20" s="284">
        <f t="shared" si="7"/>
        <v>-95</v>
      </c>
    </row>
    <row r="21" spans="1:13" ht="17.25" customHeight="1">
      <c r="A21" s="469"/>
      <c r="B21" s="474"/>
      <c r="C21" s="285" t="s">
        <v>50</v>
      </c>
      <c r="D21" s="232">
        <v>1</v>
      </c>
      <c r="E21" s="233">
        <v>1</v>
      </c>
      <c r="F21" s="234">
        <v>20</v>
      </c>
      <c r="G21" s="235">
        <v>2</v>
      </c>
      <c r="H21" s="233">
        <v>0</v>
      </c>
      <c r="I21" s="234">
        <v>16</v>
      </c>
      <c r="J21" s="236">
        <f t="shared" si="1"/>
        <v>1</v>
      </c>
      <c r="K21" s="237">
        <f t="shared" si="2"/>
        <v>-1</v>
      </c>
      <c r="L21" s="238">
        <f t="shared" si="3"/>
        <v>-4</v>
      </c>
      <c r="M21" s="200"/>
    </row>
    <row r="22" spans="1:14" ht="17.25" customHeight="1" thickBot="1">
      <c r="A22" s="469"/>
      <c r="B22" s="475"/>
      <c r="C22" s="286" t="s">
        <v>52</v>
      </c>
      <c r="D22" s="287">
        <v>2</v>
      </c>
      <c r="E22" s="288">
        <v>0</v>
      </c>
      <c r="F22" s="289">
        <v>20</v>
      </c>
      <c r="G22" s="290">
        <v>1</v>
      </c>
      <c r="H22" s="288">
        <v>0</v>
      </c>
      <c r="I22" s="289">
        <v>8</v>
      </c>
      <c r="J22" s="291">
        <f t="shared" si="1"/>
        <v>-1</v>
      </c>
      <c r="K22" s="292">
        <f t="shared" si="2"/>
        <v>0</v>
      </c>
      <c r="L22" s="293">
        <f t="shared" si="3"/>
        <v>-12</v>
      </c>
      <c r="M22" s="200"/>
      <c r="N22" s="199" t="s">
        <v>53</v>
      </c>
    </row>
    <row r="23" spans="1:25" ht="17.25" customHeight="1">
      <c r="A23" s="469"/>
      <c r="B23" s="476" t="s">
        <v>55</v>
      </c>
      <c r="C23" s="477"/>
      <c r="D23" s="255">
        <v>1</v>
      </c>
      <c r="E23" s="256">
        <v>0</v>
      </c>
      <c r="F23" s="257">
        <v>20</v>
      </c>
      <c r="G23" s="258">
        <v>0</v>
      </c>
      <c r="H23" s="256">
        <v>0</v>
      </c>
      <c r="I23" s="257">
        <v>9</v>
      </c>
      <c r="J23" s="259">
        <f t="shared" si="1"/>
        <v>-1</v>
      </c>
      <c r="K23" s="260">
        <f t="shared" si="2"/>
        <v>0</v>
      </c>
      <c r="L23" s="261">
        <f t="shared" si="3"/>
        <v>-11</v>
      </c>
      <c r="M23" s="200"/>
      <c r="N23" s="514" t="s">
        <v>5</v>
      </c>
      <c r="O23" s="515"/>
      <c r="P23" s="516"/>
      <c r="Q23" s="520" t="str">
        <f>$D$4</f>
        <v>令　和　元　年　</v>
      </c>
      <c r="R23" s="520"/>
      <c r="S23" s="521"/>
      <c r="T23" s="520" t="str">
        <f>$G$4</f>
        <v>令　和　2　年　</v>
      </c>
      <c r="U23" s="520"/>
      <c r="V23" s="520"/>
      <c r="W23" s="522" t="s">
        <v>6</v>
      </c>
      <c r="X23" s="523"/>
      <c r="Y23" s="524"/>
    </row>
    <row r="24" spans="1:25" ht="17.25" customHeight="1" thickBot="1">
      <c r="A24" s="470"/>
      <c r="B24" s="478" t="s">
        <v>57</v>
      </c>
      <c r="C24" s="479"/>
      <c r="D24" s="294">
        <v>34</v>
      </c>
      <c r="E24" s="295">
        <v>0</v>
      </c>
      <c r="F24" s="296">
        <v>52</v>
      </c>
      <c r="G24" s="297">
        <v>16</v>
      </c>
      <c r="H24" s="295">
        <v>0</v>
      </c>
      <c r="I24" s="296">
        <v>23</v>
      </c>
      <c r="J24" s="298">
        <f t="shared" si="1"/>
        <v>-18</v>
      </c>
      <c r="K24" s="299">
        <f t="shared" si="2"/>
        <v>0</v>
      </c>
      <c r="L24" s="300">
        <f t="shared" si="3"/>
        <v>-29</v>
      </c>
      <c r="M24" s="200"/>
      <c r="N24" s="517"/>
      <c r="O24" s="518"/>
      <c r="P24" s="519"/>
      <c r="Q24" s="205" t="s">
        <v>7</v>
      </c>
      <c r="R24" s="206" t="s">
        <v>8</v>
      </c>
      <c r="S24" s="207" t="s">
        <v>9</v>
      </c>
      <c r="T24" s="208" t="s">
        <v>7</v>
      </c>
      <c r="U24" s="206" t="s">
        <v>8</v>
      </c>
      <c r="V24" s="207" t="s">
        <v>9</v>
      </c>
      <c r="W24" s="208" t="s">
        <v>7</v>
      </c>
      <c r="X24" s="206" t="s">
        <v>8</v>
      </c>
      <c r="Y24" s="209" t="s">
        <v>9</v>
      </c>
    </row>
    <row r="25" spans="1:25" ht="17.25" customHeight="1" thickBot="1">
      <c r="A25" s="199" t="s">
        <v>209</v>
      </c>
      <c r="M25" s="200"/>
      <c r="N25" s="525" t="s">
        <v>10</v>
      </c>
      <c r="O25" s="526"/>
      <c r="P25" s="527"/>
      <c r="Q25" s="218">
        <f aca="true" t="shared" si="12" ref="Q25:V25">SUM(Q26,Q33,Q42,Q48)</f>
        <v>525</v>
      </c>
      <c r="R25" s="219">
        <f t="shared" si="12"/>
        <v>6</v>
      </c>
      <c r="S25" s="220">
        <f t="shared" si="12"/>
        <v>643</v>
      </c>
      <c r="T25" s="221">
        <f t="shared" si="12"/>
        <v>340</v>
      </c>
      <c r="U25" s="219">
        <f t="shared" si="12"/>
        <v>8</v>
      </c>
      <c r="V25" s="220">
        <f t="shared" si="12"/>
        <v>416</v>
      </c>
      <c r="W25" s="222">
        <f aca="true" t="shared" si="13" ref="W25:W48">T25-Q25</f>
        <v>-185</v>
      </c>
      <c r="X25" s="223">
        <f aca="true" t="shared" si="14" ref="X25:X48">U25-R25</f>
        <v>2</v>
      </c>
      <c r="Y25" s="224">
        <f aca="true" t="shared" si="15" ref="Y25:Y48">V25-S25</f>
        <v>-227</v>
      </c>
    </row>
    <row r="26" spans="1:25" ht="17.25" customHeight="1" thickBot="1" thickTop="1">
      <c r="A26" s="301" t="s">
        <v>60</v>
      </c>
      <c r="B26" s="301"/>
      <c r="C26" s="301"/>
      <c r="D26" s="301"/>
      <c r="E26" s="301"/>
      <c r="F26" s="301"/>
      <c r="G26" s="203"/>
      <c r="M26" s="200"/>
      <c r="N26" s="492" t="s">
        <v>61</v>
      </c>
      <c r="O26" s="531" t="s">
        <v>15</v>
      </c>
      <c r="P26" s="532"/>
      <c r="Q26" s="247">
        <f aca="true" t="shared" si="16" ref="Q26:V26">SUM(Q27,Q32)</f>
        <v>41</v>
      </c>
      <c r="R26" s="248">
        <f t="shared" si="16"/>
        <v>1</v>
      </c>
      <c r="S26" s="249">
        <f t="shared" si="16"/>
        <v>41</v>
      </c>
      <c r="T26" s="250">
        <f t="shared" si="16"/>
        <v>34</v>
      </c>
      <c r="U26" s="248">
        <f t="shared" si="16"/>
        <v>1</v>
      </c>
      <c r="V26" s="249">
        <f t="shared" si="16"/>
        <v>33</v>
      </c>
      <c r="W26" s="251">
        <f t="shared" si="13"/>
        <v>-7</v>
      </c>
      <c r="X26" s="252">
        <f t="shared" si="14"/>
        <v>0</v>
      </c>
      <c r="Y26" s="253">
        <f t="shared" si="15"/>
        <v>-8</v>
      </c>
    </row>
    <row r="27" spans="1:25" ht="17.25" customHeight="1">
      <c r="A27" s="514" t="s">
        <v>5</v>
      </c>
      <c r="B27" s="515"/>
      <c r="C27" s="516"/>
      <c r="D27" s="520" t="str">
        <f>$D$4</f>
        <v>令　和　元　年　</v>
      </c>
      <c r="E27" s="520"/>
      <c r="F27" s="521"/>
      <c r="G27" s="520" t="str">
        <f>$G$4</f>
        <v>令　和　2　年　</v>
      </c>
      <c r="H27" s="520"/>
      <c r="I27" s="520"/>
      <c r="J27" s="522" t="s">
        <v>6</v>
      </c>
      <c r="K27" s="523"/>
      <c r="L27" s="524"/>
      <c r="M27" s="204"/>
      <c r="N27" s="492"/>
      <c r="O27" s="473" t="s">
        <v>63</v>
      </c>
      <c r="P27" s="302" t="s">
        <v>64</v>
      </c>
      <c r="Q27" s="218">
        <f aca="true" t="shared" si="17" ref="Q27:V27">SUM(Q28:Q31)</f>
        <v>26</v>
      </c>
      <c r="R27" s="219">
        <f t="shared" si="17"/>
        <v>1</v>
      </c>
      <c r="S27" s="220">
        <f t="shared" si="17"/>
        <v>25</v>
      </c>
      <c r="T27" s="221">
        <f t="shared" si="17"/>
        <v>17</v>
      </c>
      <c r="U27" s="219">
        <f t="shared" si="17"/>
        <v>1</v>
      </c>
      <c r="V27" s="220">
        <f t="shared" si="17"/>
        <v>16</v>
      </c>
      <c r="W27" s="222">
        <f t="shared" si="13"/>
        <v>-9</v>
      </c>
      <c r="X27" s="223">
        <f t="shared" si="14"/>
        <v>0</v>
      </c>
      <c r="Y27" s="224">
        <f t="shared" si="15"/>
        <v>-9</v>
      </c>
    </row>
    <row r="28" spans="1:25" ht="17.25" customHeight="1">
      <c r="A28" s="517"/>
      <c r="B28" s="518"/>
      <c r="C28" s="519"/>
      <c r="D28" s="205" t="s">
        <v>7</v>
      </c>
      <c r="E28" s="206" t="s">
        <v>8</v>
      </c>
      <c r="F28" s="207" t="s">
        <v>9</v>
      </c>
      <c r="G28" s="208" t="s">
        <v>7</v>
      </c>
      <c r="H28" s="206" t="s">
        <v>8</v>
      </c>
      <c r="I28" s="207" t="s">
        <v>9</v>
      </c>
      <c r="J28" s="208" t="s">
        <v>7</v>
      </c>
      <c r="K28" s="206" t="s">
        <v>8</v>
      </c>
      <c r="L28" s="209" t="s">
        <v>9</v>
      </c>
      <c r="M28" s="210"/>
      <c r="N28" s="492"/>
      <c r="O28" s="474"/>
      <c r="P28" s="254" t="s">
        <v>66</v>
      </c>
      <c r="Q28" s="255">
        <v>14</v>
      </c>
      <c r="R28" s="256">
        <v>0</v>
      </c>
      <c r="S28" s="257">
        <v>14</v>
      </c>
      <c r="T28" s="258">
        <v>7</v>
      </c>
      <c r="U28" s="256">
        <v>0</v>
      </c>
      <c r="V28" s="257">
        <v>7</v>
      </c>
      <c r="W28" s="259">
        <f t="shared" si="13"/>
        <v>-7</v>
      </c>
      <c r="X28" s="260">
        <f t="shared" si="14"/>
        <v>0</v>
      </c>
      <c r="Y28" s="261">
        <f t="shared" si="15"/>
        <v>-7</v>
      </c>
    </row>
    <row r="29" spans="1:25" ht="17.25" customHeight="1" thickBot="1">
      <c r="A29" s="525" t="s">
        <v>10</v>
      </c>
      <c r="B29" s="526"/>
      <c r="C29" s="527"/>
      <c r="D29" s="211">
        <f aca="true" t="shared" si="18" ref="D29:I29">SUM(D30:D41)</f>
        <v>525</v>
      </c>
      <c r="E29" s="212">
        <f t="shared" si="18"/>
        <v>6</v>
      </c>
      <c r="F29" s="213">
        <f t="shared" si="18"/>
        <v>643</v>
      </c>
      <c r="G29" s="214">
        <f t="shared" si="18"/>
        <v>340</v>
      </c>
      <c r="H29" s="212">
        <f t="shared" si="18"/>
        <v>8</v>
      </c>
      <c r="I29" s="213">
        <f t="shared" si="18"/>
        <v>416</v>
      </c>
      <c r="J29" s="215">
        <f aca="true" t="shared" si="19" ref="J29:J45">G29-D29</f>
        <v>-185</v>
      </c>
      <c r="K29" s="216">
        <f aca="true" t="shared" si="20" ref="K29:K45">H29-E29</f>
        <v>2</v>
      </c>
      <c r="L29" s="217">
        <f aca="true" t="shared" si="21" ref="L29:L45">I29-F29</f>
        <v>-227</v>
      </c>
      <c r="M29" s="200"/>
      <c r="N29" s="492"/>
      <c r="O29" s="474"/>
      <c r="P29" s="303" t="s">
        <v>67</v>
      </c>
      <c r="Q29" s="232"/>
      <c r="R29" s="233"/>
      <c r="S29" s="234"/>
      <c r="T29" s="235">
        <v>1</v>
      </c>
      <c r="U29" s="233">
        <v>0</v>
      </c>
      <c r="V29" s="234">
        <v>1</v>
      </c>
      <c r="W29" s="236">
        <f t="shared" si="13"/>
        <v>1</v>
      </c>
      <c r="X29" s="237">
        <f t="shared" si="14"/>
        <v>0</v>
      </c>
      <c r="Y29" s="238">
        <f t="shared" si="15"/>
        <v>1</v>
      </c>
    </row>
    <row r="30" spans="1:25" ht="17.25" customHeight="1" thickTop="1">
      <c r="A30" s="528" t="s">
        <v>210</v>
      </c>
      <c r="B30" s="529"/>
      <c r="C30" s="530"/>
      <c r="D30" s="225">
        <v>1</v>
      </c>
      <c r="E30" s="226">
        <v>0</v>
      </c>
      <c r="F30" s="227">
        <v>1</v>
      </c>
      <c r="G30" s="228">
        <v>6</v>
      </c>
      <c r="H30" s="226">
        <v>0</v>
      </c>
      <c r="I30" s="227">
        <v>7</v>
      </c>
      <c r="J30" s="229">
        <f t="shared" si="19"/>
        <v>5</v>
      </c>
      <c r="K30" s="230">
        <f t="shared" si="20"/>
        <v>0</v>
      </c>
      <c r="L30" s="231">
        <f t="shared" si="21"/>
        <v>6</v>
      </c>
      <c r="M30" s="200"/>
      <c r="N30" s="492"/>
      <c r="O30" s="474"/>
      <c r="P30" s="303" t="s">
        <v>68</v>
      </c>
      <c r="Q30" s="232"/>
      <c r="R30" s="233"/>
      <c r="S30" s="234"/>
      <c r="T30" s="235"/>
      <c r="U30" s="233"/>
      <c r="V30" s="234"/>
      <c r="W30" s="236">
        <f t="shared" si="13"/>
        <v>0</v>
      </c>
      <c r="X30" s="237">
        <f t="shared" si="14"/>
        <v>0</v>
      </c>
      <c r="Y30" s="238">
        <f t="shared" si="15"/>
        <v>0</v>
      </c>
    </row>
    <row r="31" spans="1:25" ht="17.25" customHeight="1">
      <c r="A31" s="505" t="s">
        <v>211</v>
      </c>
      <c r="B31" s="506"/>
      <c r="C31" s="507"/>
      <c r="D31" s="232">
        <v>2</v>
      </c>
      <c r="E31" s="233">
        <v>0</v>
      </c>
      <c r="F31" s="234">
        <v>2</v>
      </c>
      <c r="G31" s="235">
        <v>4</v>
      </c>
      <c r="H31" s="233">
        <v>0</v>
      </c>
      <c r="I31" s="234">
        <v>4</v>
      </c>
      <c r="J31" s="236">
        <f t="shared" si="19"/>
        <v>2</v>
      </c>
      <c r="K31" s="237">
        <f t="shared" si="20"/>
        <v>0</v>
      </c>
      <c r="L31" s="238">
        <f t="shared" si="21"/>
        <v>2</v>
      </c>
      <c r="M31" s="200"/>
      <c r="N31" s="492"/>
      <c r="O31" s="475"/>
      <c r="P31" s="286" t="s">
        <v>40</v>
      </c>
      <c r="Q31" s="287">
        <v>12</v>
      </c>
      <c r="R31" s="288">
        <v>1</v>
      </c>
      <c r="S31" s="289">
        <v>11</v>
      </c>
      <c r="T31" s="290">
        <v>9</v>
      </c>
      <c r="U31" s="288">
        <v>1</v>
      </c>
      <c r="V31" s="289">
        <v>8</v>
      </c>
      <c r="W31" s="291">
        <f t="shared" si="13"/>
        <v>-3</v>
      </c>
      <c r="X31" s="292">
        <f t="shared" si="14"/>
        <v>0</v>
      </c>
      <c r="Y31" s="293">
        <f t="shared" si="15"/>
        <v>-3</v>
      </c>
    </row>
    <row r="32" spans="1:25" ht="17.25" customHeight="1">
      <c r="A32" s="505" t="s">
        <v>212</v>
      </c>
      <c r="B32" s="506"/>
      <c r="C32" s="507"/>
      <c r="D32" s="232">
        <v>7</v>
      </c>
      <c r="E32" s="233">
        <v>0</v>
      </c>
      <c r="F32" s="234">
        <v>8</v>
      </c>
      <c r="G32" s="235">
        <v>5</v>
      </c>
      <c r="H32" s="233">
        <v>1</v>
      </c>
      <c r="I32" s="234">
        <v>4</v>
      </c>
      <c r="J32" s="236">
        <f t="shared" si="19"/>
        <v>-2</v>
      </c>
      <c r="K32" s="237">
        <f t="shared" si="20"/>
        <v>1</v>
      </c>
      <c r="L32" s="238">
        <f t="shared" si="21"/>
        <v>-4</v>
      </c>
      <c r="M32" s="200"/>
      <c r="N32" s="508"/>
      <c r="O32" s="533" t="s">
        <v>40</v>
      </c>
      <c r="P32" s="534"/>
      <c r="Q32" s="304">
        <v>15</v>
      </c>
      <c r="R32" s="305">
        <v>0</v>
      </c>
      <c r="S32" s="306">
        <v>16</v>
      </c>
      <c r="T32" s="307">
        <v>17</v>
      </c>
      <c r="U32" s="305">
        <v>0</v>
      </c>
      <c r="V32" s="306">
        <v>17</v>
      </c>
      <c r="W32" s="308">
        <f t="shared" si="13"/>
        <v>2</v>
      </c>
      <c r="X32" s="309">
        <f t="shared" si="14"/>
        <v>0</v>
      </c>
      <c r="Y32" s="310">
        <f t="shared" si="15"/>
        <v>1</v>
      </c>
    </row>
    <row r="33" spans="1:25" ht="17.25" customHeight="1">
      <c r="A33" s="505" t="s">
        <v>213</v>
      </c>
      <c r="B33" s="506"/>
      <c r="C33" s="507"/>
      <c r="D33" s="232">
        <v>78</v>
      </c>
      <c r="E33" s="233">
        <v>1</v>
      </c>
      <c r="F33" s="234">
        <v>86</v>
      </c>
      <c r="G33" s="235">
        <v>46</v>
      </c>
      <c r="H33" s="233">
        <v>0</v>
      </c>
      <c r="I33" s="234">
        <v>54</v>
      </c>
      <c r="J33" s="236">
        <f t="shared" si="19"/>
        <v>-32</v>
      </c>
      <c r="K33" s="237">
        <f t="shared" si="20"/>
        <v>-1</v>
      </c>
      <c r="L33" s="238">
        <f t="shared" si="21"/>
        <v>-32</v>
      </c>
      <c r="M33" s="200"/>
      <c r="N33" s="496" t="s">
        <v>71</v>
      </c>
      <c r="O33" s="497" t="s">
        <v>15</v>
      </c>
      <c r="P33" s="498"/>
      <c r="Q33" s="218">
        <f aca="true" t="shared" si="22" ref="Q33:V33">SUM(Q34:Q41)</f>
        <v>470</v>
      </c>
      <c r="R33" s="219">
        <f t="shared" si="22"/>
        <v>2</v>
      </c>
      <c r="S33" s="220">
        <f t="shared" si="22"/>
        <v>580</v>
      </c>
      <c r="T33" s="221">
        <f t="shared" si="22"/>
        <v>297</v>
      </c>
      <c r="U33" s="219">
        <f t="shared" si="22"/>
        <v>5</v>
      </c>
      <c r="V33" s="220">
        <f t="shared" si="22"/>
        <v>371</v>
      </c>
      <c r="W33" s="222">
        <f t="shared" si="13"/>
        <v>-173</v>
      </c>
      <c r="X33" s="223">
        <f t="shared" si="14"/>
        <v>3</v>
      </c>
      <c r="Y33" s="224">
        <f t="shared" si="15"/>
        <v>-209</v>
      </c>
    </row>
    <row r="34" spans="1:25" ht="17.25" customHeight="1">
      <c r="A34" s="505" t="s">
        <v>214</v>
      </c>
      <c r="B34" s="506"/>
      <c r="C34" s="507"/>
      <c r="D34" s="232">
        <v>82</v>
      </c>
      <c r="E34" s="233">
        <v>0</v>
      </c>
      <c r="F34" s="234">
        <v>100</v>
      </c>
      <c r="G34" s="235">
        <v>53</v>
      </c>
      <c r="H34" s="233">
        <v>1</v>
      </c>
      <c r="I34" s="234">
        <v>65</v>
      </c>
      <c r="J34" s="236">
        <f t="shared" si="19"/>
        <v>-29</v>
      </c>
      <c r="K34" s="237">
        <f t="shared" si="20"/>
        <v>1</v>
      </c>
      <c r="L34" s="238">
        <f t="shared" si="21"/>
        <v>-35</v>
      </c>
      <c r="M34" s="200"/>
      <c r="N34" s="492"/>
      <c r="O34" s="509" t="s">
        <v>73</v>
      </c>
      <c r="P34" s="510"/>
      <c r="Q34" s="255">
        <v>18</v>
      </c>
      <c r="R34" s="256">
        <v>0</v>
      </c>
      <c r="S34" s="257">
        <v>21</v>
      </c>
      <c r="T34" s="258">
        <v>15</v>
      </c>
      <c r="U34" s="256">
        <v>2</v>
      </c>
      <c r="V34" s="257">
        <v>18</v>
      </c>
      <c r="W34" s="259">
        <f t="shared" si="13"/>
        <v>-3</v>
      </c>
      <c r="X34" s="260">
        <f t="shared" si="14"/>
        <v>2</v>
      </c>
      <c r="Y34" s="261">
        <f t="shared" si="15"/>
        <v>-3</v>
      </c>
    </row>
    <row r="35" spans="1:25" ht="17.25" customHeight="1">
      <c r="A35" s="505" t="s">
        <v>215</v>
      </c>
      <c r="B35" s="506"/>
      <c r="C35" s="507"/>
      <c r="D35" s="232">
        <v>49</v>
      </c>
      <c r="E35" s="233">
        <v>0</v>
      </c>
      <c r="F35" s="234">
        <v>65</v>
      </c>
      <c r="G35" s="235">
        <v>28</v>
      </c>
      <c r="H35" s="233">
        <v>2</v>
      </c>
      <c r="I35" s="234">
        <v>32</v>
      </c>
      <c r="J35" s="236">
        <f t="shared" si="19"/>
        <v>-21</v>
      </c>
      <c r="K35" s="237">
        <f t="shared" si="20"/>
        <v>2</v>
      </c>
      <c r="L35" s="238">
        <f t="shared" si="21"/>
        <v>-33</v>
      </c>
      <c r="M35" s="200"/>
      <c r="N35" s="492"/>
      <c r="O35" s="501" t="s">
        <v>75</v>
      </c>
      <c r="P35" s="502"/>
      <c r="Q35" s="232">
        <v>221</v>
      </c>
      <c r="R35" s="233">
        <v>0</v>
      </c>
      <c r="S35" s="234">
        <v>302</v>
      </c>
      <c r="T35" s="235">
        <v>134</v>
      </c>
      <c r="U35" s="233">
        <v>0</v>
      </c>
      <c r="V35" s="234">
        <v>190</v>
      </c>
      <c r="W35" s="236">
        <f t="shared" si="13"/>
        <v>-87</v>
      </c>
      <c r="X35" s="237">
        <f t="shared" si="14"/>
        <v>0</v>
      </c>
      <c r="Y35" s="238">
        <f t="shared" si="15"/>
        <v>-112</v>
      </c>
    </row>
    <row r="36" spans="1:25" ht="17.25" customHeight="1">
      <c r="A36" s="505" t="s">
        <v>216</v>
      </c>
      <c r="B36" s="506"/>
      <c r="C36" s="507"/>
      <c r="D36" s="232">
        <v>32</v>
      </c>
      <c r="E36" s="233">
        <v>1</v>
      </c>
      <c r="F36" s="234">
        <v>42</v>
      </c>
      <c r="G36" s="235">
        <v>34</v>
      </c>
      <c r="H36" s="233">
        <v>0</v>
      </c>
      <c r="I36" s="234">
        <v>43</v>
      </c>
      <c r="J36" s="236">
        <f t="shared" si="19"/>
        <v>2</v>
      </c>
      <c r="K36" s="237">
        <f t="shared" si="20"/>
        <v>-1</v>
      </c>
      <c r="L36" s="238">
        <f t="shared" si="21"/>
        <v>1</v>
      </c>
      <c r="M36" s="200"/>
      <c r="N36" s="492"/>
      <c r="O36" s="487" t="s">
        <v>77</v>
      </c>
      <c r="P36" s="488"/>
      <c r="Q36" s="232">
        <v>117</v>
      </c>
      <c r="R36" s="233">
        <v>2</v>
      </c>
      <c r="S36" s="234">
        <v>127</v>
      </c>
      <c r="T36" s="235">
        <v>78</v>
      </c>
      <c r="U36" s="233">
        <v>1</v>
      </c>
      <c r="V36" s="234">
        <v>86</v>
      </c>
      <c r="W36" s="236">
        <f t="shared" si="13"/>
        <v>-39</v>
      </c>
      <c r="X36" s="237">
        <f t="shared" si="14"/>
        <v>-1</v>
      </c>
      <c r="Y36" s="238">
        <f t="shared" si="15"/>
        <v>-41</v>
      </c>
    </row>
    <row r="37" spans="1:25" ht="17.25" customHeight="1">
      <c r="A37" s="505" t="s">
        <v>217</v>
      </c>
      <c r="B37" s="506"/>
      <c r="C37" s="507"/>
      <c r="D37" s="232">
        <v>59</v>
      </c>
      <c r="E37" s="233">
        <v>1</v>
      </c>
      <c r="F37" s="234">
        <v>73</v>
      </c>
      <c r="G37" s="235">
        <v>33</v>
      </c>
      <c r="H37" s="233">
        <v>0</v>
      </c>
      <c r="I37" s="234">
        <v>38</v>
      </c>
      <c r="J37" s="236">
        <f t="shared" si="19"/>
        <v>-26</v>
      </c>
      <c r="K37" s="237">
        <f t="shared" si="20"/>
        <v>-1</v>
      </c>
      <c r="L37" s="238">
        <f t="shared" si="21"/>
        <v>-35</v>
      </c>
      <c r="M37" s="200"/>
      <c r="N37" s="492"/>
      <c r="O37" s="487" t="s">
        <v>79</v>
      </c>
      <c r="P37" s="488"/>
      <c r="Q37" s="232">
        <v>5</v>
      </c>
      <c r="R37" s="233">
        <v>0</v>
      </c>
      <c r="S37" s="234">
        <v>5</v>
      </c>
      <c r="T37" s="235">
        <v>3</v>
      </c>
      <c r="U37" s="233">
        <v>0</v>
      </c>
      <c r="V37" s="234">
        <v>3</v>
      </c>
      <c r="W37" s="236">
        <f t="shared" si="13"/>
        <v>-2</v>
      </c>
      <c r="X37" s="237">
        <f t="shared" si="14"/>
        <v>0</v>
      </c>
      <c r="Y37" s="238">
        <f t="shared" si="15"/>
        <v>-2</v>
      </c>
    </row>
    <row r="38" spans="1:25" ht="17.25" customHeight="1">
      <c r="A38" s="505" t="s">
        <v>218</v>
      </c>
      <c r="B38" s="506"/>
      <c r="C38" s="507"/>
      <c r="D38" s="232">
        <v>82</v>
      </c>
      <c r="E38" s="233">
        <v>0</v>
      </c>
      <c r="F38" s="234">
        <v>104</v>
      </c>
      <c r="G38" s="235">
        <v>56</v>
      </c>
      <c r="H38" s="233">
        <v>0</v>
      </c>
      <c r="I38" s="234">
        <v>77</v>
      </c>
      <c r="J38" s="236">
        <f t="shared" si="19"/>
        <v>-26</v>
      </c>
      <c r="K38" s="237">
        <f t="shared" si="20"/>
        <v>0</v>
      </c>
      <c r="L38" s="238">
        <f t="shared" si="21"/>
        <v>-27</v>
      </c>
      <c r="M38" s="200"/>
      <c r="N38" s="492"/>
      <c r="O38" s="487" t="s">
        <v>81</v>
      </c>
      <c r="P38" s="488"/>
      <c r="Q38" s="232">
        <v>3</v>
      </c>
      <c r="R38" s="233">
        <v>0</v>
      </c>
      <c r="S38" s="234">
        <v>3</v>
      </c>
      <c r="T38" s="235">
        <v>6</v>
      </c>
      <c r="U38" s="233">
        <v>0</v>
      </c>
      <c r="V38" s="234">
        <v>6</v>
      </c>
      <c r="W38" s="236">
        <f t="shared" si="13"/>
        <v>3</v>
      </c>
      <c r="X38" s="237">
        <f t="shared" si="14"/>
        <v>0</v>
      </c>
      <c r="Y38" s="238">
        <f t="shared" si="15"/>
        <v>3</v>
      </c>
    </row>
    <row r="39" spans="1:25" ht="17.25" customHeight="1">
      <c r="A39" s="505" t="s">
        <v>219</v>
      </c>
      <c r="B39" s="506"/>
      <c r="C39" s="507"/>
      <c r="D39" s="232">
        <v>80</v>
      </c>
      <c r="E39" s="233">
        <v>1</v>
      </c>
      <c r="F39" s="234">
        <v>103</v>
      </c>
      <c r="G39" s="235">
        <v>53</v>
      </c>
      <c r="H39" s="233">
        <v>2</v>
      </c>
      <c r="I39" s="234">
        <v>66</v>
      </c>
      <c r="J39" s="236">
        <f t="shared" si="19"/>
        <v>-27</v>
      </c>
      <c r="K39" s="237">
        <f t="shared" si="20"/>
        <v>1</v>
      </c>
      <c r="L39" s="238">
        <f t="shared" si="21"/>
        <v>-37</v>
      </c>
      <c r="M39" s="200"/>
      <c r="N39" s="492"/>
      <c r="O39" s="487" t="s">
        <v>83</v>
      </c>
      <c r="P39" s="488"/>
      <c r="Q39" s="232">
        <v>23</v>
      </c>
      <c r="R39" s="233">
        <v>0</v>
      </c>
      <c r="S39" s="234">
        <v>23</v>
      </c>
      <c r="T39" s="235">
        <v>9</v>
      </c>
      <c r="U39" s="233">
        <v>0</v>
      </c>
      <c r="V39" s="234">
        <v>9</v>
      </c>
      <c r="W39" s="236">
        <f t="shared" si="13"/>
        <v>-14</v>
      </c>
      <c r="X39" s="237">
        <f t="shared" si="14"/>
        <v>0</v>
      </c>
      <c r="Y39" s="238">
        <f t="shared" si="15"/>
        <v>-14</v>
      </c>
    </row>
    <row r="40" spans="1:25" ht="17.25" customHeight="1">
      <c r="A40" s="505" t="s">
        <v>220</v>
      </c>
      <c r="B40" s="506"/>
      <c r="C40" s="507"/>
      <c r="D40" s="232">
        <v>34</v>
      </c>
      <c r="E40" s="233">
        <v>0</v>
      </c>
      <c r="F40" s="234">
        <v>38</v>
      </c>
      <c r="G40" s="235">
        <v>16</v>
      </c>
      <c r="H40" s="233">
        <v>1</v>
      </c>
      <c r="I40" s="234">
        <v>20</v>
      </c>
      <c r="J40" s="236">
        <f t="shared" si="19"/>
        <v>-18</v>
      </c>
      <c r="K40" s="237">
        <f t="shared" si="20"/>
        <v>1</v>
      </c>
      <c r="L40" s="238">
        <f t="shared" si="21"/>
        <v>-18</v>
      </c>
      <c r="M40" s="200"/>
      <c r="N40" s="492"/>
      <c r="O40" s="501" t="s">
        <v>85</v>
      </c>
      <c r="P40" s="502"/>
      <c r="Q40" s="232">
        <v>42</v>
      </c>
      <c r="R40" s="233">
        <v>0</v>
      </c>
      <c r="S40" s="234">
        <v>51</v>
      </c>
      <c r="T40" s="235">
        <v>22</v>
      </c>
      <c r="U40" s="233">
        <v>0</v>
      </c>
      <c r="V40" s="234">
        <v>24</v>
      </c>
      <c r="W40" s="236">
        <f t="shared" si="13"/>
        <v>-20</v>
      </c>
      <c r="X40" s="237">
        <f t="shared" si="14"/>
        <v>0</v>
      </c>
      <c r="Y40" s="238">
        <f t="shared" si="15"/>
        <v>-27</v>
      </c>
    </row>
    <row r="41" spans="1:25" ht="17.25" customHeight="1" thickBot="1">
      <c r="A41" s="511" t="s">
        <v>221</v>
      </c>
      <c r="B41" s="512"/>
      <c r="C41" s="513"/>
      <c r="D41" s="239">
        <v>19</v>
      </c>
      <c r="E41" s="240">
        <v>2</v>
      </c>
      <c r="F41" s="241">
        <v>21</v>
      </c>
      <c r="G41" s="242">
        <v>6</v>
      </c>
      <c r="H41" s="240">
        <v>1</v>
      </c>
      <c r="I41" s="241">
        <v>6</v>
      </c>
      <c r="J41" s="243">
        <f t="shared" si="19"/>
        <v>-13</v>
      </c>
      <c r="K41" s="244">
        <f t="shared" si="20"/>
        <v>-1</v>
      </c>
      <c r="L41" s="245">
        <f t="shared" si="21"/>
        <v>-15</v>
      </c>
      <c r="M41" s="200"/>
      <c r="N41" s="508"/>
      <c r="O41" s="489" t="s">
        <v>87</v>
      </c>
      <c r="P41" s="490"/>
      <c r="Q41" s="287">
        <v>41</v>
      </c>
      <c r="R41" s="288">
        <v>0</v>
      </c>
      <c r="S41" s="289">
        <v>48</v>
      </c>
      <c r="T41" s="290">
        <v>30</v>
      </c>
      <c r="U41" s="288">
        <v>2</v>
      </c>
      <c r="V41" s="289">
        <v>35</v>
      </c>
      <c r="W41" s="291">
        <f t="shared" si="13"/>
        <v>-11</v>
      </c>
      <c r="X41" s="292">
        <f t="shared" si="14"/>
        <v>2</v>
      </c>
      <c r="Y41" s="293">
        <f t="shared" si="15"/>
        <v>-13</v>
      </c>
    </row>
    <row r="42" spans="1:25" ht="17.25" customHeight="1" thickTop="1">
      <c r="A42" s="491" t="s">
        <v>222</v>
      </c>
      <c r="B42" s="494" t="s">
        <v>230</v>
      </c>
      <c r="C42" s="495"/>
      <c r="D42" s="225">
        <v>32</v>
      </c>
      <c r="E42" s="226">
        <v>0</v>
      </c>
      <c r="F42" s="227">
        <v>37</v>
      </c>
      <c r="G42" s="228">
        <v>27</v>
      </c>
      <c r="H42" s="226">
        <v>0</v>
      </c>
      <c r="I42" s="227">
        <v>29</v>
      </c>
      <c r="J42" s="229">
        <f t="shared" si="19"/>
        <v>-5</v>
      </c>
      <c r="K42" s="230">
        <f t="shared" si="20"/>
        <v>0</v>
      </c>
      <c r="L42" s="231">
        <f t="shared" si="21"/>
        <v>-8</v>
      </c>
      <c r="M42" s="200"/>
      <c r="N42" s="496" t="s">
        <v>90</v>
      </c>
      <c r="O42" s="497" t="s">
        <v>15</v>
      </c>
      <c r="P42" s="498"/>
      <c r="Q42" s="218">
        <f aca="true" t="shared" si="23" ref="Q42:V42">SUM(Q43:Q47)</f>
        <v>14</v>
      </c>
      <c r="R42" s="219">
        <f t="shared" si="23"/>
        <v>3</v>
      </c>
      <c r="S42" s="220">
        <f t="shared" si="23"/>
        <v>22</v>
      </c>
      <c r="T42" s="221">
        <f t="shared" si="23"/>
        <v>9</v>
      </c>
      <c r="U42" s="219">
        <f t="shared" si="23"/>
        <v>2</v>
      </c>
      <c r="V42" s="220">
        <f t="shared" si="23"/>
        <v>12</v>
      </c>
      <c r="W42" s="222">
        <f t="shared" si="13"/>
        <v>-5</v>
      </c>
      <c r="X42" s="223">
        <f t="shared" si="14"/>
        <v>-1</v>
      </c>
      <c r="Y42" s="224">
        <f t="shared" si="15"/>
        <v>-10</v>
      </c>
    </row>
    <row r="43" spans="1:25" ht="17.25" customHeight="1">
      <c r="A43" s="492"/>
      <c r="B43" s="501" t="s">
        <v>231</v>
      </c>
      <c r="C43" s="502"/>
      <c r="D43" s="232">
        <v>323</v>
      </c>
      <c r="E43" s="233">
        <v>2</v>
      </c>
      <c r="F43" s="234">
        <v>398</v>
      </c>
      <c r="G43" s="235">
        <v>201</v>
      </c>
      <c r="H43" s="233">
        <v>3</v>
      </c>
      <c r="I43" s="234">
        <v>254</v>
      </c>
      <c r="J43" s="236">
        <f t="shared" si="19"/>
        <v>-122</v>
      </c>
      <c r="K43" s="237">
        <f t="shared" si="20"/>
        <v>1</v>
      </c>
      <c r="L43" s="238">
        <f t="shared" si="21"/>
        <v>-144</v>
      </c>
      <c r="M43" s="200"/>
      <c r="N43" s="492"/>
      <c r="O43" s="503" t="s">
        <v>91</v>
      </c>
      <c r="P43" s="504"/>
      <c r="Q43" s="255">
        <v>11</v>
      </c>
      <c r="R43" s="256">
        <v>2</v>
      </c>
      <c r="S43" s="257">
        <v>20</v>
      </c>
      <c r="T43" s="258">
        <v>8</v>
      </c>
      <c r="U43" s="256">
        <v>2</v>
      </c>
      <c r="V43" s="257">
        <v>11</v>
      </c>
      <c r="W43" s="259">
        <f t="shared" si="13"/>
        <v>-3</v>
      </c>
      <c r="X43" s="260">
        <f t="shared" si="14"/>
        <v>0</v>
      </c>
      <c r="Y43" s="261">
        <f t="shared" si="15"/>
        <v>-9</v>
      </c>
    </row>
    <row r="44" spans="1:25" ht="17.25" customHeight="1">
      <c r="A44" s="492"/>
      <c r="B44" s="501" t="s">
        <v>232</v>
      </c>
      <c r="C44" s="502"/>
      <c r="D44" s="232">
        <v>85</v>
      </c>
      <c r="E44" s="233">
        <v>1</v>
      </c>
      <c r="F44" s="234">
        <v>105</v>
      </c>
      <c r="G44" s="235">
        <v>55</v>
      </c>
      <c r="H44" s="233">
        <v>0</v>
      </c>
      <c r="I44" s="234">
        <v>67</v>
      </c>
      <c r="J44" s="236">
        <f t="shared" si="19"/>
        <v>-30</v>
      </c>
      <c r="K44" s="237">
        <f t="shared" si="20"/>
        <v>-1</v>
      </c>
      <c r="L44" s="238">
        <f t="shared" si="21"/>
        <v>-38</v>
      </c>
      <c r="M44" s="200"/>
      <c r="N44" s="492"/>
      <c r="O44" s="483" t="s">
        <v>92</v>
      </c>
      <c r="P44" s="484"/>
      <c r="Q44" s="232"/>
      <c r="R44" s="233"/>
      <c r="S44" s="234"/>
      <c r="T44" s="235">
        <v>1</v>
      </c>
      <c r="U44" s="233">
        <v>0</v>
      </c>
      <c r="V44" s="234">
        <v>1</v>
      </c>
      <c r="W44" s="236">
        <f t="shared" si="13"/>
        <v>1</v>
      </c>
      <c r="X44" s="237">
        <f t="shared" si="14"/>
        <v>0</v>
      </c>
      <c r="Y44" s="238">
        <f t="shared" si="15"/>
        <v>1</v>
      </c>
    </row>
    <row r="45" spans="1:25" ht="17.25" customHeight="1" thickBot="1">
      <c r="A45" s="493"/>
      <c r="B45" s="485" t="s">
        <v>233</v>
      </c>
      <c r="C45" s="486"/>
      <c r="D45" s="294">
        <v>85</v>
      </c>
      <c r="E45" s="295">
        <v>3</v>
      </c>
      <c r="F45" s="296">
        <v>103</v>
      </c>
      <c r="G45" s="297">
        <v>57</v>
      </c>
      <c r="H45" s="295">
        <v>5</v>
      </c>
      <c r="I45" s="296">
        <v>66</v>
      </c>
      <c r="J45" s="298">
        <f t="shared" si="19"/>
        <v>-28</v>
      </c>
      <c r="K45" s="299">
        <f t="shared" si="20"/>
        <v>2</v>
      </c>
      <c r="L45" s="300">
        <f t="shared" si="21"/>
        <v>-37</v>
      </c>
      <c r="M45" s="200"/>
      <c r="N45" s="492"/>
      <c r="O45" s="483" t="s">
        <v>94</v>
      </c>
      <c r="P45" s="484"/>
      <c r="Q45" s="232">
        <v>1</v>
      </c>
      <c r="R45" s="233">
        <v>1</v>
      </c>
      <c r="S45" s="234">
        <v>0</v>
      </c>
      <c r="T45" s="235"/>
      <c r="U45" s="233"/>
      <c r="V45" s="234"/>
      <c r="W45" s="236">
        <f t="shared" si="13"/>
        <v>-1</v>
      </c>
      <c r="X45" s="237">
        <f t="shared" si="14"/>
        <v>-1</v>
      </c>
      <c r="Y45" s="238">
        <f t="shared" si="15"/>
        <v>0</v>
      </c>
    </row>
    <row r="46" spans="13:25" ht="17.25" customHeight="1">
      <c r="M46" s="200"/>
      <c r="N46" s="492"/>
      <c r="O46" s="487" t="s">
        <v>95</v>
      </c>
      <c r="P46" s="488"/>
      <c r="Q46" s="232">
        <v>1</v>
      </c>
      <c r="R46" s="233">
        <v>0</v>
      </c>
      <c r="S46" s="234">
        <v>1</v>
      </c>
      <c r="T46" s="235"/>
      <c r="U46" s="233"/>
      <c r="V46" s="234"/>
      <c r="W46" s="236">
        <f t="shared" si="13"/>
        <v>-1</v>
      </c>
      <c r="X46" s="237">
        <f t="shared" si="14"/>
        <v>0</v>
      </c>
      <c r="Y46" s="238">
        <f t="shared" si="15"/>
        <v>-1</v>
      </c>
    </row>
    <row r="47" spans="1:26" ht="17.25" customHeight="1">
      <c r="A47" s="199" t="s">
        <v>97</v>
      </c>
      <c r="M47" s="200"/>
      <c r="N47" s="492"/>
      <c r="O47" s="499" t="s">
        <v>40</v>
      </c>
      <c r="P47" s="500"/>
      <c r="Q47" s="287">
        <v>1</v>
      </c>
      <c r="R47" s="288">
        <v>0</v>
      </c>
      <c r="S47" s="289">
        <v>1</v>
      </c>
      <c r="T47" s="290"/>
      <c r="U47" s="288"/>
      <c r="V47" s="289"/>
      <c r="W47" s="291">
        <f t="shared" si="13"/>
        <v>-1</v>
      </c>
      <c r="X47" s="292">
        <f t="shared" si="14"/>
        <v>0</v>
      </c>
      <c r="Y47" s="293">
        <f t="shared" si="15"/>
        <v>-1</v>
      </c>
      <c r="Z47" s="200"/>
    </row>
    <row r="48" spans="13:45" ht="17.25" customHeight="1" thickBot="1">
      <c r="M48" s="200"/>
      <c r="N48" s="480" t="s">
        <v>98</v>
      </c>
      <c r="O48" s="481"/>
      <c r="P48" s="482"/>
      <c r="Q48" s="278"/>
      <c r="R48" s="279"/>
      <c r="S48" s="280"/>
      <c r="T48" s="281"/>
      <c r="U48" s="279"/>
      <c r="V48" s="280"/>
      <c r="W48" s="282">
        <f t="shared" si="13"/>
        <v>0</v>
      </c>
      <c r="X48" s="283">
        <f t="shared" si="14"/>
        <v>0</v>
      </c>
      <c r="Y48" s="284">
        <f t="shared" si="15"/>
        <v>0</v>
      </c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</row>
    <row r="49" ht="12.75" customHeight="1"/>
    <row r="50" ht="12.75" customHeight="1"/>
    <row r="51" spans="1:13" ht="15" customHeight="1">
      <c r="A51" s="1" t="s">
        <v>255</v>
      </c>
      <c r="M51" s="200"/>
    </row>
    <row r="52" spans="1:13" ht="15" customHeight="1">
      <c r="A52" s="199" t="str">
        <f>A2</f>
        <v>東広島市(212)</v>
      </c>
      <c r="M52" s="200"/>
    </row>
    <row r="53" spans="1:17" ht="17.25" customHeight="1" thickBot="1">
      <c r="A53" s="201" t="s">
        <v>99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0"/>
      <c r="L53" s="200"/>
      <c r="M53" s="200"/>
      <c r="N53" s="202" t="s">
        <v>100</v>
      </c>
      <c r="O53" s="202"/>
      <c r="P53" s="202"/>
      <c r="Q53" s="203"/>
    </row>
    <row r="54" spans="1:25" ht="17.25" customHeight="1">
      <c r="A54" s="514" t="s">
        <v>102</v>
      </c>
      <c r="B54" s="515"/>
      <c r="C54" s="516"/>
      <c r="D54" s="520" t="str">
        <f>$D$4</f>
        <v>令　和　元　年　</v>
      </c>
      <c r="E54" s="520"/>
      <c r="F54" s="521"/>
      <c r="G54" s="520" t="str">
        <f>$G$4</f>
        <v>令　和　2　年　</v>
      </c>
      <c r="H54" s="520"/>
      <c r="I54" s="520"/>
      <c r="J54" s="522" t="s">
        <v>103</v>
      </c>
      <c r="K54" s="523"/>
      <c r="L54" s="524"/>
      <c r="M54" s="204"/>
      <c r="N54" s="514" t="s">
        <v>102</v>
      </c>
      <c r="O54" s="515"/>
      <c r="P54" s="516"/>
      <c r="Q54" s="520" t="str">
        <f>$D$4</f>
        <v>令　和　元　年　</v>
      </c>
      <c r="R54" s="520"/>
      <c r="S54" s="521"/>
      <c r="T54" s="520" t="str">
        <f>$G$4</f>
        <v>令　和　2　年　</v>
      </c>
      <c r="U54" s="520"/>
      <c r="V54" s="520"/>
      <c r="W54" s="522" t="s">
        <v>103</v>
      </c>
      <c r="X54" s="523"/>
      <c r="Y54" s="524"/>
    </row>
    <row r="55" spans="1:25" ht="17.25" customHeight="1">
      <c r="A55" s="517"/>
      <c r="B55" s="518"/>
      <c r="C55" s="519"/>
      <c r="D55" s="205" t="s">
        <v>104</v>
      </c>
      <c r="E55" s="206" t="s">
        <v>105</v>
      </c>
      <c r="F55" s="207" t="s">
        <v>106</v>
      </c>
      <c r="G55" s="208" t="s">
        <v>104</v>
      </c>
      <c r="H55" s="206" t="s">
        <v>105</v>
      </c>
      <c r="I55" s="207" t="s">
        <v>106</v>
      </c>
      <c r="J55" s="208" t="s">
        <v>104</v>
      </c>
      <c r="K55" s="206" t="s">
        <v>105</v>
      </c>
      <c r="L55" s="209" t="s">
        <v>106</v>
      </c>
      <c r="M55" s="210"/>
      <c r="N55" s="517"/>
      <c r="O55" s="518"/>
      <c r="P55" s="519"/>
      <c r="Q55" s="205" t="s">
        <v>104</v>
      </c>
      <c r="R55" s="206" t="s">
        <v>105</v>
      </c>
      <c r="S55" s="207" t="s">
        <v>106</v>
      </c>
      <c r="T55" s="208" t="s">
        <v>104</v>
      </c>
      <c r="U55" s="206" t="s">
        <v>105</v>
      </c>
      <c r="V55" s="207" t="s">
        <v>106</v>
      </c>
      <c r="W55" s="208" t="s">
        <v>104</v>
      </c>
      <c r="X55" s="206" t="s">
        <v>105</v>
      </c>
      <c r="Y55" s="209" t="s">
        <v>106</v>
      </c>
    </row>
    <row r="56" spans="1:25" ht="17.25" customHeight="1" thickBot="1">
      <c r="A56" s="525" t="s">
        <v>107</v>
      </c>
      <c r="B56" s="526"/>
      <c r="C56" s="527"/>
      <c r="D56" s="211">
        <f aca="true" t="shared" si="24" ref="D56:I56">SUM(D57:D64)+D67</f>
        <v>509</v>
      </c>
      <c r="E56" s="212">
        <f t="shared" si="24"/>
        <v>6</v>
      </c>
      <c r="F56" s="213">
        <f t="shared" si="24"/>
        <v>607</v>
      </c>
      <c r="G56" s="214">
        <f t="shared" si="24"/>
        <v>315</v>
      </c>
      <c r="H56" s="212">
        <f t="shared" si="24"/>
        <v>6</v>
      </c>
      <c r="I56" s="213">
        <f t="shared" si="24"/>
        <v>387</v>
      </c>
      <c r="J56" s="215">
        <f aca="true" t="shared" si="25" ref="J56:J74">G56-D56</f>
        <v>-194</v>
      </c>
      <c r="K56" s="216">
        <f aca="true" t="shared" si="26" ref="K56:K74">H56-E56</f>
        <v>0</v>
      </c>
      <c r="L56" s="217">
        <f aca="true" t="shared" si="27" ref="L56:L74">I56-F56</f>
        <v>-220</v>
      </c>
      <c r="M56" s="200"/>
      <c r="N56" s="525" t="s">
        <v>107</v>
      </c>
      <c r="O56" s="526"/>
      <c r="P56" s="527"/>
      <c r="Q56" s="218">
        <f aca="true" t="shared" si="28" ref="Q56:V56">SUM(Q57:Q68)</f>
        <v>509</v>
      </c>
      <c r="R56" s="219">
        <f t="shared" si="28"/>
        <v>6</v>
      </c>
      <c r="S56" s="220">
        <f t="shared" si="28"/>
        <v>607</v>
      </c>
      <c r="T56" s="221">
        <f t="shared" si="28"/>
        <v>315</v>
      </c>
      <c r="U56" s="219">
        <f t="shared" si="28"/>
        <v>6</v>
      </c>
      <c r="V56" s="220">
        <f t="shared" si="28"/>
        <v>387</v>
      </c>
      <c r="W56" s="222">
        <f aca="true" t="shared" si="29" ref="W56:W70">T56-Q56</f>
        <v>-194</v>
      </c>
      <c r="X56" s="223">
        <f aca="true" t="shared" si="30" ref="X56:X70">U56-R56</f>
        <v>0</v>
      </c>
      <c r="Y56" s="224">
        <f aca="true" t="shared" si="31" ref="Y56:Y70">V56-S56</f>
        <v>-220</v>
      </c>
    </row>
    <row r="57" spans="1:25" ht="17.25" customHeight="1" thickTop="1">
      <c r="A57" s="469" t="s">
        <v>108</v>
      </c>
      <c r="B57" s="494" t="s">
        <v>109</v>
      </c>
      <c r="C57" s="495"/>
      <c r="D57" s="225">
        <v>0</v>
      </c>
      <c r="E57" s="226">
        <v>0</v>
      </c>
      <c r="F57" s="227">
        <v>17</v>
      </c>
      <c r="G57" s="228">
        <v>3</v>
      </c>
      <c r="H57" s="226">
        <v>0</v>
      </c>
      <c r="I57" s="227">
        <v>17</v>
      </c>
      <c r="J57" s="229">
        <f t="shared" si="25"/>
        <v>3</v>
      </c>
      <c r="K57" s="230">
        <f t="shared" si="26"/>
        <v>0</v>
      </c>
      <c r="L57" s="231">
        <f t="shared" si="27"/>
        <v>0</v>
      </c>
      <c r="M57" s="200"/>
      <c r="N57" s="547" t="s">
        <v>110</v>
      </c>
      <c r="O57" s="548"/>
      <c r="P57" s="549"/>
      <c r="Q57" s="225">
        <v>45</v>
      </c>
      <c r="R57" s="226">
        <v>0</v>
      </c>
      <c r="S57" s="227">
        <v>55</v>
      </c>
      <c r="T57" s="228">
        <v>24</v>
      </c>
      <c r="U57" s="226">
        <v>0</v>
      </c>
      <c r="V57" s="227">
        <v>27</v>
      </c>
      <c r="W57" s="229">
        <f t="shared" si="29"/>
        <v>-21</v>
      </c>
      <c r="X57" s="230">
        <f t="shared" si="30"/>
        <v>0</v>
      </c>
      <c r="Y57" s="231">
        <f t="shared" si="31"/>
        <v>-28</v>
      </c>
    </row>
    <row r="58" spans="1:25" ht="17.25" customHeight="1">
      <c r="A58" s="469"/>
      <c r="B58" s="501" t="s">
        <v>113</v>
      </c>
      <c r="C58" s="502"/>
      <c r="D58" s="232">
        <v>26</v>
      </c>
      <c r="E58" s="233">
        <v>1</v>
      </c>
      <c r="F58" s="234">
        <v>72</v>
      </c>
      <c r="G58" s="235">
        <v>20</v>
      </c>
      <c r="H58" s="233">
        <v>0</v>
      </c>
      <c r="I58" s="234">
        <v>32</v>
      </c>
      <c r="J58" s="236">
        <f t="shared" si="25"/>
        <v>-6</v>
      </c>
      <c r="K58" s="237">
        <f t="shared" si="26"/>
        <v>-1</v>
      </c>
      <c r="L58" s="238">
        <f t="shared" si="27"/>
        <v>-40</v>
      </c>
      <c r="M58" s="200"/>
      <c r="N58" s="535" t="s">
        <v>114</v>
      </c>
      <c r="O58" s="536"/>
      <c r="P58" s="537"/>
      <c r="Q58" s="232">
        <v>37</v>
      </c>
      <c r="R58" s="233">
        <v>0</v>
      </c>
      <c r="S58" s="234">
        <v>42</v>
      </c>
      <c r="T58" s="235">
        <v>26</v>
      </c>
      <c r="U58" s="233">
        <v>0</v>
      </c>
      <c r="V58" s="234">
        <v>29</v>
      </c>
      <c r="W58" s="236">
        <f t="shared" si="29"/>
        <v>-11</v>
      </c>
      <c r="X58" s="237">
        <f t="shared" si="30"/>
        <v>0</v>
      </c>
      <c r="Y58" s="238">
        <f t="shared" si="31"/>
        <v>-13</v>
      </c>
    </row>
    <row r="59" spans="1:25" ht="17.25" customHeight="1">
      <c r="A59" s="469"/>
      <c r="B59" s="501" t="s">
        <v>117</v>
      </c>
      <c r="C59" s="502"/>
      <c r="D59" s="232">
        <v>113</v>
      </c>
      <c r="E59" s="233">
        <v>1</v>
      </c>
      <c r="F59" s="234">
        <v>121</v>
      </c>
      <c r="G59" s="235">
        <v>59</v>
      </c>
      <c r="H59" s="233">
        <v>1</v>
      </c>
      <c r="I59" s="234">
        <v>75</v>
      </c>
      <c r="J59" s="236">
        <f t="shared" si="25"/>
        <v>-54</v>
      </c>
      <c r="K59" s="237">
        <f t="shared" si="26"/>
        <v>0</v>
      </c>
      <c r="L59" s="238">
        <f t="shared" si="27"/>
        <v>-46</v>
      </c>
      <c r="M59" s="200"/>
      <c r="N59" s="535" t="s">
        <v>118</v>
      </c>
      <c r="O59" s="536"/>
      <c r="P59" s="537"/>
      <c r="Q59" s="232">
        <v>47</v>
      </c>
      <c r="R59" s="233">
        <v>0</v>
      </c>
      <c r="S59" s="234">
        <v>54</v>
      </c>
      <c r="T59" s="235">
        <v>37</v>
      </c>
      <c r="U59" s="233">
        <v>1</v>
      </c>
      <c r="V59" s="234">
        <v>44</v>
      </c>
      <c r="W59" s="236">
        <f t="shared" si="29"/>
        <v>-10</v>
      </c>
      <c r="X59" s="237">
        <f t="shared" si="30"/>
        <v>1</v>
      </c>
      <c r="Y59" s="238">
        <f t="shared" si="31"/>
        <v>-10</v>
      </c>
    </row>
    <row r="60" spans="1:25" ht="17.25" customHeight="1">
      <c r="A60" s="469"/>
      <c r="B60" s="501" t="s">
        <v>120</v>
      </c>
      <c r="C60" s="502"/>
      <c r="D60" s="232">
        <v>80</v>
      </c>
      <c r="E60" s="233">
        <v>0</v>
      </c>
      <c r="F60" s="234">
        <v>109</v>
      </c>
      <c r="G60" s="235">
        <v>50</v>
      </c>
      <c r="H60" s="233">
        <v>1</v>
      </c>
      <c r="I60" s="234">
        <v>58</v>
      </c>
      <c r="J60" s="236">
        <f t="shared" si="25"/>
        <v>-30</v>
      </c>
      <c r="K60" s="237">
        <f t="shared" si="26"/>
        <v>1</v>
      </c>
      <c r="L60" s="238">
        <f t="shared" si="27"/>
        <v>-51</v>
      </c>
      <c r="M60" s="200"/>
      <c r="N60" s="535" t="s">
        <v>121</v>
      </c>
      <c r="O60" s="536"/>
      <c r="P60" s="537"/>
      <c r="Q60" s="232">
        <v>48</v>
      </c>
      <c r="R60" s="233">
        <v>1</v>
      </c>
      <c r="S60" s="234">
        <v>58</v>
      </c>
      <c r="T60" s="235">
        <v>14</v>
      </c>
      <c r="U60" s="233">
        <v>0</v>
      </c>
      <c r="V60" s="234">
        <v>18</v>
      </c>
      <c r="W60" s="236">
        <f t="shared" si="29"/>
        <v>-34</v>
      </c>
      <c r="X60" s="237">
        <f t="shared" si="30"/>
        <v>-1</v>
      </c>
      <c r="Y60" s="238">
        <f t="shared" si="31"/>
        <v>-40</v>
      </c>
    </row>
    <row r="61" spans="1:25" ht="17.25" customHeight="1">
      <c r="A61" s="469"/>
      <c r="B61" s="501" t="s">
        <v>123</v>
      </c>
      <c r="C61" s="502"/>
      <c r="D61" s="232">
        <v>75</v>
      </c>
      <c r="E61" s="233">
        <v>0</v>
      </c>
      <c r="F61" s="234">
        <v>130</v>
      </c>
      <c r="G61" s="235">
        <v>49</v>
      </c>
      <c r="H61" s="233">
        <v>0</v>
      </c>
      <c r="I61" s="234">
        <v>86</v>
      </c>
      <c r="J61" s="236">
        <f t="shared" si="25"/>
        <v>-26</v>
      </c>
      <c r="K61" s="237">
        <f t="shared" si="26"/>
        <v>0</v>
      </c>
      <c r="L61" s="238">
        <f t="shared" si="27"/>
        <v>-44</v>
      </c>
      <c r="M61" s="200"/>
      <c r="N61" s="535" t="s">
        <v>27</v>
      </c>
      <c r="O61" s="536"/>
      <c r="P61" s="537"/>
      <c r="Q61" s="232">
        <v>33</v>
      </c>
      <c r="R61" s="233">
        <v>0</v>
      </c>
      <c r="S61" s="234">
        <v>39</v>
      </c>
      <c r="T61" s="235">
        <v>18</v>
      </c>
      <c r="U61" s="233">
        <v>0</v>
      </c>
      <c r="V61" s="234">
        <v>22</v>
      </c>
      <c r="W61" s="236">
        <f t="shared" si="29"/>
        <v>-15</v>
      </c>
      <c r="X61" s="237">
        <f t="shared" si="30"/>
        <v>0</v>
      </c>
      <c r="Y61" s="238">
        <f t="shared" si="31"/>
        <v>-17</v>
      </c>
    </row>
    <row r="62" spans="1:25" ht="17.25" customHeight="1">
      <c r="A62" s="469"/>
      <c r="B62" s="501" t="s">
        <v>125</v>
      </c>
      <c r="C62" s="502"/>
      <c r="D62" s="232">
        <v>90</v>
      </c>
      <c r="E62" s="233">
        <v>1</v>
      </c>
      <c r="F62" s="234">
        <v>70</v>
      </c>
      <c r="G62" s="235">
        <v>50</v>
      </c>
      <c r="H62" s="233">
        <v>0</v>
      </c>
      <c r="I62" s="234">
        <v>51</v>
      </c>
      <c r="J62" s="236">
        <f t="shared" si="25"/>
        <v>-40</v>
      </c>
      <c r="K62" s="237">
        <f t="shared" si="26"/>
        <v>-1</v>
      </c>
      <c r="L62" s="238">
        <f t="shared" si="27"/>
        <v>-19</v>
      </c>
      <c r="M62" s="200"/>
      <c r="N62" s="535" t="s">
        <v>30</v>
      </c>
      <c r="O62" s="536"/>
      <c r="P62" s="537"/>
      <c r="Q62" s="232">
        <v>52</v>
      </c>
      <c r="R62" s="233">
        <v>0</v>
      </c>
      <c r="S62" s="234">
        <v>59</v>
      </c>
      <c r="T62" s="235">
        <v>23</v>
      </c>
      <c r="U62" s="233">
        <v>0</v>
      </c>
      <c r="V62" s="234">
        <v>31</v>
      </c>
      <c r="W62" s="236">
        <f t="shared" si="29"/>
        <v>-29</v>
      </c>
      <c r="X62" s="237">
        <f t="shared" si="30"/>
        <v>0</v>
      </c>
      <c r="Y62" s="238">
        <f t="shared" si="31"/>
        <v>-28</v>
      </c>
    </row>
    <row r="63" spans="1:25" ht="17.25" customHeight="1" thickBot="1">
      <c r="A63" s="469"/>
      <c r="B63" s="550" t="s">
        <v>127</v>
      </c>
      <c r="C63" s="551"/>
      <c r="D63" s="239">
        <v>33</v>
      </c>
      <c r="E63" s="240">
        <v>0</v>
      </c>
      <c r="F63" s="241">
        <v>27</v>
      </c>
      <c r="G63" s="242">
        <v>22</v>
      </c>
      <c r="H63" s="240">
        <v>0</v>
      </c>
      <c r="I63" s="241">
        <v>14</v>
      </c>
      <c r="J63" s="243">
        <f t="shared" si="25"/>
        <v>-11</v>
      </c>
      <c r="K63" s="244">
        <f t="shared" si="26"/>
        <v>0</v>
      </c>
      <c r="L63" s="245">
        <f t="shared" si="27"/>
        <v>-13</v>
      </c>
      <c r="M63" s="200"/>
      <c r="N63" s="535" t="s">
        <v>33</v>
      </c>
      <c r="O63" s="536"/>
      <c r="P63" s="537"/>
      <c r="Q63" s="232">
        <v>50</v>
      </c>
      <c r="R63" s="233">
        <v>1</v>
      </c>
      <c r="S63" s="234">
        <v>57</v>
      </c>
      <c r="T63" s="235">
        <v>23</v>
      </c>
      <c r="U63" s="233">
        <v>1</v>
      </c>
      <c r="V63" s="234">
        <v>31</v>
      </c>
      <c r="W63" s="236">
        <f t="shared" si="29"/>
        <v>-27</v>
      </c>
      <c r="X63" s="237">
        <f t="shared" si="30"/>
        <v>0</v>
      </c>
      <c r="Y63" s="238">
        <f t="shared" si="31"/>
        <v>-26</v>
      </c>
    </row>
    <row r="64" spans="1:25" ht="17.25" customHeight="1" thickTop="1">
      <c r="A64" s="552" t="s">
        <v>129</v>
      </c>
      <c r="B64" s="553"/>
      <c r="C64" s="246" t="s">
        <v>112</v>
      </c>
      <c r="D64" s="247">
        <f aca="true" t="shared" si="32" ref="D64:I64">SUM(D65:D66)</f>
        <v>85</v>
      </c>
      <c r="E64" s="248">
        <f t="shared" si="32"/>
        <v>3</v>
      </c>
      <c r="F64" s="249">
        <f t="shared" si="32"/>
        <v>61</v>
      </c>
      <c r="G64" s="250">
        <f t="shared" si="32"/>
        <v>58</v>
      </c>
      <c r="H64" s="248">
        <f t="shared" si="32"/>
        <v>4</v>
      </c>
      <c r="I64" s="249">
        <f t="shared" si="32"/>
        <v>54</v>
      </c>
      <c r="J64" s="251">
        <f t="shared" si="25"/>
        <v>-27</v>
      </c>
      <c r="K64" s="252">
        <f t="shared" si="26"/>
        <v>1</v>
      </c>
      <c r="L64" s="253">
        <f t="shared" si="27"/>
        <v>-7</v>
      </c>
      <c r="M64" s="200"/>
      <c r="N64" s="535" t="s">
        <v>36</v>
      </c>
      <c r="O64" s="536"/>
      <c r="P64" s="537"/>
      <c r="Q64" s="232">
        <v>37</v>
      </c>
      <c r="R64" s="233">
        <v>0</v>
      </c>
      <c r="S64" s="234">
        <v>45</v>
      </c>
      <c r="T64" s="235">
        <v>25</v>
      </c>
      <c r="U64" s="233">
        <v>0</v>
      </c>
      <c r="V64" s="234">
        <v>38</v>
      </c>
      <c r="W64" s="236">
        <f t="shared" si="29"/>
        <v>-12</v>
      </c>
      <c r="X64" s="237">
        <f t="shared" si="30"/>
        <v>0</v>
      </c>
      <c r="Y64" s="238">
        <f t="shared" si="31"/>
        <v>-7</v>
      </c>
    </row>
    <row r="65" spans="1:25" ht="17.25" customHeight="1">
      <c r="A65" s="554"/>
      <c r="B65" s="555"/>
      <c r="C65" s="53" t="s">
        <v>131</v>
      </c>
      <c r="D65" s="255">
        <v>60</v>
      </c>
      <c r="E65" s="256">
        <v>1</v>
      </c>
      <c r="F65" s="257">
        <v>48</v>
      </c>
      <c r="G65" s="258">
        <v>41</v>
      </c>
      <c r="H65" s="256">
        <v>3</v>
      </c>
      <c r="I65" s="257">
        <v>30</v>
      </c>
      <c r="J65" s="259">
        <f t="shared" si="25"/>
        <v>-19</v>
      </c>
      <c r="K65" s="260">
        <f t="shared" si="26"/>
        <v>2</v>
      </c>
      <c r="L65" s="261">
        <f t="shared" si="27"/>
        <v>-18</v>
      </c>
      <c r="M65" s="200"/>
      <c r="N65" s="535" t="s">
        <v>39</v>
      </c>
      <c r="O65" s="536"/>
      <c r="P65" s="537"/>
      <c r="Q65" s="232">
        <v>47</v>
      </c>
      <c r="R65" s="233">
        <v>1</v>
      </c>
      <c r="S65" s="234">
        <v>59</v>
      </c>
      <c r="T65" s="235">
        <v>24</v>
      </c>
      <c r="U65" s="233">
        <v>1</v>
      </c>
      <c r="V65" s="234">
        <v>28</v>
      </c>
      <c r="W65" s="236">
        <f t="shared" si="29"/>
        <v>-23</v>
      </c>
      <c r="X65" s="237">
        <f t="shared" si="30"/>
        <v>0</v>
      </c>
      <c r="Y65" s="238">
        <f t="shared" si="31"/>
        <v>-31</v>
      </c>
    </row>
    <row r="66" spans="1:25" ht="17.25" customHeight="1" thickBot="1">
      <c r="A66" s="554"/>
      <c r="B66" s="555"/>
      <c r="C66" s="58" t="s">
        <v>133</v>
      </c>
      <c r="D66" s="239">
        <v>25</v>
      </c>
      <c r="E66" s="240">
        <v>2</v>
      </c>
      <c r="F66" s="241">
        <v>13</v>
      </c>
      <c r="G66" s="242">
        <v>17</v>
      </c>
      <c r="H66" s="240">
        <v>1</v>
      </c>
      <c r="I66" s="241">
        <v>24</v>
      </c>
      <c r="J66" s="243">
        <f t="shared" si="25"/>
        <v>-8</v>
      </c>
      <c r="K66" s="244">
        <f t="shared" si="26"/>
        <v>-1</v>
      </c>
      <c r="L66" s="245">
        <f t="shared" si="27"/>
        <v>11</v>
      </c>
      <c r="M66" s="200"/>
      <c r="N66" s="535" t="s">
        <v>42</v>
      </c>
      <c r="O66" s="536"/>
      <c r="P66" s="537"/>
      <c r="Q66" s="232">
        <v>39</v>
      </c>
      <c r="R66" s="233">
        <v>1</v>
      </c>
      <c r="S66" s="234">
        <v>48</v>
      </c>
      <c r="T66" s="235">
        <v>33</v>
      </c>
      <c r="U66" s="233">
        <v>1</v>
      </c>
      <c r="V66" s="234">
        <v>40</v>
      </c>
      <c r="W66" s="236">
        <f t="shared" si="29"/>
        <v>-6</v>
      </c>
      <c r="X66" s="237">
        <f t="shared" si="30"/>
        <v>0</v>
      </c>
      <c r="Y66" s="238">
        <f t="shared" si="31"/>
        <v>-8</v>
      </c>
    </row>
    <row r="67" spans="1:25" ht="17.25" customHeight="1" thickBot="1" thickTop="1">
      <c r="A67" s="465" t="s">
        <v>134</v>
      </c>
      <c r="B67" s="466"/>
      <c r="C67" s="467"/>
      <c r="D67" s="262">
        <v>7</v>
      </c>
      <c r="E67" s="263">
        <v>0</v>
      </c>
      <c r="F67" s="264">
        <v>0</v>
      </c>
      <c r="G67" s="265">
        <v>4</v>
      </c>
      <c r="H67" s="263">
        <v>0</v>
      </c>
      <c r="I67" s="264">
        <v>0</v>
      </c>
      <c r="J67" s="266">
        <f t="shared" si="25"/>
        <v>-3</v>
      </c>
      <c r="K67" s="267">
        <f t="shared" si="26"/>
        <v>0</v>
      </c>
      <c r="L67" s="268">
        <f t="shared" si="27"/>
        <v>0</v>
      </c>
      <c r="M67" s="200"/>
      <c r="N67" s="535" t="s">
        <v>43</v>
      </c>
      <c r="O67" s="536"/>
      <c r="P67" s="537"/>
      <c r="Q67" s="232">
        <v>36</v>
      </c>
      <c r="R67" s="233">
        <v>0</v>
      </c>
      <c r="S67" s="234">
        <v>46</v>
      </c>
      <c r="T67" s="235">
        <v>32</v>
      </c>
      <c r="U67" s="233">
        <v>2</v>
      </c>
      <c r="V67" s="234">
        <v>36</v>
      </c>
      <c r="W67" s="236">
        <f t="shared" si="29"/>
        <v>-4</v>
      </c>
      <c r="X67" s="237">
        <f t="shared" si="30"/>
        <v>2</v>
      </c>
      <c r="Y67" s="238">
        <f t="shared" si="31"/>
        <v>-10</v>
      </c>
    </row>
    <row r="68" spans="1:25" ht="17.25" customHeight="1" thickBot="1" thickTop="1">
      <c r="A68" s="468" t="s">
        <v>136</v>
      </c>
      <c r="B68" s="471" t="s">
        <v>137</v>
      </c>
      <c r="C68" s="472"/>
      <c r="D68" s="269">
        <v>93</v>
      </c>
      <c r="E68" s="270">
        <v>1</v>
      </c>
      <c r="F68" s="271">
        <v>114</v>
      </c>
      <c r="G68" s="272">
        <v>57</v>
      </c>
      <c r="H68" s="270">
        <v>0</v>
      </c>
      <c r="I68" s="271">
        <v>57</v>
      </c>
      <c r="J68" s="273">
        <f t="shared" si="25"/>
        <v>-36</v>
      </c>
      <c r="K68" s="274">
        <f t="shared" si="26"/>
        <v>-1</v>
      </c>
      <c r="L68" s="275">
        <f t="shared" si="27"/>
        <v>-57</v>
      </c>
      <c r="M68" s="200"/>
      <c r="N68" s="538" t="s">
        <v>46</v>
      </c>
      <c r="O68" s="539"/>
      <c r="P68" s="540"/>
      <c r="Q68" s="239">
        <v>38</v>
      </c>
      <c r="R68" s="240">
        <v>2</v>
      </c>
      <c r="S68" s="241">
        <v>45</v>
      </c>
      <c r="T68" s="242">
        <v>36</v>
      </c>
      <c r="U68" s="240">
        <v>0</v>
      </c>
      <c r="V68" s="241">
        <v>43</v>
      </c>
      <c r="W68" s="243">
        <f t="shared" si="29"/>
        <v>-2</v>
      </c>
      <c r="X68" s="244">
        <f t="shared" si="30"/>
        <v>-2</v>
      </c>
      <c r="Y68" s="245">
        <f t="shared" si="31"/>
        <v>-2</v>
      </c>
    </row>
    <row r="69" spans="1:25" ht="17.25" customHeight="1" thickTop="1">
      <c r="A69" s="469"/>
      <c r="B69" s="473" t="s">
        <v>138</v>
      </c>
      <c r="C69" s="276" t="s">
        <v>112</v>
      </c>
      <c r="D69" s="218">
        <f aca="true" t="shared" si="33" ref="D69:I69">SUM(D70:D72)</f>
        <v>3</v>
      </c>
      <c r="E69" s="219">
        <f t="shared" si="33"/>
        <v>1</v>
      </c>
      <c r="F69" s="220">
        <f t="shared" si="33"/>
        <v>42</v>
      </c>
      <c r="G69" s="221">
        <f t="shared" si="33"/>
        <v>5</v>
      </c>
      <c r="H69" s="219">
        <f t="shared" si="33"/>
        <v>0</v>
      </c>
      <c r="I69" s="220">
        <f t="shared" si="33"/>
        <v>31</v>
      </c>
      <c r="J69" s="222">
        <f t="shared" si="25"/>
        <v>2</v>
      </c>
      <c r="K69" s="223">
        <f t="shared" si="26"/>
        <v>-1</v>
      </c>
      <c r="L69" s="224">
        <f t="shared" si="27"/>
        <v>-11</v>
      </c>
      <c r="M69" s="200"/>
      <c r="N69" s="541" t="s">
        <v>139</v>
      </c>
      <c r="O69" s="542"/>
      <c r="P69" s="543"/>
      <c r="Q69" s="269">
        <f aca="true" t="shared" si="34" ref="Q69:V69">SUM(Q57:Q62)</f>
        <v>262</v>
      </c>
      <c r="R69" s="270">
        <f t="shared" si="34"/>
        <v>1</v>
      </c>
      <c r="S69" s="271">
        <f t="shared" si="34"/>
        <v>307</v>
      </c>
      <c r="T69" s="272">
        <f t="shared" si="34"/>
        <v>142</v>
      </c>
      <c r="U69" s="270">
        <f t="shared" si="34"/>
        <v>1</v>
      </c>
      <c r="V69" s="271">
        <f t="shared" si="34"/>
        <v>171</v>
      </c>
      <c r="W69" s="273">
        <f t="shared" si="29"/>
        <v>-120</v>
      </c>
      <c r="X69" s="274">
        <f t="shared" si="30"/>
        <v>0</v>
      </c>
      <c r="Y69" s="275">
        <f t="shared" si="31"/>
        <v>-136</v>
      </c>
    </row>
    <row r="70" spans="1:25" ht="17.25" customHeight="1" thickBot="1">
      <c r="A70" s="469"/>
      <c r="B70" s="474"/>
      <c r="C70" s="277" t="s">
        <v>228</v>
      </c>
      <c r="D70" s="255">
        <v>0</v>
      </c>
      <c r="E70" s="256">
        <v>0</v>
      </c>
      <c r="F70" s="257">
        <v>7</v>
      </c>
      <c r="G70" s="258">
        <v>2</v>
      </c>
      <c r="H70" s="256">
        <v>0</v>
      </c>
      <c r="I70" s="257">
        <v>8</v>
      </c>
      <c r="J70" s="259">
        <f t="shared" si="25"/>
        <v>2</v>
      </c>
      <c r="K70" s="260">
        <f t="shared" si="26"/>
        <v>0</v>
      </c>
      <c r="L70" s="261">
        <f t="shared" si="27"/>
        <v>1</v>
      </c>
      <c r="M70" s="200"/>
      <c r="N70" s="544" t="s">
        <v>140</v>
      </c>
      <c r="O70" s="545"/>
      <c r="P70" s="546"/>
      <c r="Q70" s="278">
        <f aca="true" t="shared" si="35" ref="Q70:V70">SUM(Q63:Q68)</f>
        <v>247</v>
      </c>
      <c r="R70" s="279">
        <f t="shared" si="35"/>
        <v>5</v>
      </c>
      <c r="S70" s="280">
        <f t="shared" si="35"/>
        <v>300</v>
      </c>
      <c r="T70" s="281">
        <f t="shared" si="35"/>
        <v>173</v>
      </c>
      <c r="U70" s="279">
        <f t="shared" si="35"/>
        <v>5</v>
      </c>
      <c r="V70" s="280">
        <f t="shared" si="35"/>
        <v>216</v>
      </c>
      <c r="W70" s="282">
        <f t="shared" si="29"/>
        <v>-74</v>
      </c>
      <c r="X70" s="283">
        <f t="shared" si="30"/>
        <v>0</v>
      </c>
      <c r="Y70" s="284">
        <f t="shared" si="31"/>
        <v>-84</v>
      </c>
    </row>
    <row r="71" spans="1:13" ht="17.25" customHeight="1">
      <c r="A71" s="469"/>
      <c r="B71" s="474"/>
      <c r="C71" s="285" t="s">
        <v>141</v>
      </c>
      <c r="D71" s="232">
        <v>1</v>
      </c>
      <c r="E71" s="233">
        <v>1</v>
      </c>
      <c r="F71" s="234">
        <v>16</v>
      </c>
      <c r="G71" s="235">
        <v>2</v>
      </c>
      <c r="H71" s="233">
        <v>0</v>
      </c>
      <c r="I71" s="234">
        <v>16</v>
      </c>
      <c r="J71" s="236">
        <f t="shared" si="25"/>
        <v>1</v>
      </c>
      <c r="K71" s="237">
        <f t="shared" si="26"/>
        <v>-1</v>
      </c>
      <c r="L71" s="238">
        <f t="shared" si="27"/>
        <v>0</v>
      </c>
      <c r="M71" s="200"/>
    </row>
    <row r="72" spans="1:14" ht="17.25" customHeight="1" thickBot="1">
      <c r="A72" s="469"/>
      <c r="B72" s="475"/>
      <c r="C72" s="286" t="s">
        <v>143</v>
      </c>
      <c r="D72" s="287">
        <v>2</v>
      </c>
      <c r="E72" s="288">
        <v>0</v>
      </c>
      <c r="F72" s="289">
        <v>19</v>
      </c>
      <c r="G72" s="290">
        <v>1</v>
      </c>
      <c r="H72" s="288">
        <v>0</v>
      </c>
      <c r="I72" s="289">
        <v>7</v>
      </c>
      <c r="J72" s="291">
        <f t="shared" si="25"/>
        <v>-1</v>
      </c>
      <c r="K72" s="292">
        <f t="shared" si="26"/>
        <v>0</v>
      </c>
      <c r="L72" s="293">
        <f t="shared" si="27"/>
        <v>-12</v>
      </c>
      <c r="M72" s="200"/>
      <c r="N72" s="199" t="s">
        <v>144</v>
      </c>
    </row>
    <row r="73" spans="1:25" ht="17.25" customHeight="1">
      <c r="A73" s="469"/>
      <c r="B73" s="476" t="s">
        <v>146</v>
      </c>
      <c r="C73" s="477"/>
      <c r="D73" s="255">
        <v>1</v>
      </c>
      <c r="E73" s="256">
        <v>0</v>
      </c>
      <c r="F73" s="257">
        <v>20</v>
      </c>
      <c r="G73" s="258">
        <v>0</v>
      </c>
      <c r="H73" s="256">
        <v>0</v>
      </c>
      <c r="I73" s="257">
        <v>8</v>
      </c>
      <c r="J73" s="259">
        <f t="shared" si="25"/>
        <v>-1</v>
      </c>
      <c r="K73" s="260">
        <f t="shared" si="26"/>
        <v>0</v>
      </c>
      <c r="L73" s="261">
        <f t="shared" si="27"/>
        <v>-12</v>
      </c>
      <c r="M73" s="200"/>
      <c r="N73" s="514" t="s">
        <v>102</v>
      </c>
      <c r="O73" s="515"/>
      <c r="P73" s="516"/>
      <c r="Q73" s="520" t="str">
        <f>$D$4</f>
        <v>令　和　元　年　</v>
      </c>
      <c r="R73" s="520"/>
      <c r="S73" s="521"/>
      <c r="T73" s="520" t="str">
        <f>$G$4</f>
        <v>令　和　2　年　</v>
      </c>
      <c r="U73" s="520"/>
      <c r="V73" s="520"/>
      <c r="W73" s="522" t="s">
        <v>103</v>
      </c>
      <c r="X73" s="523"/>
      <c r="Y73" s="524"/>
    </row>
    <row r="74" spans="1:25" ht="17.25" customHeight="1" thickBot="1">
      <c r="A74" s="470"/>
      <c r="B74" s="478" t="s">
        <v>148</v>
      </c>
      <c r="C74" s="479"/>
      <c r="D74" s="294">
        <v>33</v>
      </c>
      <c r="E74" s="295">
        <v>0</v>
      </c>
      <c r="F74" s="296">
        <v>52</v>
      </c>
      <c r="G74" s="297">
        <v>16</v>
      </c>
      <c r="H74" s="295">
        <v>0</v>
      </c>
      <c r="I74" s="296">
        <v>21</v>
      </c>
      <c r="J74" s="298">
        <f t="shared" si="25"/>
        <v>-17</v>
      </c>
      <c r="K74" s="299">
        <f t="shared" si="26"/>
        <v>0</v>
      </c>
      <c r="L74" s="300">
        <f t="shared" si="27"/>
        <v>-31</v>
      </c>
      <c r="M74" s="200"/>
      <c r="N74" s="517"/>
      <c r="O74" s="518"/>
      <c r="P74" s="519"/>
      <c r="Q74" s="205" t="s">
        <v>104</v>
      </c>
      <c r="R74" s="206" t="s">
        <v>105</v>
      </c>
      <c r="S74" s="207" t="s">
        <v>106</v>
      </c>
      <c r="T74" s="208" t="s">
        <v>104</v>
      </c>
      <c r="U74" s="206" t="s">
        <v>105</v>
      </c>
      <c r="V74" s="207" t="s">
        <v>106</v>
      </c>
      <c r="W74" s="208" t="s">
        <v>104</v>
      </c>
      <c r="X74" s="206" t="s">
        <v>105</v>
      </c>
      <c r="Y74" s="209" t="s">
        <v>106</v>
      </c>
    </row>
    <row r="75" spans="1:25" ht="17.25" customHeight="1" thickBot="1">
      <c r="A75" s="199" t="s">
        <v>150</v>
      </c>
      <c r="M75" s="200"/>
      <c r="N75" s="525" t="s">
        <v>107</v>
      </c>
      <c r="O75" s="526"/>
      <c r="P75" s="527"/>
      <c r="Q75" s="218">
        <f aca="true" t="shared" si="36" ref="Q75:V75">SUM(Q76,Q83,Q92,Q98)</f>
        <v>509</v>
      </c>
      <c r="R75" s="219">
        <f t="shared" si="36"/>
        <v>6</v>
      </c>
      <c r="S75" s="220">
        <f t="shared" si="36"/>
        <v>607</v>
      </c>
      <c r="T75" s="221">
        <f t="shared" si="36"/>
        <v>315</v>
      </c>
      <c r="U75" s="219">
        <f t="shared" si="36"/>
        <v>6</v>
      </c>
      <c r="V75" s="220">
        <f t="shared" si="36"/>
        <v>387</v>
      </c>
      <c r="W75" s="222">
        <f aca="true" t="shared" si="37" ref="W75:W98">T75-Q75</f>
        <v>-194</v>
      </c>
      <c r="X75" s="223">
        <f aca="true" t="shared" si="38" ref="X75:X98">U75-R75</f>
        <v>0</v>
      </c>
      <c r="Y75" s="224">
        <f aca="true" t="shared" si="39" ref="Y75:Y98">V75-S75</f>
        <v>-220</v>
      </c>
    </row>
    <row r="76" spans="1:25" ht="17.25" customHeight="1" thickBot="1" thickTop="1">
      <c r="A76" s="301" t="s">
        <v>152</v>
      </c>
      <c r="B76" s="301"/>
      <c r="C76" s="301"/>
      <c r="D76" s="301"/>
      <c r="E76" s="301"/>
      <c r="F76" s="301"/>
      <c r="G76" s="203"/>
      <c r="M76" s="200"/>
      <c r="N76" s="492" t="s">
        <v>153</v>
      </c>
      <c r="O76" s="531" t="s">
        <v>112</v>
      </c>
      <c r="P76" s="532"/>
      <c r="Q76" s="247">
        <f aca="true" t="shared" si="40" ref="Q76:V76">SUM(Q77,Q82)</f>
        <v>41</v>
      </c>
      <c r="R76" s="248">
        <f t="shared" si="40"/>
        <v>1</v>
      </c>
      <c r="S76" s="249">
        <f t="shared" si="40"/>
        <v>41</v>
      </c>
      <c r="T76" s="250">
        <f t="shared" si="40"/>
        <v>34</v>
      </c>
      <c r="U76" s="248">
        <f t="shared" si="40"/>
        <v>1</v>
      </c>
      <c r="V76" s="249">
        <f t="shared" si="40"/>
        <v>33</v>
      </c>
      <c r="W76" s="251">
        <f t="shared" si="37"/>
        <v>-7</v>
      </c>
      <c r="X76" s="252">
        <f t="shared" si="38"/>
        <v>0</v>
      </c>
      <c r="Y76" s="253">
        <f t="shared" si="39"/>
        <v>-8</v>
      </c>
    </row>
    <row r="77" spans="1:25" ht="17.25" customHeight="1">
      <c r="A77" s="514" t="s">
        <v>102</v>
      </c>
      <c r="B77" s="515"/>
      <c r="C77" s="516"/>
      <c r="D77" s="520" t="str">
        <f>$D$4</f>
        <v>令　和　元　年　</v>
      </c>
      <c r="E77" s="520"/>
      <c r="F77" s="521"/>
      <c r="G77" s="520" t="str">
        <f>$G$4</f>
        <v>令　和　2　年　</v>
      </c>
      <c r="H77" s="520"/>
      <c r="I77" s="520"/>
      <c r="J77" s="522" t="s">
        <v>103</v>
      </c>
      <c r="K77" s="523"/>
      <c r="L77" s="524"/>
      <c r="M77" s="204"/>
      <c r="N77" s="492"/>
      <c r="O77" s="473" t="s">
        <v>155</v>
      </c>
      <c r="P77" s="302" t="s">
        <v>156</v>
      </c>
      <c r="Q77" s="218">
        <f aca="true" t="shared" si="41" ref="Q77:V77">SUM(Q78:Q81)</f>
        <v>26</v>
      </c>
      <c r="R77" s="219">
        <f t="shared" si="41"/>
        <v>1</v>
      </c>
      <c r="S77" s="220">
        <f t="shared" si="41"/>
        <v>25</v>
      </c>
      <c r="T77" s="221">
        <f t="shared" si="41"/>
        <v>17</v>
      </c>
      <c r="U77" s="219">
        <f t="shared" si="41"/>
        <v>1</v>
      </c>
      <c r="V77" s="220">
        <f t="shared" si="41"/>
        <v>16</v>
      </c>
      <c r="W77" s="222">
        <f t="shared" si="37"/>
        <v>-9</v>
      </c>
      <c r="X77" s="223">
        <f t="shared" si="38"/>
        <v>0</v>
      </c>
      <c r="Y77" s="224">
        <f t="shared" si="39"/>
        <v>-9</v>
      </c>
    </row>
    <row r="78" spans="1:25" ht="17.25" customHeight="1">
      <c r="A78" s="517"/>
      <c r="B78" s="518"/>
      <c r="C78" s="519"/>
      <c r="D78" s="205" t="s">
        <v>104</v>
      </c>
      <c r="E78" s="206" t="s">
        <v>105</v>
      </c>
      <c r="F78" s="207" t="s">
        <v>106</v>
      </c>
      <c r="G78" s="208" t="s">
        <v>104</v>
      </c>
      <c r="H78" s="206" t="s">
        <v>105</v>
      </c>
      <c r="I78" s="207" t="s">
        <v>106</v>
      </c>
      <c r="J78" s="208" t="s">
        <v>104</v>
      </c>
      <c r="K78" s="206" t="s">
        <v>105</v>
      </c>
      <c r="L78" s="209" t="s">
        <v>106</v>
      </c>
      <c r="M78" s="210"/>
      <c r="N78" s="492"/>
      <c r="O78" s="474"/>
      <c r="P78" s="254" t="s">
        <v>158</v>
      </c>
      <c r="Q78" s="255">
        <v>14</v>
      </c>
      <c r="R78" s="256">
        <v>0</v>
      </c>
      <c r="S78" s="257">
        <v>14</v>
      </c>
      <c r="T78" s="258">
        <v>7</v>
      </c>
      <c r="U78" s="256">
        <v>0</v>
      </c>
      <c r="V78" s="257">
        <v>7</v>
      </c>
      <c r="W78" s="259">
        <f t="shared" si="37"/>
        <v>-7</v>
      </c>
      <c r="X78" s="260">
        <f t="shared" si="38"/>
        <v>0</v>
      </c>
      <c r="Y78" s="261">
        <f t="shared" si="39"/>
        <v>-7</v>
      </c>
    </row>
    <row r="79" spans="1:25" ht="17.25" customHeight="1" thickBot="1">
      <c r="A79" s="525" t="s">
        <v>107</v>
      </c>
      <c r="B79" s="526"/>
      <c r="C79" s="527"/>
      <c r="D79" s="211">
        <f aca="true" t="shared" si="42" ref="D79:I79">SUM(D80:D91)</f>
        <v>509</v>
      </c>
      <c r="E79" s="212">
        <f t="shared" si="42"/>
        <v>6</v>
      </c>
      <c r="F79" s="213">
        <f t="shared" si="42"/>
        <v>607</v>
      </c>
      <c r="G79" s="214">
        <f t="shared" si="42"/>
        <v>315</v>
      </c>
      <c r="H79" s="212">
        <f t="shared" si="42"/>
        <v>6</v>
      </c>
      <c r="I79" s="213">
        <f t="shared" si="42"/>
        <v>387</v>
      </c>
      <c r="J79" s="215">
        <f aca="true" t="shared" si="43" ref="J79:J95">G79-D79</f>
        <v>-194</v>
      </c>
      <c r="K79" s="216">
        <f aca="true" t="shared" si="44" ref="K79:K95">H79-E79</f>
        <v>0</v>
      </c>
      <c r="L79" s="217">
        <f aca="true" t="shared" si="45" ref="L79:L95">I79-F79</f>
        <v>-220</v>
      </c>
      <c r="M79" s="200"/>
      <c r="N79" s="492"/>
      <c r="O79" s="474"/>
      <c r="P79" s="303" t="s">
        <v>159</v>
      </c>
      <c r="Q79" s="232"/>
      <c r="R79" s="233"/>
      <c r="S79" s="234"/>
      <c r="T79" s="235">
        <v>1</v>
      </c>
      <c r="U79" s="233">
        <v>0</v>
      </c>
      <c r="V79" s="234">
        <v>1</v>
      </c>
      <c r="W79" s="236">
        <f t="shared" si="37"/>
        <v>1</v>
      </c>
      <c r="X79" s="237">
        <f t="shared" si="38"/>
        <v>0</v>
      </c>
      <c r="Y79" s="238">
        <f t="shared" si="39"/>
        <v>1</v>
      </c>
    </row>
    <row r="80" spans="1:25" ht="17.25" customHeight="1" thickTop="1">
      <c r="A80" s="528" t="s">
        <v>160</v>
      </c>
      <c r="B80" s="529"/>
      <c r="C80" s="530"/>
      <c r="D80" s="225">
        <v>1</v>
      </c>
      <c r="E80" s="226">
        <v>0</v>
      </c>
      <c r="F80" s="227">
        <v>1</v>
      </c>
      <c r="G80" s="228">
        <v>5</v>
      </c>
      <c r="H80" s="226">
        <v>0</v>
      </c>
      <c r="I80" s="227">
        <v>6</v>
      </c>
      <c r="J80" s="229">
        <f t="shared" si="43"/>
        <v>4</v>
      </c>
      <c r="K80" s="230">
        <f t="shared" si="44"/>
        <v>0</v>
      </c>
      <c r="L80" s="231">
        <f t="shared" si="45"/>
        <v>5</v>
      </c>
      <c r="M80" s="200"/>
      <c r="N80" s="492"/>
      <c r="O80" s="474"/>
      <c r="P80" s="303" t="s">
        <v>161</v>
      </c>
      <c r="Q80" s="232"/>
      <c r="R80" s="233"/>
      <c r="S80" s="234"/>
      <c r="T80" s="235"/>
      <c r="U80" s="233"/>
      <c r="V80" s="234"/>
      <c r="W80" s="236">
        <f t="shared" si="37"/>
        <v>0</v>
      </c>
      <c r="X80" s="237">
        <f t="shared" si="38"/>
        <v>0</v>
      </c>
      <c r="Y80" s="238">
        <f t="shared" si="39"/>
        <v>0</v>
      </c>
    </row>
    <row r="81" spans="1:25" ht="17.25" customHeight="1">
      <c r="A81" s="505" t="s">
        <v>162</v>
      </c>
      <c r="B81" s="506"/>
      <c r="C81" s="507"/>
      <c r="D81" s="232">
        <v>2</v>
      </c>
      <c r="E81" s="233">
        <v>0</v>
      </c>
      <c r="F81" s="234">
        <v>2</v>
      </c>
      <c r="G81" s="235">
        <v>4</v>
      </c>
      <c r="H81" s="233">
        <v>0</v>
      </c>
      <c r="I81" s="234">
        <v>4</v>
      </c>
      <c r="J81" s="236">
        <f t="shared" si="43"/>
        <v>2</v>
      </c>
      <c r="K81" s="237">
        <f t="shared" si="44"/>
        <v>0</v>
      </c>
      <c r="L81" s="238">
        <f t="shared" si="45"/>
        <v>2</v>
      </c>
      <c r="M81" s="200"/>
      <c r="N81" s="492"/>
      <c r="O81" s="475"/>
      <c r="P81" s="286" t="s">
        <v>132</v>
      </c>
      <c r="Q81" s="287">
        <v>12</v>
      </c>
      <c r="R81" s="288">
        <v>1</v>
      </c>
      <c r="S81" s="289">
        <v>11</v>
      </c>
      <c r="T81" s="290">
        <v>9</v>
      </c>
      <c r="U81" s="288">
        <v>1</v>
      </c>
      <c r="V81" s="289">
        <v>8</v>
      </c>
      <c r="W81" s="291">
        <f t="shared" si="37"/>
        <v>-3</v>
      </c>
      <c r="X81" s="292">
        <f t="shared" si="38"/>
        <v>0</v>
      </c>
      <c r="Y81" s="293">
        <f t="shared" si="39"/>
        <v>-3</v>
      </c>
    </row>
    <row r="82" spans="1:25" ht="17.25" customHeight="1">
      <c r="A82" s="505" t="s">
        <v>164</v>
      </c>
      <c r="B82" s="506"/>
      <c r="C82" s="507"/>
      <c r="D82" s="232">
        <v>7</v>
      </c>
      <c r="E82" s="233">
        <v>0</v>
      </c>
      <c r="F82" s="234">
        <v>8</v>
      </c>
      <c r="G82" s="235">
        <v>3</v>
      </c>
      <c r="H82" s="233">
        <v>0</v>
      </c>
      <c r="I82" s="234">
        <v>3</v>
      </c>
      <c r="J82" s="236">
        <f t="shared" si="43"/>
        <v>-4</v>
      </c>
      <c r="K82" s="237">
        <f t="shared" si="44"/>
        <v>0</v>
      </c>
      <c r="L82" s="238">
        <f t="shared" si="45"/>
        <v>-5</v>
      </c>
      <c r="M82" s="200"/>
      <c r="N82" s="508"/>
      <c r="O82" s="533" t="s">
        <v>132</v>
      </c>
      <c r="P82" s="534"/>
      <c r="Q82" s="304">
        <v>15</v>
      </c>
      <c r="R82" s="305">
        <v>0</v>
      </c>
      <c r="S82" s="306">
        <v>16</v>
      </c>
      <c r="T82" s="307">
        <v>17</v>
      </c>
      <c r="U82" s="305">
        <v>0</v>
      </c>
      <c r="V82" s="306">
        <v>17</v>
      </c>
      <c r="W82" s="308">
        <f t="shared" si="37"/>
        <v>2</v>
      </c>
      <c r="X82" s="309">
        <f t="shared" si="38"/>
        <v>0</v>
      </c>
      <c r="Y82" s="310">
        <f t="shared" si="39"/>
        <v>1</v>
      </c>
    </row>
    <row r="83" spans="1:25" ht="17.25" customHeight="1">
      <c r="A83" s="505" t="s">
        <v>166</v>
      </c>
      <c r="B83" s="506"/>
      <c r="C83" s="507"/>
      <c r="D83" s="232">
        <v>77</v>
      </c>
      <c r="E83" s="233">
        <v>1</v>
      </c>
      <c r="F83" s="234">
        <v>85</v>
      </c>
      <c r="G83" s="235">
        <v>45</v>
      </c>
      <c r="H83" s="233">
        <v>0</v>
      </c>
      <c r="I83" s="234">
        <v>52</v>
      </c>
      <c r="J83" s="236">
        <f t="shared" si="43"/>
        <v>-32</v>
      </c>
      <c r="K83" s="237">
        <f t="shared" si="44"/>
        <v>-1</v>
      </c>
      <c r="L83" s="238">
        <f t="shared" si="45"/>
        <v>-33</v>
      </c>
      <c r="M83" s="200"/>
      <c r="N83" s="496" t="s">
        <v>167</v>
      </c>
      <c r="O83" s="497" t="s">
        <v>112</v>
      </c>
      <c r="P83" s="498"/>
      <c r="Q83" s="218">
        <f aca="true" t="shared" si="46" ref="Q83:V83">SUM(Q84:Q91)</f>
        <v>455</v>
      </c>
      <c r="R83" s="219">
        <f t="shared" si="46"/>
        <v>2</v>
      </c>
      <c r="S83" s="220">
        <f t="shared" si="46"/>
        <v>546</v>
      </c>
      <c r="T83" s="221">
        <f t="shared" si="46"/>
        <v>276</v>
      </c>
      <c r="U83" s="219">
        <f t="shared" si="46"/>
        <v>5</v>
      </c>
      <c r="V83" s="220">
        <f t="shared" si="46"/>
        <v>345</v>
      </c>
      <c r="W83" s="222">
        <f t="shared" si="37"/>
        <v>-179</v>
      </c>
      <c r="X83" s="223">
        <f t="shared" si="38"/>
        <v>3</v>
      </c>
      <c r="Y83" s="224">
        <f t="shared" si="39"/>
        <v>-201</v>
      </c>
    </row>
    <row r="84" spans="1:25" ht="17.25" customHeight="1">
      <c r="A84" s="505" t="s">
        <v>169</v>
      </c>
      <c r="B84" s="506"/>
      <c r="C84" s="507"/>
      <c r="D84" s="232">
        <v>79</v>
      </c>
      <c r="E84" s="233">
        <v>0</v>
      </c>
      <c r="F84" s="234">
        <v>94</v>
      </c>
      <c r="G84" s="235">
        <v>49</v>
      </c>
      <c r="H84" s="233">
        <v>1</v>
      </c>
      <c r="I84" s="234">
        <v>60</v>
      </c>
      <c r="J84" s="236">
        <f t="shared" si="43"/>
        <v>-30</v>
      </c>
      <c r="K84" s="237">
        <f t="shared" si="44"/>
        <v>1</v>
      </c>
      <c r="L84" s="238">
        <f t="shared" si="45"/>
        <v>-34</v>
      </c>
      <c r="M84" s="200"/>
      <c r="N84" s="492"/>
      <c r="O84" s="509" t="s">
        <v>170</v>
      </c>
      <c r="P84" s="510"/>
      <c r="Q84" s="255">
        <v>18</v>
      </c>
      <c r="R84" s="256">
        <v>0</v>
      </c>
      <c r="S84" s="257">
        <v>21</v>
      </c>
      <c r="T84" s="258">
        <v>15</v>
      </c>
      <c r="U84" s="256">
        <v>2</v>
      </c>
      <c r="V84" s="257">
        <v>18</v>
      </c>
      <c r="W84" s="259">
        <f t="shared" si="37"/>
        <v>-3</v>
      </c>
      <c r="X84" s="260">
        <f t="shared" si="38"/>
        <v>2</v>
      </c>
      <c r="Y84" s="261">
        <f t="shared" si="39"/>
        <v>-3</v>
      </c>
    </row>
    <row r="85" spans="1:25" ht="17.25" customHeight="1">
      <c r="A85" s="505" t="s">
        <v>172</v>
      </c>
      <c r="B85" s="506"/>
      <c r="C85" s="507"/>
      <c r="D85" s="232">
        <v>48</v>
      </c>
      <c r="E85" s="233">
        <v>0</v>
      </c>
      <c r="F85" s="234">
        <v>59</v>
      </c>
      <c r="G85" s="235">
        <v>25</v>
      </c>
      <c r="H85" s="233">
        <v>1</v>
      </c>
      <c r="I85" s="234">
        <v>29</v>
      </c>
      <c r="J85" s="236">
        <f t="shared" si="43"/>
        <v>-23</v>
      </c>
      <c r="K85" s="237">
        <f t="shared" si="44"/>
        <v>1</v>
      </c>
      <c r="L85" s="238">
        <f t="shared" si="45"/>
        <v>-30</v>
      </c>
      <c r="M85" s="200"/>
      <c r="N85" s="492"/>
      <c r="O85" s="501" t="s">
        <v>173</v>
      </c>
      <c r="P85" s="502"/>
      <c r="Q85" s="232">
        <v>209</v>
      </c>
      <c r="R85" s="233">
        <v>0</v>
      </c>
      <c r="S85" s="234">
        <v>274</v>
      </c>
      <c r="T85" s="235">
        <v>121</v>
      </c>
      <c r="U85" s="233">
        <v>0</v>
      </c>
      <c r="V85" s="234">
        <v>175</v>
      </c>
      <c r="W85" s="236">
        <f t="shared" si="37"/>
        <v>-88</v>
      </c>
      <c r="X85" s="237">
        <f t="shared" si="38"/>
        <v>0</v>
      </c>
      <c r="Y85" s="238">
        <f t="shared" si="39"/>
        <v>-99</v>
      </c>
    </row>
    <row r="86" spans="1:25" ht="17.25" customHeight="1">
      <c r="A86" s="505" t="s">
        <v>175</v>
      </c>
      <c r="B86" s="506"/>
      <c r="C86" s="507"/>
      <c r="D86" s="232">
        <v>32</v>
      </c>
      <c r="E86" s="233">
        <v>1</v>
      </c>
      <c r="F86" s="234">
        <v>42</v>
      </c>
      <c r="G86" s="235">
        <v>32</v>
      </c>
      <c r="H86" s="233">
        <v>0</v>
      </c>
      <c r="I86" s="234">
        <v>40</v>
      </c>
      <c r="J86" s="236">
        <f t="shared" si="43"/>
        <v>0</v>
      </c>
      <c r="K86" s="237">
        <f t="shared" si="44"/>
        <v>-1</v>
      </c>
      <c r="L86" s="238">
        <f t="shared" si="45"/>
        <v>-2</v>
      </c>
      <c r="M86" s="200"/>
      <c r="N86" s="492"/>
      <c r="O86" s="487" t="s">
        <v>176</v>
      </c>
      <c r="P86" s="488"/>
      <c r="Q86" s="232">
        <v>117</v>
      </c>
      <c r="R86" s="233">
        <v>2</v>
      </c>
      <c r="S86" s="234">
        <v>127</v>
      </c>
      <c r="T86" s="235">
        <v>78</v>
      </c>
      <c r="U86" s="233">
        <v>1</v>
      </c>
      <c r="V86" s="234">
        <v>86</v>
      </c>
      <c r="W86" s="236">
        <f t="shared" si="37"/>
        <v>-39</v>
      </c>
      <c r="X86" s="237">
        <f t="shared" si="38"/>
        <v>-1</v>
      </c>
      <c r="Y86" s="238">
        <f t="shared" si="39"/>
        <v>-41</v>
      </c>
    </row>
    <row r="87" spans="1:25" ht="17.25" customHeight="1">
      <c r="A87" s="505" t="s">
        <v>178</v>
      </c>
      <c r="B87" s="506"/>
      <c r="C87" s="507"/>
      <c r="D87" s="232">
        <v>56</v>
      </c>
      <c r="E87" s="233">
        <v>1</v>
      </c>
      <c r="F87" s="234">
        <v>67</v>
      </c>
      <c r="G87" s="235">
        <v>31</v>
      </c>
      <c r="H87" s="233">
        <v>0</v>
      </c>
      <c r="I87" s="234">
        <v>36</v>
      </c>
      <c r="J87" s="236">
        <f t="shared" si="43"/>
        <v>-25</v>
      </c>
      <c r="K87" s="237">
        <f t="shared" si="44"/>
        <v>-1</v>
      </c>
      <c r="L87" s="238">
        <f t="shared" si="45"/>
        <v>-31</v>
      </c>
      <c r="M87" s="200"/>
      <c r="N87" s="492"/>
      <c r="O87" s="487" t="s">
        <v>179</v>
      </c>
      <c r="P87" s="488"/>
      <c r="Q87" s="232">
        <v>5</v>
      </c>
      <c r="R87" s="233">
        <v>0</v>
      </c>
      <c r="S87" s="234">
        <v>5</v>
      </c>
      <c r="T87" s="235">
        <v>2</v>
      </c>
      <c r="U87" s="233">
        <v>0</v>
      </c>
      <c r="V87" s="234">
        <v>2</v>
      </c>
      <c r="W87" s="236">
        <f t="shared" si="37"/>
        <v>-3</v>
      </c>
      <c r="X87" s="237">
        <f t="shared" si="38"/>
        <v>0</v>
      </c>
      <c r="Y87" s="238">
        <f t="shared" si="39"/>
        <v>-3</v>
      </c>
    </row>
    <row r="88" spans="1:25" ht="17.25" customHeight="1">
      <c r="A88" s="505" t="s">
        <v>181</v>
      </c>
      <c r="B88" s="506"/>
      <c r="C88" s="507"/>
      <c r="D88" s="232">
        <v>76</v>
      </c>
      <c r="E88" s="233">
        <v>0</v>
      </c>
      <c r="F88" s="234">
        <v>89</v>
      </c>
      <c r="G88" s="235">
        <v>52</v>
      </c>
      <c r="H88" s="233">
        <v>0</v>
      </c>
      <c r="I88" s="234">
        <v>73</v>
      </c>
      <c r="J88" s="236">
        <f t="shared" si="43"/>
        <v>-24</v>
      </c>
      <c r="K88" s="237">
        <f t="shared" si="44"/>
        <v>0</v>
      </c>
      <c r="L88" s="238">
        <f t="shared" si="45"/>
        <v>-16</v>
      </c>
      <c r="M88" s="200"/>
      <c r="N88" s="492"/>
      <c r="O88" s="487" t="s">
        <v>182</v>
      </c>
      <c r="P88" s="488"/>
      <c r="Q88" s="232">
        <v>3</v>
      </c>
      <c r="R88" s="233">
        <v>0</v>
      </c>
      <c r="S88" s="234">
        <v>3</v>
      </c>
      <c r="T88" s="235">
        <v>6</v>
      </c>
      <c r="U88" s="233">
        <v>0</v>
      </c>
      <c r="V88" s="234">
        <v>6</v>
      </c>
      <c r="W88" s="236">
        <f t="shared" si="37"/>
        <v>3</v>
      </c>
      <c r="X88" s="237">
        <f t="shared" si="38"/>
        <v>0</v>
      </c>
      <c r="Y88" s="238">
        <f t="shared" si="39"/>
        <v>3</v>
      </c>
    </row>
    <row r="89" spans="1:25" ht="17.25" customHeight="1">
      <c r="A89" s="505" t="s">
        <v>184</v>
      </c>
      <c r="B89" s="506"/>
      <c r="C89" s="507"/>
      <c r="D89" s="232">
        <v>78</v>
      </c>
      <c r="E89" s="233">
        <v>1</v>
      </c>
      <c r="F89" s="234">
        <v>101</v>
      </c>
      <c r="G89" s="235">
        <v>50</v>
      </c>
      <c r="H89" s="233">
        <v>2</v>
      </c>
      <c r="I89" s="234">
        <v>62</v>
      </c>
      <c r="J89" s="236">
        <f t="shared" si="43"/>
        <v>-28</v>
      </c>
      <c r="K89" s="237">
        <f t="shared" si="44"/>
        <v>1</v>
      </c>
      <c r="L89" s="238">
        <f t="shared" si="45"/>
        <v>-39</v>
      </c>
      <c r="M89" s="200"/>
      <c r="N89" s="492"/>
      <c r="O89" s="487" t="s">
        <v>185</v>
      </c>
      <c r="P89" s="488"/>
      <c r="Q89" s="232">
        <v>23</v>
      </c>
      <c r="R89" s="233">
        <v>0</v>
      </c>
      <c r="S89" s="234">
        <v>23</v>
      </c>
      <c r="T89" s="235">
        <v>9</v>
      </c>
      <c r="U89" s="233">
        <v>0</v>
      </c>
      <c r="V89" s="234">
        <v>9</v>
      </c>
      <c r="W89" s="236">
        <f t="shared" si="37"/>
        <v>-14</v>
      </c>
      <c r="X89" s="237">
        <f t="shared" si="38"/>
        <v>0</v>
      </c>
      <c r="Y89" s="238">
        <f t="shared" si="39"/>
        <v>-14</v>
      </c>
    </row>
    <row r="90" spans="1:25" ht="17.25" customHeight="1">
      <c r="A90" s="505" t="s">
        <v>187</v>
      </c>
      <c r="B90" s="506"/>
      <c r="C90" s="507"/>
      <c r="D90" s="232">
        <v>34</v>
      </c>
      <c r="E90" s="233">
        <v>0</v>
      </c>
      <c r="F90" s="234">
        <v>38</v>
      </c>
      <c r="G90" s="235">
        <v>13</v>
      </c>
      <c r="H90" s="233">
        <v>1</v>
      </c>
      <c r="I90" s="234">
        <v>16</v>
      </c>
      <c r="J90" s="236">
        <f t="shared" si="43"/>
        <v>-21</v>
      </c>
      <c r="K90" s="237">
        <f t="shared" si="44"/>
        <v>1</v>
      </c>
      <c r="L90" s="238">
        <f t="shared" si="45"/>
        <v>-22</v>
      </c>
      <c r="M90" s="200"/>
      <c r="N90" s="492"/>
      <c r="O90" s="501" t="s">
        <v>188</v>
      </c>
      <c r="P90" s="502"/>
      <c r="Q90" s="232">
        <v>42</v>
      </c>
      <c r="R90" s="233">
        <v>0</v>
      </c>
      <c r="S90" s="234">
        <v>51</v>
      </c>
      <c r="T90" s="235">
        <v>22</v>
      </c>
      <c r="U90" s="233">
        <v>0</v>
      </c>
      <c r="V90" s="234">
        <v>24</v>
      </c>
      <c r="W90" s="236">
        <f t="shared" si="37"/>
        <v>-20</v>
      </c>
      <c r="X90" s="237">
        <f t="shared" si="38"/>
        <v>0</v>
      </c>
      <c r="Y90" s="238">
        <f t="shared" si="39"/>
        <v>-27</v>
      </c>
    </row>
    <row r="91" spans="1:25" ht="17.25" customHeight="1" thickBot="1">
      <c r="A91" s="511" t="s">
        <v>189</v>
      </c>
      <c r="B91" s="512"/>
      <c r="C91" s="513"/>
      <c r="D91" s="239">
        <v>19</v>
      </c>
      <c r="E91" s="240">
        <v>2</v>
      </c>
      <c r="F91" s="241">
        <v>21</v>
      </c>
      <c r="G91" s="242">
        <v>6</v>
      </c>
      <c r="H91" s="240">
        <v>1</v>
      </c>
      <c r="I91" s="241">
        <v>6</v>
      </c>
      <c r="J91" s="243">
        <f t="shared" si="43"/>
        <v>-13</v>
      </c>
      <c r="K91" s="244">
        <f t="shared" si="44"/>
        <v>-1</v>
      </c>
      <c r="L91" s="245">
        <f t="shared" si="45"/>
        <v>-15</v>
      </c>
      <c r="M91" s="200"/>
      <c r="N91" s="508"/>
      <c r="O91" s="489" t="s">
        <v>190</v>
      </c>
      <c r="P91" s="490"/>
      <c r="Q91" s="287">
        <v>38</v>
      </c>
      <c r="R91" s="288">
        <v>0</v>
      </c>
      <c r="S91" s="289">
        <v>42</v>
      </c>
      <c r="T91" s="290">
        <v>23</v>
      </c>
      <c r="U91" s="288">
        <v>2</v>
      </c>
      <c r="V91" s="289">
        <v>25</v>
      </c>
      <c r="W91" s="291">
        <f t="shared" si="37"/>
        <v>-15</v>
      </c>
      <c r="X91" s="292">
        <f t="shared" si="38"/>
        <v>2</v>
      </c>
      <c r="Y91" s="293">
        <f t="shared" si="39"/>
        <v>-17</v>
      </c>
    </row>
    <row r="92" spans="1:25" ht="17.25" customHeight="1" thickTop="1">
      <c r="A92" s="491" t="s">
        <v>136</v>
      </c>
      <c r="B92" s="494" t="s">
        <v>230</v>
      </c>
      <c r="C92" s="495"/>
      <c r="D92" s="225">
        <v>32</v>
      </c>
      <c r="E92" s="226">
        <v>0</v>
      </c>
      <c r="F92" s="227">
        <v>37</v>
      </c>
      <c r="G92" s="228">
        <v>27</v>
      </c>
      <c r="H92" s="226">
        <v>0</v>
      </c>
      <c r="I92" s="227">
        <v>29</v>
      </c>
      <c r="J92" s="229">
        <f t="shared" si="43"/>
        <v>-5</v>
      </c>
      <c r="K92" s="230">
        <f t="shared" si="44"/>
        <v>0</v>
      </c>
      <c r="L92" s="231">
        <f t="shared" si="45"/>
        <v>-8</v>
      </c>
      <c r="M92" s="200"/>
      <c r="N92" s="496" t="s">
        <v>193</v>
      </c>
      <c r="O92" s="497" t="s">
        <v>112</v>
      </c>
      <c r="P92" s="498"/>
      <c r="Q92" s="218">
        <f aca="true" t="shared" si="47" ref="Q92:V92">SUM(Q93:Q97)</f>
        <v>13</v>
      </c>
      <c r="R92" s="219">
        <f t="shared" si="47"/>
        <v>3</v>
      </c>
      <c r="S92" s="220">
        <f t="shared" si="47"/>
        <v>20</v>
      </c>
      <c r="T92" s="221">
        <f t="shared" si="47"/>
        <v>5</v>
      </c>
      <c r="U92" s="219">
        <f t="shared" si="47"/>
        <v>0</v>
      </c>
      <c r="V92" s="220">
        <f t="shared" si="47"/>
        <v>9</v>
      </c>
      <c r="W92" s="222">
        <f t="shared" si="37"/>
        <v>-8</v>
      </c>
      <c r="X92" s="223">
        <f t="shared" si="38"/>
        <v>-3</v>
      </c>
      <c r="Y92" s="224">
        <f t="shared" si="39"/>
        <v>-11</v>
      </c>
    </row>
    <row r="93" spans="1:25" ht="17.25" customHeight="1">
      <c r="A93" s="492"/>
      <c r="B93" s="501" t="s">
        <v>231</v>
      </c>
      <c r="C93" s="502"/>
      <c r="D93" s="232">
        <v>313</v>
      </c>
      <c r="E93" s="233">
        <v>2</v>
      </c>
      <c r="F93" s="234">
        <v>371</v>
      </c>
      <c r="G93" s="235">
        <v>188</v>
      </c>
      <c r="H93" s="233">
        <v>2</v>
      </c>
      <c r="I93" s="234">
        <v>238</v>
      </c>
      <c r="J93" s="236">
        <f t="shared" si="43"/>
        <v>-125</v>
      </c>
      <c r="K93" s="237">
        <f t="shared" si="44"/>
        <v>0</v>
      </c>
      <c r="L93" s="238">
        <f t="shared" si="45"/>
        <v>-133</v>
      </c>
      <c r="M93" s="200"/>
      <c r="N93" s="492"/>
      <c r="O93" s="503" t="s">
        <v>195</v>
      </c>
      <c r="P93" s="504"/>
      <c r="Q93" s="255">
        <v>10</v>
      </c>
      <c r="R93" s="256">
        <v>2</v>
      </c>
      <c r="S93" s="257">
        <v>18</v>
      </c>
      <c r="T93" s="258">
        <v>5</v>
      </c>
      <c r="U93" s="256">
        <v>0</v>
      </c>
      <c r="V93" s="257">
        <v>9</v>
      </c>
      <c r="W93" s="259">
        <f t="shared" si="37"/>
        <v>-5</v>
      </c>
      <c r="X93" s="260">
        <f t="shared" si="38"/>
        <v>-2</v>
      </c>
      <c r="Y93" s="261">
        <f t="shared" si="39"/>
        <v>-9</v>
      </c>
    </row>
    <row r="94" spans="1:25" ht="17.25" customHeight="1">
      <c r="A94" s="492"/>
      <c r="B94" s="501" t="s">
        <v>232</v>
      </c>
      <c r="C94" s="502"/>
      <c r="D94" s="232">
        <v>79</v>
      </c>
      <c r="E94" s="233">
        <v>1</v>
      </c>
      <c r="F94" s="234">
        <v>96</v>
      </c>
      <c r="G94" s="235">
        <v>50</v>
      </c>
      <c r="H94" s="233">
        <v>0</v>
      </c>
      <c r="I94" s="234">
        <v>62</v>
      </c>
      <c r="J94" s="236">
        <f t="shared" si="43"/>
        <v>-29</v>
      </c>
      <c r="K94" s="237">
        <f t="shared" si="44"/>
        <v>-1</v>
      </c>
      <c r="L94" s="238">
        <f t="shared" si="45"/>
        <v>-34</v>
      </c>
      <c r="M94" s="200"/>
      <c r="N94" s="492"/>
      <c r="O94" s="483" t="s">
        <v>197</v>
      </c>
      <c r="P94" s="484"/>
      <c r="Q94" s="232"/>
      <c r="R94" s="233"/>
      <c r="S94" s="234"/>
      <c r="T94" s="235"/>
      <c r="U94" s="233"/>
      <c r="V94" s="234"/>
      <c r="W94" s="236">
        <f t="shared" si="37"/>
        <v>0</v>
      </c>
      <c r="X94" s="237">
        <f t="shared" si="38"/>
        <v>0</v>
      </c>
      <c r="Y94" s="238">
        <f t="shared" si="39"/>
        <v>0</v>
      </c>
    </row>
    <row r="95" spans="1:25" ht="17.25" customHeight="1" thickBot="1">
      <c r="A95" s="493"/>
      <c r="B95" s="485" t="s">
        <v>233</v>
      </c>
      <c r="C95" s="486"/>
      <c r="D95" s="294">
        <v>85</v>
      </c>
      <c r="E95" s="295">
        <v>3</v>
      </c>
      <c r="F95" s="296">
        <v>103</v>
      </c>
      <c r="G95" s="297">
        <v>50</v>
      </c>
      <c r="H95" s="295">
        <v>4</v>
      </c>
      <c r="I95" s="296">
        <v>58</v>
      </c>
      <c r="J95" s="298">
        <f t="shared" si="43"/>
        <v>-35</v>
      </c>
      <c r="K95" s="299">
        <f t="shared" si="44"/>
        <v>1</v>
      </c>
      <c r="L95" s="300">
        <f t="shared" si="45"/>
        <v>-45</v>
      </c>
      <c r="M95" s="200"/>
      <c r="N95" s="492"/>
      <c r="O95" s="483" t="s">
        <v>199</v>
      </c>
      <c r="P95" s="484"/>
      <c r="Q95" s="232">
        <v>1</v>
      </c>
      <c r="R95" s="233">
        <v>1</v>
      </c>
      <c r="S95" s="234">
        <v>0</v>
      </c>
      <c r="T95" s="235"/>
      <c r="U95" s="233"/>
      <c r="V95" s="234"/>
      <c r="W95" s="236">
        <f t="shared" si="37"/>
        <v>-1</v>
      </c>
      <c r="X95" s="237">
        <f t="shared" si="38"/>
        <v>-1</v>
      </c>
      <c r="Y95" s="238">
        <f t="shared" si="39"/>
        <v>0</v>
      </c>
    </row>
    <row r="96" spans="13:25" ht="17.25" customHeight="1">
      <c r="M96" s="200"/>
      <c r="N96" s="492"/>
      <c r="O96" s="487" t="s">
        <v>201</v>
      </c>
      <c r="P96" s="488"/>
      <c r="Q96" s="232">
        <v>1</v>
      </c>
      <c r="R96" s="233">
        <v>0</v>
      </c>
      <c r="S96" s="234">
        <v>1</v>
      </c>
      <c r="T96" s="235"/>
      <c r="U96" s="233"/>
      <c r="V96" s="234"/>
      <c r="W96" s="236">
        <f t="shared" si="37"/>
        <v>-1</v>
      </c>
      <c r="X96" s="237">
        <f t="shared" si="38"/>
        <v>0</v>
      </c>
      <c r="Y96" s="238">
        <f t="shared" si="39"/>
        <v>-1</v>
      </c>
    </row>
    <row r="97" spans="1:26" ht="17.25" customHeight="1">
      <c r="A97" s="199" t="s">
        <v>203</v>
      </c>
      <c r="M97" s="200"/>
      <c r="N97" s="492"/>
      <c r="O97" s="499" t="s">
        <v>132</v>
      </c>
      <c r="P97" s="500"/>
      <c r="Q97" s="287">
        <v>1</v>
      </c>
      <c r="R97" s="288">
        <v>0</v>
      </c>
      <c r="S97" s="289">
        <v>1</v>
      </c>
      <c r="T97" s="290"/>
      <c r="U97" s="288"/>
      <c r="V97" s="289"/>
      <c r="W97" s="291">
        <f t="shared" si="37"/>
        <v>-1</v>
      </c>
      <c r="X97" s="292">
        <f t="shared" si="38"/>
        <v>0</v>
      </c>
      <c r="Y97" s="293">
        <f t="shared" si="39"/>
        <v>-1</v>
      </c>
      <c r="Z97" s="200"/>
    </row>
    <row r="98" spans="13:45" ht="17.25" customHeight="1" thickBot="1">
      <c r="M98" s="200"/>
      <c r="N98" s="480" t="s">
        <v>205</v>
      </c>
      <c r="O98" s="481"/>
      <c r="P98" s="482"/>
      <c r="Q98" s="278"/>
      <c r="R98" s="279"/>
      <c r="S98" s="280"/>
      <c r="T98" s="281"/>
      <c r="U98" s="279"/>
      <c r="V98" s="280"/>
      <c r="W98" s="282">
        <f t="shared" si="37"/>
        <v>0</v>
      </c>
      <c r="X98" s="283">
        <f t="shared" si="38"/>
        <v>0</v>
      </c>
      <c r="Y98" s="284">
        <f t="shared" si="39"/>
        <v>0</v>
      </c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</row>
    <row r="99" ht="12.75" customHeight="1"/>
  </sheetData>
  <sheetProtection/>
  <mergeCells count="176">
    <mergeCell ref="N9:P9"/>
    <mergeCell ref="N10:P10"/>
    <mergeCell ref="N14:P14"/>
    <mergeCell ref="O32:P32"/>
    <mergeCell ref="Q4:S4"/>
    <mergeCell ref="T4:V4"/>
    <mergeCell ref="A40:C40"/>
    <mergeCell ref="A41:C41"/>
    <mergeCell ref="A34:C34"/>
    <mergeCell ref="A35:C35"/>
    <mergeCell ref="A36:C36"/>
    <mergeCell ref="A37:C37"/>
    <mergeCell ref="A38:C38"/>
    <mergeCell ref="A39:C39"/>
    <mergeCell ref="W4:Y4"/>
    <mergeCell ref="B44:C44"/>
    <mergeCell ref="B45:C45"/>
    <mergeCell ref="N19:P19"/>
    <mergeCell ref="N20:P20"/>
    <mergeCell ref="A29:C29"/>
    <mergeCell ref="A42:A45"/>
    <mergeCell ref="B42:C42"/>
    <mergeCell ref="B43:C43"/>
    <mergeCell ref="N4:P5"/>
    <mergeCell ref="A6:C6"/>
    <mergeCell ref="Q23:S23"/>
    <mergeCell ref="T23:V23"/>
    <mergeCell ref="W23:Y23"/>
    <mergeCell ref="N16:P16"/>
    <mergeCell ref="N17:P17"/>
    <mergeCell ref="N23:P24"/>
    <mergeCell ref="N6:P6"/>
    <mergeCell ref="N7:P7"/>
    <mergeCell ref="N8:P8"/>
    <mergeCell ref="N12:P12"/>
    <mergeCell ref="B18:C18"/>
    <mergeCell ref="A17:C17"/>
    <mergeCell ref="N13:P13"/>
    <mergeCell ref="N18:P18"/>
    <mergeCell ref="D4:F4"/>
    <mergeCell ref="B9:C9"/>
    <mergeCell ref="B8:C8"/>
    <mergeCell ref="A14:B16"/>
    <mergeCell ref="B12:C12"/>
    <mergeCell ref="O33:P33"/>
    <mergeCell ref="N25:P25"/>
    <mergeCell ref="O26:P26"/>
    <mergeCell ref="O27:O31"/>
    <mergeCell ref="O36:P36"/>
    <mergeCell ref="A4:C5"/>
    <mergeCell ref="O34:P34"/>
    <mergeCell ref="G4:I4"/>
    <mergeCell ref="J4:L4"/>
    <mergeCell ref="N11:P11"/>
    <mergeCell ref="D27:F27"/>
    <mergeCell ref="O37:P37"/>
    <mergeCell ref="B11:C11"/>
    <mergeCell ref="B10:C10"/>
    <mergeCell ref="B7:C7"/>
    <mergeCell ref="A7:A13"/>
    <mergeCell ref="B13:C13"/>
    <mergeCell ref="N15:P15"/>
    <mergeCell ref="G27:I27"/>
    <mergeCell ref="A27:C28"/>
    <mergeCell ref="A31:C31"/>
    <mergeCell ref="A32:C32"/>
    <mergeCell ref="A33:C33"/>
    <mergeCell ref="B19:B22"/>
    <mergeCell ref="B23:C23"/>
    <mergeCell ref="B24:C24"/>
    <mergeCell ref="A18:A24"/>
    <mergeCell ref="A30:C30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N33:N41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view="pageBreakPreview" zoomScale="70" zoomScaleSheetLayoutView="70" zoomScalePageLayoutView="0" workbookViewId="0" topLeftCell="A1">
      <selection activeCell="I2" sqref="I2"/>
    </sheetView>
  </sheetViews>
  <sheetFormatPr defaultColWidth="9.00390625" defaultRowHeight="13.5"/>
  <cols>
    <col min="1" max="2" width="2.625" style="199" customWidth="1" collapsed="1"/>
    <col min="3" max="12" width="8.625" style="199" customWidth="1" collapsed="1"/>
    <col min="13" max="13" width="3.625" style="199" customWidth="1" collapsed="1"/>
    <col min="14" max="15" width="2.625" style="199" customWidth="1" collapsed="1"/>
    <col min="16" max="25" width="8.625" style="199" customWidth="1" collapsed="1"/>
    <col min="26" max="26" width="3.625" style="199" customWidth="1" collapsed="1"/>
    <col min="27" max="27" width="5.625" style="199" customWidth="1" collapsed="1"/>
    <col min="28" max="45" width="9.00390625" style="199" customWidth="1" collapsed="1"/>
    <col min="46" max="16384" width="9.00390625" style="199" customWidth="1"/>
  </cols>
  <sheetData>
    <row r="1" spans="1:13" ht="15" customHeight="1">
      <c r="A1" s="1" t="s">
        <v>254</v>
      </c>
      <c r="M1" s="200"/>
    </row>
    <row r="2" spans="1:13" ht="15.75" customHeight="1">
      <c r="A2" s="199" t="s">
        <v>251</v>
      </c>
      <c r="M2" s="200"/>
    </row>
    <row r="3" spans="1:17" ht="17.25" customHeight="1" thickBot="1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0"/>
      <c r="L3" s="200"/>
      <c r="M3" s="200"/>
      <c r="N3" s="202" t="s">
        <v>3</v>
      </c>
      <c r="O3" s="202"/>
      <c r="P3" s="202"/>
      <c r="Q3" s="203"/>
    </row>
    <row r="4" spans="1:25" ht="17.25" customHeight="1">
      <c r="A4" s="514" t="s">
        <v>5</v>
      </c>
      <c r="B4" s="515"/>
      <c r="C4" s="516"/>
      <c r="D4" s="520" t="s">
        <v>239</v>
      </c>
      <c r="E4" s="520"/>
      <c r="F4" s="521"/>
      <c r="G4" s="520" t="s">
        <v>238</v>
      </c>
      <c r="H4" s="520"/>
      <c r="I4" s="520"/>
      <c r="J4" s="522" t="s">
        <v>6</v>
      </c>
      <c r="K4" s="523"/>
      <c r="L4" s="524"/>
      <c r="M4" s="204"/>
      <c r="N4" s="514" t="s">
        <v>5</v>
      </c>
      <c r="O4" s="515"/>
      <c r="P4" s="516"/>
      <c r="Q4" s="520" t="str">
        <f>$D$4</f>
        <v>令　和　元　年　</v>
      </c>
      <c r="R4" s="520"/>
      <c r="S4" s="521"/>
      <c r="T4" s="520" t="str">
        <f>$G$4</f>
        <v>令　和　2　年　</v>
      </c>
      <c r="U4" s="520"/>
      <c r="V4" s="520"/>
      <c r="W4" s="522" t="s">
        <v>6</v>
      </c>
      <c r="X4" s="523"/>
      <c r="Y4" s="524"/>
    </row>
    <row r="5" spans="1:25" ht="17.25" customHeight="1">
      <c r="A5" s="517"/>
      <c r="B5" s="518"/>
      <c r="C5" s="519"/>
      <c r="D5" s="205" t="s">
        <v>7</v>
      </c>
      <c r="E5" s="206" t="s">
        <v>8</v>
      </c>
      <c r="F5" s="207" t="s">
        <v>9</v>
      </c>
      <c r="G5" s="208" t="s">
        <v>7</v>
      </c>
      <c r="H5" s="206" t="s">
        <v>8</v>
      </c>
      <c r="I5" s="207" t="s">
        <v>9</v>
      </c>
      <c r="J5" s="208" t="s">
        <v>7</v>
      </c>
      <c r="K5" s="206" t="s">
        <v>8</v>
      </c>
      <c r="L5" s="209" t="s">
        <v>9</v>
      </c>
      <c r="M5" s="210"/>
      <c r="N5" s="517"/>
      <c r="O5" s="518"/>
      <c r="P5" s="519"/>
      <c r="Q5" s="205" t="s">
        <v>7</v>
      </c>
      <c r="R5" s="206" t="s">
        <v>8</v>
      </c>
      <c r="S5" s="207" t="s">
        <v>9</v>
      </c>
      <c r="T5" s="208" t="s">
        <v>7</v>
      </c>
      <c r="U5" s="206" t="s">
        <v>8</v>
      </c>
      <c r="V5" s="207" t="s">
        <v>9</v>
      </c>
      <c r="W5" s="208" t="s">
        <v>7</v>
      </c>
      <c r="X5" s="206" t="s">
        <v>8</v>
      </c>
      <c r="Y5" s="209" t="s">
        <v>9</v>
      </c>
    </row>
    <row r="6" spans="1:25" ht="17.25" customHeight="1" thickBot="1">
      <c r="A6" s="525" t="s">
        <v>10</v>
      </c>
      <c r="B6" s="526"/>
      <c r="C6" s="527"/>
      <c r="D6" s="211">
        <f aca="true" t="shared" si="0" ref="D6:I6">SUM(D7:D14)+D17</f>
        <v>209</v>
      </c>
      <c r="E6" s="212">
        <f t="shared" si="0"/>
        <v>4</v>
      </c>
      <c r="F6" s="213">
        <f t="shared" si="0"/>
        <v>242</v>
      </c>
      <c r="G6" s="214">
        <f t="shared" si="0"/>
        <v>188</v>
      </c>
      <c r="H6" s="212">
        <f t="shared" si="0"/>
        <v>7</v>
      </c>
      <c r="I6" s="213">
        <f t="shared" si="0"/>
        <v>231</v>
      </c>
      <c r="J6" s="215">
        <f aca="true" t="shared" si="1" ref="J6:J24">G6-D6</f>
        <v>-21</v>
      </c>
      <c r="K6" s="216">
        <f aca="true" t="shared" si="2" ref="K6:K24">H6-E6</f>
        <v>3</v>
      </c>
      <c r="L6" s="217">
        <f aca="true" t="shared" si="3" ref="L6:L24">I6-F6</f>
        <v>-11</v>
      </c>
      <c r="M6" s="200"/>
      <c r="N6" s="525" t="s">
        <v>10</v>
      </c>
      <c r="O6" s="526"/>
      <c r="P6" s="527"/>
      <c r="Q6" s="218">
        <f aca="true" t="shared" si="4" ref="Q6:V6">SUM(Q7:Q18)</f>
        <v>209</v>
      </c>
      <c r="R6" s="219">
        <f t="shared" si="4"/>
        <v>4</v>
      </c>
      <c r="S6" s="220">
        <f t="shared" si="4"/>
        <v>242</v>
      </c>
      <c r="T6" s="221">
        <f t="shared" si="4"/>
        <v>188</v>
      </c>
      <c r="U6" s="219">
        <f t="shared" si="4"/>
        <v>7</v>
      </c>
      <c r="V6" s="220">
        <f t="shared" si="4"/>
        <v>231</v>
      </c>
      <c r="W6" s="222">
        <f aca="true" t="shared" si="5" ref="W6:W20">T6-Q6</f>
        <v>-21</v>
      </c>
      <c r="X6" s="223">
        <f aca="true" t="shared" si="6" ref="X6:X20">U6-R6</f>
        <v>3</v>
      </c>
      <c r="Y6" s="224">
        <f aca="true" t="shared" si="7" ref="Y6:Y20">V6-S6</f>
        <v>-11</v>
      </c>
    </row>
    <row r="7" spans="1:25" ht="17.25" customHeight="1" thickTop="1">
      <c r="A7" s="469" t="s">
        <v>11</v>
      </c>
      <c r="B7" s="494" t="s">
        <v>12</v>
      </c>
      <c r="C7" s="495"/>
      <c r="D7" s="225">
        <v>1</v>
      </c>
      <c r="E7" s="226">
        <v>0</v>
      </c>
      <c r="F7" s="227">
        <v>9</v>
      </c>
      <c r="G7" s="228">
        <v>2</v>
      </c>
      <c r="H7" s="226">
        <v>0</v>
      </c>
      <c r="I7" s="227">
        <v>9</v>
      </c>
      <c r="J7" s="229">
        <f t="shared" si="1"/>
        <v>1</v>
      </c>
      <c r="K7" s="230">
        <f t="shared" si="2"/>
        <v>0</v>
      </c>
      <c r="L7" s="231">
        <f t="shared" si="3"/>
        <v>0</v>
      </c>
      <c r="M7" s="200"/>
      <c r="N7" s="547" t="s">
        <v>13</v>
      </c>
      <c r="O7" s="548"/>
      <c r="P7" s="549"/>
      <c r="Q7" s="225">
        <v>11</v>
      </c>
      <c r="R7" s="226">
        <v>0</v>
      </c>
      <c r="S7" s="227">
        <v>13</v>
      </c>
      <c r="T7" s="228">
        <v>17</v>
      </c>
      <c r="U7" s="226">
        <v>1</v>
      </c>
      <c r="V7" s="227">
        <v>20</v>
      </c>
      <c r="W7" s="229">
        <f t="shared" si="5"/>
        <v>6</v>
      </c>
      <c r="X7" s="230">
        <f t="shared" si="6"/>
        <v>1</v>
      </c>
      <c r="Y7" s="231">
        <f t="shared" si="7"/>
        <v>7</v>
      </c>
    </row>
    <row r="8" spans="1:25" ht="17.25" customHeight="1">
      <c r="A8" s="469"/>
      <c r="B8" s="501" t="s">
        <v>16</v>
      </c>
      <c r="C8" s="502"/>
      <c r="D8" s="232">
        <v>6</v>
      </c>
      <c r="E8" s="233">
        <v>0</v>
      </c>
      <c r="F8" s="234">
        <v>19</v>
      </c>
      <c r="G8" s="235">
        <v>4</v>
      </c>
      <c r="H8" s="233">
        <v>0</v>
      </c>
      <c r="I8" s="234">
        <v>15</v>
      </c>
      <c r="J8" s="236">
        <f t="shared" si="1"/>
        <v>-2</v>
      </c>
      <c r="K8" s="237">
        <f t="shared" si="2"/>
        <v>0</v>
      </c>
      <c r="L8" s="238">
        <f t="shared" si="3"/>
        <v>-4</v>
      </c>
      <c r="M8" s="200"/>
      <c r="N8" s="535" t="s">
        <v>17</v>
      </c>
      <c r="O8" s="536"/>
      <c r="P8" s="537"/>
      <c r="Q8" s="232">
        <v>16</v>
      </c>
      <c r="R8" s="233">
        <v>0</v>
      </c>
      <c r="S8" s="234">
        <v>22</v>
      </c>
      <c r="T8" s="235">
        <v>12</v>
      </c>
      <c r="U8" s="233">
        <v>0</v>
      </c>
      <c r="V8" s="234">
        <v>16</v>
      </c>
      <c r="W8" s="236">
        <f t="shared" si="5"/>
        <v>-4</v>
      </c>
      <c r="X8" s="237">
        <f t="shared" si="6"/>
        <v>0</v>
      </c>
      <c r="Y8" s="238">
        <f t="shared" si="7"/>
        <v>-6</v>
      </c>
    </row>
    <row r="9" spans="1:25" ht="17.25" customHeight="1">
      <c r="A9" s="469"/>
      <c r="B9" s="501" t="s">
        <v>20</v>
      </c>
      <c r="C9" s="502"/>
      <c r="D9" s="232">
        <v>38</v>
      </c>
      <c r="E9" s="233">
        <v>0</v>
      </c>
      <c r="F9" s="234">
        <v>40</v>
      </c>
      <c r="G9" s="235">
        <v>27</v>
      </c>
      <c r="H9" s="233">
        <v>1</v>
      </c>
      <c r="I9" s="234">
        <v>31</v>
      </c>
      <c r="J9" s="236">
        <f t="shared" si="1"/>
        <v>-11</v>
      </c>
      <c r="K9" s="237">
        <f t="shared" si="2"/>
        <v>1</v>
      </c>
      <c r="L9" s="238">
        <f t="shared" si="3"/>
        <v>-9</v>
      </c>
      <c r="M9" s="200"/>
      <c r="N9" s="535" t="s">
        <v>21</v>
      </c>
      <c r="O9" s="536"/>
      <c r="P9" s="537"/>
      <c r="Q9" s="232">
        <v>12</v>
      </c>
      <c r="R9" s="233">
        <v>0</v>
      </c>
      <c r="S9" s="234">
        <v>13</v>
      </c>
      <c r="T9" s="235">
        <v>18</v>
      </c>
      <c r="U9" s="233">
        <v>0</v>
      </c>
      <c r="V9" s="234">
        <v>24</v>
      </c>
      <c r="W9" s="236">
        <f t="shared" si="5"/>
        <v>6</v>
      </c>
      <c r="X9" s="237">
        <f t="shared" si="6"/>
        <v>0</v>
      </c>
      <c r="Y9" s="238">
        <f t="shared" si="7"/>
        <v>11</v>
      </c>
    </row>
    <row r="10" spans="1:25" ht="17.25" customHeight="1">
      <c r="A10" s="469"/>
      <c r="B10" s="501" t="s">
        <v>23</v>
      </c>
      <c r="C10" s="502"/>
      <c r="D10" s="232">
        <v>22</v>
      </c>
      <c r="E10" s="233">
        <v>1</v>
      </c>
      <c r="F10" s="234">
        <v>36</v>
      </c>
      <c r="G10" s="235">
        <v>19</v>
      </c>
      <c r="H10" s="233">
        <v>1</v>
      </c>
      <c r="I10" s="234">
        <v>34</v>
      </c>
      <c r="J10" s="236">
        <f t="shared" si="1"/>
        <v>-3</v>
      </c>
      <c r="K10" s="237">
        <f t="shared" si="2"/>
        <v>0</v>
      </c>
      <c r="L10" s="238">
        <f t="shared" si="3"/>
        <v>-2</v>
      </c>
      <c r="M10" s="200"/>
      <c r="N10" s="535" t="s">
        <v>24</v>
      </c>
      <c r="O10" s="536"/>
      <c r="P10" s="537"/>
      <c r="Q10" s="232">
        <v>21</v>
      </c>
      <c r="R10" s="233">
        <v>0</v>
      </c>
      <c r="S10" s="234">
        <v>23</v>
      </c>
      <c r="T10" s="235">
        <v>15</v>
      </c>
      <c r="U10" s="233">
        <v>0</v>
      </c>
      <c r="V10" s="234">
        <v>16</v>
      </c>
      <c r="W10" s="236">
        <f t="shared" si="5"/>
        <v>-6</v>
      </c>
      <c r="X10" s="237">
        <f t="shared" si="6"/>
        <v>0</v>
      </c>
      <c r="Y10" s="238">
        <f t="shared" si="7"/>
        <v>-7</v>
      </c>
    </row>
    <row r="11" spans="1:25" ht="17.25" customHeight="1">
      <c r="A11" s="469"/>
      <c r="B11" s="501" t="s">
        <v>26</v>
      </c>
      <c r="C11" s="502"/>
      <c r="D11" s="232">
        <v>36</v>
      </c>
      <c r="E11" s="233">
        <v>0</v>
      </c>
      <c r="F11" s="234">
        <v>37</v>
      </c>
      <c r="G11" s="235">
        <v>36</v>
      </c>
      <c r="H11" s="233">
        <v>0</v>
      </c>
      <c r="I11" s="234">
        <v>46</v>
      </c>
      <c r="J11" s="236">
        <f t="shared" si="1"/>
        <v>0</v>
      </c>
      <c r="K11" s="237">
        <f t="shared" si="2"/>
        <v>0</v>
      </c>
      <c r="L11" s="238">
        <f t="shared" si="3"/>
        <v>9</v>
      </c>
      <c r="M11" s="200"/>
      <c r="N11" s="535" t="s">
        <v>27</v>
      </c>
      <c r="O11" s="536"/>
      <c r="P11" s="537"/>
      <c r="Q11" s="232">
        <v>16</v>
      </c>
      <c r="R11" s="233">
        <v>1</v>
      </c>
      <c r="S11" s="234">
        <v>15</v>
      </c>
      <c r="T11" s="235">
        <v>9</v>
      </c>
      <c r="U11" s="233">
        <v>1</v>
      </c>
      <c r="V11" s="234">
        <v>11</v>
      </c>
      <c r="W11" s="236">
        <f t="shared" si="5"/>
        <v>-7</v>
      </c>
      <c r="X11" s="237">
        <f t="shared" si="6"/>
        <v>0</v>
      </c>
      <c r="Y11" s="238">
        <f t="shared" si="7"/>
        <v>-4</v>
      </c>
    </row>
    <row r="12" spans="1:25" ht="17.25" customHeight="1">
      <c r="A12" s="469"/>
      <c r="B12" s="501" t="s">
        <v>29</v>
      </c>
      <c r="C12" s="502"/>
      <c r="D12" s="232">
        <v>43</v>
      </c>
      <c r="E12" s="233">
        <v>2</v>
      </c>
      <c r="F12" s="234">
        <v>40</v>
      </c>
      <c r="G12" s="235">
        <v>33</v>
      </c>
      <c r="H12" s="233">
        <v>0</v>
      </c>
      <c r="I12" s="234">
        <v>42</v>
      </c>
      <c r="J12" s="236">
        <f t="shared" si="1"/>
        <v>-10</v>
      </c>
      <c r="K12" s="237">
        <f t="shared" si="2"/>
        <v>-2</v>
      </c>
      <c r="L12" s="238">
        <f t="shared" si="3"/>
        <v>2</v>
      </c>
      <c r="M12" s="200"/>
      <c r="N12" s="535" t="s">
        <v>30</v>
      </c>
      <c r="O12" s="536"/>
      <c r="P12" s="537"/>
      <c r="Q12" s="232">
        <v>19</v>
      </c>
      <c r="R12" s="233">
        <v>1</v>
      </c>
      <c r="S12" s="234">
        <v>18</v>
      </c>
      <c r="T12" s="235">
        <v>14</v>
      </c>
      <c r="U12" s="233">
        <v>0</v>
      </c>
      <c r="V12" s="234">
        <v>18</v>
      </c>
      <c r="W12" s="236">
        <f t="shared" si="5"/>
        <v>-5</v>
      </c>
      <c r="X12" s="237">
        <f t="shared" si="6"/>
        <v>-1</v>
      </c>
      <c r="Y12" s="238">
        <f t="shared" si="7"/>
        <v>0</v>
      </c>
    </row>
    <row r="13" spans="1:25" ht="17.25" customHeight="1" thickBot="1">
      <c r="A13" s="469"/>
      <c r="B13" s="550" t="s">
        <v>32</v>
      </c>
      <c r="C13" s="551"/>
      <c r="D13" s="239">
        <v>15</v>
      </c>
      <c r="E13" s="240">
        <v>0</v>
      </c>
      <c r="F13" s="241">
        <v>11</v>
      </c>
      <c r="G13" s="242">
        <v>14</v>
      </c>
      <c r="H13" s="240">
        <v>1</v>
      </c>
      <c r="I13" s="241">
        <v>14</v>
      </c>
      <c r="J13" s="243">
        <f t="shared" si="1"/>
        <v>-1</v>
      </c>
      <c r="K13" s="244">
        <f t="shared" si="2"/>
        <v>1</v>
      </c>
      <c r="L13" s="245">
        <f t="shared" si="3"/>
        <v>3</v>
      </c>
      <c r="M13" s="200"/>
      <c r="N13" s="535" t="s">
        <v>33</v>
      </c>
      <c r="O13" s="536"/>
      <c r="P13" s="537"/>
      <c r="Q13" s="232">
        <v>23</v>
      </c>
      <c r="R13" s="233">
        <v>0</v>
      </c>
      <c r="S13" s="234">
        <v>28</v>
      </c>
      <c r="T13" s="235">
        <v>12</v>
      </c>
      <c r="U13" s="233">
        <v>0</v>
      </c>
      <c r="V13" s="234">
        <v>19</v>
      </c>
      <c r="W13" s="236">
        <f t="shared" si="5"/>
        <v>-11</v>
      </c>
      <c r="X13" s="237">
        <f t="shared" si="6"/>
        <v>0</v>
      </c>
      <c r="Y13" s="238">
        <f t="shared" si="7"/>
        <v>-9</v>
      </c>
    </row>
    <row r="14" spans="1:25" ht="17.25" customHeight="1" thickTop="1">
      <c r="A14" s="552" t="s">
        <v>35</v>
      </c>
      <c r="B14" s="553"/>
      <c r="C14" s="246" t="s">
        <v>15</v>
      </c>
      <c r="D14" s="247">
        <f aca="true" t="shared" si="8" ref="D14:I14">SUM(D15:D16)</f>
        <v>48</v>
      </c>
      <c r="E14" s="248">
        <f t="shared" si="8"/>
        <v>1</v>
      </c>
      <c r="F14" s="249">
        <f t="shared" si="8"/>
        <v>50</v>
      </c>
      <c r="G14" s="250">
        <f t="shared" si="8"/>
        <v>50</v>
      </c>
      <c r="H14" s="248">
        <f t="shared" si="8"/>
        <v>4</v>
      </c>
      <c r="I14" s="249">
        <f t="shared" si="8"/>
        <v>40</v>
      </c>
      <c r="J14" s="251">
        <f t="shared" si="1"/>
        <v>2</v>
      </c>
      <c r="K14" s="252">
        <f t="shared" si="2"/>
        <v>3</v>
      </c>
      <c r="L14" s="253">
        <f t="shared" si="3"/>
        <v>-10</v>
      </c>
      <c r="M14" s="200"/>
      <c r="N14" s="535" t="s">
        <v>36</v>
      </c>
      <c r="O14" s="536"/>
      <c r="P14" s="537"/>
      <c r="Q14" s="232">
        <v>18</v>
      </c>
      <c r="R14" s="233">
        <v>1</v>
      </c>
      <c r="S14" s="234">
        <v>22</v>
      </c>
      <c r="T14" s="235">
        <v>21</v>
      </c>
      <c r="U14" s="233">
        <v>0</v>
      </c>
      <c r="V14" s="234">
        <v>29</v>
      </c>
      <c r="W14" s="236">
        <f t="shared" si="5"/>
        <v>3</v>
      </c>
      <c r="X14" s="237">
        <f t="shared" si="6"/>
        <v>-1</v>
      </c>
      <c r="Y14" s="238">
        <f t="shared" si="7"/>
        <v>7</v>
      </c>
    </row>
    <row r="15" spans="1:25" ht="17.25" customHeight="1">
      <c r="A15" s="554"/>
      <c r="B15" s="555"/>
      <c r="C15" s="53" t="s">
        <v>38</v>
      </c>
      <c r="D15" s="255">
        <v>32</v>
      </c>
      <c r="E15" s="256">
        <v>0</v>
      </c>
      <c r="F15" s="257">
        <v>30</v>
      </c>
      <c r="G15" s="258">
        <v>37</v>
      </c>
      <c r="H15" s="256">
        <v>2</v>
      </c>
      <c r="I15" s="257">
        <v>26</v>
      </c>
      <c r="J15" s="259">
        <f t="shared" si="1"/>
        <v>5</v>
      </c>
      <c r="K15" s="260">
        <f t="shared" si="2"/>
        <v>2</v>
      </c>
      <c r="L15" s="261">
        <f t="shared" si="3"/>
        <v>-4</v>
      </c>
      <c r="M15" s="200"/>
      <c r="N15" s="535" t="s">
        <v>39</v>
      </c>
      <c r="O15" s="536"/>
      <c r="P15" s="537"/>
      <c r="Q15" s="232">
        <v>11</v>
      </c>
      <c r="R15" s="233">
        <v>0</v>
      </c>
      <c r="S15" s="234">
        <v>11</v>
      </c>
      <c r="T15" s="235">
        <v>13</v>
      </c>
      <c r="U15" s="233">
        <v>2</v>
      </c>
      <c r="V15" s="234">
        <v>14</v>
      </c>
      <c r="W15" s="236">
        <f t="shared" si="5"/>
        <v>2</v>
      </c>
      <c r="X15" s="237">
        <f t="shared" si="6"/>
        <v>2</v>
      </c>
      <c r="Y15" s="238">
        <f t="shared" si="7"/>
        <v>3</v>
      </c>
    </row>
    <row r="16" spans="1:25" ht="17.25" customHeight="1" thickBot="1">
      <c r="A16" s="554"/>
      <c r="B16" s="555"/>
      <c r="C16" s="58" t="s">
        <v>41</v>
      </c>
      <c r="D16" s="239">
        <v>16</v>
      </c>
      <c r="E16" s="240">
        <v>1</v>
      </c>
      <c r="F16" s="241">
        <v>20</v>
      </c>
      <c r="G16" s="242">
        <v>13</v>
      </c>
      <c r="H16" s="240">
        <v>2</v>
      </c>
      <c r="I16" s="241">
        <v>14</v>
      </c>
      <c r="J16" s="243">
        <f t="shared" si="1"/>
        <v>-3</v>
      </c>
      <c r="K16" s="244">
        <f t="shared" si="2"/>
        <v>1</v>
      </c>
      <c r="L16" s="245">
        <f t="shared" si="3"/>
        <v>-6</v>
      </c>
      <c r="M16" s="200"/>
      <c r="N16" s="535" t="s">
        <v>42</v>
      </c>
      <c r="O16" s="536"/>
      <c r="P16" s="537"/>
      <c r="Q16" s="232">
        <v>17</v>
      </c>
      <c r="R16" s="233">
        <v>0</v>
      </c>
      <c r="S16" s="234">
        <v>23</v>
      </c>
      <c r="T16" s="235">
        <v>19</v>
      </c>
      <c r="U16" s="233">
        <v>0</v>
      </c>
      <c r="V16" s="234">
        <v>22</v>
      </c>
      <c r="W16" s="236">
        <f t="shared" si="5"/>
        <v>2</v>
      </c>
      <c r="X16" s="237">
        <f t="shared" si="6"/>
        <v>0</v>
      </c>
      <c r="Y16" s="238">
        <f t="shared" si="7"/>
        <v>-1</v>
      </c>
    </row>
    <row r="17" spans="1:25" ht="17.25" customHeight="1" thickBot="1" thickTop="1">
      <c r="A17" s="465" t="s">
        <v>206</v>
      </c>
      <c r="B17" s="466"/>
      <c r="C17" s="467"/>
      <c r="D17" s="262"/>
      <c r="E17" s="263"/>
      <c r="F17" s="264"/>
      <c r="G17" s="265">
        <v>3</v>
      </c>
      <c r="H17" s="263">
        <v>0</v>
      </c>
      <c r="I17" s="264">
        <v>0</v>
      </c>
      <c r="J17" s="266">
        <f t="shared" si="1"/>
        <v>3</v>
      </c>
      <c r="K17" s="267">
        <f t="shared" si="2"/>
        <v>0</v>
      </c>
      <c r="L17" s="268">
        <f t="shared" si="3"/>
        <v>0</v>
      </c>
      <c r="M17" s="200"/>
      <c r="N17" s="535" t="s">
        <v>43</v>
      </c>
      <c r="O17" s="536"/>
      <c r="P17" s="537"/>
      <c r="Q17" s="232">
        <v>26</v>
      </c>
      <c r="R17" s="233">
        <v>0</v>
      </c>
      <c r="S17" s="234">
        <v>30</v>
      </c>
      <c r="T17" s="235">
        <v>16</v>
      </c>
      <c r="U17" s="233">
        <v>1</v>
      </c>
      <c r="V17" s="234">
        <v>18</v>
      </c>
      <c r="W17" s="236">
        <f t="shared" si="5"/>
        <v>-10</v>
      </c>
      <c r="X17" s="237">
        <f t="shared" si="6"/>
        <v>1</v>
      </c>
      <c r="Y17" s="238">
        <f t="shared" si="7"/>
        <v>-12</v>
      </c>
    </row>
    <row r="18" spans="1:25" ht="17.25" customHeight="1" thickBot="1" thickTop="1">
      <c r="A18" s="468" t="s">
        <v>207</v>
      </c>
      <c r="B18" s="471" t="s">
        <v>45</v>
      </c>
      <c r="C18" s="472"/>
      <c r="D18" s="269">
        <v>24</v>
      </c>
      <c r="E18" s="270">
        <v>0</v>
      </c>
      <c r="F18" s="271">
        <v>42</v>
      </c>
      <c r="G18" s="272">
        <v>18</v>
      </c>
      <c r="H18" s="270">
        <v>1</v>
      </c>
      <c r="I18" s="271">
        <v>22</v>
      </c>
      <c r="J18" s="273">
        <f t="shared" si="1"/>
        <v>-6</v>
      </c>
      <c r="K18" s="274">
        <f t="shared" si="2"/>
        <v>1</v>
      </c>
      <c r="L18" s="275">
        <f t="shared" si="3"/>
        <v>-20</v>
      </c>
      <c r="M18" s="200"/>
      <c r="N18" s="538" t="s">
        <v>46</v>
      </c>
      <c r="O18" s="539"/>
      <c r="P18" s="540"/>
      <c r="Q18" s="239">
        <v>19</v>
      </c>
      <c r="R18" s="240">
        <v>1</v>
      </c>
      <c r="S18" s="241">
        <v>24</v>
      </c>
      <c r="T18" s="242">
        <v>22</v>
      </c>
      <c r="U18" s="240">
        <v>2</v>
      </c>
      <c r="V18" s="241">
        <v>24</v>
      </c>
      <c r="W18" s="243">
        <f t="shared" si="5"/>
        <v>3</v>
      </c>
      <c r="X18" s="244">
        <f t="shared" si="6"/>
        <v>1</v>
      </c>
      <c r="Y18" s="245">
        <f t="shared" si="7"/>
        <v>0</v>
      </c>
    </row>
    <row r="19" spans="1:25" ht="17.25" customHeight="1" thickTop="1">
      <c r="A19" s="469"/>
      <c r="B19" s="473" t="s">
        <v>208</v>
      </c>
      <c r="C19" s="276" t="s">
        <v>15</v>
      </c>
      <c r="D19" s="218">
        <f aca="true" t="shared" si="9" ref="D19:I19">SUM(D20:D22)</f>
        <v>1</v>
      </c>
      <c r="E19" s="219">
        <f t="shared" si="9"/>
        <v>0</v>
      </c>
      <c r="F19" s="220">
        <f t="shared" si="9"/>
        <v>14</v>
      </c>
      <c r="G19" s="221">
        <f t="shared" si="9"/>
        <v>2</v>
      </c>
      <c r="H19" s="219">
        <f t="shared" si="9"/>
        <v>0</v>
      </c>
      <c r="I19" s="220">
        <f t="shared" si="9"/>
        <v>13</v>
      </c>
      <c r="J19" s="222">
        <f t="shared" si="1"/>
        <v>1</v>
      </c>
      <c r="K19" s="223">
        <f t="shared" si="2"/>
        <v>0</v>
      </c>
      <c r="L19" s="224">
        <f t="shared" si="3"/>
        <v>-1</v>
      </c>
      <c r="M19" s="200"/>
      <c r="N19" s="541" t="s">
        <v>47</v>
      </c>
      <c r="O19" s="542"/>
      <c r="P19" s="543"/>
      <c r="Q19" s="269">
        <f aca="true" t="shared" si="10" ref="Q19:V19">SUM(Q7:Q12)</f>
        <v>95</v>
      </c>
      <c r="R19" s="270">
        <f t="shared" si="10"/>
        <v>2</v>
      </c>
      <c r="S19" s="271">
        <f t="shared" si="10"/>
        <v>104</v>
      </c>
      <c r="T19" s="272">
        <f t="shared" si="10"/>
        <v>85</v>
      </c>
      <c r="U19" s="270">
        <f t="shared" si="10"/>
        <v>2</v>
      </c>
      <c r="V19" s="271">
        <f t="shared" si="10"/>
        <v>105</v>
      </c>
      <c r="W19" s="273">
        <f t="shared" si="5"/>
        <v>-10</v>
      </c>
      <c r="X19" s="274">
        <f t="shared" si="6"/>
        <v>0</v>
      </c>
      <c r="Y19" s="275">
        <f t="shared" si="7"/>
        <v>1</v>
      </c>
    </row>
    <row r="20" spans="1:25" ht="17.25" customHeight="1" thickBot="1">
      <c r="A20" s="469"/>
      <c r="B20" s="474"/>
      <c r="C20" s="277" t="s">
        <v>48</v>
      </c>
      <c r="D20" s="255">
        <v>0</v>
      </c>
      <c r="E20" s="256">
        <v>0</v>
      </c>
      <c r="F20" s="257">
        <v>4</v>
      </c>
      <c r="G20" s="258">
        <v>0</v>
      </c>
      <c r="H20" s="256">
        <v>0</v>
      </c>
      <c r="I20" s="257">
        <v>4</v>
      </c>
      <c r="J20" s="259">
        <f t="shared" si="1"/>
        <v>0</v>
      </c>
      <c r="K20" s="260">
        <f t="shared" si="2"/>
        <v>0</v>
      </c>
      <c r="L20" s="261">
        <f t="shared" si="3"/>
        <v>0</v>
      </c>
      <c r="M20" s="200"/>
      <c r="N20" s="544" t="s">
        <v>49</v>
      </c>
      <c r="O20" s="545"/>
      <c r="P20" s="546"/>
      <c r="Q20" s="278">
        <f aca="true" t="shared" si="11" ref="Q20:V20">SUM(Q13:Q18)</f>
        <v>114</v>
      </c>
      <c r="R20" s="279">
        <f t="shared" si="11"/>
        <v>2</v>
      </c>
      <c r="S20" s="280">
        <f t="shared" si="11"/>
        <v>138</v>
      </c>
      <c r="T20" s="281">
        <f t="shared" si="11"/>
        <v>103</v>
      </c>
      <c r="U20" s="279">
        <f t="shared" si="11"/>
        <v>5</v>
      </c>
      <c r="V20" s="280">
        <f t="shared" si="11"/>
        <v>126</v>
      </c>
      <c r="W20" s="282">
        <f t="shared" si="5"/>
        <v>-11</v>
      </c>
      <c r="X20" s="283">
        <f t="shared" si="6"/>
        <v>3</v>
      </c>
      <c r="Y20" s="284">
        <f t="shared" si="7"/>
        <v>-12</v>
      </c>
    </row>
    <row r="21" spans="1:13" ht="17.25" customHeight="1">
      <c r="A21" s="469"/>
      <c r="B21" s="474"/>
      <c r="C21" s="285" t="s">
        <v>50</v>
      </c>
      <c r="D21" s="232">
        <v>1</v>
      </c>
      <c r="E21" s="233">
        <v>0</v>
      </c>
      <c r="F21" s="234">
        <v>6</v>
      </c>
      <c r="G21" s="235">
        <v>2</v>
      </c>
      <c r="H21" s="233">
        <v>0</v>
      </c>
      <c r="I21" s="234">
        <v>7</v>
      </c>
      <c r="J21" s="236">
        <f t="shared" si="1"/>
        <v>1</v>
      </c>
      <c r="K21" s="237">
        <f t="shared" si="2"/>
        <v>0</v>
      </c>
      <c r="L21" s="238">
        <f t="shared" si="3"/>
        <v>1</v>
      </c>
      <c r="M21" s="200"/>
    </row>
    <row r="22" spans="1:14" ht="17.25" customHeight="1" thickBot="1">
      <c r="A22" s="469"/>
      <c r="B22" s="475"/>
      <c r="C22" s="286" t="s">
        <v>52</v>
      </c>
      <c r="D22" s="287">
        <v>0</v>
      </c>
      <c r="E22" s="288">
        <v>0</v>
      </c>
      <c r="F22" s="289">
        <v>4</v>
      </c>
      <c r="G22" s="290">
        <v>0</v>
      </c>
      <c r="H22" s="288">
        <v>0</v>
      </c>
      <c r="I22" s="289">
        <v>2</v>
      </c>
      <c r="J22" s="291">
        <f t="shared" si="1"/>
        <v>0</v>
      </c>
      <c r="K22" s="292">
        <f t="shared" si="2"/>
        <v>0</v>
      </c>
      <c r="L22" s="293">
        <f t="shared" si="3"/>
        <v>-2</v>
      </c>
      <c r="M22" s="200"/>
      <c r="N22" s="199" t="s">
        <v>53</v>
      </c>
    </row>
    <row r="23" spans="1:25" ht="17.25" customHeight="1">
      <c r="A23" s="469"/>
      <c r="B23" s="476" t="s">
        <v>55</v>
      </c>
      <c r="C23" s="477"/>
      <c r="D23" s="255">
        <v>1</v>
      </c>
      <c r="E23" s="256">
        <v>0</v>
      </c>
      <c r="F23" s="257">
        <v>8</v>
      </c>
      <c r="G23" s="258">
        <v>0</v>
      </c>
      <c r="H23" s="256">
        <v>0</v>
      </c>
      <c r="I23" s="257">
        <v>6</v>
      </c>
      <c r="J23" s="259">
        <f t="shared" si="1"/>
        <v>-1</v>
      </c>
      <c r="K23" s="260">
        <f t="shared" si="2"/>
        <v>0</v>
      </c>
      <c r="L23" s="261">
        <f t="shared" si="3"/>
        <v>-2</v>
      </c>
      <c r="M23" s="200"/>
      <c r="N23" s="514" t="s">
        <v>5</v>
      </c>
      <c r="O23" s="515"/>
      <c r="P23" s="516"/>
      <c r="Q23" s="520" t="str">
        <f>$D$4</f>
        <v>令　和　元　年　</v>
      </c>
      <c r="R23" s="520"/>
      <c r="S23" s="521"/>
      <c r="T23" s="520" t="str">
        <f>$G$4</f>
        <v>令　和　2　年　</v>
      </c>
      <c r="U23" s="520"/>
      <c r="V23" s="520"/>
      <c r="W23" s="522" t="s">
        <v>6</v>
      </c>
      <c r="X23" s="523"/>
      <c r="Y23" s="524"/>
    </row>
    <row r="24" spans="1:25" ht="17.25" customHeight="1" thickBot="1">
      <c r="A24" s="470"/>
      <c r="B24" s="478" t="s">
        <v>57</v>
      </c>
      <c r="C24" s="479"/>
      <c r="D24" s="294">
        <v>1</v>
      </c>
      <c r="E24" s="295">
        <v>0</v>
      </c>
      <c r="F24" s="296">
        <v>7</v>
      </c>
      <c r="G24" s="297">
        <v>5</v>
      </c>
      <c r="H24" s="295">
        <v>0</v>
      </c>
      <c r="I24" s="296">
        <v>2</v>
      </c>
      <c r="J24" s="298">
        <f t="shared" si="1"/>
        <v>4</v>
      </c>
      <c r="K24" s="299">
        <f t="shared" si="2"/>
        <v>0</v>
      </c>
      <c r="L24" s="300">
        <f t="shared" si="3"/>
        <v>-5</v>
      </c>
      <c r="M24" s="200"/>
      <c r="N24" s="517"/>
      <c r="O24" s="518"/>
      <c r="P24" s="519"/>
      <c r="Q24" s="205" t="s">
        <v>7</v>
      </c>
      <c r="R24" s="206" t="s">
        <v>8</v>
      </c>
      <c r="S24" s="207" t="s">
        <v>9</v>
      </c>
      <c r="T24" s="208" t="s">
        <v>7</v>
      </c>
      <c r="U24" s="206" t="s">
        <v>8</v>
      </c>
      <c r="V24" s="207" t="s">
        <v>9</v>
      </c>
      <c r="W24" s="208" t="s">
        <v>7</v>
      </c>
      <c r="X24" s="206" t="s">
        <v>8</v>
      </c>
      <c r="Y24" s="209" t="s">
        <v>9</v>
      </c>
    </row>
    <row r="25" spans="1:25" ht="17.25" customHeight="1" thickBot="1">
      <c r="A25" s="199" t="s">
        <v>209</v>
      </c>
      <c r="M25" s="200"/>
      <c r="N25" s="525" t="s">
        <v>10</v>
      </c>
      <c r="O25" s="526"/>
      <c r="P25" s="527"/>
      <c r="Q25" s="218">
        <f aca="true" t="shared" si="12" ref="Q25:V25">SUM(Q26,Q33,Q42,Q48)</f>
        <v>209</v>
      </c>
      <c r="R25" s="219">
        <f t="shared" si="12"/>
        <v>4</v>
      </c>
      <c r="S25" s="220">
        <f t="shared" si="12"/>
        <v>242</v>
      </c>
      <c r="T25" s="221">
        <f t="shared" si="12"/>
        <v>188</v>
      </c>
      <c r="U25" s="219">
        <f t="shared" si="12"/>
        <v>7</v>
      </c>
      <c r="V25" s="220">
        <f t="shared" si="12"/>
        <v>231</v>
      </c>
      <c r="W25" s="222">
        <f aca="true" t="shared" si="13" ref="W25:W48">T25-Q25</f>
        <v>-21</v>
      </c>
      <c r="X25" s="223">
        <f aca="true" t="shared" si="14" ref="X25:X48">U25-R25</f>
        <v>3</v>
      </c>
      <c r="Y25" s="224">
        <f aca="true" t="shared" si="15" ref="Y25:Y48">V25-S25</f>
        <v>-11</v>
      </c>
    </row>
    <row r="26" spans="1:25" ht="17.25" customHeight="1" thickBot="1" thickTop="1">
      <c r="A26" s="301" t="s">
        <v>60</v>
      </c>
      <c r="B26" s="301"/>
      <c r="C26" s="301"/>
      <c r="D26" s="301"/>
      <c r="E26" s="301"/>
      <c r="F26" s="301"/>
      <c r="G26" s="203"/>
      <c r="M26" s="200"/>
      <c r="N26" s="492" t="s">
        <v>61</v>
      </c>
      <c r="O26" s="531" t="s">
        <v>15</v>
      </c>
      <c r="P26" s="532"/>
      <c r="Q26" s="247">
        <f aca="true" t="shared" si="16" ref="Q26:V26">SUM(Q27,Q32)</f>
        <v>32</v>
      </c>
      <c r="R26" s="248">
        <f t="shared" si="16"/>
        <v>2</v>
      </c>
      <c r="S26" s="249">
        <f t="shared" si="16"/>
        <v>31</v>
      </c>
      <c r="T26" s="250">
        <f t="shared" si="16"/>
        <v>29</v>
      </c>
      <c r="U26" s="248">
        <f t="shared" si="16"/>
        <v>5</v>
      </c>
      <c r="V26" s="249">
        <f t="shared" si="16"/>
        <v>24</v>
      </c>
      <c r="W26" s="251">
        <f t="shared" si="13"/>
        <v>-3</v>
      </c>
      <c r="X26" s="252">
        <f t="shared" si="14"/>
        <v>3</v>
      </c>
      <c r="Y26" s="253">
        <f t="shared" si="15"/>
        <v>-7</v>
      </c>
    </row>
    <row r="27" spans="1:25" ht="17.25" customHeight="1">
      <c r="A27" s="514" t="s">
        <v>5</v>
      </c>
      <c r="B27" s="515"/>
      <c r="C27" s="516"/>
      <c r="D27" s="520" t="str">
        <f>$D$4</f>
        <v>令　和　元　年　</v>
      </c>
      <c r="E27" s="520"/>
      <c r="F27" s="521"/>
      <c r="G27" s="520" t="str">
        <f>$G$4</f>
        <v>令　和　2　年　</v>
      </c>
      <c r="H27" s="520"/>
      <c r="I27" s="520"/>
      <c r="J27" s="522" t="s">
        <v>6</v>
      </c>
      <c r="K27" s="523"/>
      <c r="L27" s="524"/>
      <c r="M27" s="204"/>
      <c r="N27" s="492"/>
      <c r="O27" s="473" t="s">
        <v>63</v>
      </c>
      <c r="P27" s="302" t="s">
        <v>64</v>
      </c>
      <c r="Q27" s="218">
        <f aca="true" t="shared" si="17" ref="Q27:V27">SUM(Q28:Q31)</f>
        <v>22</v>
      </c>
      <c r="R27" s="219">
        <f t="shared" si="17"/>
        <v>2</v>
      </c>
      <c r="S27" s="220">
        <f t="shared" si="17"/>
        <v>21</v>
      </c>
      <c r="T27" s="221">
        <f t="shared" si="17"/>
        <v>17</v>
      </c>
      <c r="U27" s="219">
        <f t="shared" si="17"/>
        <v>4</v>
      </c>
      <c r="V27" s="220">
        <f t="shared" si="17"/>
        <v>13</v>
      </c>
      <c r="W27" s="222">
        <f t="shared" si="13"/>
        <v>-5</v>
      </c>
      <c r="X27" s="223">
        <f t="shared" si="14"/>
        <v>2</v>
      </c>
      <c r="Y27" s="224">
        <f t="shared" si="15"/>
        <v>-8</v>
      </c>
    </row>
    <row r="28" spans="1:25" ht="17.25" customHeight="1">
      <c r="A28" s="517"/>
      <c r="B28" s="518"/>
      <c r="C28" s="519"/>
      <c r="D28" s="205" t="s">
        <v>7</v>
      </c>
      <c r="E28" s="206" t="s">
        <v>8</v>
      </c>
      <c r="F28" s="207" t="s">
        <v>9</v>
      </c>
      <c r="G28" s="208" t="s">
        <v>7</v>
      </c>
      <c r="H28" s="206" t="s">
        <v>8</v>
      </c>
      <c r="I28" s="207" t="s">
        <v>9</v>
      </c>
      <c r="J28" s="208" t="s">
        <v>7</v>
      </c>
      <c r="K28" s="206" t="s">
        <v>8</v>
      </c>
      <c r="L28" s="209" t="s">
        <v>9</v>
      </c>
      <c r="M28" s="210"/>
      <c r="N28" s="492"/>
      <c r="O28" s="474"/>
      <c r="P28" s="254" t="s">
        <v>66</v>
      </c>
      <c r="Q28" s="255">
        <v>14</v>
      </c>
      <c r="R28" s="256">
        <v>0</v>
      </c>
      <c r="S28" s="257">
        <v>15</v>
      </c>
      <c r="T28" s="258">
        <v>11</v>
      </c>
      <c r="U28" s="256">
        <v>2</v>
      </c>
      <c r="V28" s="257">
        <v>9</v>
      </c>
      <c r="W28" s="259">
        <f t="shared" si="13"/>
        <v>-3</v>
      </c>
      <c r="X28" s="260">
        <f t="shared" si="14"/>
        <v>2</v>
      </c>
      <c r="Y28" s="261">
        <f t="shared" si="15"/>
        <v>-6</v>
      </c>
    </row>
    <row r="29" spans="1:25" ht="17.25" customHeight="1" thickBot="1">
      <c r="A29" s="525" t="s">
        <v>10</v>
      </c>
      <c r="B29" s="526"/>
      <c r="C29" s="527"/>
      <c r="D29" s="211">
        <f aca="true" t="shared" si="18" ref="D29:I29">SUM(D30:D41)</f>
        <v>209</v>
      </c>
      <c r="E29" s="212">
        <f t="shared" si="18"/>
        <v>4</v>
      </c>
      <c r="F29" s="213">
        <f t="shared" si="18"/>
        <v>242</v>
      </c>
      <c r="G29" s="214">
        <f t="shared" si="18"/>
        <v>188</v>
      </c>
      <c r="H29" s="212">
        <f t="shared" si="18"/>
        <v>7</v>
      </c>
      <c r="I29" s="213">
        <f t="shared" si="18"/>
        <v>231</v>
      </c>
      <c r="J29" s="215">
        <f aca="true" t="shared" si="19" ref="J29:J45">G29-D29</f>
        <v>-21</v>
      </c>
      <c r="K29" s="216">
        <f aca="true" t="shared" si="20" ref="K29:K45">H29-E29</f>
        <v>3</v>
      </c>
      <c r="L29" s="217">
        <f aca="true" t="shared" si="21" ref="L29:L45">I29-F29</f>
        <v>-11</v>
      </c>
      <c r="M29" s="200"/>
      <c r="N29" s="492"/>
      <c r="O29" s="474"/>
      <c r="P29" s="303" t="s">
        <v>67</v>
      </c>
      <c r="Q29" s="232">
        <v>2</v>
      </c>
      <c r="R29" s="233">
        <v>1</v>
      </c>
      <c r="S29" s="234">
        <v>1</v>
      </c>
      <c r="T29" s="235">
        <v>2</v>
      </c>
      <c r="U29" s="233">
        <v>1</v>
      </c>
      <c r="V29" s="234">
        <v>1</v>
      </c>
      <c r="W29" s="236">
        <f t="shared" si="13"/>
        <v>0</v>
      </c>
      <c r="X29" s="237">
        <f t="shared" si="14"/>
        <v>0</v>
      </c>
      <c r="Y29" s="238">
        <f t="shared" si="15"/>
        <v>0</v>
      </c>
    </row>
    <row r="30" spans="1:25" ht="17.25" customHeight="1" thickTop="1">
      <c r="A30" s="528" t="s">
        <v>210</v>
      </c>
      <c r="B30" s="529"/>
      <c r="C30" s="530"/>
      <c r="D30" s="225">
        <v>4</v>
      </c>
      <c r="E30" s="226">
        <v>0</v>
      </c>
      <c r="F30" s="227">
        <v>5</v>
      </c>
      <c r="G30" s="228">
        <v>1</v>
      </c>
      <c r="H30" s="226">
        <v>0</v>
      </c>
      <c r="I30" s="227">
        <v>1</v>
      </c>
      <c r="J30" s="229">
        <f t="shared" si="19"/>
        <v>-3</v>
      </c>
      <c r="K30" s="230">
        <f t="shared" si="20"/>
        <v>0</v>
      </c>
      <c r="L30" s="231">
        <f t="shared" si="21"/>
        <v>-4</v>
      </c>
      <c r="M30" s="200"/>
      <c r="N30" s="492"/>
      <c r="O30" s="474"/>
      <c r="P30" s="303" t="s">
        <v>68</v>
      </c>
      <c r="Q30" s="232"/>
      <c r="R30" s="233"/>
      <c r="S30" s="234"/>
      <c r="T30" s="235"/>
      <c r="U30" s="233"/>
      <c r="V30" s="234"/>
      <c r="W30" s="236">
        <f t="shared" si="13"/>
        <v>0</v>
      </c>
      <c r="X30" s="237">
        <f t="shared" si="14"/>
        <v>0</v>
      </c>
      <c r="Y30" s="238">
        <f t="shared" si="15"/>
        <v>0</v>
      </c>
    </row>
    <row r="31" spans="1:25" ht="17.25" customHeight="1">
      <c r="A31" s="505" t="s">
        <v>211</v>
      </c>
      <c r="B31" s="506"/>
      <c r="C31" s="507"/>
      <c r="D31" s="232">
        <v>1</v>
      </c>
      <c r="E31" s="233">
        <v>0</v>
      </c>
      <c r="F31" s="234">
        <v>1</v>
      </c>
      <c r="G31" s="235">
        <v>2</v>
      </c>
      <c r="H31" s="233">
        <v>0</v>
      </c>
      <c r="I31" s="234">
        <v>2</v>
      </c>
      <c r="J31" s="236">
        <f t="shared" si="19"/>
        <v>1</v>
      </c>
      <c r="K31" s="237">
        <f t="shared" si="20"/>
        <v>0</v>
      </c>
      <c r="L31" s="238">
        <f t="shared" si="21"/>
        <v>1</v>
      </c>
      <c r="M31" s="200"/>
      <c r="N31" s="492"/>
      <c r="O31" s="475"/>
      <c r="P31" s="286" t="s">
        <v>40</v>
      </c>
      <c r="Q31" s="287">
        <v>6</v>
      </c>
      <c r="R31" s="288">
        <v>1</v>
      </c>
      <c r="S31" s="289">
        <v>5</v>
      </c>
      <c r="T31" s="290">
        <v>4</v>
      </c>
      <c r="U31" s="288">
        <v>1</v>
      </c>
      <c r="V31" s="289">
        <v>3</v>
      </c>
      <c r="W31" s="291">
        <f t="shared" si="13"/>
        <v>-2</v>
      </c>
      <c r="X31" s="292">
        <f t="shared" si="14"/>
        <v>0</v>
      </c>
      <c r="Y31" s="293">
        <f t="shared" si="15"/>
        <v>-2</v>
      </c>
    </row>
    <row r="32" spans="1:25" ht="17.25" customHeight="1">
      <c r="A32" s="505" t="s">
        <v>212</v>
      </c>
      <c r="B32" s="506"/>
      <c r="C32" s="507"/>
      <c r="D32" s="232">
        <v>2</v>
      </c>
      <c r="E32" s="233">
        <v>1</v>
      </c>
      <c r="F32" s="234">
        <v>1</v>
      </c>
      <c r="G32" s="235">
        <v>1</v>
      </c>
      <c r="H32" s="233">
        <v>0</v>
      </c>
      <c r="I32" s="234">
        <v>1</v>
      </c>
      <c r="J32" s="236">
        <f t="shared" si="19"/>
        <v>-1</v>
      </c>
      <c r="K32" s="237">
        <f t="shared" si="20"/>
        <v>-1</v>
      </c>
      <c r="L32" s="238">
        <f t="shared" si="21"/>
        <v>0</v>
      </c>
      <c r="M32" s="200"/>
      <c r="N32" s="508"/>
      <c r="O32" s="533" t="s">
        <v>40</v>
      </c>
      <c r="P32" s="534"/>
      <c r="Q32" s="304">
        <v>10</v>
      </c>
      <c r="R32" s="305">
        <v>0</v>
      </c>
      <c r="S32" s="306">
        <v>10</v>
      </c>
      <c r="T32" s="307">
        <v>12</v>
      </c>
      <c r="U32" s="305">
        <v>1</v>
      </c>
      <c r="V32" s="306">
        <v>11</v>
      </c>
      <c r="W32" s="308">
        <f t="shared" si="13"/>
        <v>2</v>
      </c>
      <c r="X32" s="309">
        <f t="shared" si="14"/>
        <v>1</v>
      </c>
      <c r="Y32" s="310">
        <f t="shared" si="15"/>
        <v>1</v>
      </c>
    </row>
    <row r="33" spans="1:25" ht="17.25" customHeight="1">
      <c r="A33" s="505" t="s">
        <v>213</v>
      </c>
      <c r="B33" s="506"/>
      <c r="C33" s="507"/>
      <c r="D33" s="232">
        <v>24</v>
      </c>
      <c r="E33" s="233">
        <v>0</v>
      </c>
      <c r="F33" s="234">
        <v>27</v>
      </c>
      <c r="G33" s="235">
        <v>23</v>
      </c>
      <c r="H33" s="233">
        <v>3</v>
      </c>
      <c r="I33" s="234">
        <v>24</v>
      </c>
      <c r="J33" s="236">
        <f t="shared" si="19"/>
        <v>-1</v>
      </c>
      <c r="K33" s="237">
        <f t="shared" si="20"/>
        <v>3</v>
      </c>
      <c r="L33" s="238">
        <f t="shared" si="21"/>
        <v>-3</v>
      </c>
      <c r="M33" s="200"/>
      <c r="N33" s="496" t="s">
        <v>71</v>
      </c>
      <c r="O33" s="497" t="s">
        <v>15</v>
      </c>
      <c r="P33" s="498"/>
      <c r="Q33" s="218">
        <f aca="true" t="shared" si="22" ref="Q33:V33">SUM(Q34:Q41)</f>
        <v>172</v>
      </c>
      <c r="R33" s="219">
        <f t="shared" si="22"/>
        <v>1</v>
      </c>
      <c r="S33" s="220">
        <f t="shared" si="22"/>
        <v>206</v>
      </c>
      <c r="T33" s="221">
        <f t="shared" si="22"/>
        <v>155</v>
      </c>
      <c r="U33" s="219">
        <f t="shared" si="22"/>
        <v>2</v>
      </c>
      <c r="V33" s="220">
        <f t="shared" si="22"/>
        <v>203</v>
      </c>
      <c r="W33" s="222">
        <f t="shared" si="13"/>
        <v>-17</v>
      </c>
      <c r="X33" s="223">
        <f t="shared" si="14"/>
        <v>1</v>
      </c>
      <c r="Y33" s="224">
        <f t="shared" si="15"/>
        <v>-3</v>
      </c>
    </row>
    <row r="34" spans="1:25" ht="17.25" customHeight="1">
      <c r="A34" s="505" t="s">
        <v>214</v>
      </c>
      <c r="B34" s="506"/>
      <c r="C34" s="507"/>
      <c r="D34" s="232">
        <v>25</v>
      </c>
      <c r="E34" s="233">
        <v>0</v>
      </c>
      <c r="F34" s="234">
        <v>29</v>
      </c>
      <c r="G34" s="235">
        <v>23</v>
      </c>
      <c r="H34" s="233">
        <v>0</v>
      </c>
      <c r="I34" s="234">
        <v>30</v>
      </c>
      <c r="J34" s="236">
        <f t="shared" si="19"/>
        <v>-2</v>
      </c>
      <c r="K34" s="237">
        <f t="shared" si="20"/>
        <v>0</v>
      </c>
      <c r="L34" s="238">
        <f t="shared" si="21"/>
        <v>1</v>
      </c>
      <c r="M34" s="200"/>
      <c r="N34" s="492"/>
      <c r="O34" s="509" t="s">
        <v>73</v>
      </c>
      <c r="P34" s="510"/>
      <c r="Q34" s="255">
        <v>10</v>
      </c>
      <c r="R34" s="256">
        <v>0</v>
      </c>
      <c r="S34" s="257">
        <v>13</v>
      </c>
      <c r="T34" s="258">
        <v>3</v>
      </c>
      <c r="U34" s="256">
        <v>1</v>
      </c>
      <c r="V34" s="257">
        <v>7</v>
      </c>
      <c r="W34" s="259">
        <f t="shared" si="13"/>
        <v>-7</v>
      </c>
      <c r="X34" s="260">
        <f t="shared" si="14"/>
        <v>1</v>
      </c>
      <c r="Y34" s="261">
        <f t="shared" si="15"/>
        <v>-6</v>
      </c>
    </row>
    <row r="35" spans="1:25" ht="17.25" customHeight="1">
      <c r="A35" s="505" t="s">
        <v>215</v>
      </c>
      <c r="B35" s="506"/>
      <c r="C35" s="507"/>
      <c r="D35" s="232">
        <v>25</v>
      </c>
      <c r="E35" s="233">
        <v>2</v>
      </c>
      <c r="F35" s="234">
        <v>26</v>
      </c>
      <c r="G35" s="235">
        <v>18</v>
      </c>
      <c r="H35" s="233">
        <v>0</v>
      </c>
      <c r="I35" s="234">
        <v>23</v>
      </c>
      <c r="J35" s="236">
        <f t="shared" si="19"/>
        <v>-7</v>
      </c>
      <c r="K35" s="237">
        <f t="shared" si="20"/>
        <v>-2</v>
      </c>
      <c r="L35" s="238">
        <f t="shared" si="21"/>
        <v>-3</v>
      </c>
      <c r="M35" s="200"/>
      <c r="N35" s="492"/>
      <c r="O35" s="501" t="s">
        <v>75</v>
      </c>
      <c r="P35" s="502"/>
      <c r="Q35" s="232">
        <v>67</v>
      </c>
      <c r="R35" s="233">
        <v>1</v>
      </c>
      <c r="S35" s="234">
        <v>87</v>
      </c>
      <c r="T35" s="235">
        <v>61</v>
      </c>
      <c r="U35" s="233">
        <v>1</v>
      </c>
      <c r="V35" s="234">
        <v>84</v>
      </c>
      <c r="W35" s="236">
        <f t="shared" si="13"/>
        <v>-6</v>
      </c>
      <c r="X35" s="237">
        <f t="shared" si="14"/>
        <v>0</v>
      </c>
      <c r="Y35" s="238">
        <f t="shared" si="15"/>
        <v>-3</v>
      </c>
    </row>
    <row r="36" spans="1:25" ht="17.25" customHeight="1">
      <c r="A36" s="505" t="s">
        <v>216</v>
      </c>
      <c r="B36" s="506"/>
      <c r="C36" s="507"/>
      <c r="D36" s="232">
        <v>23</v>
      </c>
      <c r="E36" s="233">
        <v>0</v>
      </c>
      <c r="F36" s="234">
        <v>29</v>
      </c>
      <c r="G36" s="235">
        <v>28</v>
      </c>
      <c r="H36" s="233">
        <v>0</v>
      </c>
      <c r="I36" s="234">
        <v>37</v>
      </c>
      <c r="J36" s="236">
        <f t="shared" si="19"/>
        <v>5</v>
      </c>
      <c r="K36" s="237">
        <f t="shared" si="20"/>
        <v>0</v>
      </c>
      <c r="L36" s="238">
        <f t="shared" si="21"/>
        <v>8</v>
      </c>
      <c r="M36" s="200"/>
      <c r="N36" s="492"/>
      <c r="O36" s="487" t="s">
        <v>77</v>
      </c>
      <c r="P36" s="488"/>
      <c r="Q36" s="232">
        <v>38</v>
      </c>
      <c r="R36" s="233">
        <v>0</v>
      </c>
      <c r="S36" s="234">
        <v>40</v>
      </c>
      <c r="T36" s="235">
        <v>43</v>
      </c>
      <c r="U36" s="233">
        <v>0</v>
      </c>
      <c r="V36" s="234">
        <v>60</v>
      </c>
      <c r="W36" s="236">
        <f t="shared" si="13"/>
        <v>5</v>
      </c>
      <c r="X36" s="237">
        <f t="shared" si="14"/>
        <v>0</v>
      </c>
      <c r="Y36" s="238">
        <f t="shared" si="15"/>
        <v>20</v>
      </c>
    </row>
    <row r="37" spans="1:25" ht="17.25" customHeight="1">
      <c r="A37" s="505" t="s">
        <v>217</v>
      </c>
      <c r="B37" s="506"/>
      <c r="C37" s="507"/>
      <c r="D37" s="232">
        <v>23</v>
      </c>
      <c r="E37" s="233">
        <v>0</v>
      </c>
      <c r="F37" s="234">
        <v>28</v>
      </c>
      <c r="G37" s="235">
        <v>22</v>
      </c>
      <c r="H37" s="233">
        <v>0</v>
      </c>
      <c r="I37" s="234">
        <v>33</v>
      </c>
      <c r="J37" s="236">
        <f t="shared" si="19"/>
        <v>-1</v>
      </c>
      <c r="K37" s="237">
        <f t="shared" si="20"/>
        <v>0</v>
      </c>
      <c r="L37" s="238">
        <f t="shared" si="21"/>
        <v>5</v>
      </c>
      <c r="M37" s="200"/>
      <c r="N37" s="492"/>
      <c r="O37" s="487" t="s">
        <v>79</v>
      </c>
      <c r="P37" s="488"/>
      <c r="Q37" s="232">
        <v>6</v>
      </c>
      <c r="R37" s="233">
        <v>0</v>
      </c>
      <c r="S37" s="234">
        <v>7</v>
      </c>
      <c r="T37" s="235"/>
      <c r="U37" s="233"/>
      <c r="V37" s="234"/>
      <c r="W37" s="236">
        <f t="shared" si="13"/>
        <v>-6</v>
      </c>
      <c r="X37" s="237">
        <f t="shared" si="14"/>
        <v>0</v>
      </c>
      <c r="Y37" s="238">
        <f t="shared" si="15"/>
        <v>-7</v>
      </c>
    </row>
    <row r="38" spans="1:25" ht="17.25" customHeight="1">
      <c r="A38" s="505" t="s">
        <v>218</v>
      </c>
      <c r="B38" s="506"/>
      <c r="C38" s="507"/>
      <c r="D38" s="232">
        <v>31</v>
      </c>
      <c r="E38" s="233">
        <v>1</v>
      </c>
      <c r="F38" s="234">
        <v>33</v>
      </c>
      <c r="G38" s="235">
        <v>24</v>
      </c>
      <c r="H38" s="233">
        <v>0</v>
      </c>
      <c r="I38" s="234">
        <v>34</v>
      </c>
      <c r="J38" s="236">
        <f t="shared" si="19"/>
        <v>-7</v>
      </c>
      <c r="K38" s="237">
        <f t="shared" si="20"/>
        <v>-1</v>
      </c>
      <c r="L38" s="238">
        <f t="shared" si="21"/>
        <v>1</v>
      </c>
      <c r="M38" s="200"/>
      <c r="N38" s="492"/>
      <c r="O38" s="487" t="s">
        <v>81</v>
      </c>
      <c r="P38" s="488"/>
      <c r="Q38" s="232">
        <v>4</v>
      </c>
      <c r="R38" s="233">
        <v>0</v>
      </c>
      <c r="S38" s="234">
        <v>4</v>
      </c>
      <c r="T38" s="235"/>
      <c r="U38" s="233"/>
      <c r="V38" s="234"/>
      <c r="W38" s="236">
        <f t="shared" si="13"/>
        <v>-4</v>
      </c>
      <c r="X38" s="237">
        <f t="shared" si="14"/>
        <v>0</v>
      </c>
      <c r="Y38" s="238">
        <f t="shared" si="15"/>
        <v>-4</v>
      </c>
    </row>
    <row r="39" spans="1:25" ht="17.25" customHeight="1">
      <c r="A39" s="505" t="s">
        <v>219</v>
      </c>
      <c r="B39" s="506"/>
      <c r="C39" s="507"/>
      <c r="D39" s="232">
        <v>28</v>
      </c>
      <c r="E39" s="233">
        <v>0</v>
      </c>
      <c r="F39" s="234">
        <v>33</v>
      </c>
      <c r="G39" s="235">
        <v>28</v>
      </c>
      <c r="H39" s="233">
        <v>1</v>
      </c>
      <c r="I39" s="234">
        <v>29</v>
      </c>
      <c r="J39" s="236">
        <f t="shared" si="19"/>
        <v>0</v>
      </c>
      <c r="K39" s="237">
        <f t="shared" si="20"/>
        <v>1</v>
      </c>
      <c r="L39" s="238">
        <f t="shared" si="21"/>
        <v>-4</v>
      </c>
      <c r="M39" s="200"/>
      <c r="N39" s="492"/>
      <c r="O39" s="487" t="s">
        <v>83</v>
      </c>
      <c r="P39" s="488"/>
      <c r="Q39" s="232">
        <v>13</v>
      </c>
      <c r="R39" s="233">
        <v>0</v>
      </c>
      <c r="S39" s="234">
        <v>13</v>
      </c>
      <c r="T39" s="235">
        <v>4</v>
      </c>
      <c r="U39" s="233">
        <v>0</v>
      </c>
      <c r="V39" s="234">
        <v>4</v>
      </c>
      <c r="W39" s="236">
        <f t="shared" si="13"/>
        <v>-9</v>
      </c>
      <c r="X39" s="237">
        <f t="shared" si="14"/>
        <v>0</v>
      </c>
      <c r="Y39" s="238">
        <f t="shared" si="15"/>
        <v>-9</v>
      </c>
    </row>
    <row r="40" spans="1:25" ht="17.25" customHeight="1">
      <c r="A40" s="505" t="s">
        <v>220</v>
      </c>
      <c r="B40" s="506"/>
      <c r="C40" s="507"/>
      <c r="D40" s="232">
        <v>17</v>
      </c>
      <c r="E40" s="233">
        <v>0</v>
      </c>
      <c r="F40" s="234">
        <v>22</v>
      </c>
      <c r="G40" s="235">
        <v>14</v>
      </c>
      <c r="H40" s="233">
        <v>2</v>
      </c>
      <c r="I40" s="234">
        <v>13</v>
      </c>
      <c r="J40" s="236">
        <f t="shared" si="19"/>
        <v>-3</v>
      </c>
      <c r="K40" s="237">
        <f t="shared" si="20"/>
        <v>2</v>
      </c>
      <c r="L40" s="238">
        <f t="shared" si="21"/>
        <v>-9</v>
      </c>
      <c r="M40" s="200"/>
      <c r="N40" s="492"/>
      <c r="O40" s="501" t="s">
        <v>85</v>
      </c>
      <c r="P40" s="502"/>
      <c r="Q40" s="232">
        <v>17</v>
      </c>
      <c r="R40" s="233">
        <v>0</v>
      </c>
      <c r="S40" s="234">
        <v>18</v>
      </c>
      <c r="T40" s="235">
        <v>24</v>
      </c>
      <c r="U40" s="233">
        <v>0</v>
      </c>
      <c r="V40" s="234">
        <v>25</v>
      </c>
      <c r="W40" s="236">
        <f t="shared" si="13"/>
        <v>7</v>
      </c>
      <c r="X40" s="237">
        <f t="shared" si="14"/>
        <v>0</v>
      </c>
      <c r="Y40" s="238">
        <f t="shared" si="15"/>
        <v>7</v>
      </c>
    </row>
    <row r="41" spans="1:25" ht="17.25" customHeight="1" thickBot="1">
      <c r="A41" s="511" t="s">
        <v>221</v>
      </c>
      <c r="B41" s="512"/>
      <c r="C41" s="513"/>
      <c r="D41" s="239">
        <v>6</v>
      </c>
      <c r="E41" s="240">
        <v>0</v>
      </c>
      <c r="F41" s="241">
        <v>8</v>
      </c>
      <c r="G41" s="242">
        <v>4</v>
      </c>
      <c r="H41" s="240">
        <v>1</v>
      </c>
      <c r="I41" s="241">
        <v>4</v>
      </c>
      <c r="J41" s="243">
        <f t="shared" si="19"/>
        <v>-2</v>
      </c>
      <c r="K41" s="244">
        <f t="shared" si="20"/>
        <v>1</v>
      </c>
      <c r="L41" s="245">
        <f t="shared" si="21"/>
        <v>-4</v>
      </c>
      <c r="M41" s="200"/>
      <c r="N41" s="508"/>
      <c r="O41" s="489" t="s">
        <v>87</v>
      </c>
      <c r="P41" s="490"/>
      <c r="Q41" s="287">
        <v>17</v>
      </c>
      <c r="R41" s="288">
        <v>0</v>
      </c>
      <c r="S41" s="289">
        <v>24</v>
      </c>
      <c r="T41" s="290">
        <v>20</v>
      </c>
      <c r="U41" s="288">
        <v>0</v>
      </c>
      <c r="V41" s="289">
        <v>23</v>
      </c>
      <c r="W41" s="291">
        <f t="shared" si="13"/>
        <v>3</v>
      </c>
      <c r="X41" s="292">
        <f t="shared" si="14"/>
        <v>0</v>
      </c>
      <c r="Y41" s="293">
        <f t="shared" si="15"/>
        <v>-1</v>
      </c>
    </row>
    <row r="42" spans="1:25" ht="17.25" customHeight="1" thickTop="1">
      <c r="A42" s="491" t="s">
        <v>222</v>
      </c>
      <c r="B42" s="494" t="s">
        <v>230</v>
      </c>
      <c r="C42" s="495"/>
      <c r="D42" s="225">
        <v>9</v>
      </c>
      <c r="E42" s="226">
        <v>0</v>
      </c>
      <c r="F42" s="227">
        <v>11</v>
      </c>
      <c r="G42" s="228">
        <v>13</v>
      </c>
      <c r="H42" s="226">
        <v>2</v>
      </c>
      <c r="I42" s="227">
        <v>13</v>
      </c>
      <c r="J42" s="229">
        <f t="shared" si="19"/>
        <v>4</v>
      </c>
      <c r="K42" s="230">
        <f t="shared" si="20"/>
        <v>2</v>
      </c>
      <c r="L42" s="231">
        <f t="shared" si="21"/>
        <v>2</v>
      </c>
      <c r="M42" s="200"/>
      <c r="N42" s="496" t="s">
        <v>90</v>
      </c>
      <c r="O42" s="497" t="s">
        <v>15</v>
      </c>
      <c r="P42" s="498"/>
      <c r="Q42" s="218">
        <f aca="true" t="shared" si="23" ref="Q42:V42">SUM(Q43:Q47)</f>
        <v>5</v>
      </c>
      <c r="R42" s="219">
        <f t="shared" si="23"/>
        <v>1</v>
      </c>
      <c r="S42" s="220">
        <f t="shared" si="23"/>
        <v>5</v>
      </c>
      <c r="T42" s="221">
        <f t="shared" si="23"/>
        <v>4</v>
      </c>
      <c r="U42" s="219">
        <f t="shared" si="23"/>
        <v>0</v>
      </c>
      <c r="V42" s="220">
        <f t="shared" si="23"/>
        <v>4</v>
      </c>
      <c r="W42" s="222">
        <f t="shared" si="13"/>
        <v>-1</v>
      </c>
      <c r="X42" s="223">
        <f t="shared" si="14"/>
        <v>-1</v>
      </c>
      <c r="Y42" s="224">
        <f t="shared" si="15"/>
        <v>-1</v>
      </c>
    </row>
    <row r="43" spans="1:25" ht="17.25" customHeight="1">
      <c r="A43" s="492"/>
      <c r="B43" s="501" t="s">
        <v>231</v>
      </c>
      <c r="C43" s="502"/>
      <c r="D43" s="232">
        <v>130</v>
      </c>
      <c r="E43" s="233">
        <v>3</v>
      </c>
      <c r="F43" s="234">
        <v>149</v>
      </c>
      <c r="G43" s="235">
        <v>109</v>
      </c>
      <c r="H43" s="233">
        <v>0</v>
      </c>
      <c r="I43" s="234">
        <v>147</v>
      </c>
      <c r="J43" s="236">
        <f t="shared" si="19"/>
        <v>-21</v>
      </c>
      <c r="K43" s="237">
        <f t="shared" si="20"/>
        <v>-3</v>
      </c>
      <c r="L43" s="238">
        <f t="shared" si="21"/>
        <v>-2</v>
      </c>
      <c r="M43" s="200"/>
      <c r="N43" s="492"/>
      <c r="O43" s="503" t="s">
        <v>91</v>
      </c>
      <c r="P43" s="504"/>
      <c r="Q43" s="255">
        <v>3</v>
      </c>
      <c r="R43" s="256">
        <v>1</v>
      </c>
      <c r="S43" s="257">
        <v>2</v>
      </c>
      <c r="T43" s="258">
        <v>2</v>
      </c>
      <c r="U43" s="256">
        <v>0</v>
      </c>
      <c r="V43" s="257">
        <v>2</v>
      </c>
      <c r="W43" s="259">
        <f t="shared" si="13"/>
        <v>-1</v>
      </c>
      <c r="X43" s="260">
        <f t="shared" si="14"/>
        <v>-1</v>
      </c>
      <c r="Y43" s="261">
        <f t="shared" si="15"/>
        <v>0</v>
      </c>
    </row>
    <row r="44" spans="1:25" ht="17.25" customHeight="1">
      <c r="A44" s="492"/>
      <c r="B44" s="501" t="s">
        <v>232</v>
      </c>
      <c r="C44" s="502"/>
      <c r="D44" s="232">
        <v>32</v>
      </c>
      <c r="E44" s="233">
        <v>0</v>
      </c>
      <c r="F44" s="234">
        <v>34</v>
      </c>
      <c r="G44" s="235">
        <v>26</v>
      </c>
      <c r="H44" s="233">
        <v>0</v>
      </c>
      <c r="I44" s="234">
        <v>32</v>
      </c>
      <c r="J44" s="236">
        <f t="shared" si="19"/>
        <v>-6</v>
      </c>
      <c r="K44" s="237">
        <f t="shared" si="20"/>
        <v>0</v>
      </c>
      <c r="L44" s="238">
        <f t="shared" si="21"/>
        <v>-2</v>
      </c>
      <c r="M44" s="200"/>
      <c r="N44" s="492"/>
      <c r="O44" s="483" t="s">
        <v>92</v>
      </c>
      <c r="P44" s="484"/>
      <c r="Q44" s="232">
        <v>1</v>
      </c>
      <c r="R44" s="233">
        <v>0</v>
      </c>
      <c r="S44" s="234">
        <v>2</v>
      </c>
      <c r="T44" s="235">
        <v>2</v>
      </c>
      <c r="U44" s="233">
        <v>0</v>
      </c>
      <c r="V44" s="234">
        <v>2</v>
      </c>
      <c r="W44" s="236">
        <f t="shared" si="13"/>
        <v>1</v>
      </c>
      <c r="X44" s="237">
        <f t="shared" si="14"/>
        <v>0</v>
      </c>
      <c r="Y44" s="238">
        <f t="shared" si="15"/>
        <v>0</v>
      </c>
    </row>
    <row r="45" spans="1:25" ht="17.25" customHeight="1" thickBot="1">
      <c r="A45" s="493"/>
      <c r="B45" s="485" t="s">
        <v>233</v>
      </c>
      <c r="C45" s="486"/>
      <c r="D45" s="294">
        <v>38</v>
      </c>
      <c r="E45" s="295">
        <v>1</v>
      </c>
      <c r="F45" s="296">
        <v>48</v>
      </c>
      <c r="G45" s="297">
        <v>40</v>
      </c>
      <c r="H45" s="295">
        <v>5</v>
      </c>
      <c r="I45" s="296">
        <v>39</v>
      </c>
      <c r="J45" s="298">
        <f t="shared" si="19"/>
        <v>2</v>
      </c>
      <c r="K45" s="299">
        <f t="shared" si="20"/>
        <v>4</v>
      </c>
      <c r="L45" s="300">
        <f t="shared" si="21"/>
        <v>-9</v>
      </c>
      <c r="M45" s="200"/>
      <c r="N45" s="492"/>
      <c r="O45" s="483" t="s">
        <v>94</v>
      </c>
      <c r="P45" s="484"/>
      <c r="Q45" s="232"/>
      <c r="R45" s="233"/>
      <c r="S45" s="234"/>
      <c r="T45" s="235"/>
      <c r="U45" s="233"/>
      <c r="V45" s="234"/>
      <c r="W45" s="236">
        <f t="shared" si="13"/>
        <v>0</v>
      </c>
      <c r="X45" s="237">
        <f t="shared" si="14"/>
        <v>0</v>
      </c>
      <c r="Y45" s="238">
        <f t="shared" si="15"/>
        <v>0</v>
      </c>
    </row>
    <row r="46" spans="13:25" ht="17.25" customHeight="1">
      <c r="M46" s="200"/>
      <c r="N46" s="492"/>
      <c r="O46" s="487" t="s">
        <v>95</v>
      </c>
      <c r="P46" s="488"/>
      <c r="Q46" s="232">
        <v>1</v>
      </c>
      <c r="R46" s="233">
        <v>0</v>
      </c>
      <c r="S46" s="234">
        <v>1</v>
      </c>
      <c r="T46" s="235"/>
      <c r="U46" s="233"/>
      <c r="V46" s="234"/>
      <c r="W46" s="236">
        <f t="shared" si="13"/>
        <v>-1</v>
      </c>
      <c r="X46" s="237">
        <f t="shared" si="14"/>
        <v>0</v>
      </c>
      <c r="Y46" s="238">
        <f t="shared" si="15"/>
        <v>-1</v>
      </c>
    </row>
    <row r="47" spans="1:26" ht="17.25" customHeight="1">
      <c r="A47" s="199" t="s">
        <v>97</v>
      </c>
      <c r="M47" s="200"/>
      <c r="N47" s="492"/>
      <c r="O47" s="499" t="s">
        <v>40</v>
      </c>
      <c r="P47" s="500"/>
      <c r="Q47" s="287"/>
      <c r="R47" s="288"/>
      <c r="S47" s="289"/>
      <c r="T47" s="290"/>
      <c r="U47" s="288"/>
      <c r="V47" s="289"/>
      <c r="W47" s="291">
        <f t="shared" si="13"/>
        <v>0</v>
      </c>
      <c r="X47" s="292">
        <f t="shared" si="14"/>
        <v>0</v>
      </c>
      <c r="Y47" s="293">
        <f t="shared" si="15"/>
        <v>0</v>
      </c>
      <c r="Z47" s="200"/>
    </row>
    <row r="48" spans="13:45" ht="17.25" customHeight="1" thickBot="1">
      <c r="M48" s="200"/>
      <c r="N48" s="480" t="s">
        <v>98</v>
      </c>
      <c r="O48" s="481"/>
      <c r="P48" s="482"/>
      <c r="Q48" s="278"/>
      <c r="R48" s="279"/>
      <c r="S48" s="280"/>
      <c r="T48" s="281"/>
      <c r="U48" s="279"/>
      <c r="V48" s="280"/>
      <c r="W48" s="282">
        <f t="shared" si="13"/>
        <v>0</v>
      </c>
      <c r="X48" s="283">
        <f t="shared" si="14"/>
        <v>0</v>
      </c>
      <c r="Y48" s="284">
        <f t="shared" si="15"/>
        <v>0</v>
      </c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</row>
    <row r="49" ht="12.75" customHeight="1"/>
    <row r="50" ht="12.75" customHeight="1"/>
    <row r="51" spans="1:13" ht="15" customHeight="1">
      <c r="A51" s="1" t="s">
        <v>255</v>
      </c>
      <c r="M51" s="200"/>
    </row>
    <row r="52" spans="1:13" ht="15" customHeight="1">
      <c r="A52" s="199" t="str">
        <f>A2</f>
        <v>廿日市市(213)</v>
      </c>
      <c r="M52" s="200"/>
    </row>
    <row r="53" spans="1:17" ht="17.25" customHeight="1" thickBot="1">
      <c r="A53" s="201" t="s">
        <v>99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0"/>
      <c r="L53" s="200"/>
      <c r="M53" s="200"/>
      <c r="N53" s="202" t="s">
        <v>100</v>
      </c>
      <c r="O53" s="202"/>
      <c r="P53" s="202"/>
      <c r="Q53" s="203"/>
    </row>
    <row r="54" spans="1:25" ht="17.25" customHeight="1">
      <c r="A54" s="514" t="s">
        <v>102</v>
      </c>
      <c r="B54" s="515"/>
      <c r="C54" s="516"/>
      <c r="D54" s="520" t="str">
        <f>$D$4</f>
        <v>令　和　元　年　</v>
      </c>
      <c r="E54" s="520"/>
      <c r="F54" s="521"/>
      <c r="G54" s="520" t="str">
        <f>$G$4</f>
        <v>令　和　2　年　</v>
      </c>
      <c r="H54" s="520"/>
      <c r="I54" s="520"/>
      <c r="J54" s="522" t="s">
        <v>103</v>
      </c>
      <c r="K54" s="523"/>
      <c r="L54" s="524"/>
      <c r="M54" s="204"/>
      <c r="N54" s="514" t="s">
        <v>102</v>
      </c>
      <c r="O54" s="515"/>
      <c r="P54" s="516"/>
      <c r="Q54" s="520" t="str">
        <f>$D$4</f>
        <v>令　和　元　年　</v>
      </c>
      <c r="R54" s="520"/>
      <c r="S54" s="521"/>
      <c r="T54" s="520" t="str">
        <f>$G$4</f>
        <v>令　和　2　年　</v>
      </c>
      <c r="U54" s="520"/>
      <c r="V54" s="520"/>
      <c r="W54" s="522" t="s">
        <v>103</v>
      </c>
      <c r="X54" s="523"/>
      <c r="Y54" s="524"/>
    </row>
    <row r="55" spans="1:25" ht="17.25" customHeight="1">
      <c r="A55" s="517"/>
      <c r="B55" s="518"/>
      <c r="C55" s="519"/>
      <c r="D55" s="205" t="s">
        <v>104</v>
      </c>
      <c r="E55" s="206" t="s">
        <v>105</v>
      </c>
      <c r="F55" s="207" t="s">
        <v>106</v>
      </c>
      <c r="G55" s="208" t="s">
        <v>104</v>
      </c>
      <c r="H55" s="206" t="s">
        <v>105</v>
      </c>
      <c r="I55" s="207" t="s">
        <v>106</v>
      </c>
      <c r="J55" s="208" t="s">
        <v>104</v>
      </c>
      <c r="K55" s="206" t="s">
        <v>105</v>
      </c>
      <c r="L55" s="209" t="s">
        <v>106</v>
      </c>
      <c r="M55" s="210"/>
      <c r="N55" s="517"/>
      <c r="O55" s="518"/>
      <c r="P55" s="519"/>
      <c r="Q55" s="205" t="s">
        <v>104</v>
      </c>
      <c r="R55" s="206" t="s">
        <v>105</v>
      </c>
      <c r="S55" s="207" t="s">
        <v>106</v>
      </c>
      <c r="T55" s="208" t="s">
        <v>104</v>
      </c>
      <c r="U55" s="206" t="s">
        <v>105</v>
      </c>
      <c r="V55" s="207" t="s">
        <v>106</v>
      </c>
      <c r="W55" s="208" t="s">
        <v>104</v>
      </c>
      <c r="X55" s="206" t="s">
        <v>105</v>
      </c>
      <c r="Y55" s="209" t="s">
        <v>106</v>
      </c>
    </row>
    <row r="56" spans="1:25" ht="17.25" customHeight="1" thickBot="1">
      <c r="A56" s="525" t="s">
        <v>107</v>
      </c>
      <c r="B56" s="526"/>
      <c r="C56" s="527"/>
      <c r="D56" s="211">
        <f aca="true" t="shared" si="24" ref="D56:I56">SUM(D57:D64)+D67</f>
        <v>203</v>
      </c>
      <c r="E56" s="212">
        <f t="shared" si="24"/>
        <v>3</v>
      </c>
      <c r="F56" s="213">
        <f t="shared" si="24"/>
        <v>237</v>
      </c>
      <c r="G56" s="214">
        <f t="shared" si="24"/>
        <v>180</v>
      </c>
      <c r="H56" s="212">
        <f t="shared" si="24"/>
        <v>7</v>
      </c>
      <c r="I56" s="213">
        <f t="shared" si="24"/>
        <v>219</v>
      </c>
      <c r="J56" s="215">
        <f aca="true" t="shared" si="25" ref="J56:J74">G56-D56</f>
        <v>-23</v>
      </c>
      <c r="K56" s="216">
        <f aca="true" t="shared" si="26" ref="K56:K74">H56-E56</f>
        <v>4</v>
      </c>
      <c r="L56" s="217">
        <f aca="true" t="shared" si="27" ref="L56:L74">I56-F56</f>
        <v>-18</v>
      </c>
      <c r="M56" s="200"/>
      <c r="N56" s="525" t="s">
        <v>107</v>
      </c>
      <c r="O56" s="526"/>
      <c r="P56" s="527"/>
      <c r="Q56" s="218">
        <f aca="true" t="shared" si="28" ref="Q56:V56">SUM(Q57:Q68)</f>
        <v>203</v>
      </c>
      <c r="R56" s="219">
        <f t="shared" si="28"/>
        <v>3</v>
      </c>
      <c r="S56" s="220">
        <f t="shared" si="28"/>
        <v>237</v>
      </c>
      <c r="T56" s="221">
        <f t="shared" si="28"/>
        <v>180</v>
      </c>
      <c r="U56" s="219">
        <f t="shared" si="28"/>
        <v>7</v>
      </c>
      <c r="V56" s="220">
        <f t="shared" si="28"/>
        <v>219</v>
      </c>
      <c r="W56" s="222">
        <f aca="true" t="shared" si="29" ref="W56:W70">T56-Q56</f>
        <v>-23</v>
      </c>
      <c r="X56" s="223">
        <f aca="true" t="shared" si="30" ref="X56:X70">U56-R56</f>
        <v>4</v>
      </c>
      <c r="Y56" s="224">
        <f aca="true" t="shared" si="31" ref="Y56:Y70">V56-S56</f>
        <v>-18</v>
      </c>
    </row>
    <row r="57" spans="1:25" ht="17.25" customHeight="1" thickTop="1">
      <c r="A57" s="469" t="s">
        <v>108</v>
      </c>
      <c r="B57" s="494" t="s">
        <v>109</v>
      </c>
      <c r="C57" s="495"/>
      <c r="D57" s="225">
        <v>1</v>
      </c>
      <c r="E57" s="226">
        <v>0</v>
      </c>
      <c r="F57" s="227">
        <v>9</v>
      </c>
      <c r="G57" s="228">
        <v>2</v>
      </c>
      <c r="H57" s="226">
        <v>0</v>
      </c>
      <c r="I57" s="227">
        <v>9</v>
      </c>
      <c r="J57" s="229">
        <f t="shared" si="25"/>
        <v>1</v>
      </c>
      <c r="K57" s="230">
        <f t="shared" si="26"/>
        <v>0</v>
      </c>
      <c r="L57" s="231">
        <f t="shared" si="27"/>
        <v>0</v>
      </c>
      <c r="M57" s="200"/>
      <c r="N57" s="547" t="s">
        <v>110</v>
      </c>
      <c r="O57" s="548"/>
      <c r="P57" s="549"/>
      <c r="Q57" s="225">
        <v>10</v>
      </c>
      <c r="R57" s="226">
        <v>0</v>
      </c>
      <c r="S57" s="227">
        <v>12</v>
      </c>
      <c r="T57" s="228">
        <v>17</v>
      </c>
      <c r="U57" s="226">
        <v>1</v>
      </c>
      <c r="V57" s="227">
        <v>20</v>
      </c>
      <c r="W57" s="229">
        <f t="shared" si="29"/>
        <v>7</v>
      </c>
      <c r="X57" s="230">
        <f t="shared" si="30"/>
        <v>1</v>
      </c>
      <c r="Y57" s="231">
        <f t="shared" si="31"/>
        <v>8</v>
      </c>
    </row>
    <row r="58" spans="1:25" ht="17.25" customHeight="1">
      <c r="A58" s="469"/>
      <c r="B58" s="501" t="s">
        <v>113</v>
      </c>
      <c r="C58" s="502"/>
      <c r="D58" s="232">
        <v>6</v>
      </c>
      <c r="E58" s="233">
        <v>0</v>
      </c>
      <c r="F58" s="234">
        <v>19</v>
      </c>
      <c r="G58" s="235">
        <v>4</v>
      </c>
      <c r="H58" s="233">
        <v>0</v>
      </c>
      <c r="I58" s="234">
        <v>15</v>
      </c>
      <c r="J58" s="236">
        <f t="shared" si="25"/>
        <v>-2</v>
      </c>
      <c r="K58" s="237">
        <f t="shared" si="26"/>
        <v>0</v>
      </c>
      <c r="L58" s="238">
        <f t="shared" si="27"/>
        <v>-4</v>
      </c>
      <c r="M58" s="200"/>
      <c r="N58" s="535" t="s">
        <v>114</v>
      </c>
      <c r="O58" s="536"/>
      <c r="P58" s="537"/>
      <c r="Q58" s="232">
        <v>16</v>
      </c>
      <c r="R58" s="233">
        <v>0</v>
      </c>
      <c r="S58" s="234">
        <v>22</v>
      </c>
      <c r="T58" s="235">
        <v>10</v>
      </c>
      <c r="U58" s="233">
        <v>0</v>
      </c>
      <c r="V58" s="234">
        <v>14</v>
      </c>
      <c r="W58" s="236">
        <f t="shared" si="29"/>
        <v>-6</v>
      </c>
      <c r="X58" s="237">
        <f t="shared" si="30"/>
        <v>0</v>
      </c>
      <c r="Y58" s="238">
        <f t="shared" si="31"/>
        <v>-8</v>
      </c>
    </row>
    <row r="59" spans="1:25" ht="17.25" customHeight="1">
      <c r="A59" s="469"/>
      <c r="B59" s="501" t="s">
        <v>117</v>
      </c>
      <c r="C59" s="502"/>
      <c r="D59" s="232">
        <v>36</v>
      </c>
      <c r="E59" s="233">
        <v>0</v>
      </c>
      <c r="F59" s="234">
        <v>39</v>
      </c>
      <c r="G59" s="235">
        <v>27</v>
      </c>
      <c r="H59" s="233">
        <v>1</v>
      </c>
      <c r="I59" s="234">
        <v>30</v>
      </c>
      <c r="J59" s="236">
        <f t="shared" si="25"/>
        <v>-9</v>
      </c>
      <c r="K59" s="237">
        <f t="shared" si="26"/>
        <v>1</v>
      </c>
      <c r="L59" s="238">
        <f t="shared" si="27"/>
        <v>-9</v>
      </c>
      <c r="M59" s="200"/>
      <c r="N59" s="535" t="s">
        <v>118</v>
      </c>
      <c r="O59" s="536"/>
      <c r="P59" s="537"/>
      <c r="Q59" s="232">
        <v>12</v>
      </c>
      <c r="R59" s="233">
        <v>0</v>
      </c>
      <c r="S59" s="234">
        <v>13</v>
      </c>
      <c r="T59" s="235">
        <v>16</v>
      </c>
      <c r="U59" s="233">
        <v>0</v>
      </c>
      <c r="V59" s="234">
        <v>20</v>
      </c>
      <c r="W59" s="236">
        <f t="shared" si="29"/>
        <v>4</v>
      </c>
      <c r="X59" s="237">
        <f t="shared" si="30"/>
        <v>0</v>
      </c>
      <c r="Y59" s="238">
        <f t="shared" si="31"/>
        <v>7</v>
      </c>
    </row>
    <row r="60" spans="1:25" ht="17.25" customHeight="1">
      <c r="A60" s="469"/>
      <c r="B60" s="501" t="s">
        <v>120</v>
      </c>
      <c r="C60" s="502"/>
      <c r="D60" s="232">
        <v>22</v>
      </c>
      <c r="E60" s="233">
        <v>1</v>
      </c>
      <c r="F60" s="234">
        <v>35</v>
      </c>
      <c r="G60" s="235">
        <v>16</v>
      </c>
      <c r="H60" s="233">
        <v>1</v>
      </c>
      <c r="I60" s="234">
        <v>33</v>
      </c>
      <c r="J60" s="236">
        <f t="shared" si="25"/>
        <v>-6</v>
      </c>
      <c r="K60" s="237">
        <f t="shared" si="26"/>
        <v>0</v>
      </c>
      <c r="L60" s="238">
        <f t="shared" si="27"/>
        <v>-2</v>
      </c>
      <c r="M60" s="200"/>
      <c r="N60" s="535" t="s">
        <v>121</v>
      </c>
      <c r="O60" s="536"/>
      <c r="P60" s="537"/>
      <c r="Q60" s="232">
        <v>21</v>
      </c>
      <c r="R60" s="233">
        <v>0</v>
      </c>
      <c r="S60" s="234">
        <v>23</v>
      </c>
      <c r="T60" s="235">
        <v>15</v>
      </c>
      <c r="U60" s="233">
        <v>0</v>
      </c>
      <c r="V60" s="234">
        <v>16</v>
      </c>
      <c r="W60" s="236">
        <f t="shared" si="29"/>
        <v>-6</v>
      </c>
      <c r="X60" s="237">
        <f t="shared" si="30"/>
        <v>0</v>
      </c>
      <c r="Y60" s="238">
        <f t="shared" si="31"/>
        <v>-7</v>
      </c>
    </row>
    <row r="61" spans="1:25" ht="17.25" customHeight="1">
      <c r="A61" s="469"/>
      <c r="B61" s="501" t="s">
        <v>123</v>
      </c>
      <c r="C61" s="502"/>
      <c r="D61" s="232">
        <v>35</v>
      </c>
      <c r="E61" s="233">
        <v>0</v>
      </c>
      <c r="F61" s="234">
        <v>35</v>
      </c>
      <c r="G61" s="235">
        <v>35</v>
      </c>
      <c r="H61" s="233">
        <v>0</v>
      </c>
      <c r="I61" s="234">
        <v>44</v>
      </c>
      <c r="J61" s="236">
        <f t="shared" si="25"/>
        <v>0</v>
      </c>
      <c r="K61" s="237">
        <f t="shared" si="26"/>
        <v>0</v>
      </c>
      <c r="L61" s="238">
        <f t="shared" si="27"/>
        <v>9</v>
      </c>
      <c r="M61" s="200"/>
      <c r="N61" s="535" t="s">
        <v>27</v>
      </c>
      <c r="O61" s="536"/>
      <c r="P61" s="537"/>
      <c r="Q61" s="232">
        <v>14</v>
      </c>
      <c r="R61" s="233">
        <v>1</v>
      </c>
      <c r="S61" s="234">
        <v>13</v>
      </c>
      <c r="T61" s="235">
        <v>9</v>
      </c>
      <c r="U61" s="233">
        <v>1</v>
      </c>
      <c r="V61" s="234">
        <v>11</v>
      </c>
      <c r="W61" s="236">
        <f t="shared" si="29"/>
        <v>-5</v>
      </c>
      <c r="X61" s="237">
        <f t="shared" si="30"/>
        <v>0</v>
      </c>
      <c r="Y61" s="238">
        <f t="shared" si="31"/>
        <v>-2</v>
      </c>
    </row>
    <row r="62" spans="1:25" ht="17.25" customHeight="1">
      <c r="A62" s="469"/>
      <c r="B62" s="501" t="s">
        <v>125</v>
      </c>
      <c r="C62" s="502"/>
      <c r="D62" s="232">
        <v>41</v>
      </c>
      <c r="E62" s="233">
        <v>1</v>
      </c>
      <c r="F62" s="234">
        <v>39</v>
      </c>
      <c r="G62" s="235">
        <v>33</v>
      </c>
      <c r="H62" s="233">
        <v>0</v>
      </c>
      <c r="I62" s="234">
        <v>40</v>
      </c>
      <c r="J62" s="236">
        <f t="shared" si="25"/>
        <v>-8</v>
      </c>
      <c r="K62" s="237">
        <f t="shared" si="26"/>
        <v>-1</v>
      </c>
      <c r="L62" s="238">
        <f t="shared" si="27"/>
        <v>1</v>
      </c>
      <c r="M62" s="200"/>
      <c r="N62" s="535" t="s">
        <v>30</v>
      </c>
      <c r="O62" s="536"/>
      <c r="P62" s="537"/>
      <c r="Q62" s="232">
        <v>19</v>
      </c>
      <c r="R62" s="233">
        <v>1</v>
      </c>
      <c r="S62" s="234">
        <v>18</v>
      </c>
      <c r="T62" s="235">
        <v>13</v>
      </c>
      <c r="U62" s="233">
        <v>0</v>
      </c>
      <c r="V62" s="234">
        <v>16</v>
      </c>
      <c r="W62" s="236">
        <f t="shared" si="29"/>
        <v>-6</v>
      </c>
      <c r="X62" s="237">
        <f t="shared" si="30"/>
        <v>-1</v>
      </c>
      <c r="Y62" s="238">
        <f t="shared" si="31"/>
        <v>-2</v>
      </c>
    </row>
    <row r="63" spans="1:25" ht="17.25" customHeight="1" thickBot="1">
      <c r="A63" s="469"/>
      <c r="B63" s="550" t="s">
        <v>127</v>
      </c>
      <c r="C63" s="551"/>
      <c r="D63" s="239">
        <v>14</v>
      </c>
      <c r="E63" s="240">
        <v>0</v>
      </c>
      <c r="F63" s="241">
        <v>11</v>
      </c>
      <c r="G63" s="242">
        <v>12</v>
      </c>
      <c r="H63" s="240">
        <v>1</v>
      </c>
      <c r="I63" s="241">
        <v>10</v>
      </c>
      <c r="J63" s="243">
        <f t="shared" si="25"/>
        <v>-2</v>
      </c>
      <c r="K63" s="244">
        <f t="shared" si="26"/>
        <v>1</v>
      </c>
      <c r="L63" s="245">
        <f t="shared" si="27"/>
        <v>-1</v>
      </c>
      <c r="M63" s="200"/>
      <c r="N63" s="535" t="s">
        <v>33</v>
      </c>
      <c r="O63" s="536"/>
      <c r="P63" s="537"/>
      <c r="Q63" s="232">
        <v>23</v>
      </c>
      <c r="R63" s="233">
        <v>0</v>
      </c>
      <c r="S63" s="234">
        <v>28</v>
      </c>
      <c r="T63" s="235">
        <v>12</v>
      </c>
      <c r="U63" s="233">
        <v>0</v>
      </c>
      <c r="V63" s="234">
        <v>19</v>
      </c>
      <c r="W63" s="236">
        <f t="shared" si="29"/>
        <v>-11</v>
      </c>
      <c r="X63" s="237">
        <f t="shared" si="30"/>
        <v>0</v>
      </c>
      <c r="Y63" s="238">
        <f t="shared" si="31"/>
        <v>-9</v>
      </c>
    </row>
    <row r="64" spans="1:25" ht="17.25" customHeight="1" thickTop="1">
      <c r="A64" s="552" t="s">
        <v>129</v>
      </c>
      <c r="B64" s="553"/>
      <c r="C64" s="246" t="s">
        <v>112</v>
      </c>
      <c r="D64" s="247">
        <f aca="true" t="shared" si="32" ref="D64:I64">SUM(D65:D66)</f>
        <v>48</v>
      </c>
      <c r="E64" s="248">
        <f t="shared" si="32"/>
        <v>1</v>
      </c>
      <c r="F64" s="249">
        <f t="shared" si="32"/>
        <v>50</v>
      </c>
      <c r="G64" s="250">
        <f t="shared" si="32"/>
        <v>49</v>
      </c>
      <c r="H64" s="248">
        <f t="shared" si="32"/>
        <v>4</v>
      </c>
      <c r="I64" s="249">
        <f t="shared" si="32"/>
        <v>38</v>
      </c>
      <c r="J64" s="251">
        <f t="shared" si="25"/>
        <v>1</v>
      </c>
      <c r="K64" s="252">
        <f t="shared" si="26"/>
        <v>3</v>
      </c>
      <c r="L64" s="253">
        <f t="shared" si="27"/>
        <v>-12</v>
      </c>
      <c r="M64" s="200"/>
      <c r="N64" s="535" t="s">
        <v>36</v>
      </c>
      <c r="O64" s="536"/>
      <c r="P64" s="537"/>
      <c r="Q64" s="232">
        <v>16</v>
      </c>
      <c r="R64" s="233">
        <v>0</v>
      </c>
      <c r="S64" s="234">
        <v>21</v>
      </c>
      <c r="T64" s="235">
        <v>20</v>
      </c>
      <c r="U64" s="233">
        <v>0</v>
      </c>
      <c r="V64" s="234">
        <v>28</v>
      </c>
      <c r="W64" s="236">
        <f t="shared" si="29"/>
        <v>4</v>
      </c>
      <c r="X64" s="237">
        <f t="shared" si="30"/>
        <v>0</v>
      </c>
      <c r="Y64" s="238">
        <f t="shared" si="31"/>
        <v>7</v>
      </c>
    </row>
    <row r="65" spans="1:25" ht="17.25" customHeight="1">
      <c r="A65" s="554"/>
      <c r="B65" s="555"/>
      <c r="C65" s="53" t="s">
        <v>131</v>
      </c>
      <c r="D65" s="255">
        <v>32</v>
      </c>
      <c r="E65" s="256">
        <v>0</v>
      </c>
      <c r="F65" s="257">
        <v>30</v>
      </c>
      <c r="G65" s="258">
        <v>37</v>
      </c>
      <c r="H65" s="256">
        <v>2</v>
      </c>
      <c r="I65" s="257">
        <v>25</v>
      </c>
      <c r="J65" s="259">
        <f t="shared" si="25"/>
        <v>5</v>
      </c>
      <c r="K65" s="260">
        <f t="shared" si="26"/>
        <v>2</v>
      </c>
      <c r="L65" s="261">
        <f t="shared" si="27"/>
        <v>-5</v>
      </c>
      <c r="M65" s="200"/>
      <c r="N65" s="535" t="s">
        <v>39</v>
      </c>
      <c r="O65" s="536"/>
      <c r="P65" s="537"/>
      <c r="Q65" s="232">
        <v>11</v>
      </c>
      <c r="R65" s="233">
        <v>0</v>
      </c>
      <c r="S65" s="234">
        <v>11</v>
      </c>
      <c r="T65" s="235">
        <v>13</v>
      </c>
      <c r="U65" s="233">
        <v>2</v>
      </c>
      <c r="V65" s="234">
        <v>14</v>
      </c>
      <c r="W65" s="236">
        <f t="shared" si="29"/>
        <v>2</v>
      </c>
      <c r="X65" s="237">
        <f t="shared" si="30"/>
        <v>2</v>
      </c>
      <c r="Y65" s="238">
        <f t="shared" si="31"/>
        <v>3</v>
      </c>
    </row>
    <row r="66" spans="1:25" ht="17.25" customHeight="1" thickBot="1">
      <c r="A66" s="554"/>
      <c r="B66" s="555"/>
      <c r="C66" s="58" t="s">
        <v>133</v>
      </c>
      <c r="D66" s="239">
        <v>16</v>
      </c>
      <c r="E66" s="240">
        <v>1</v>
      </c>
      <c r="F66" s="241">
        <v>20</v>
      </c>
      <c r="G66" s="242">
        <v>12</v>
      </c>
      <c r="H66" s="240">
        <v>2</v>
      </c>
      <c r="I66" s="241">
        <v>13</v>
      </c>
      <c r="J66" s="243">
        <f t="shared" si="25"/>
        <v>-4</v>
      </c>
      <c r="K66" s="244">
        <f t="shared" si="26"/>
        <v>1</v>
      </c>
      <c r="L66" s="245">
        <f t="shared" si="27"/>
        <v>-7</v>
      </c>
      <c r="M66" s="200"/>
      <c r="N66" s="535" t="s">
        <v>42</v>
      </c>
      <c r="O66" s="536"/>
      <c r="P66" s="537"/>
      <c r="Q66" s="232">
        <v>16</v>
      </c>
      <c r="R66" s="233">
        <v>0</v>
      </c>
      <c r="S66" s="234">
        <v>22</v>
      </c>
      <c r="T66" s="235">
        <v>19</v>
      </c>
      <c r="U66" s="233">
        <v>0</v>
      </c>
      <c r="V66" s="234">
        <v>22</v>
      </c>
      <c r="W66" s="236">
        <f t="shared" si="29"/>
        <v>3</v>
      </c>
      <c r="X66" s="237">
        <f t="shared" si="30"/>
        <v>0</v>
      </c>
      <c r="Y66" s="238">
        <f t="shared" si="31"/>
        <v>0</v>
      </c>
    </row>
    <row r="67" spans="1:25" ht="17.25" customHeight="1" thickBot="1" thickTop="1">
      <c r="A67" s="465" t="s">
        <v>134</v>
      </c>
      <c r="B67" s="466"/>
      <c r="C67" s="467"/>
      <c r="D67" s="262"/>
      <c r="E67" s="263"/>
      <c r="F67" s="264"/>
      <c r="G67" s="265">
        <v>2</v>
      </c>
      <c r="H67" s="263">
        <v>0</v>
      </c>
      <c r="I67" s="264">
        <v>0</v>
      </c>
      <c r="J67" s="266">
        <f t="shared" si="25"/>
        <v>2</v>
      </c>
      <c r="K67" s="267">
        <f t="shared" si="26"/>
        <v>0</v>
      </c>
      <c r="L67" s="268">
        <f t="shared" si="27"/>
        <v>0</v>
      </c>
      <c r="M67" s="200"/>
      <c r="N67" s="535" t="s">
        <v>43</v>
      </c>
      <c r="O67" s="536"/>
      <c r="P67" s="537"/>
      <c r="Q67" s="232">
        <v>26</v>
      </c>
      <c r="R67" s="233">
        <v>0</v>
      </c>
      <c r="S67" s="234">
        <v>30</v>
      </c>
      <c r="T67" s="235">
        <v>15</v>
      </c>
      <c r="U67" s="233">
        <v>1</v>
      </c>
      <c r="V67" s="234">
        <v>17</v>
      </c>
      <c r="W67" s="236">
        <f t="shared" si="29"/>
        <v>-11</v>
      </c>
      <c r="X67" s="237">
        <f t="shared" si="30"/>
        <v>1</v>
      </c>
      <c r="Y67" s="238">
        <f t="shared" si="31"/>
        <v>-13</v>
      </c>
    </row>
    <row r="68" spans="1:25" ht="17.25" customHeight="1" thickBot="1" thickTop="1">
      <c r="A68" s="468" t="s">
        <v>136</v>
      </c>
      <c r="B68" s="471" t="s">
        <v>137</v>
      </c>
      <c r="C68" s="472"/>
      <c r="D68" s="269">
        <v>24</v>
      </c>
      <c r="E68" s="270">
        <v>0</v>
      </c>
      <c r="F68" s="271">
        <v>41</v>
      </c>
      <c r="G68" s="272">
        <v>18</v>
      </c>
      <c r="H68" s="270">
        <v>1</v>
      </c>
      <c r="I68" s="271">
        <v>22</v>
      </c>
      <c r="J68" s="273">
        <f t="shared" si="25"/>
        <v>-6</v>
      </c>
      <c r="K68" s="274">
        <f t="shared" si="26"/>
        <v>1</v>
      </c>
      <c r="L68" s="275">
        <f t="shared" si="27"/>
        <v>-19</v>
      </c>
      <c r="M68" s="200"/>
      <c r="N68" s="538" t="s">
        <v>46</v>
      </c>
      <c r="O68" s="539"/>
      <c r="P68" s="540"/>
      <c r="Q68" s="239">
        <v>19</v>
      </c>
      <c r="R68" s="240">
        <v>1</v>
      </c>
      <c r="S68" s="241">
        <v>24</v>
      </c>
      <c r="T68" s="242">
        <v>21</v>
      </c>
      <c r="U68" s="240">
        <v>2</v>
      </c>
      <c r="V68" s="241">
        <v>22</v>
      </c>
      <c r="W68" s="243">
        <f t="shared" si="29"/>
        <v>2</v>
      </c>
      <c r="X68" s="244">
        <f t="shared" si="30"/>
        <v>1</v>
      </c>
      <c r="Y68" s="245">
        <f t="shared" si="31"/>
        <v>-2</v>
      </c>
    </row>
    <row r="69" spans="1:25" ht="17.25" customHeight="1" thickTop="1">
      <c r="A69" s="469"/>
      <c r="B69" s="473" t="s">
        <v>138</v>
      </c>
      <c r="C69" s="276" t="s">
        <v>112</v>
      </c>
      <c r="D69" s="218">
        <f aca="true" t="shared" si="33" ref="D69:I69">SUM(D70:D72)</f>
        <v>1</v>
      </c>
      <c r="E69" s="219">
        <f t="shared" si="33"/>
        <v>0</v>
      </c>
      <c r="F69" s="220">
        <f t="shared" si="33"/>
        <v>14</v>
      </c>
      <c r="G69" s="221">
        <f t="shared" si="33"/>
        <v>2</v>
      </c>
      <c r="H69" s="219">
        <f t="shared" si="33"/>
        <v>0</v>
      </c>
      <c r="I69" s="220">
        <f t="shared" si="33"/>
        <v>13</v>
      </c>
      <c r="J69" s="222">
        <f t="shared" si="25"/>
        <v>1</v>
      </c>
      <c r="K69" s="223">
        <f t="shared" si="26"/>
        <v>0</v>
      </c>
      <c r="L69" s="224">
        <f t="shared" si="27"/>
        <v>-1</v>
      </c>
      <c r="M69" s="200"/>
      <c r="N69" s="541" t="s">
        <v>139</v>
      </c>
      <c r="O69" s="542"/>
      <c r="P69" s="543"/>
      <c r="Q69" s="269">
        <f aca="true" t="shared" si="34" ref="Q69:V69">SUM(Q57:Q62)</f>
        <v>92</v>
      </c>
      <c r="R69" s="270">
        <f t="shared" si="34"/>
        <v>2</v>
      </c>
      <c r="S69" s="271">
        <f t="shared" si="34"/>
        <v>101</v>
      </c>
      <c r="T69" s="272">
        <f t="shared" si="34"/>
        <v>80</v>
      </c>
      <c r="U69" s="270">
        <f t="shared" si="34"/>
        <v>2</v>
      </c>
      <c r="V69" s="271">
        <f t="shared" si="34"/>
        <v>97</v>
      </c>
      <c r="W69" s="273">
        <f t="shared" si="29"/>
        <v>-12</v>
      </c>
      <c r="X69" s="274">
        <f t="shared" si="30"/>
        <v>0</v>
      </c>
      <c r="Y69" s="275">
        <f t="shared" si="31"/>
        <v>-4</v>
      </c>
    </row>
    <row r="70" spans="1:25" ht="17.25" customHeight="1" thickBot="1">
      <c r="A70" s="469"/>
      <c r="B70" s="474"/>
      <c r="C70" s="277" t="s">
        <v>228</v>
      </c>
      <c r="D70" s="255">
        <v>0</v>
      </c>
      <c r="E70" s="256">
        <v>0</v>
      </c>
      <c r="F70" s="257">
        <v>4</v>
      </c>
      <c r="G70" s="258">
        <v>0</v>
      </c>
      <c r="H70" s="256">
        <v>0</v>
      </c>
      <c r="I70" s="257">
        <v>4</v>
      </c>
      <c r="J70" s="259">
        <f t="shared" si="25"/>
        <v>0</v>
      </c>
      <c r="K70" s="260">
        <f t="shared" si="26"/>
        <v>0</v>
      </c>
      <c r="L70" s="261">
        <f t="shared" si="27"/>
        <v>0</v>
      </c>
      <c r="M70" s="200"/>
      <c r="N70" s="544" t="s">
        <v>140</v>
      </c>
      <c r="O70" s="545"/>
      <c r="P70" s="546"/>
      <c r="Q70" s="278">
        <f aca="true" t="shared" si="35" ref="Q70:V70">SUM(Q63:Q68)</f>
        <v>111</v>
      </c>
      <c r="R70" s="279">
        <f t="shared" si="35"/>
        <v>1</v>
      </c>
      <c r="S70" s="280">
        <f t="shared" si="35"/>
        <v>136</v>
      </c>
      <c r="T70" s="281">
        <f t="shared" si="35"/>
        <v>100</v>
      </c>
      <c r="U70" s="279">
        <f t="shared" si="35"/>
        <v>5</v>
      </c>
      <c r="V70" s="280">
        <f t="shared" si="35"/>
        <v>122</v>
      </c>
      <c r="W70" s="282">
        <f t="shared" si="29"/>
        <v>-11</v>
      </c>
      <c r="X70" s="283">
        <f t="shared" si="30"/>
        <v>4</v>
      </c>
      <c r="Y70" s="284">
        <f t="shared" si="31"/>
        <v>-14</v>
      </c>
    </row>
    <row r="71" spans="1:13" ht="17.25" customHeight="1">
      <c r="A71" s="469"/>
      <c r="B71" s="474"/>
      <c r="C71" s="285" t="s">
        <v>141</v>
      </c>
      <c r="D71" s="232">
        <v>1</v>
      </c>
      <c r="E71" s="233">
        <v>0</v>
      </c>
      <c r="F71" s="234">
        <v>6</v>
      </c>
      <c r="G71" s="235">
        <v>2</v>
      </c>
      <c r="H71" s="233">
        <v>0</v>
      </c>
      <c r="I71" s="234">
        <v>7</v>
      </c>
      <c r="J71" s="236">
        <f t="shared" si="25"/>
        <v>1</v>
      </c>
      <c r="K71" s="237">
        <f t="shared" si="26"/>
        <v>0</v>
      </c>
      <c r="L71" s="238">
        <f t="shared" si="27"/>
        <v>1</v>
      </c>
      <c r="M71" s="200"/>
    </row>
    <row r="72" spans="1:14" ht="17.25" customHeight="1" thickBot="1">
      <c r="A72" s="469"/>
      <c r="B72" s="475"/>
      <c r="C72" s="286" t="s">
        <v>143</v>
      </c>
      <c r="D72" s="287">
        <v>0</v>
      </c>
      <c r="E72" s="288">
        <v>0</v>
      </c>
      <c r="F72" s="289">
        <v>4</v>
      </c>
      <c r="G72" s="290">
        <v>0</v>
      </c>
      <c r="H72" s="288">
        <v>0</v>
      </c>
      <c r="I72" s="289">
        <v>2</v>
      </c>
      <c r="J72" s="291">
        <f t="shared" si="25"/>
        <v>0</v>
      </c>
      <c r="K72" s="292">
        <f t="shared" si="26"/>
        <v>0</v>
      </c>
      <c r="L72" s="293">
        <f t="shared" si="27"/>
        <v>-2</v>
      </c>
      <c r="M72" s="200"/>
      <c r="N72" s="199" t="s">
        <v>144</v>
      </c>
    </row>
    <row r="73" spans="1:25" ht="17.25" customHeight="1">
      <c r="A73" s="469"/>
      <c r="B73" s="476" t="s">
        <v>146</v>
      </c>
      <c r="C73" s="477"/>
      <c r="D73" s="255">
        <v>1</v>
      </c>
      <c r="E73" s="256">
        <v>0</v>
      </c>
      <c r="F73" s="257">
        <v>8</v>
      </c>
      <c r="G73" s="258">
        <v>0</v>
      </c>
      <c r="H73" s="256">
        <v>0</v>
      </c>
      <c r="I73" s="257">
        <v>6</v>
      </c>
      <c r="J73" s="259">
        <f t="shared" si="25"/>
        <v>-1</v>
      </c>
      <c r="K73" s="260">
        <f t="shared" si="26"/>
        <v>0</v>
      </c>
      <c r="L73" s="261">
        <f t="shared" si="27"/>
        <v>-2</v>
      </c>
      <c r="M73" s="200"/>
      <c r="N73" s="514" t="s">
        <v>102</v>
      </c>
      <c r="O73" s="515"/>
      <c r="P73" s="516"/>
      <c r="Q73" s="520" t="str">
        <f>$D$4</f>
        <v>令　和　元　年　</v>
      </c>
      <c r="R73" s="520"/>
      <c r="S73" s="521"/>
      <c r="T73" s="520" t="str">
        <f>$G$4</f>
        <v>令　和　2　年　</v>
      </c>
      <c r="U73" s="520"/>
      <c r="V73" s="520"/>
      <c r="W73" s="522" t="s">
        <v>103</v>
      </c>
      <c r="X73" s="523"/>
      <c r="Y73" s="524"/>
    </row>
    <row r="74" spans="1:25" ht="17.25" customHeight="1" thickBot="1">
      <c r="A74" s="470"/>
      <c r="B74" s="478" t="s">
        <v>148</v>
      </c>
      <c r="C74" s="479"/>
      <c r="D74" s="294">
        <v>1</v>
      </c>
      <c r="E74" s="295">
        <v>0</v>
      </c>
      <c r="F74" s="296">
        <v>7</v>
      </c>
      <c r="G74" s="297">
        <v>5</v>
      </c>
      <c r="H74" s="295">
        <v>0</v>
      </c>
      <c r="I74" s="296">
        <v>2</v>
      </c>
      <c r="J74" s="298">
        <f t="shared" si="25"/>
        <v>4</v>
      </c>
      <c r="K74" s="299">
        <f t="shared" si="26"/>
        <v>0</v>
      </c>
      <c r="L74" s="300">
        <f t="shared" si="27"/>
        <v>-5</v>
      </c>
      <c r="M74" s="200"/>
      <c r="N74" s="517"/>
      <c r="O74" s="518"/>
      <c r="P74" s="519"/>
      <c r="Q74" s="205" t="s">
        <v>104</v>
      </c>
      <c r="R74" s="206" t="s">
        <v>105</v>
      </c>
      <c r="S74" s="207" t="s">
        <v>106</v>
      </c>
      <c r="T74" s="208" t="s">
        <v>104</v>
      </c>
      <c r="U74" s="206" t="s">
        <v>105</v>
      </c>
      <c r="V74" s="207" t="s">
        <v>106</v>
      </c>
      <c r="W74" s="208" t="s">
        <v>104</v>
      </c>
      <c r="X74" s="206" t="s">
        <v>105</v>
      </c>
      <c r="Y74" s="209" t="s">
        <v>106</v>
      </c>
    </row>
    <row r="75" spans="1:25" ht="17.25" customHeight="1" thickBot="1">
      <c r="A75" s="199" t="s">
        <v>150</v>
      </c>
      <c r="M75" s="200"/>
      <c r="N75" s="525" t="s">
        <v>107</v>
      </c>
      <c r="O75" s="526"/>
      <c r="P75" s="527"/>
      <c r="Q75" s="218">
        <f aca="true" t="shared" si="36" ref="Q75:V75">SUM(Q76,Q83,Q92,Q98)</f>
        <v>203</v>
      </c>
      <c r="R75" s="219">
        <f t="shared" si="36"/>
        <v>3</v>
      </c>
      <c r="S75" s="220">
        <f t="shared" si="36"/>
        <v>237</v>
      </c>
      <c r="T75" s="221">
        <f t="shared" si="36"/>
        <v>180</v>
      </c>
      <c r="U75" s="219">
        <f t="shared" si="36"/>
        <v>7</v>
      </c>
      <c r="V75" s="220">
        <f t="shared" si="36"/>
        <v>219</v>
      </c>
      <c r="W75" s="222">
        <f aca="true" t="shared" si="37" ref="W75:W98">T75-Q75</f>
        <v>-23</v>
      </c>
      <c r="X75" s="223">
        <f aca="true" t="shared" si="38" ref="X75:X98">U75-R75</f>
        <v>4</v>
      </c>
      <c r="Y75" s="224">
        <f aca="true" t="shared" si="39" ref="Y75:Y98">V75-S75</f>
        <v>-18</v>
      </c>
    </row>
    <row r="76" spans="1:25" ht="17.25" customHeight="1" thickBot="1" thickTop="1">
      <c r="A76" s="301" t="s">
        <v>152</v>
      </c>
      <c r="B76" s="301"/>
      <c r="C76" s="301"/>
      <c r="D76" s="301"/>
      <c r="E76" s="301"/>
      <c r="F76" s="301"/>
      <c r="G76" s="203"/>
      <c r="M76" s="200"/>
      <c r="N76" s="492" t="s">
        <v>153</v>
      </c>
      <c r="O76" s="531" t="s">
        <v>112</v>
      </c>
      <c r="P76" s="532"/>
      <c r="Q76" s="247">
        <f aca="true" t="shared" si="40" ref="Q76:V76">SUM(Q77,Q82)</f>
        <v>32</v>
      </c>
      <c r="R76" s="248">
        <f t="shared" si="40"/>
        <v>2</v>
      </c>
      <c r="S76" s="249">
        <f t="shared" si="40"/>
        <v>31</v>
      </c>
      <c r="T76" s="250">
        <f t="shared" si="40"/>
        <v>28</v>
      </c>
      <c r="U76" s="248">
        <f t="shared" si="40"/>
        <v>5</v>
      </c>
      <c r="V76" s="249">
        <f t="shared" si="40"/>
        <v>23</v>
      </c>
      <c r="W76" s="251">
        <f t="shared" si="37"/>
        <v>-4</v>
      </c>
      <c r="X76" s="252">
        <f t="shared" si="38"/>
        <v>3</v>
      </c>
      <c r="Y76" s="253">
        <f t="shared" si="39"/>
        <v>-8</v>
      </c>
    </row>
    <row r="77" spans="1:25" ht="17.25" customHeight="1">
      <c r="A77" s="514" t="s">
        <v>102</v>
      </c>
      <c r="B77" s="515"/>
      <c r="C77" s="516"/>
      <c r="D77" s="520" t="str">
        <f>$D$4</f>
        <v>令　和　元　年　</v>
      </c>
      <c r="E77" s="520"/>
      <c r="F77" s="521"/>
      <c r="G77" s="520" t="str">
        <f>$G$4</f>
        <v>令　和　2　年　</v>
      </c>
      <c r="H77" s="520"/>
      <c r="I77" s="520"/>
      <c r="J77" s="522" t="s">
        <v>103</v>
      </c>
      <c r="K77" s="523"/>
      <c r="L77" s="524"/>
      <c r="M77" s="204"/>
      <c r="N77" s="492"/>
      <c r="O77" s="473" t="s">
        <v>155</v>
      </c>
      <c r="P77" s="302" t="s">
        <v>156</v>
      </c>
      <c r="Q77" s="218">
        <f aca="true" t="shared" si="41" ref="Q77:V77">SUM(Q78:Q81)</f>
        <v>22</v>
      </c>
      <c r="R77" s="219">
        <f t="shared" si="41"/>
        <v>2</v>
      </c>
      <c r="S77" s="220">
        <f t="shared" si="41"/>
        <v>21</v>
      </c>
      <c r="T77" s="221">
        <f t="shared" si="41"/>
        <v>17</v>
      </c>
      <c r="U77" s="219">
        <f t="shared" si="41"/>
        <v>4</v>
      </c>
      <c r="V77" s="220">
        <f t="shared" si="41"/>
        <v>13</v>
      </c>
      <c r="W77" s="222">
        <f t="shared" si="37"/>
        <v>-5</v>
      </c>
      <c r="X77" s="223">
        <f t="shared" si="38"/>
        <v>2</v>
      </c>
      <c r="Y77" s="224">
        <f t="shared" si="39"/>
        <v>-8</v>
      </c>
    </row>
    <row r="78" spans="1:25" ht="17.25" customHeight="1">
      <c r="A78" s="517"/>
      <c r="B78" s="518"/>
      <c r="C78" s="519"/>
      <c r="D78" s="205" t="s">
        <v>104</v>
      </c>
      <c r="E78" s="206" t="s">
        <v>105</v>
      </c>
      <c r="F78" s="207" t="s">
        <v>106</v>
      </c>
      <c r="G78" s="208" t="s">
        <v>104</v>
      </c>
      <c r="H78" s="206" t="s">
        <v>105</v>
      </c>
      <c r="I78" s="207" t="s">
        <v>106</v>
      </c>
      <c r="J78" s="208" t="s">
        <v>104</v>
      </c>
      <c r="K78" s="206" t="s">
        <v>105</v>
      </c>
      <c r="L78" s="209" t="s">
        <v>106</v>
      </c>
      <c r="M78" s="210"/>
      <c r="N78" s="492"/>
      <c r="O78" s="474"/>
      <c r="P78" s="254" t="s">
        <v>158</v>
      </c>
      <c r="Q78" s="255">
        <v>14</v>
      </c>
      <c r="R78" s="256">
        <v>0</v>
      </c>
      <c r="S78" s="257">
        <v>15</v>
      </c>
      <c r="T78" s="258">
        <v>11</v>
      </c>
      <c r="U78" s="256">
        <v>2</v>
      </c>
      <c r="V78" s="257">
        <v>9</v>
      </c>
      <c r="W78" s="259">
        <f t="shared" si="37"/>
        <v>-3</v>
      </c>
      <c r="X78" s="260">
        <f t="shared" si="38"/>
        <v>2</v>
      </c>
      <c r="Y78" s="261">
        <f t="shared" si="39"/>
        <v>-6</v>
      </c>
    </row>
    <row r="79" spans="1:25" ht="17.25" customHeight="1" thickBot="1">
      <c r="A79" s="525" t="s">
        <v>107</v>
      </c>
      <c r="B79" s="526"/>
      <c r="C79" s="527"/>
      <c r="D79" s="211">
        <f aca="true" t="shared" si="42" ref="D79:I79">SUM(D80:D91)</f>
        <v>203</v>
      </c>
      <c r="E79" s="212">
        <f t="shared" si="42"/>
        <v>3</v>
      </c>
      <c r="F79" s="213">
        <f t="shared" si="42"/>
        <v>237</v>
      </c>
      <c r="G79" s="214">
        <f t="shared" si="42"/>
        <v>180</v>
      </c>
      <c r="H79" s="212">
        <f t="shared" si="42"/>
        <v>7</v>
      </c>
      <c r="I79" s="213">
        <f t="shared" si="42"/>
        <v>219</v>
      </c>
      <c r="J79" s="215">
        <f aca="true" t="shared" si="43" ref="J79:J95">G79-D79</f>
        <v>-23</v>
      </c>
      <c r="K79" s="216">
        <f aca="true" t="shared" si="44" ref="K79:K95">H79-E79</f>
        <v>4</v>
      </c>
      <c r="L79" s="217">
        <f aca="true" t="shared" si="45" ref="L79:L95">I79-F79</f>
        <v>-18</v>
      </c>
      <c r="M79" s="200"/>
      <c r="N79" s="492"/>
      <c r="O79" s="474"/>
      <c r="P79" s="303" t="s">
        <v>159</v>
      </c>
      <c r="Q79" s="232">
        <v>2</v>
      </c>
      <c r="R79" s="233">
        <v>1</v>
      </c>
      <c r="S79" s="234">
        <v>1</v>
      </c>
      <c r="T79" s="235">
        <v>2</v>
      </c>
      <c r="U79" s="233">
        <v>1</v>
      </c>
      <c r="V79" s="234">
        <v>1</v>
      </c>
      <c r="W79" s="236">
        <f t="shared" si="37"/>
        <v>0</v>
      </c>
      <c r="X79" s="237">
        <f t="shared" si="38"/>
        <v>0</v>
      </c>
      <c r="Y79" s="238">
        <f t="shared" si="39"/>
        <v>0</v>
      </c>
    </row>
    <row r="80" spans="1:25" ht="17.25" customHeight="1" thickTop="1">
      <c r="A80" s="528" t="s">
        <v>160</v>
      </c>
      <c r="B80" s="529"/>
      <c r="C80" s="530"/>
      <c r="D80" s="225">
        <v>4</v>
      </c>
      <c r="E80" s="226">
        <v>0</v>
      </c>
      <c r="F80" s="227">
        <v>5</v>
      </c>
      <c r="G80" s="228">
        <v>1</v>
      </c>
      <c r="H80" s="226">
        <v>0</v>
      </c>
      <c r="I80" s="227">
        <v>1</v>
      </c>
      <c r="J80" s="229">
        <f t="shared" si="43"/>
        <v>-3</v>
      </c>
      <c r="K80" s="230">
        <f t="shared" si="44"/>
        <v>0</v>
      </c>
      <c r="L80" s="231">
        <f t="shared" si="45"/>
        <v>-4</v>
      </c>
      <c r="M80" s="200"/>
      <c r="N80" s="492"/>
      <c r="O80" s="474"/>
      <c r="P80" s="303" t="s">
        <v>161</v>
      </c>
      <c r="Q80" s="232"/>
      <c r="R80" s="233"/>
      <c r="S80" s="234"/>
      <c r="T80" s="235"/>
      <c r="U80" s="233"/>
      <c r="V80" s="234"/>
      <c r="W80" s="236">
        <f t="shared" si="37"/>
        <v>0</v>
      </c>
      <c r="X80" s="237">
        <f t="shared" si="38"/>
        <v>0</v>
      </c>
      <c r="Y80" s="238">
        <f t="shared" si="39"/>
        <v>0</v>
      </c>
    </row>
    <row r="81" spans="1:25" ht="17.25" customHeight="1">
      <c r="A81" s="505" t="s">
        <v>162</v>
      </c>
      <c r="B81" s="506"/>
      <c r="C81" s="507"/>
      <c r="D81" s="232">
        <v>1</v>
      </c>
      <c r="E81" s="233">
        <v>0</v>
      </c>
      <c r="F81" s="234">
        <v>1</v>
      </c>
      <c r="G81" s="235">
        <v>2</v>
      </c>
      <c r="H81" s="233">
        <v>0</v>
      </c>
      <c r="I81" s="234">
        <v>2</v>
      </c>
      <c r="J81" s="236">
        <f t="shared" si="43"/>
        <v>1</v>
      </c>
      <c r="K81" s="237">
        <f t="shared" si="44"/>
        <v>0</v>
      </c>
      <c r="L81" s="238">
        <f t="shared" si="45"/>
        <v>1</v>
      </c>
      <c r="M81" s="200"/>
      <c r="N81" s="492"/>
      <c r="O81" s="475"/>
      <c r="P81" s="286" t="s">
        <v>132</v>
      </c>
      <c r="Q81" s="287">
        <v>6</v>
      </c>
      <c r="R81" s="288">
        <v>1</v>
      </c>
      <c r="S81" s="289">
        <v>5</v>
      </c>
      <c r="T81" s="290">
        <v>4</v>
      </c>
      <c r="U81" s="288">
        <v>1</v>
      </c>
      <c r="V81" s="289">
        <v>3</v>
      </c>
      <c r="W81" s="291">
        <f t="shared" si="37"/>
        <v>-2</v>
      </c>
      <c r="X81" s="292">
        <f t="shared" si="38"/>
        <v>0</v>
      </c>
      <c r="Y81" s="293">
        <f t="shared" si="39"/>
        <v>-2</v>
      </c>
    </row>
    <row r="82" spans="1:25" ht="17.25" customHeight="1">
      <c r="A82" s="505" t="s">
        <v>164</v>
      </c>
      <c r="B82" s="506"/>
      <c r="C82" s="507"/>
      <c r="D82" s="232">
        <v>2</v>
      </c>
      <c r="E82" s="233">
        <v>1</v>
      </c>
      <c r="F82" s="234">
        <v>1</v>
      </c>
      <c r="G82" s="235">
        <v>1</v>
      </c>
      <c r="H82" s="233">
        <v>0</v>
      </c>
      <c r="I82" s="234">
        <v>1</v>
      </c>
      <c r="J82" s="236">
        <f t="shared" si="43"/>
        <v>-1</v>
      </c>
      <c r="K82" s="237">
        <f t="shared" si="44"/>
        <v>-1</v>
      </c>
      <c r="L82" s="238">
        <f t="shared" si="45"/>
        <v>0</v>
      </c>
      <c r="M82" s="200"/>
      <c r="N82" s="508"/>
      <c r="O82" s="533" t="s">
        <v>132</v>
      </c>
      <c r="P82" s="534"/>
      <c r="Q82" s="304">
        <v>10</v>
      </c>
      <c r="R82" s="305">
        <v>0</v>
      </c>
      <c r="S82" s="306">
        <v>10</v>
      </c>
      <c r="T82" s="307">
        <v>11</v>
      </c>
      <c r="U82" s="305">
        <v>1</v>
      </c>
      <c r="V82" s="306">
        <v>10</v>
      </c>
      <c r="W82" s="308">
        <f t="shared" si="37"/>
        <v>1</v>
      </c>
      <c r="X82" s="309">
        <f t="shared" si="38"/>
        <v>1</v>
      </c>
      <c r="Y82" s="310">
        <f t="shared" si="39"/>
        <v>0</v>
      </c>
    </row>
    <row r="83" spans="1:25" ht="17.25" customHeight="1">
      <c r="A83" s="505" t="s">
        <v>166</v>
      </c>
      <c r="B83" s="506"/>
      <c r="C83" s="507"/>
      <c r="D83" s="232">
        <v>23</v>
      </c>
      <c r="E83" s="233">
        <v>0</v>
      </c>
      <c r="F83" s="234">
        <v>26</v>
      </c>
      <c r="G83" s="235">
        <v>21</v>
      </c>
      <c r="H83" s="233">
        <v>3</v>
      </c>
      <c r="I83" s="234">
        <v>22</v>
      </c>
      <c r="J83" s="236">
        <f t="shared" si="43"/>
        <v>-2</v>
      </c>
      <c r="K83" s="237">
        <f t="shared" si="44"/>
        <v>3</v>
      </c>
      <c r="L83" s="238">
        <f t="shared" si="45"/>
        <v>-4</v>
      </c>
      <c r="M83" s="200"/>
      <c r="N83" s="496" t="s">
        <v>167</v>
      </c>
      <c r="O83" s="497" t="s">
        <v>112</v>
      </c>
      <c r="P83" s="498"/>
      <c r="Q83" s="218">
        <f aca="true" t="shared" si="46" ref="Q83:V83">SUM(Q84:Q91)</f>
        <v>167</v>
      </c>
      <c r="R83" s="219">
        <f t="shared" si="46"/>
        <v>1</v>
      </c>
      <c r="S83" s="220">
        <f t="shared" si="46"/>
        <v>201</v>
      </c>
      <c r="T83" s="221">
        <f t="shared" si="46"/>
        <v>150</v>
      </c>
      <c r="U83" s="219">
        <f t="shared" si="46"/>
        <v>2</v>
      </c>
      <c r="V83" s="220">
        <f t="shared" si="46"/>
        <v>194</v>
      </c>
      <c r="W83" s="222">
        <f t="shared" si="37"/>
        <v>-17</v>
      </c>
      <c r="X83" s="223">
        <f t="shared" si="38"/>
        <v>1</v>
      </c>
      <c r="Y83" s="224">
        <f t="shared" si="39"/>
        <v>-7</v>
      </c>
    </row>
    <row r="84" spans="1:25" ht="17.25" customHeight="1">
      <c r="A84" s="505" t="s">
        <v>169</v>
      </c>
      <c r="B84" s="506"/>
      <c r="C84" s="507"/>
      <c r="D84" s="232">
        <v>25</v>
      </c>
      <c r="E84" s="233">
        <v>0</v>
      </c>
      <c r="F84" s="234">
        <v>29</v>
      </c>
      <c r="G84" s="235">
        <v>22</v>
      </c>
      <c r="H84" s="233">
        <v>0</v>
      </c>
      <c r="I84" s="234">
        <v>28</v>
      </c>
      <c r="J84" s="236">
        <f t="shared" si="43"/>
        <v>-3</v>
      </c>
      <c r="K84" s="237">
        <f t="shared" si="44"/>
        <v>0</v>
      </c>
      <c r="L84" s="238">
        <f t="shared" si="45"/>
        <v>-1</v>
      </c>
      <c r="M84" s="200"/>
      <c r="N84" s="492"/>
      <c r="O84" s="509" t="s">
        <v>170</v>
      </c>
      <c r="P84" s="510"/>
      <c r="Q84" s="255">
        <v>10</v>
      </c>
      <c r="R84" s="256">
        <v>0</v>
      </c>
      <c r="S84" s="257">
        <v>13</v>
      </c>
      <c r="T84" s="258">
        <v>2</v>
      </c>
      <c r="U84" s="256">
        <v>1</v>
      </c>
      <c r="V84" s="257">
        <v>4</v>
      </c>
      <c r="W84" s="259">
        <f t="shared" si="37"/>
        <v>-8</v>
      </c>
      <c r="X84" s="260">
        <f t="shared" si="38"/>
        <v>1</v>
      </c>
      <c r="Y84" s="261">
        <f t="shared" si="39"/>
        <v>-9</v>
      </c>
    </row>
    <row r="85" spans="1:25" ht="17.25" customHeight="1">
      <c r="A85" s="505" t="s">
        <v>172</v>
      </c>
      <c r="B85" s="506"/>
      <c r="C85" s="507"/>
      <c r="D85" s="232">
        <v>24</v>
      </c>
      <c r="E85" s="233">
        <v>1</v>
      </c>
      <c r="F85" s="234">
        <v>26</v>
      </c>
      <c r="G85" s="235">
        <v>18</v>
      </c>
      <c r="H85" s="233">
        <v>0</v>
      </c>
      <c r="I85" s="234">
        <v>23</v>
      </c>
      <c r="J85" s="236">
        <f t="shared" si="43"/>
        <v>-6</v>
      </c>
      <c r="K85" s="237">
        <f t="shared" si="44"/>
        <v>-1</v>
      </c>
      <c r="L85" s="238">
        <f t="shared" si="45"/>
        <v>-3</v>
      </c>
      <c r="M85" s="200"/>
      <c r="N85" s="492"/>
      <c r="O85" s="501" t="s">
        <v>173</v>
      </c>
      <c r="P85" s="502"/>
      <c r="Q85" s="232">
        <v>65</v>
      </c>
      <c r="R85" s="233">
        <v>1</v>
      </c>
      <c r="S85" s="234">
        <v>85</v>
      </c>
      <c r="T85" s="235">
        <v>59</v>
      </c>
      <c r="U85" s="233">
        <v>1</v>
      </c>
      <c r="V85" s="234">
        <v>81</v>
      </c>
      <c r="W85" s="236">
        <f t="shared" si="37"/>
        <v>-6</v>
      </c>
      <c r="X85" s="237">
        <f t="shared" si="38"/>
        <v>0</v>
      </c>
      <c r="Y85" s="238">
        <f t="shared" si="39"/>
        <v>-4</v>
      </c>
    </row>
    <row r="86" spans="1:25" ht="17.25" customHeight="1">
      <c r="A86" s="505" t="s">
        <v>175</v>
      </c>
      <c r="B86" s="506"/>
      <c r="C86" s="507"/>
      <c r="D86" s="232">
        <v>23</v>
      </c>
      <c r="E86" s="233">
        <v>0</v>
      </c>
      <c r="F86" s="234">
        <v>29</v>
      </c>
      <c r="G86" s="235">
        <v>28</v>
      </c>
      <c r="H86" s="233">
        <v>0</v>
      </c>
      <c r="I86" s="234">
        <v>37</v>
      </c>
      <c r="J86" s="236">
        <f t="shared" si="43"/>
        <v>5</v>
      </c>
      <c r="K86" s="237">
        <f t="shared" si="44"/>
        <v>0</v>
      </c>
      <c r="L86" s="238">
        <f t="shared" si="45"/>
        <v>8</v>
      </c>
      <c r="M86" s="200"/>
      <c r="N86" s="492"/>
      <c r="O86" s="487" t="s">
        <v>176</v>
      </c>
      <c r="P86" s="488"/>
      <c r="Q86" s="232">
        <v>38</v>
      </c>
      <c r="R86" s="233">
        <v>0</v>
      </c>
      <c r="S86" s="234">
        <v>40</v>
      </c>
      <c r="T86" s="235">
        <v>42</v>
      </c>
      <c r="U86" s="233">
        <v>0</v>
      </c>
      <c r="V86" s="234">
        <v>59</v>
      </c>
      <c r="W86" s="236">
        <f t="shared" si="37"/>
        <v>4</v>
      </c>
      <c r="X86" s="237">
        <f t="shared" si="38"/>
        <v>0</v>
      </c>
      <c r="Y86" s="238">
        <f t="shared" si="39"/>
        <v>19</v>
      </c>
    </row>
    <row r="87" spans="1:25" ht="17.25" customHeight="1">
      <c r="A87" s="505" t="s">
        <v>178</v>
      </c>
      <c r="B87" s="506"/>
      <c r="C87" s="507"/>
      <c r="D87" s="232">
        <v>21</v>
      </c>
      <c r="E87" s="233">
        <v>0</v>
      </c>
      <c r="F87" s="234">
        <v>26</v>
      </c>
      <c r="G87" s="235">
        <v>22</v>
      </c>
      <c r="H87" s="233">
        <v>0</v>
      </c>
      <c r="I87" s="234">
        <v>33</v>
      </c>
      <c r="J87" s="236">
        <f t="shared" si="43"/>
        <v>1</v>
      </c>
      <c r="K87" s="237">
        <f t="shared" si="44"/>
        <v>0</v>
      </c>
      <c r="L87" s="238">
        <f t="shared" si="45"/>
        <v>7</v>
      </c>
      <c r="M87" s="200"/>
      <c r="N87" s="492"/>
      <c r="O87" s="487" t="s">
        <v>179</v>
      </c>
      <c r="P87" s="488"/>
      <c r="Q87" s="232">
        <v>6</v>
      </c>
      <c r="R87" s="233">
        <v>0</v>
      </c>
      <c r="S87" s="234">
        <v>7</v>
      </c>
      <c r="T87" s="235"/>
      <c r="U87" s="233"/>
      <c r="V87" s="234"/>
      <c r="W87" s="236">
        <f t="shared" si="37"/>
        <v>-6</v>
      </c>
      <c r="X87" s="237">
        <f t="shared" si="38"/>
        <v>0</v>
      </c>
      <c r="Y87" s="238">
        <f t="shared" si="39"/>
        <v>-7</v>
      </c>
    </row>
    <row r="88" spans="1:25" ht="17.25" customHeight="1">
      <c r="A88" s="505" t="s">
        <v>181</v>
      </c>
      <c r="B88" s="506"/>
      <c r="C88" s="507"/>
      <c r="D88" s="232">
        <v>30</v>
      </c>
      <c r="E88" s="233">
        <v>1</v>
      </c>
      <c r="F88" s="234">
        <v>32</v>
      </c>
      <c r="G88" s="235">
        <v>21</v>
      </c>
      <c r="H88" s="233">
        <v>0</v>
      </c>
      <c r="I88" s="234">
        <v>29</v>
      </c>
      <c r="J88" s="236">
        <f t="shared" si="43"/>
        <v>-9</v>
      </c>
      <c r="K88" s="237">
        <f t="shared" si="44"/>
        <v>-1</v>
      </c>
      <c r="L88" s="238">
        <f t="shared" si="45"/>
        <v>-3</v>
      </c>
      <c r="M88" s="200"/>
      <c r="N88" s="492"/>
      <c r="O88" s="487" t="s">
        <v>182</v>
      </c>
      <c r="P88" s="488"/>
      <c r="Q88" s="232">
        <v>4</v>
      </c>
      <c r="R88" s="233">
        <v>0</v>
      </c>
      <c r="S88" s="234">
        <v>4</v>
      </c>
      <c r="T88" s="235"/>
      <c r="U88" s="233"/>
      <c r="V88" s="234"/>
      <c r="W88" s="236">
        <f t="shared" si="37"/>
        <v>-4</v>
      </c>
      <c r="X88" s="237">
        <f t="shared" si="38"/>
        <v>0</v>
      </c>
      <c r="Y88" s="238">
        <f t="shared" si="39"/>
        <v>-4</v>
      </c>
    </row>
    <row r="89" spans="1:25" ht="17.25" customHeight="1">
      <c r="A89" s="505" t="s">
        <v>184</v>
      </c>
      <c r="B89" s="506"/>
      <c r="C89" s="507"/>
      <c r="D89" s="232">
        <v>27</v>
      </c>
      <c r="E89" s="233">
        <v>0</v>
      </c>
      <c r="F89" s="234">
        <v>32</v>
      </c>
      <c r="G89" s="235">
        <v>28</v>
      </c>
      <c r="H89" s="233">
        <v>1</v>
      </c>
      <c r="I89" s="234">
        <v>29</v>
      </c>
      <c r="J89" s="236">
        <f t="shared" si="43"/>
        <v>1</v>
      </c>
      <c r="K89" s="237">
        <f t="shared" si="44"/>
        <v>1</v>
      </c>
      <c r="L89" s="238">
        <f t="shared" si="45"/>
        <v>-3</v>
      </c>
      <c r="M89" s="200"/>
      <c r="N89" s="492"/>
      <c r="O89" s="487" t="s">
        <v>185</v>
      </c>
      <c r="P89" s="488"/>
      <c r="Q89" s="232">
        <v>13</v>
      </c>
      <c r="R89" s="233">
        <v>0</v>
      </c>
      <c r="S89" s="234">
        <v>13</v>
      </c>
      <c r="T89" s="235">
        <v>4</v>
      </c>
      <c r="U89" s="233">
        <v>0</v>
      </c>
      <c r="V89" s="234">
        <v>4</v>
      </c>
      <c r="W89" s="236">
        <f t="shared" si="37"/>
        <v>-9</v>
      </c>
      <c r="X89" s="237">
        <f t="shared" si="38"/>
        <v>0</v>
      </c>
      <c r="Y89" s="238">
        <f t="shared" si="39"/>
        <v>-9</v>
      </c>
    </row>
    <row r="90" spans="1:25" ht="17.25" customHeight="1">
      <c r="A90" s="505" t="s">
        <v>187</v>
      </c>
      <c r="B90" s="506"/>
      <c r="C90" s="507"/>
      <c r="D90" s="232">
        <v>17</v>
      </c>
      <c r="E90" s="233">
        <v>0</v>
      </c>
      <c r="F90" s="234">
        <v>22</v>
      </c>
      <c r="G90" s="235">
        <v>12</v>
      </c>
      <c r="H90" s="233">
        <v>2</v>
      </c>
      <c r="I90" s="234">
        <v>10</v>
      </c>
      <c r="J90" s="236">
        <f t="shared" si="43"/>
        <v>-5</v>
      </c>
      <c r="K90" s="237">
        <f t="shared" si="44"/>
        <v>2</v>
      </c>
      <c r="L90" s="238">
        <f t="shared" si="45"/>
        <v>-12</v>
      </c>
      <c r="M90" s="200"/>
      <c r="N90" s="492"/>
      <c r="O90" s="501" t="s">
        <v>188</v>
      </c>
      <c r="P90" s="502"/>
      <c r="Q90" s="232">
        <v>17</v>
      </c>
      <c r="R90" s="233">
        <v>0</v>
      </c>
      <c r="S90" s="234">
        <v>18</v>
      </c>
      <c r="T90" s="235">
        <v>24</v>
      </c>
      <c r="U90" s="233">
        <v>0</v>
      </c>
      <c r="V90" s="234">
        <v>25</v>
      </c>
      <c r="W90" s="236">
        <f t="shared" si="37"/>
        <v>7</v>
      </c>
      <c r="X90" s="237">
        <f t="shared" si="38"/>
        <v>0</v>
      </c>
      <c r="Y90" s="238">
        <f t="shared" si="39"/>
        <v>7</v>
      </c>
    </row>
    <row r="91" spans="1:25" ht="17.25" customHeight="1" thickBot="1">
      <c r="A91" s="511" t="s">
        <v>189</v>
      </c>
      <c r="B91" s="512"/>
      <c r="C91" s="513"/>
      <c r="D91" s="239">
        <v>6</v>
      </c>
      <c r="E91" s="240">
        <v>0</v>
      </c>
      <c r="F91" s="241">
        <v>8</v>
      </c>
      <c r="G91" s="242">
        <v>4</v>
      </c>
      <c r="H91" s="240">
        <v>1</v>
      </c>
      <c r="I91" s="241">
        <v>4</v>
      </c>
      <c r="J91" s="243">
        <f t="shared" si="43"/>
        <v>-2</v>
      </c>
      <c r="K91" s="244">
        <f t="shared" si="44"/>
        <v>1</v>
      </c>
      <c r="L91" s="245">
        <f t="shared" si="45"/>
        <v>-4</v>
      </c>
      <c r="M91" s="200"/>
      <c r="N91" s="508"/>
      <c r="O91" s="489" t="s">
        <v>190</v>
      </c>
      <c r="P91" s="490"/>
      <c r="Q91" s="287">
        <v>14</v>
      </c>
      <c r="R91" s="288">
        <v>0</v>
      </c>
      <c r="S91" s="289">
        <v>21</v>
      </c>
      <c r="T91" s="290">
        <v>19</v>
      </c>
      <c r="U91" s="288">
        <v>0</v>
      </c>
      <c r="V91" s="289">
        <v>21</v>
      </c>
      <c r="W91" s="291">
        <f t="shared" si="37"/>
        <v>5</v>
      </c>
      <c r="X91" s="292">
        <f t="shared" si="38"/>
        <v>0</v>
      </c>
      <c r="Y91" s="293">
        <f t="shared" si="39"/>
        <v>0</v>
      </c>
    </row>
    <row r="92" spans="1:25" ht="17.25" customHeight="1" thickTop="1">
      <c r="A92" s="491" t="s">
        <v>136</v>
      </c>
      <c r="B92" s="494" t="s">
        <v>230</v>
      </c>
      <c r="C92" s="495"/>
      <c r="D92" s="225">
        <v>9</v>
      </c>
      <c r="E92" s="226">
        <v>0</v>
      </c>
      <c r="F92" s="227">
        <v>11</v>
      </c>
      <c r="G92" s="228">
        <v>11</v>
      </c>
      <c r="H92" s="226">
        <v>2</v>
      </c>
      <c r="I92" s="227">
        <v>11</v>
      </c>
      <c r="J92" s="229">
        <f t="shared" si="43"/>
        <v>2</v>
      </c>
      <c r="K92" s="230">
        <f t="shared" si="44"/>
        <v>2</v>
      </c>
      <c r="L92" s="231">
        <f t="shared" si="45"/>
        <v>0</v>
      </c>
      <c r="M92" s="200"/>
      <c r="N92" s="496" t="s">
        <v>193</v>
      </c>
      <c r="O92" s="497" t="s">
        <v>112</v>
      </c>
      <c r="P92" s="498"/>
      <c r="Q92" s="218">
        <f aca="true" t="shared" si="47" ref="Q92:V92">SUM(Q93:Q97)</f>
        <v>4</v>
      </c>
      <c r="R92" s="219">
        <f t="shared" si="47"/>
        <v>0</v>
      </c>
      <c r="S92" s="220">
        <f t="shared" si="47"/>
        <v>5</v>
      </c>
      <c r="T92" s="221">
        <f t="shared" si="47"/>
        <v>2</v>
      </c>
      <c r="U92" s="219">
        <f t="shared" si="47"/>
        <v>0</v>
      </c>
      <c r="V92" s="220">
        <f t="shared" si="47"/>
        <v>2</v>
      </c>
      <c r="W92" s="222">
        <f t="shared" si="37"/>
        <v>-2</v>
      </c>
      <c r="X92" s="223">
        <f t="shared" si="38"/>
        <v>0</v>
      </c>
      <c r="Y92" s="224">
        <f t="shared" si="39"/>
        <v>-3</v>
      </c>
    </row>
    <row r="93" spans="1:25" ht="17.25" customHeight="1">
      <c r="A93" s="492"/>
      <c r="B93" s="501" t="s">
        <v>231</v>
      </c>
      <c r="C93" s="502"/>
      <c r="D93" s="232">
        <v>126</v>
      </c>
      <c r="E93" s="233">
        <v>2</v>
      </c>
      <c r="F93" s="234">
        <v>146</v>
      </c>
      <c r="G93" s="235">
        <v>107</v>
      </c>
      <c r="H93" s="233">
        <v>0</v>
      </c>
      <c r="I93" s="234">
        <v>144</v>
      </c>
      <c r="J93" s="236">
        <f t="shared" si="43"/>
        <v>-19</v>
      </c>
      <c r="K93" s="237">
        <f t="shared" si="44"/>
        <v>-2</v>
      </c>
      <c r="L93" s="238">
        <f t="shared" si="45"/>
        <v>-2</v>
      </c>
      <c r="M93" s="200"/>
      <c r="N93" s="492"/>
      <c r="O93" s="503" t="s">
        <v>195</v>
      </c>
      <c r="P93" s="504"/>
      <c r="Q93" s="255">
        <v>2</v>
      </c>
      <c r="R93" s="256">
        <v>0</v>
      </c>
      <c r="S93" s="257">
        <v>2</v>
      </c>
      <c r="T93" s="258">
        <v>1</v>
      </c>
      <c r="U93" s="256">
        <v>0</v>
      </c>
      <c r="V93" s="257">
        <v>1</v>
      </c>
      <c r="W93" s="259">
        <f t="shared" si="37"/>
        <v>-1</v>
      </c>
      <c r="X93" s="260">
        <f t="shared" si="38"/>
        <v>0</v>
      </c>
      <c r="Y93" s="261">
        <f t="shared" si="39"/>
        <v>-1</v>
      </c>
    </row>
    <row r="94" spans="1:25" ht="17.25" customHeight="1">
      <c r="A94" s="492"/>
      <c r="B94" s="501" t="s">
        <v>232</v>
      </c>
      <c r="C94" s="502"/>
      <c r="D94" s="232">
        <v>30</v>
      </c>
      <c r="E94" s="233">
        <v>0</v>
      </c>
      <c r="F94" s="234">
        <v>32</v>
      </c>
      <c r="G94" s="235">
        <v>24</v>
      </c>
      <c r="H94" s="233">
        <v>0</v>
      </c>
      <c r="I94" s="234">
        <v>28</v>
      </c>
      <c r="J94" s="236">
        <f t="shared" si="43"/>
        <v>-6</v>
      </c>
      <c r="K94" s="237">
        <f t="shared" si="44"/>
        <v>0</v>
      </c>
      <c r="L94" s="238">
        <f t="shared" si="45"/>
        <v>-4</v>
      </c>
      <c r="M94" s="200"/>
      <c r="N94" s="492"/>
      <c r="O94" s="483" t="s">
        <v>197</v>
      </c>
      <c r="P94" s="484"/>
      <c r="Q94" s="232">
        <v>1</v>
      </c>
      <c r="R94" s="233">
        <v>0</v>
      </c>
      <c r="S94" s="234">
        <v>2</v>
      </c>
      <c r="T94" s="235">
        <v>1</v>
      </c>
      <c r="U94" s="233">
        <v>0</v>
      </c>
      <c r="V94" s="234">
        <v>1</v>
      </c>
      <c r="W94" s="236">
        <f t="shared" si="37"/>
        <v>0</v>
      </c>
      <c r="X94" s="237">
        <f t="shared" si="38"/>
        <v>0</v>
      </c>
      <c r="Y94" s="238">
        <f t="shared" si="39"/>
        <v>-1</v>
      </c>
    </row>
    <row r="95" spans="1:25" ht="17.25" customHeight="1" thickBot="1">
      <c r="A95" s="493"/>
      <c r="B95" s="485" t="s">
        <v>233</v>
      </c>
      <c r="C95" s="486"/>
      <c r="D95" s="294">
        <v>38</v>
      </c>
      <c r="E95" s="295">
        <v>1</v>
      </c>
      <c r="F95" s="296">
        <v>48</v>
      </c>
      <c r="G95" s="297">
        <v>38</v>
      </c>
      <c r="H95" s="295">
        <v>5</v>
      </c>
      <c r="I95" s="296">
        <v>36</v>
      </c>
      <c r="J95" s="298">
        <f t="shared" si="43"/>
        <v>0</v>
      </c>
      <c r="K95" s="299">
        <f t="shared" si="44"/>
        <v>4</v>
      </c>
      <c r="L95" s="300">
        <f t="shared" si="45"/>
        <v>-12</v>
      </c>
      <c r="M95" s="200"/>
      <c r="N95" s="492"/>
      <c r="O95" s="483" t="s">
        <v>199</v>
      </c>
      <c r="P95" s="484"/>
      <c r="Q95" s="232"/>
      <c r="R95" s="233"/>
      <c r="S95" s="234"/>
      <c r="T95" s="235"/>
      <c r="U95" s="233"/>
      <c r="V95" s="234"/>
      <c r="W95" s="236">
        <f t="shared" si="37"/>
        <v>0</v>
      </c>
      <c r="X95" s="237">
        <f t="shared" si="38"/>
        <v>0</v>
      </c>
      <c r="Y95" s="238">
        <f t="shared" si="39"/>
        <v>0</v>
      </c>
    </row>
    <row r="96" spans="13:25" ht="17.25" customHeight="1">
      <c r="M96" s="200"/>
      <c r="N96" s="492"/>
      <c r="O96" s="487" t="s">
        <v>201</v>
      </c>
      <c r="P96" s="488"/>
      <c r="Q96" s="232">
        <v>1</v>
      </c>
      <c r="R96" s="233">
        <v>0</v>
      </c>
      <c r="S96" s="234">
        <v>1</v>
      </c>
      <c r="T96" s="235"/>
      <c r="U96" s="233"/>
      <c r="V96" s="234"/>
      <c r="W96" s="236">
        <f t="shared" si="37"/>
        <v>-1</v>
      </c>
      <c r="X96" s="237">
        <f t="shared" si="38"/>
        <v>0</v>
      </c>
      <c r="Y96" s="238">
        <f t="shared" si="39"/>
        <v>-1</v>
      </c>
    </row>
    <row r="97" spans="1:26" ht="17.25" customHeight="1">
      <c r="A97" s="199" t="s">
        <v>203</v>
      </c>
      <c r="M97" s="200"/>
      <c r="N97" s="492"/>
      <c r="O97" s="499" t="s">
        <v>132</v>
      </c>
      <c r="P97" s="500"/>
      <c r="Q97" s="287"/>
      <c r="R97" s="288"/>
      <c r="S97" s="289"/>
      <c r="T97" s="290"/>
      <c r="U97" s="288"/>
      <c r="V97" s="289"/>
      <c r="W97" s="291">
        <f t="shared" si="37"/>
        <v>0</v>
      </c>
      <c r="X97" s="292">
        <f t="shared" si="38"/>
        <v>0</v>
      </c>
      <c r="Y97" s="293">
        <f t="shared" si="39"/>
        <v>0</v>
      </c>
      <c r="Z97" s="200"/>
    </row>
    <row r="98" spans="13:45" ht="17.25" customHeight="1" thickBot="1">
      <c r="M98" s="200"/>
      <c r="N98" s="480" t="s">
        <v>205</v>
      </c>
      <c r="O98" s="481"/>
      <c r="P98" s="482"/>
      <c r="Q98" s="278"/>
      <c r="R98" s="279"/>
      <c r="S98" s="280"/>
      <c r="T98" s="281"/>
      <c r="U98" s="279"/>
      <c r="V98" s="280"/>
      <c r="W98" s="282">
        <f t="shared" si="37"/>
        <v>0</v>
      </c>
      <c r="X98" s="283">
        <f t="shared" si="38"/>
        <v>0</v>
      </c>
      <c r="Y98" s="284">
        <f t="shared" si="39"/>
        <v>0</v>
      </c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</row>
    <row r="99" ht="12.75" customHeight="1"/>
  </sheetData>
  <sheetProtection/>
  <mergeCells count="176">
    <mergeCell ref="N9:P9"/>
    <mergeCell ref="N10:P10"/>
    <mergeCell ref="N14:P14"/>
    <mergeCell ref="O32:P32"/>
    <mergeCell ref="Q4:S4"/>
    <mergeCell ref="T4:V4"/>
    <mergeCell ref="A40:C40"/>
    <mergeCell ref="A41:C41"/>
    <mergeCell ref="A34:C34"/>
    <mergeCell ref="A35:C35"/>
    <mergeCell ref="A36:C36"/>
    <mergeCell ref="A37:C37"/>
    <mergeCell ref="A38:C38"/>
    <mergeCell ref="A39:C39"/>
    <mergeCell ref="W4:Y4"/>
    <mergeCell ref="B44:C44"/>
    <mergeCell ref="B45:C45"/>
    <mergeCell ref="N19:P19"/>
    <mergeCell ref="N20:P20"/>
    <mergeCell ref="A29:C29"/>
    <mergeCell ref="A42:A45"/>
    <mergeCell ref="B42:C42"/>
    <mergeCell ref="B43:C43"/>
    <mergeCell ref="N4:P5"/>
    <mergeCell ref="A6:C6"/>
    <mergeCell ref="Q23:S23"/>
    <mergeCell ref="T23:V23"/>
    <mergeCell ref="W23:Y23"/>
    <mergeCell ref="N16:P16"/>
    <mergeCell ref="N17:P17"/>
    <mergeCell ref="N23:P24"/>
    <mergeCell ref="N6:P6"/>
    <mergeCell ref="N7:P7"/>
    <mergeCell ref="N8:P8"/>
    <mergeCell ref="N12:P12"/>
    <mergeCell ref="B18:C18"/>
    <mergeCell ref="A17:C17"/>
    <mergeCell ref="N13:P13"/>
    <mergeCell ref="N18:P18"/>
    <mergeCell ref="D4:F4"/>
    <mergeCell ref="B9:C9"/>
    <mergeCell ref="B8:C8"/>
    <mergeCell ref="A14:B16"/>
    <mergeCell ref="B12:C12"/>
    <mergeCell ref="O33:P33"/>
    <mergeCell ref="N25:P25"/>
    <mergeCell ref="O26:P26"/>
    <mergeCell ref="O27:O31"/>
    <mergeCell ref="O36:P36"/>
    <mergeCell ref="A4:C5"/>
    <mergeCell ref="O34:P34"/>
    <mergeCell ref="G4:I4"/>
    <mergeCell ref="J4:L4"/>
    <mergeCell ref="N11:P11"/>
    <mergeCell ref="D27:F27"/>
    <mergeCell ref="O37:P37"/>
    <mergeCell ref="B11:C11"/>
    <mergeCell ref="B10:C10"/>
    <mergeCell ref="B7:C7"/>
    <mergeCell ref="A7:A13"/>
    <mergeCell ref="B13:C13"/>
    <mergeCell ref="N15:P15"/>
    <mergeCell ref="G27:I27"/>
    <mergeCell ref="A27:C28"/>
    <mergeCell ref="A31:C31"/>
    <mergeCell ref="A32:C32"/>
    <mergeCell ref="A33:C33"/>
    <mergeCell ref="B19:B22"/>
    <mergeCell ref="B23:C23"/>
    <mergeCell ref="B24:C24"/>
    <mergeCell ref="A18:A24"/>
    <mergeCell ref="A30:C30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N33:N41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S98"/>
  <sheetViews>
    <sheetView showGridLines="0" view="pageBreakPreview" zoomScale="70" zoomScaleSheetLayoutView="70" zoomScalePageLayoutView="0" workbookViewId="0" topLeftCell="A1">
      <selection activeCell="I2" sqref="I2"/>
    </sheetView>
  </sheetViews>
  <sheetFormatPr defaultColWidth="9.00390625" defaultRowHeight="13.5"/>
  <cols>
    <col min="1" max="2" width="2.625" style="199" customWidth="1" collapsed="1"/>
    <col min="3" max="12" width="8.625" style="199" customWidth="1" collapsed="1"/>
    <col min="13" max="13" width="3.625" style="199" customWidth="1" collapsed="1"/>
    <col min="14" max="15" width="2.625" style="199" customWidth="1" collapsed="1"/>
    <col min="16" max="25" width="8.625" style="199" customWidth="1" collapsed="1"/>
    <col min="26" max="26" width="3.625" style="199" customWidth="1" collapsed="1"/>
    <col min="27" max="27" width="5.625" style="199" customWidth="1" collapsed="1"/>
    <col min="28" max="45" width="9.00390625" style="199" customWidth="1" collapsed="1"/>
    <col min="46" max="16384" width="9.00390625" style="199" customWidth="1"/>
  </cols>
  <sheetData>
    <row r="1" spans="1:13" ht="15" customHeight="1">
      <c r="A1" s="1" t="s">
        <v>254</v>
      </c>
      <c r="M1" s="200"/>
    </row>
    <row r="2" spans="1:13" ht="15.75" customHeight="1">
      <c r="A2" s="199" t="s">
        <v>252</v>
      </c>
      <c r="M2" s="200"/>
    </row>
    <row r="3" spans="1:17" ht="17.25" customHeight="1" thickBot="1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0"/>
      <c r="L3" s="200"/>
      <c r="M3" s="200"/>
      <c r="N3" s="202" t="s">
        <v>3</v>
      </c>
      <c r="O3" s="202"/>
      <c r="P3" s="202"/>
      <c r="Q3" s="203"/>
    </row>
    <row r="4" spans="1:25" ht="17.25" customHeight="1">
      <c r="A4" s="514" t="s">
        <v>5</v>
      </c>
      <c r="B4" s="515"/>
      <c r="C4" s="516"/>
      <c r="D4" s="520" t="s">
        <v>239</v>
      </c>
      <c r="E4" s="520"/>
      <c r="F4" s="521"/>
      <c r="G4" s="520" t="s">
        <v>238</v>
      </c>
      <c r="H4" s="520"/>
      <c r="I4" s="520"/>
      <c r="J4" s="522" t="s">
        <v>6</v>
      </c>
      <c r="K4" s="523"/>
      <c r="L4" s="524"/>
      <c r="M4" s="204"/>
      <c r="N4" s="514" t="s">
        <v>5</v>
      </c>
      <c r="O4" s="515"/>
      <c r="P4" s="516"/>
      <c r="Q4" s="520" t="str">
        <f>$D$4</f>
        <v>令　和　元　年　</v>
      </c>
      <c r="R4" s="520"/>
      <c r="S4" s="521"/>
      <c r="T4" s="520" t="str">
        <f>$G$4</f>
        <v>令　和　2　年　</v>
      </c>
      <c r="U4" s="520"/>
      <c r="V4" s="520"/>
      <c r="W4" s="522" t="s">
        <v>6</v>
      </c>
      <c r="X4" s="523"/>
      <c r="Y4" s="524"/>
    </row>
    <row r="5" spans="1:25" ht="17.25" customHeight="1">
      <c r="A5" s="517"/>
      <c r="B5" s="518"/>
      <c r="C5" s="519"/>
      <c r="D5" s="205" t="s">
        <v>7</v>
      </c>
      <c r="E5" s="206" t="s">
        <v>8</v>
      </c>
      <c r="F5" s="207" t="s">
        <v>9</v>
      </c>
      <c r="G5" s="208" t="s">
        <v>7</v>
      </c>
      <c r="H5" s="206" t="s">
        <v>8</v>
      </c>
      <c r="I5" s="207" t="s">
        <v>9</v>
      </c>
      <c r="J5" s="208" t="s">
        <v>7</v>
      </c>
      <c r="K5" s="206" t="s">
        <v>8</v>
      </c>
      <c r="L5" s="209" t="s">
        <v>9</v>
      </c>
      <c r="M5" s="210"/>
      <c r="N5" s="517"/>
      <c r="O5" s="518"/>
      <c r="P5" s="519"/>
      <c r="Q5" s="205" t="s">
        <v>7</v>
      </c>
      <c r="R5" s="206" t="s">
        <v>8</v>
      </c>
      <c r="S5" s="207" t="s">
        <v>9</v>
      </c>
      <c r="T5" s="208" t="s">
        <v>7</v>
      </c>
      <c r="U5" s="206" t="s">
        <v>8</v>
      </c>
      <c r="V5" s="207" t="s">
        <v>9</v>
      </c>
      <c r="W5" s="208" t="s">
        <v>7</v>
      </c>
      <c r="X5" s="206" t="s">
        <v>8</v>
      </c>
      <c r="Y5" s="209" t="s">
        <v>9</v>
      </c>
    </row>
    <row r="6" spans="1:25" ht="17.25" customHeight="1" thickBot="1">
      <c r="A6" s="525" t="s">
        <v>10</v>
      </c>
      <c r="B6" s="526"/>
      <c r="C6" s="527"/>
      <c r="D6" s="211">
        <f aca="true" t="shared" si="0" ref="D6:I6">SUM(D7:D14)+D17</f>
        <v>35</v>
      </c>
      <c r="E6" s="212">
        <f t="shared" si="0"/>
        <v>1</v>
      </c>
      <c r="F6" s="213">
        <f t="shared" si="0"/>
        <v>44</v>
      </c>
      <c r="G6" s="214">
        <f t="shared" si="0"/>
        <v>37</v>
      </c>
      <c r="H6" s="212">
        <f t="shared" si="0"/>
        <v>2</v>
      </c>
      <c r="I6" s="213">
        <f t="shared" si="0"/>
        <v>44</v>
      </c>
      <c r="J6" s="215">
        <f aca="true" t="shared" si="1" ref="J6:J24">G6-D6</f>
        <v>2</v>
      </c>
      <c r="K6" s="216">
        <f aca="true" t="shared" si="2" ref="K6:K24">H6-E6</f>
        <v>1</v>
      </c>
      <c r="L6" s="217">
        <f aca="true" t="shared" si="3" ref="L6:L24">I6-F6</f>
        <v>0</v>
      </c>
      <c r="M6" s="200"/>
      <c r="N6" s="525" t="s">
        <v>10</v>
      </c>
      <c r="O6" s="526"/>
      <c r="P6" s="527"/>
      <c r="Q6" s="218">
        <f aca="true" t="shared" si="4" ref="Q6:V6">SUM(Q7:Q18)</f>
        <v>35</v>
      </c>
      <c r="R6" s="219">
        <f t="shared" si="4"/>
        <v>1</v>
      </c>
      <c r="S6" s="220">
        <f t="shared" si="4"/>
        <v>44</v>
      </c>
      <c r="T6" s="221">
        <f t="shared" si="4"/>
        <v>37</v>
      </c>
      <c r="U6" s="219">
        <f t="shared" si="4"/>
        <v>2</v>
      </c>
      <c r="V6" s="220">
        <f t="shared" si="4"/>
        <v>44</v>
      </c>
      <c r="W6" s="222">
        <f aca="true" t="shared" si="5" ref="W6:W20">T6-Q6</f>
        <v>2</v>
      </c>
      <c r="X6" s="223">
        <f aca="true" t="shared" si="6" ref="X6:X20">U6-R6</f>
        <v>1</v>
      </c>
      <c r="Y6" s="224">
        <f aca="true" t="shared" si="7" ref="Y6:Y20">V6-S6</f>
        <v>0</v>
      </c>
    </row>
    <row r="7" spans="1:25" ht="17.25" customHeight="1" thickTop="1">
      <c r="A7" s="469" t="s">
        <v>11</v>
      </c>
      <c r="B7" s="494" t="s">
        <v>12</v>
      </c>
      <c r="C7" s="495"/>
      <c r="D7" s="225"/>
      <c r="E7" s="226"/>
      <c r="F7" s="227"/>
      <c r="G7" s="228">
        <v>0</v>
      </c>
      <c r="H7" s="226">
        <v>0</v>
      </c>
      <c r="I7" s="227">
        <v>3</v>
      </c>
      <c r="J7" s="229">
        <f t="shared" si="1"/>
        <v>0</v>
      </c>
      <c r="K7" s="230">
        <f t="shared" si="2"/>
        <v>0</v>
      </c>
      <c r="L7" s="231">
        <f t="shared" si="3"/>
        <v>3</v>
      </c>
      <c r="M7" s="200"/>
      <c r="N7" s="547" t="s">
        <v>13</v>
      </c>
      <c r="O7" s="548"/>
      <c r="P7" s="549"/>
      <c r="Q7" s="225">
        <v>2</v>
      </c>
      <c r="R7" s="226">
        <v>0</v>
      </c>
      <c r="S7" s="227">
        <v>7</v>
      </c>
      <c r="T7" s="228"/>
      <c r="U7" s="226"/>
      <c r="V7" s="227"/>
      <c r="W7" s="229">
        <f t="shared" si="5"/>
        <v>-2</v>
      </c>
      <c r="X7" s="230">
        <f t="shared" si="6"/>
        <v>0</v>
      </c>
      <c r="Y7" s="231">
        <f t="shared" si="7"/>
        <v>-7</v>
      </c>
    </row>
    <row r="8" spans="1:25" ht="17.25" customHeight="1">
      <c r="A8" s="469"/>
      <c r="B8" s="501" t="s">
        <v>16</v>
      </c>
      <c r="C8" s="502"/>
      <c r="D8" s="232">
        <v>1</v>
      </c>
      <c r="E8" s="233">
        <v>0</v>
      </c>
      <c r="F8" s="234">
        <v>0</v>
      </c>
      <c r="G8" s="235">
        <v>1</v>
      </c>
      <c r="H8" s="233">
        <v>0</v>
      </c>
      <c r="I8" s="234">
        <v>3</v>
      </c>
      <c r="J8" s="236">
        <f t="shared" si="1"/>
        <v>0</v>
      </c>
      <c r="K8" s="237">
        <f t="shared" si="2"/>
        <v>0</v>
      </c>
      <c r="L8" s="238">
        <f t="shared" si="3"/>
        <v>3</v>
      </c>
      <c r="M8" s="200"/>
      <c r="N8" s="535" t="s">
        <v>17</v>
      </c>
      <c r="O8" s="536"/>
      <c r="P8" s="537"/>
      <c r="Q8" s="232">
        <v>7</v>
      </c>
      <c r="R8" s="233">
        <v>0</v>
      </c>
      <c r="S8" s="234">
        <v>8</v>
      </c>
      <c r="T8" s="235">
        <v>2</v>
      </c>
      <c r="U8" s="233">
        <v>0</v>
      </c>
      <c r="V8" s="234">
        <v>3</v>
      </c>
      <c r="W8" s="236">
        <f t="shared" si="5"/>
        <v>-5</v>
      </c>
      <c r="X8" s="237">
        <f t="shared" si="6"/>
        <v>0</v>
      </c>
      <c r="Y8" s="238">
        <f t="shared" si="7"/>
        <v>-5</v>
      </c>
    </row>
    <row r="9" spans="1:25" ht="17.25" customHeight="1">
      <c r="A9" s="469"/>
      <c r="B9" s="501" t="s">
        <v>20</v>
      </c>
      <c r="C9" s="502"/>
      <c r="D9" s="232">
        <v>8</v>
      </c>
      <c r="E9" s="233">
        <v>0</v>
      </c>
      <c r="F9" s="234">
        <v>8</v>
      </c>
      <c r="G9" s="235">
        <v>10</v>
      </c>
      <c r="H9" s="233">
        <v>1</v>
      </c>
      <c r="I9" s="234">
        <v>6</v>
      </c>
      <c r="J9" s="236">
        <f t="shared" si="1"/>
        <v>2</v>
      </c>
      <c r="K9" s="237">
        <f t="shared" si="2"/>
        <v>1</v>
      </c>
      <c r="L9" s="238">
        <f t="shared" si="3"/>
        <v>-2</v>
      </c>
      <c r="M9" s="200"/>
      <c r="N9" s="535" t="s">
        <v>21</v>
      </c>
      <c r="O9" s="536"/>
      <c r="P9" s="537"/>
      <c r="Q9" s="232">
        <v>5</v>
      </c>
      <c r="R9" s="233">
        <v>0</v>
      </c>
      <c r="S9" s="234">
        <v>6</v>
      </c>
      <c r="T9" s="235">
        <v>3</v>
      </c>
      <c r="U9" s="233">
        <v>0</v>
      </c>
      <c r="V9" s="234">
        <v>3</v>
      </c>
      <c r="W9" s="236">
        <f t="shared" si="5"/>
        <v>-2</v>
      </c>
      <c r="X9" s="237">
        <f t="shared" si="6"/>
        <v>0</v>
      </c>
      <c r="Y9" s="238">
        <f t="shared" si="7"/>
        <v>-3</v>
      </c>
    </row>
    <row r="10" spans="1:25" ht="17.25" customHeight="1">
      <c r="A10" s="469"/>
      <c r="B10" s="501" t="s">
        <v>23</v>
      </c>
      <c r="C10" s="502"/>
      <c r="D10" s="232">
        <v>5</v>
      </c>
      <c r="E10" s="233">
        <v>0</v>
      </c>
      <c r="F10" s="234">
        <v>5</v>
      </c>
      <c r="G10" s="235">
        <v>3</v>
      </c>
      <c r="H10" s="233">
        <v>0</v>
      </c>
      <c r="I10" s="234">
        <v>7</v>
      </c>
      <c r="J10" s="236">
        <f t="shared" si="1"/>
        <v>-2</v>
      </c>
      <c r="K10" s="237">
        <f t="shared" si="2"/>
        <v>0</v>
      </c>
      <c r="L10" s="238">
        <f t="shared" si="3"/>
        <v>2</v>
      </c>
      <c r="M10" s="200"/>
      <c r="N10" s="535" t="s">
        <v>24</v>
      </c>
      <c r="O10" s="536"/>
      <c r="P10" s="537"/>
      <c r="Q10" s="232">
        <v>1</v>
      </c>
      <c r="R10" s="233">
        <v>0</v>
      </c>
      <c r="S10" s="234">
        <v>1</v>
      </c>
      <c r="T10" s="235">
        <v>3</v>
      </c>
      <c r="U10" s="233">
        <v>0</v>
      </c>
      <c r="V10" s="234">
        <v>4</v>
      </c>
      <c r="W10" s="236">
        <f t="shared" si="5"/>
        <v>2</v>
      </c>
      <c r="X10" s="237">
        <f t="shared" si="6"/>
        <v>0</v>
      </c>
      <c r="Y10" s="238">
        <f t="shared" si="7"/>
        <v>3</v>
      </c>
    </row>
    <row r="11" spans="1:25" ht="17.25" customHeight="1">
      <c r="A11" s="469"/>
      <c r="B11" s="501" t="s">
        <v>26</v>
      </c>
      <c r="C11" s="502"/>
      <c r="D11" s="232">
        <v>6</v>
      </c>
      <c r="E11" s="233">
        <v>0</v>
      </c>
      <c r="F11" s="234">
        <v>8</v>
      </c>
      <c r="G11" s="235">
        <v>5</v>
      </c>
      <c r="H11" s="233">
        <v>0</v>
      </c>
      <c r="I11" s="234">
        <v>7</v>
      </c>
      <c r="J11" s="236">
        <f t="shared" si="1"/>
        <v>-1</v>
      </c>
      <c r="K11" s="237">
        <f t="shared" si="2"/>
        <v>0</v>
      </c>
      <c r="L11" s="238">
        <f t="shared" si="3"/>
        <v>-1</v>
      </c>
      <c r="M11" s="200"/>
      <c r="N11" s="535" t="s">
        <v>27</v>
      </c>
      <c r="O11" s="536"/>
      <c r="P11" s="537"/>
      <c r="Q11" s="232">
        <v>3</v>
      </c>
      <c r="R11" s="233">
        <v>0</v>
      </c>
      <c r="S11" s="234">
        <v>4</v>
      </c>
      <c r="T11" s="235">
        <v>1</v>
      </c>
      <c r="U11" s="233">
        <v>0</v>
      </c>
      <c r="V11" s="234">
        <v>1</v>
      </c>
      <c r="W11" s="236">
        <f t="shared" si="5"/>
        <v>-2</v>
      </c>
      <c r="X11" s="237">
        <f t="shared" si="6"/>
        <v>0</v>
      </c>
      <c r="Y11" s="238">
        <f t="shared" si="7"/>
        <v>-3</v>
      </c>
    </row>
    <row r="12" spans="1:25" ht="17.25" customHeight="1">
      <c r="A12" s="469"/>
      <c r="B12" s="501" t="s">
        <v>29</v>
      </c>
      <c r="C12" s="502"/>
      <c r="D12" s="232">
        <v>2</v>
      </c>
      <c r="E12" s="233">
        <v>0</v>
      </c>
      <c r="F12" s="234">
        <v>6</v>
      </c>
      <c r="G12" s="235">
        <v>6</v>
      </c>
      <c r="H12" s="233">
        <v>0</v>
      </c>
      <c r="I12" s="234">
        <v>6</v>
      </c>
      <c r="J12" s="236">
        <f t="shared" si="1"/>
        <v>4</v>
      </c>
      <c r="K12" s="237">
        <f t="shared" si="2"/>
        <v>0</v>
      </c>
      <c r="L12" s="238">
        <f t="shared" si="3"/>
        <v>0</v>
      </c>
      <c r="M12" s="200"/>
      <c r="N12" s="535" t="s">
        <v>30</v>
      </c>
      <c r="O12" s="536"/>
      <c r="P12" s="537"/>
      <c r="Q12" s="232">
        <v>1</v>
      </c>
      <c r="R12" s="233">
        <v>0</v>
      </c>
      <c r="S12" s="234">
        <v>2</v>
      </c>
      <c r="T12" s="235">
        <v>6</v>
      </c>
      <c r="U12" s="233">
        <v>0</v>
      </c>
      <c r="V12" s="234">
        <v>6</v>
      </c>
      <c r="W12" s="236">
        <f t="shared" si="5"/>
        <v>5</v>
      </c>
      <c r="X12" s="237">
        <f t="shared" si="6"/>
        <v>0</v>
      </c>
      <c r="Y12" s="238">
        <f t="shared" si="7"/>
        <v>4</v>
      </c>
    </row>
    <row r="13" spans="1:25" ht="17.25" customHeight="1" thickBot="1">
      <c r="A13" s="469"/>
      <c r="B13" s="550" t="s">
        <v>32</v>
      </c>
      <c r="C13" s="551"/>
      <c r="D13" s="239">
        <v>2</v>
      </c>
      <c r="E13" s="240">
        <v>0</v>
      </c>
      <c r="F13" s="241">
        <v>3</v>
      </c>
      <c r="G13" s="242">
        <v>4</v>
      </c>
      <c r="H13" s="240">
        <v>0</v>
      </c>
      <c r="I13" s="241">
        <v>4</v>
      </c>
      <c r="J13" s="243">
        <f t="shared" si="1"/>
        <v>2</v>
      </c>
      <c r="K13" s="244">
        <f t="shared" si="2"/>
        <v>0</v>
      </c>
      <c r="L13" s="245">
        <f t="shared" si="3"/>
        <v>1</v>
      </c>
      <c r="M13" s="200"/>
      <c r="N13" s="535" t="s">
        <v>33</v>
      </c>
      <c r="O13" s="536"/>
      <c r="P13" s="537"/>
      <c r="Q13" s="232">
        <v>3</v>
      </c>
      <c r="R13" s="233">
        <v>0</v>
      </c>
      <c r="S13" s="234">
        <v>3</v>
      </c>
      <c r="T13" s="235">
        <v>3</v>
      </c>
      <c r="U13" s="233">
        <v>0</v>
      </c>
      <c r="V13" s="234">
        <v>4</v>
      </c>
      <c r="W13" s="236">
        <f t="shared" si="5"/>
        <v>0</v>
      </c>
      <c r="X13" s="237">
        <f t="shared" si="6"/>
        <v>0</v>
      </c>
      <c r="Y13" s="238">
        <f t="shared" si="7"/>
        <v>1</v>
      </c>
    </row>
    <row r="14" spans="1:25" ht="17.25" customHeight="1" thickTop="1">
      <c r="A14" s="552" t="s">
        <v>35</v>
      </c>
      <c r="B14" s="553"/>
      <c r="C14" s="246" t="s">
        <v>15</v>
      </c>
      <c r="D14" s="247">
        <f aca="true" t="shared" si="8" ref="D14:I14">SUM(D15:D16)</f>
        <v>11</v>
      </c>
      <c r="E14" s="248">
        <f t="shared" si="8"/>
        <v>1</v>
      </c>
      <c r="F14" s="249">
        <f t="shared" si="8"/>
        <v>14</v>
      </c>
      <c r="G14" s="250">
        <f t="shared" si="8"/>
        <v>8</v>
      </c>
      <c r="H14" s="248">
        <f t="shared" si="8"/>
        <v>1</v>
      </c>
      <c r="I14" s="249">
        <f t="shared" si="8"/>
        <v>8</v>
      </c>
      <c r="J14" s="251">
        <f t="shared" si="1"/>
        <v>-3</v>
      </c>
      <c r="K14" s="252">
        <f t="shared" si="2"/>
        <v>0</v>
      </c>
      <c r="L14" s="253">
        <f t="shared" si="3"/>
        <v>-6</v>
      </c>
      <c r="M14" s="200"/>
      <c r="N14" s="535" t="s">
        <v>36</v>
      </c>
      <c r="O14" s="536"/>
      <c r="P14" s="537"/>
      <c r="Q14" s="232">
        <v>2</v>
      </c>
      <c r="R14" s="233">
        <v>0</v>
      </c>
      <c r="S14" s="234">
        <v>2</v>
      </c>
      <c r="T14" s="235">
        <v>3</v>
      </c>
      <c r="U14" s="233">
        <v>1</v>
      </c>
      <c r="V14" s="234">
        <v>2</v>
      </c>
      <c r="W14" s="236">
        <f t="shared" si="5"/>
        <v>1</v>
      </c>
      <c r="X14" s="237">
        <f t="shared" si="6"/>
        <v>1</v>
      </c>
      <c r="Y14" s="238">
        <f t="shared" si="7"/>
        <v>0</v>
      </c>
    </row>
    <row r="15" spans="1:25" ht="17.25" customHeight="1">
      <c r="A15" s="554"/>
      <c r="B15" s="555"/>
      <c r="C15" s="53" t="s">
        <v>38</v>
      </c>
      <c r="D15" s="255">
        <v>6</v>
      </c>
      <c r="E15" s="256">
        <v>0</v>
      </c>
      <c r="F15" s="257">
        <v>9</v>
      </c>
      <c r="G15" s="258">
        <v>5</v>
      </c>
      <c r="H15" s="256">
        <v>0</v>
      </c>
      <c r="I15" s="257">
        <v>4</v>
      </c>
      <c r="J15" s="259">
        <f t="shared" si="1"/>
        <v>-1</v>
      </c>
      <c r="K15" s="260">
        <f t="shared" si="2"/>
        <v>0</v>
      </c>
      <c r="L15" s="261">
        <f t="shared" si="3"/>
        <v>-5</v>
      </c>
      <c r="M15" s="200"/>
      <c r="N15" s="535" t="s">
        <v>39</v>
      </c>
      <c r="O15" s="536"/>
      <c r="P15" s="537"/>
      <c r="Q15" s="232">
        <v>2</v>
      </c>
      <c r="R15" s="233">
        <v>0</v>
      </c>
      <c r="S15" s="234">
        <v>3</v>
      </c>
      <c r="T15" s="235">
        <v>1</v>
      </c>
      <c r="U15" s="233">
        <v>0</v>
      </c>
      <c r="V15" s="234">
        <v>1</v>
      </c>
      <c r="W15" s="236">
        <f t="shared" si="5"/>
        <v>-1</v>
      </c>
      <c r="X15" s="237">
        <f t="shared" si="6"/>
        <v>0</v>
      </c>
      <c r="Y15" s="238">
        <f t="shared" si="7"/>
        <v>-2</v>
      </c>
    </row>
    <row r="16" spans="1:25" ht="17.25" customHeight="1" thickBot="1">
      <c r="A16" s="554"/>
      <c r="B16" s="555"/>
      <c r="C16" s="58" t="s">
        <v>41</v>
      </c>
      <c r="D16" s="239">
        <v>5</v>
      </c>
      <c r="E16" s="240">
        <v>1</v>
      </c>
      <c r="F16" s="241">
        <v>5</v>
      </c>
      <c r="G16" s="242">
        <v>3</v>
      </c>
      <c r="H16" s="240">
        <v>1</v>
      </c>
      <c r="I16" s="241">
        <v>4</v>
      </c>
      <c r="J16" s="243">
        <f t="shared" si="1"/>
        <v>-2</v>
      </c>
      <c r="K16" s="244">
        <f t="shared" si="2"/>
        <v>0</v>
      </c>
      <c r="L16" s="245">
        <f t="shared" si="3"/>
        <v>-1</v>
      </c>
      <c r="M16" s="200"/>
      <c r="N16" s="535" t="s">
        <v>42</v>
      </c>
      <c r="O16" s="536"/>
      <c r="P16" s="537"/>
      <c r="Q16" s="232">
        <v>4</v>
      </c>
      <c r="R16" s="233">
        <v>0</v>
      </c>
      <c r="S16" s="234">
        <v>4</v>
      </c>
      <c r="T16" s="235">
        <v>1</v>
      </c>
      <c r="U16" s="233">
        <v>0</v>
      </c>
      <c r="V16" s="234">
        <v>1</v>
      </c>
      <c r="W16" s="236">
        <f t="shared" si="5"/>
        <v>-3</v>
      </c>
      <c r="X16" s="237">
        <f t="shared" si="6"/>
        <v>0</v>
      </c>
      <c r="Y16" s="238">
        <f t="shared" si="7"/>
        <v>-3</v>
      </c>
    </row>
    <row r="17" spans="1:25" ht="17.25" customHeight="1" thickBot="1" thickTop="1">
      <c r="A17" s="465" t="s">
        <v>206</v>
      </c>
      <c r="B17" s="466"/>
      <c r="C17" s="467"/>
      <c r="D17" s="262"/>
      <c r="E17" s="263"/>
      <c r="F17" s="264"/>
      <c r="G17" s="265"/>
      <c r="H17" s="263"/>
      <c r="I17" s="264"/>
      <c r="J17" s="266">
        <f t="shared" si="1"/>
        <v>0</v>
      </c>
      <c r="K17" s="267">
        <f t="shared" si="2"/>
        <v>0</v>
      </c>
      <c r="L17" s="268">
        <f t="shared" si="3"/>
        <v>0</v>
      </c>
      <c r="M17" s="200"/>
      <c r="N17" s="535" t="s">
        <v>43</v>
      </c>
      <c r="O17" s="536"/>
      <c r="P17" s="537"/>
      <c r="Q17" s="232">
        <v>3</v>
      </c>
      <c r="R17" s="233">
        <v>0</v>
      </c>
      <c r="S17" s="234">
        <v>3</v>
      </c>
      <c r="T17" s="235">
        <v>6</v>
      </c>
      <c r="U17" s="233">
        <v>1</v>
      </c>
      <c r="V17" s="234">
        <v>8</v>
      </c>
      <c r="W17" s="236">
        <f t="shared" si="5"/>
        <v>3</v>
      </c>
      <c r="X17" s="237">
        <f t="shared" si="6"/>
        <v>1</v>
      </c>
      <c r="Y17" s="238">
        <f t="shared" si="7"/>
        <v>5</v>
      </c>
    </row>
    <row r="18" spans="1:25" ht="17.25" customHeight="1" thickBot="1" thickTop="1">
      <c r="A18" s="468" t="s">
        <v>207</v>
      </c>
      <c r="B18" s="471" t="s">
        <v>45</v>
      </c>
      <c r="C18" s="472"/>
      <c r="D18" s="269">
        <v>5</v>
      </c>
      <c r="E18" s="270">
        <v>0</v>
      </c>
      <c r="F18" s="271">
        <v>5</v>
      </c>
      <c r="G18" s="272">
        <v>6</v>
      </c>
      <c r="H18" s="270">
        <v>1</v>
      </c>
      <c r="I18" s="271">
        <v>1</v>
      </c>
      <c r="J18" s="273">
        <f t="shared" si="1"/>
        <v>1</v>
      </c>
      <c r="K18" s="274">
        <f t="shared" si="2"/>
        <v>1</v>
      </c>
      <c r="L18" s="275">
        <f t="shared" si="3"/>
        <v>-4</v>
      </c>
      <c r="M18" s="200"/>
      <c r="N18" s="538" t="s">
        <v>46</v>
      </c>
      <c r="O18" s="539"/>
      <c r="P18" s="540"/>
      <c r="Q18" s="239">
        <v>2</v>
      </c>
      <c r="R18" s="240">
        <v>1</v>
      </c>
      <c r="S18" s="241">
        <v>1</v>
      </c>
      <c r="T18" s="242">
        <v>8</v>
      </c>
      <c r="U18" s="240">
        <v>0</v>
      </c>
      <c r="V18" s="241">
        <v>11</v>
      </c>
      <c r="W18" s="243">
        <f t="shared" si="5"/>
        <v>6</v>
      </c>
      <c r="X18" s="244">
        <f t="shared" si="6"/>
        <v>-1</v>
      </c>
      <c r="Y18" s="245">
        <f t="shared" si="7"/>
        <v>10</v>
      </c>
    </row>
    <row r="19" spans="1:25" ht="17.25" customHeight="1" thickTop="1">
      <c r="A19" s="469"/>
      <c r="B19" s="473" t="s">
        <v>208</v>
      </c>
      <c r="C19" s="276" t="s">
        <v>15</v>
      </c>
      <c r="D19" s="218">
        <f aca="true" t="shared" si="9" ref="D19:I19">SUM(D20:D22)</f>
        <v>0</v>
      </c>
      <c r="E19" s="219">
        <f t="shared" si="9"/>
        <v>0</v>
      </c>
      <c r="F19" s="220">
        <f t="shared" si="9"/>
        <v>0</v>
      </c>
      <c r="G19" s="221">
        <f t="shared" si="9"/>
        <v>1</v>
      </c>
      <c r="H19" s="219">
        <f t="shared" si="9"/>
        <v>0</v>
      </c>
      <c r="I19" s="220">
        <f t="shared" si="9"/>
        <v>6</v>
      </c>
      <c r="J19" s="222">
        <f t="shared" si="1"/>
        <v>1</v>
      </c>
      <c r="K19" s="223">
        <f t="shared" si="2"/>
        <v>0</v>
      </c>
      <c r="L19" s="224">
        <f t="shared" si="3"/>
        <v>6</v>
      </c>
      <c r="M19" s="200"/>
      <c r="N19" s="541" t="s">
        <v>47</v>
      </c>
      <c r="O19" s="542"/>
      <c r="P19" s="543"/>
      <c r="Q19" s="269">
        <f aca="true" t="shared" si="10" ref="Q19:V19">SUM(Q7:Q12)</f>
        <v>19</v>
      </c>
      <c r="R19" s="270">
        <f t="shared" si="10"/>
        <v>0</v>
      </c>
      <c r="S19" s="271">
        <f t="shared" si="10"/>
        <v>28</v>
      </c>
      <c r="T19" s="272">
        <f t="shared" si="10"/>
        <v>15</v>
      </c>
      <c r="U19" s="270">
        <f t="shared" si="10"/>
        <v>0</v>
      </c>
      <c r="V19" s="271">
        <f t="shared" si="10"/>
        <v>17</v>
      </c>
      <c r="W19" s="273">
        <f t="shared" si="5"/>
        <v>-4</v>
      </c>
      <c r="X19" s="274">
        <f t="shared" si="6"/>
        <v>0</v>
      </c>
      <c r="Y19" s="275">
        <f t="shared" si="7"/>
        <v>-11</v>
      </c>
    </row>
    <row r="20" spans="1:25" ht="17.25" customHeight="1" thickBot="1">
      <c r="A20" s="469"/>
      <c r="B20" s="474"/>
      <c r="C20" s="277" t="s">
        <v>48</v>
      </c>
      <c r="D20" s="255"/>
      <c r="E20" s="256"/>
      <c r="F20" s="257"/>
      <c r="G20" s="258">
        <v>0</v>
      </c>
      <c r="H20" s="256">
        <v>0</v>
      </c>
      <c r="I20" s="257">
        <v>1</v>
      </c>
      <c r="J20" s="259">
        <f t="shared" si="1"/>
        <v>0</v>
      </c>
      <c r="K20" s="260">
        <f t="shared" si="2"/>
        <v>0</v>
      </c>
      <c r="L20" s="261">
        <f t="shared" si="3"/>
        <v>1</v>
      </c>
      <c r="M20" s="200"/>
      <c r="N20" s="544" t="s">
        <v>49</v>
      </c>
      <c r="O20" s="545"/>
      <c r="P20" s="546"/>
      <c r="Q20" s="278">
        <f aca="true" t="shared" si="11" ref="Q20:V20">SUM(Q13:Q18)</f>
        <v>16</v>
      </c>
      <c r="R20" s="279">
        <f t="shared" si="11"/>
        <v>1</v>
      </c>
      <c r="S20" s="280">
        <f t="shared" si="11"/>
        <v>16</v>
      </c>
      <c r="T20" s="281">
        <f t="shared" si="11"/>
        <v>22</v>
      </c>
      <c r="U20" s="279">
        <f t="shared" si="11"/>
        <v>2</v>
      </c>
      <c r="V20" s="280">
        <f t="shared" si="11"/>
        <v>27</v>
      </c>
      <c r="W20" s="282">
        <f t="shared" si="5"/>
        <v>6</v>
      </c>
      <c r="X20" s="283">
        <f t="shared" si="6"/>
        <v>1</v>
      </c>
      <c r="Y20" s="284">
        <f t="shared" si="7"/>
        <v>11</v>
      </c>
    </row>
    <row r="21" spans="1:13" ht="17.25" customHeight="1">
      <c r="A21" s="469"/>
      <c r="B21" s="474"/>
      <c r="C21" s="285" t="s">
        <v>50</v>
      </c>
      <c r="D21" s="232"/>
      <c r="E21" s="233"/>
      <c r="F21" s="234"/>
      <c r="G21" s="235">
        <v>1</v>
      </c>
      <c r="H21" s="233">
        <v>0</v>
      </c>
      <c r="I21" s="234">
        <v>4</v>
      </c>
      <c r="J21" s="236">
        <f t="shared" si="1"/>
        <v>1</v>
      </c>
      <c r="K21" s="237">
        <f t="shared" si="2"/>
        <v>0</v>
      </c>
      <c r="L21" s="238">
        <f t="shared" si="3"/>
        <v>4</v>
      </c>
      <c r="M21" s="200"/>
    </row>
    <row r="22" spans="1:14" ht="17.25" customHeight="1" thickBot="1">
      <c r="A22" s="469"/>
      <c r="B22" s="475"/>
      <c r="C22" s="286" t="s">
        <v>52</v>
      </c>
      <c r="D22" s="287"/>
      <c r="E22" s="288"/>
      <c r="F22" s="289"/>
      <c r="G22" s="290">
        <v>0</v>
      </c>
      <c r="H22" s="288">
        <v>0</v>
      </c>
      <c r="I22" s="289">
        <v>1</v>
      </c>
      <c r="J22" s="291">
        <f t="shared" si="1"/>
        <v>0</v>
      </c>
      <c r="K22" s="292">
        <f t="shared" si="2"/>
        <v>0</v>
      </c>
      <c r="L22" s="293">
        <f t="shared" si="3"/>
        <v>1</v>
      </c>
      <c r="M22" s="200"/>
      <c r="N22" s="199" t="s">
        <v>53</v>
      </c>
    </row>
    <row r="23" spans="1:25" ht="17.25" customHeight="1">
      <c r="A23" s="469"/>
      <c r="B23" s="476" t="s">
        <v>55</v>
      </c>
      <c r="C23" s="477"/>
      <c r="D23" s="255"/>
      <c r="E23" s="256"/>
      <c r="F23" s="257"/>
      <c r="G23" s="258"/>
      <c r="H23" s="256"/>
      <c r="I23" s="257"/>
      <c r="J23" s="259">
        <f t="shared" si="1"/>
        <v>0</v>
      </c>
      <c r="K23" s="260">
        <f t="shared" si="2"/>
        <v>0</v>
      </c>
      <c r="L23" s="261">
        <f t="shared" si="3"/>
        <v>0</v>
      </c>
      <c r="M23" s="200"/>
      <c r="N23" s="514" t="s">
        <v>5</v>
      </c>
      <c r="O23" s="515"/>
      <c r="P23" s="516"/>
      <c r="Q23" s="520" t="str">
        <f>$D$4</f>
        <v>令　和　元　年　</v>
      </c>
      <c r="R23" s="520"/>
      <c r="S23" s="521"/>
      <c r="T23" s="520" t="str">
        <f>$G$4</f>
        <v>令　和　2　年　</v>
      </c>
      <c r="U23" s="520"/>
      <c r="V23" s="520"/>
      <c r="W23" s="522" t="s">
        <v>6</v>
      </c>
      <c r="X23" s="523"/>
      <c r="Y23" s="524"/>
    </row>
    <row r="24" spans="1:25" ht="17.25" customHeight="1" thickBot="1">
      <c r="A24" s="470"/>
      <c r="B24" s="478" t="s">
        <v>57</v>
      </c>
      <c r="C24" s="479"/>
      <c r="D24" s="294"/>
      <c r="E24" s="295"/>
      <c r="F24" s="296"/>
      <c r="G24" s="297">
        <v>1</v>
      </c>
      <c r="H24" s="295">
        <v>0</v>
      </c>
      <c r="I24" s="296">
        <v>1</v>
      </c>
      <c r="J24" s="298">
        <f t="shared" si="1"/>
        <v>1</v>
      </c>
      <c r="K24" s="299">
        <f t="shared" si="2"/>
        <v>0</v>
      </c>
      <c r="L24" s="300">
        <f t="shared" si="3"/>
        <v>1</v>
      </c>
      <c r="M24" s="200"/>
      <c r="N24" s="517"/>
      <c r="O24" s="518"/>
      <c r="P24" s="519"/>
      <c r="Q24" s="205" t="s">
        <v>7</v>
      </c>
      <c r="R24" s="206" t="s">
        <v>8</v>
      </c>
      <c r="S24" s="207" t="s">
        <v>9</v>
      </c>
      <c r="T24" s="208" t="s">
        <v>7</v>
      </c>
      <c r="U24" s="206" t="s">
        <v>8</v>
      </c>
      <c r="V24" s="207" t="s">
        <v>9</v>
      </c>
      <c r="W24" s="208" t="s">
        <v>7</v>
      </c>
      <c r="X24" s="206" t="s">
        <v>8</v>
      </c>
      <c r="Y24" s="209" t="s">
        <v>9</v>
      </c>
    </row>
    <row r="25" spans="1:25" ht="17.25" customHeight="1" thickBot="1">
      <c r="A25" s="199" t="s">
        <v>209</v>
      </c>
      <c r="M25" s="200"/>
      <c r="N25" s="525" t="s">
        <v>10</v>
      </c>
      <c r="O25" s="526"/>
      <c r="P25" s="527"/>
      <c r="Q25" s="218">
        <f aca="true" t="shared" si="12" ref="Q25:V25">SUM(Q26,Q33,Q42,Q48)</f>
        <v>35</v>
      </c>
      <c r="R25" s="219">
        <f t="shared" si="12"/>
        <v>1</v>
      </c>
      <c r="S25" s="220">
        <f t="shared" si="12"/>
        <v>44</v>
      </c>
      <c r="T25" s="221">
        <f t="shared" si="12"/>
        <v>37</v>
      </c>
      <c r="U25" s="219">
        <f t="shared" si="12"/>
        <v>2</v>
      </c>
      <c r="V25" s="220">
        <f t="shared" si="12"/>
        <v>44</v>
      </c>
      <c r="W25" s="222">
        <f aca="true" t="shared" si="13" ref="W25:W48">T25-Q25</f>
        <v>2</v>
      </c>
      <c r="X25" s="223">
        <f aca="true" t="shared" si="14" ref="X25:X48">U25-R25</f>
        <v>1</v>
      </c>
      <c r="Y25" s="224">
        <f aca="true" t="shared" si="15" ref="Y25:Y48">V25-S25</f>
        <v>0</v>
      </c>
    </row>
    <row r="26" spans="1:25" ht="17.25" customHeight="1" thickBot="1" thickTop="1">
      <c r="A26" s="301" t="s">
        <v>60</v>
      </c>
      <c r="B26" s="301"/>
      <c r="C26" s="301"/>
      <c r="D26" s="301"/>
      <c r="E26" s="301"/>
      <c r="F26" s="301"/>
      <c r="G26" s="203"/>
      <c r="M26" s="200"/>
      <c r="N26" s="492" t="s">
        <v>61</v>
      </c>
      <c r="O26" s="531" t="s">
        <v>15</v>
      </c>
      <c r="P26" s="532"/>
      <c r="Q26" s="247">
        <f aca="true" t="shared" si="16" ref="Q26:V26">SUM(Q27,Q32)</f>
        <v>3</v>
      </c>
      <c r="R26" s="248">
        <f t="shared" si="16"/>
        <v>1</v>
      </c>
      <c r="S26" s="249">
        <f t="shared" si="16"/>
        <v>2</v>
      </c>
      <c r="T26" s="250">
        <f t="shared" si="16"/>
        <v>4</v>
      </c>
      <c r="U26" s="248">
        <f t="shared" si="16"/>
        <v>1</v>
      </c>
      <c r="V26" s="249">
        <f t="shared" si="16"/>
        <v>3</v>
      </c>
      <c r="W26" s="251">
        <f t="shared" si="13"/>
        <v>1</v>
      </c>
      <c r="X26" s="252">
        <f t="shared" si="14"/>
        <v>0</v>
      </c>
      <c r="Y26" s="253">
        <f t="shared" si="15"/>
        <v>1</v>
      </c>
    </row>
    <row r="27" spans="1:25" ht="17.25" customHeight="1">
      <c r="A27" s="514" t="s">
        <v>5</v>
      </c>
      <c r="B27" s="515"/>
      <c r="C27" s="516"/>
      <c r="D27" s="520" t="str">
        <f>$D$4</f>
        <v>令　和　元　年　</v>
      </c>
      <c r="E27" s="520"/>
      <c r="F27" s="521"/>
      <c r="G27" s="520" t="str">
        <f>$G$4</f>
        <v>令　和　2　年　</v>
      </c>
      <c r="H27" s="520"/>
      <c r="I27" s="520"/>
      <c r="J27" s="522" t="s">
        <v>6</v>
      </c>
      <c r="K27" s="523"/>
      <c r="L27" s="524"/>
      <c r="M27" s="204"/>
      <c r="N27" s="492"/>
      <c r="O27" s="473" t="s">
        <v>63</v>
      </c>
      <c r="P27" s="302" t="s">
        <v>64</v>
      </c>
      <c r="Q27" s="218">
        <f aca="true" t="shared" si="17" ref="Q27:V27">SUM(Q28:Q31)</f>
        <v>2</v>
      </c>
      <c r="R27" s="219">
        <f t="shared" si="17"/>
        <v>1</v>
      </c>
      <c r="S27" s="220">
        <f t="shared" si="17"/>
        <v>1</v>
      </c>
      <c r="T27" s="221">
        <f t="shared" si="17"/>
        <v>2</v>
      </c>
      <c r="U27" s="219">
        <f t="shared" si="17"/>
        <v>1</v>
      </c>
      <c r="V27" s="220">
        <f t="shared" si="17"/>
        <v>1</v>
      </c>
      <c r="W27" s="222">
        <f t="shared" si="13"/>
        <v>0</v>
      </c>
      <c r="X27" s="223">
        <f t="shared" si="14"/>
        <v>0</v>
      </c>
      <c r="Y27" s="224">
        <f t="shared" si="15"/>
        <v>0</v>
      </c>
    </row>
    <row r="28" spans="1:25" ht="17.25" customHeight="1">
      <c r="A28" s="517"/>
      <c r="B28" s="518"/>
      <c r="C28" s="519"/>
      <c r="D28" s="205" t="s">
        <v>7</v>
      </c>
      <c r="E28" s="206" t="s">
        <v>8</v>
      </c>
      <c r="F28" s="207" t="s">
        <v>9</v>
      </c>
      <c r="G28" s="208" t="s">
        <v>7</v>
      </c>
      <c r="H28" s="206" t="s">
        <v>8</v>
      </c>
      <c r="I28" s="207" t="s">
        <v>9</v>
      </c>
      <c r="J28" s="208" t="s">
        <v>7</v>
      </c>
      <c r="K28" s="206" t="s">
        <v>8</v>
      </c>
      <c r="L28" s="209" t="s">
        <v>9</v>
      </c>
      <c r="M28" s="210"/>
      <c r="N28" s="492"/>
      <c r="O28" s="474"/>
      <c r="P28" s="254" t="s">
        <v>66</v>
      </c>
      <c r="Q28" s="255"/>
      <c r="R28" s="256"/>
      <c r="S28" s="257"/>
      <c r="T28" s="258"/>
      <c r="U28" s="256"/>
      <c r="V28" s="257"/>
      <c r="W28" s="259">
        <f t="shared" si="13"/>
        <v>0</v>
      </c>
      <c r="X28" s="260">
        <f t="shared" si="14"/>
        <v>0</v>
      </c>
      <c r="Y28" s="261">
        <f t="shared" si="15"/>
        <v>0</v>
      </c>
    </row>
    <row r="29" spans="1:25" ht="17.25" customHeight="1" thickBot="1">
      <c r="A29" s="525" t="s">
        <v>10</v>
      </c>
      <c r="B29" s="526"/>
      <c r="C29" s="527"/>
      <c r="D29" s="211">
        <f aca="true" t="shared" si="18" ref="D29:I29">SUM(D30:D41)</f>
        <v>35</v>
      </c>
      <c r="E29" s="212">
        <f t="shared" si="18"/>
        <v>1</v>
      </c>
      <c r="F29" s="213">
        <f t="shared" si="18"/>
        <v>44</v>
      </c>
      <c r="G29" s="214">
        <f t="shared" si="18"/>
        <v>37</v>
      </c>
      <c r="H29" s="212">
        <f t="shared" si="18"/>
        <v>2</v>
      </c>
      <c r="I29" s="213">
        <f t="shared" si="18"/>
        <v>44</v>
      </c>
      <c r="J29" s="215">
        <f aca="true" t="shared" si="19" ref="J29:J45">G29-D29</f>
        <v>2</v>
      </c>
      <c r="K29" s="216">
        <f aca="true" t="shared" si="20" ref="K29:K45">H29-E29</f>
        <v>1</v>
      </c>
      <c r="L29" s="217">
        <f aca="true" t="shared" si="21" ref="L29:L45">I29-F29</f>
        <v>0</v>
      </c>
      <c r="M29" s="200"/>
      <c r="N29" s="492"/>
      <c r="O29" s="474"/>
      <c r="P29" s="303" t="s">
        <v>67</v>
      </c>
      <c r="Q29" s="232"/>
      <c r="R29" s="233"/>
      <c r="S29" s="234"/>
      <c r="T29" s="235"/>
      <c r="U29" s="233"/>
      <c r="V29" s="234"/>
      <c r="W29" s="236">
        <f t="shared" si="13"/>
        <v>0</v>
      </c>
      <c r="X29" s="237">
        <f t="shared" si="14"/>
        <v>0</v>
      </c>
      <c r="Y29" s="238">
        <f t="shared" si="15"/>
        <v>0</v>
      </c>
    </row>
    <row r="30" spans="1:25" ht="17.25" customHeight="1" thickTop="1">
      <c r="A30" s="528" t="s">
        <v>210</v>
      </c>
      <c r="B30" s="529"/>
      <c r="C30" s="530"/>
      <c r="D30" s="225"/>
      <c r="E30" s="226"/>
      <c r="F30" s="227"/>
      <c r="G30" s="228"/>
      <c r="H30" s="226"/>
      <c r="I30" s="227"/>
      <c r="J30" s="229">
        <f t="shared" si="19"/>
        <v>0</v>
      </c>
      <c r="K30" s="230">
        <f t="shared" si="20"/>
        <v>0</v>
      </c>
      <c r="L30" s="231">
        <f t="shared" si="21"/>
        <v>0</v>
      </c>
      <c r="M30" s="200"/>
      <c r="N30" s="492"/>
      <c r="O30" s="474"/>
      <c r="P30" s="303" t="s">
        <v>68</v>
      </c>
      <c r="Q30" s="232"/>
      <c r="R30" s="233"/>
      <c r="S30" s="234"/>
      <c r="T30" s="235"/>
      <c r="U30" s="233"/>
      <c r="V30" s="234"/>
      <c r="W30" s="236">
        <f t="shared" si="13"/>
        <v>0</v>
      </c>
      <c r="X30" s="237">
        <f t="shared" si="14"/>
        <v>0</v>
      </c>
      <c r="Y30" s="238">
        <f t="shared" si="15"/>
        <v>0</v>
      </c>
    </row>
    <row r="31" spans="1:25" ht="17.25" customHeight="1">
      <c r="A31" s="505" t="s">
        <v>211</v>
      </c>
      <c r="B31" s="506"/>
      <c r="C31" s="507"/>
      <c r="D31" s="232"/>
      <c r="E31" s="233"/>
      <c r="F31" s="234"/>
      <c r="G31" s="235"/>
      <c r="H31" s="233"/>
      <c r="I31" s="234"/>
      <c r="J31" s="236">
        <f t="shared" si="19"/>
        <v>0</v>
      </c>
      <c r="K31" s="237">
        <f t="shared" si="20"/>
        <v>0</v>
      </c>
      <c r="L31" s="238">
        <f t="shared" si="21"/>
        <v>0</v>
      </c>
      <c r="M31" s="200"/>
      <c r="N31" s="492"/>
      <c r="O31" s="475"/>
      <c r="P31" s="286" t="s">
        <v>40</v>
      </c>
      <c r="Q31" s="287">
        <v>2</v>
      </c>
      <c r="R31" s="288">
        <v>1</v>
      </c>
      <c r="S31" s="289">
        <v>1</v>
      </c>
      <c r="T31" s="290">
        <v>2</v>
      </c>
      <c r="U31" s="288">
        <v>1</v>
      </c>
      <c r="V31" s="289">
        <v>1</v>
      </c>
      <c r="W31" s="291">
        <f t="shared" si="13"/>
        <v>0</v>
      </c>
      <c r="X31" s="292">
        <f t="shared" si="14"/>
        <v>0</v>
      </c>
      <c r="Y31" s="293">
        <f t="shared" si="15"/>
        <v>0</v>
      </c>
    </row>
    <row r="32" spans="1:25" ht="17.25" customHeight="1">
      <c r="A32" s="505" t="s">
        <v>212</v>
      </c>
      <c r="B32" s="506"/>
      <c r="C32" s="507"/>
      <c r="D32" s="232">
        <v>2</v>
      </c>
      <c r="E32" s="233">
        <v>0</v>
      </c>
      <c r="F32" s="234">
        <v>2</v>
      </c>
      <c r="G32" s="235">
        <v>1</v>
      </c>
      <c r="H32" s="233">
        <v>0</v>
      </c>
      <c r="I32" s="234">
        <v>1</v>
      </c>
      <c r="J32" s="236">
        <f t="shared" si="19"/>
        <v>-1</v>
      </c>
      <c r="K32" s="237">
        <f t="shared" si="20"/>
        <v>0</v>
      </c>
      <c r="L32" s="238">
        <f t="shared" si="21"/>
        <v>-1</v>
      </c>
      <c r="M32" s="200"/>
      <c r="N32" s="508"/>
      <c r="O32" s="533" t="s">
        <v>40</v>
      </c>
      <c r="P32" s="534"/>
      <c r="Q32" s="304">
        <v>1</v>
      </c>
      <c r="R32" s="305">
        <v>0</v>
      </c>
      <c r="S32" s="306">
        <v>1</v>
      </c>
      <c r="T32" s="307">
        <v>2</v>
      </c>
      <c r="U32" s="305">
        <v>0</v>
      </c>
      <c r="V32" s="306">
        <v>2</v>
      </c>
      <c r="W32" s="308">
        <f t="shared" si="13"/>
        <v>1</v>
      </c>
      <c r="X32" s="309">
        <f t="shared" si="14"/>
        <v>0</v>
      </c>
      <c r="Y32" s="310">
        <f t="shared" si="15"/>
        <v>1</v>
      </c>
    </row>
    <row r="33" spans="1:25" ht="17.25" customHeight="1">
      <c r="A33" s="505" t="s">
        <v>213</v>
      </c>
      <c r="B33" s="506"/>
      <c r="C33" s="507"/>
      <c r="D33" s="232">
        <v>3</v>
      </c>
      <c r="E33" s="233">
        <v>0</v>
      </c>
      <c r="F33" s="234">
        <v>3</v>
      </c>
      <c r="G33" s="235">
        <v>2</v>
      </c>
      <c r="H33" s="233">
        <v>0</v>
      </c>
      <c r="I33" s="234">
        <v>2</v>
      </c>
      <c r="J33" s="236">
        <f t="shared" si="19"/>
        <v>-1</v>
      </c>
      <c r="K33" s="237">
        <f t="shared" si="20"/>
        <v>0</v>
      </c>
      <c r="L33" s="238">
        <f t="shared" si="21"/>
        <v>-1</v>
      </c>
      <c r="M33" s="200"/>
      <c r="N33" s="496" t="s">
        <v>71</v>
      </c>
      <c r="O33" s="497" t="s">
        <v>15</v>
      </c>
      <c r="P33" s="498"/>
      <c r="Q33" s="218">
        <f aca="true" t="shared" si="22" ref="Q33:V33">SUM(Q34:Q41)</f>
        <v>31</v>
      </c>
      <c r="R33" s="219">
        <f t="shared" si="22"/>
        <v>0</v>
      </c>
      <c r="S33" s="220">
        <f t="shared" si="22"/>
        <v>37</v>
      </c>
      <c r="T33" s="221">
        <f t="shared" si="22"/>
        <v>29</v>
      </c>
      <c r="U33" s="219">
        <f t="shared" si="22"/>
        <v>0</v>
      </c>
      <c r="V33" s="220">
        <f t="shared" si="22"/>
        <v>37</v>
      </c>
      <c r="W33" s="222">
        <f t="shared" si="13"/>
        <v>-2</v>
      </c>
      <c r="X33" s="223">
        <f t="shared" si="14"/>
        <v>0</v>
      </c>
      <c r="Y33" s="224">
        <f t="shared" si="15"/>
        <v>0</v>
      </c>
    </row>
    <row r="34" spans="1:25" ht="17.25" customHeight="1">
      <c r="A34" s="505" t="s">
        <v>214</v>
      </c>
      <c r="B34" s="506"/>
      <c r="C34" s="507"/>
      <c r="D34" s="232">
        <v>7</v>
      </c>
      <c r="E34" s="233">
        <v>0</v>
      </c>
      <c r="F34" s="234">
        <v>8</v>
      </c>
      <c r="G34" s="235">
        <v>7</v>
      </c>
      <c r="H34" s="233">
        <v>0</v>
      </c>
      <c r="I34" s="234">
        <v>7</v>
      </c>
      <c r="J34" s="236">
        <f t="shared" si="19"/>
        <v>0</v>
      </c>
      <c r="K34" s="237">
        <f t="shared" si="20"/>
        <v>0</v>
      </c>
      <c r="L34" s="238">
        <f t="shared" si="21"/>
        <v>-1</v>
      </c>
      <c r="M34" s="200"/>
      <c r="N34" s="492"/>
      <c r="O34" s="509" t="s">
        <v>73</v>
      </c>
      <c r="P34" s="510"/>
      <c r="Q34" s="255">
        <v>2</v>
      </c>
      <c r="R34" s="256">
        <v>0</v>
      </c>
      <c r="S34" s="257">
        <v>2</v>
      </c>
      <c r="T34" s="258">
        <v>1</v>
      </c>
      <c r="U34" s="256">
        <v>0</v>
      </c>
      <c r="V34" s="257">
        <v>1</v>
      </c>
      <c r="W34" s="259">
        <f t="shared" si="13"/>
        <v>-1</v>
      </c>
      <c r="X34" s="260">
        <f t="shared" si="14"/>
        <v>0</v>
      </c>
      <c r="Y34" s="261">
        <f t="shared" si="15"/>
        <v>-1</v>
      </c>
    </row>
    <row r="35" spans="1:25" ht="17.25" customHeight="1">
      <c r="A35" s="505" t="s">
        <v>215</v>
      </c>
      <c r="B35" s="506"/>
      <c r="C35" s="507"/>
      <c r="D35" s="232">
        <v>4</v>
      </c>
      <c r="E35" s="233">
        <v>0</v>
      </c>
      <c r="F35" s="234">
        <v>8</v>
      </c>
      <c r="G35" s="235">
        <v>6</v>
      </c>
      <c r="H35" s="233">
        <v>0</v>
      </c>
      <c r="I35" s="234">
        <v>8</v>
      </c>
      <c r="J35" s="236">
        <f t="shared" si="19"/>
        <v>2</v>
      </c>
      <c r="K35" s="237">
        <f t="shared" si="20"/>
        <v>0</v>
      </c>
      <c r="L35" s="238">
        <f t="shared" si="21"/>
        <v>0</v>
      </c>
      <c r="M35" s="200"/>
      <c r="N35" s="492"/>
      <c r="O35" s="501" t="s">
        <v>75</v>
      </c>
      <c r="P35" s="502"/>
      <c r="Q35" s="232">
        <v>22</v>
      </c>
      <c r="R35" s="233">
        <v>0</v>
      </c>
      <c r="S35" s="234">
        <v>27</v>
      </c>
      <c r="T35" s="235">
        <v>14</v>
      </c>
      <c r="U35" s="233">
        <v>0</v>
      </c>
      <c r="V35" s="234">
        <v>19</v>
      </c>
      <c r="W35" s="236">
        <f t="shared" si="13"/>
        <v>-8</v>
      </c>
      <c r="X35" s="237">
        <f t="shared" si="14"/>
        <v>0</v>
      </c>
      <c r="Y35" s="238">
        <f t="shared" si="15"/>
        <v>-8</v>
      </c>
    </row>
    <row r="36" spans="1:25" ht="17.25" customHeight="1">
      <c r="A36" s="505" t="s">
        <v>216</v>
      </c>
      <c r="B36" s="506"/>
      <c r="C36" s="507"/>
      <c r="D36" s="232"/>
      <c r="E36" s="233"/>
      <c r="F36" s="234"/>
      <c r="G36" s="235">
        <v>5</v>
      </c>
      <c r="H36" s="233">
        <v>1</v>
      </c>
      <c r="I36" s="234">
        <v>6</v>
      </c>
      <c r="J36" s="236">
        <f t="shared" si="19"/>
        <v>5</v>
      </c>
      <c r="K36" s="237">
        <f t="shared" si="20"/>
        <v>1</v>
      </c>
      <c r="L36" s="238">
        <f t="shared" si="21"/>
        <v>6</v>
      </c>
      <c r="M36" s="200"/>
      <c r="N36" s="492"/>
      <c r="O36" s="487" t="s">
        <v>77</v>
      </c>
      <c r="P36" s="488"/>
      <c r="Q36" s="232">
        <v>1</v>
      </c>
      <c r="R36" s="233">
        <v>0</v>
      </c>
      <c r="S36" s="234">
        <v>1</v>
      </c>
      <c r="T36" s="235">
        <v>9</v>
      </c>
      <c r="U36" s="233">
        <v>0</v>
      </c>
      <c r="V36" s="234">
        <v>11</v>
      </c>
      <c r="W36" s="236">
        <f t="shared" si="13"/>
        <v>8</v>
      </c>
      <c r="X36" s="237">
        <f t="shared" si="14"/>
        <v>0</v>
      </c>
      <c r="Y36" s="238">
        <f t="shared" si="15"/>
        <v>10</v>
      </c>
    </row>
    <row r="37" spans="1:25" ht="17.25" customHeight="1">
      <c r="A37" s="505" t="s">
        <v>217</v>
      </c>
      <c r="B37" s="506"/>
      <c r="C37" s="507"/>
      <c r="D37" s="232">
        <v>3</v>
      </c>
      <c r="E37" s="233">
        <v>0</v>
      </c>
      <c r="F37" s="234">
        <v>4</v>
      </c>
      <c r="G37" s="235">
        <v>2</v>
      </c>
      <c r="H37" s="233">
        <v>0</v>
      </c>
      <c r="I37" s="234">
        <v>2</v>
      </c>
      <c r="J37" s="236">
        <f t="shared" si="19"/>
        <v>-1</v>
      </c>
      <c r="K37" s="237">
        <f t="shared" si="20"/>
        <v>0</v>
      </c>
      <c r="L37" s="238">
        <f t="shared" si="21"/>
        <v>-2</v>
      </c>
      <c r="M37" s="200"/>
      <c r="N37" s="492"/>
      <c r="O37" s="487" t="s">
        <v>79</v>
      </c>
      <c r="P37" s="488"/>
      <c r="Q37" s="232"/>
      <c r="R37" s="233"/>
      <c r="S37" s="234"/>
      <c r="T37" s="235"/>
      <c r="U37" s="233"/>
      <c r="V37" s="234"/>
      <c r="W37" s="236">
        <f t="shared" si="13"/>
        <v>0</v>
      </c>
      <c r="X37" s="237">
        <f t="shared" si="14"/>
        <v>0</v>
      </c>
      <c r="Y37" s="238">
        <f t="shared" si="15"/>
        <v>0</v>
      </c>
    </row>
    <row r="38" spans="1:25" ht="17.25" customHeight="1">
      <c r="A38" s="505" t="s">
        <v>218</v>
      </c>
      <c r="B38" s="506"/>
      <c r="C38" s="507"/>
      <c r="D38" s="232">
        <v>6</v>
      </c>
      <c r="E38" s="233">
        <v>1</v>
      </c>
      <c r="F38" s="234">
        <v>6</v>
      </c>
      <c r="G38" s="235">
        <v>8</v>
      </c>
      <c r="H38" s="233">
        <v>0</v>
      </c>
      <c r="I38" s="234">
        <v>10</v>
      </c>
      <c r="J38" s="236">
        <f t="shared" si="19"/>
        <v>2</v>
      </c>
      <c r="K38" s="237">
        <f t="shared" si="20"/>
        <v>-1</v>
      </c>
      <c r="L38" s="238">
        <f t="shared" si="21"/>
        <v>4</v>
      </c>
      <c r="M38" s="200"/>
      <c r="N38" s="492"/>
      <c r="O38" s="487" t="s">
        <v>81</v>
      </c>
      <c r="P38" s="488"/>
      <c r="Q38" s="232">
        <v>1</v>
      </c>
      <c r="R38" s="233">
        <v>0</v>
      </c>
      <c r="S38" s="234">
        <v>1</v>
      </c>
      <c r="T38" s="235"/>
      <c r="U38" s="233"/>
      <c r="V38" s="234"/>
      <c r="W38" s="236">
        <f t="shared" si="13"/>
        <v>-1</v>
      </c>
      <c r="X38" s="237">
        <f t="shared" si="14"/>
        <v>0</v>
      </c>
      <c r="Y38" s="238">
        <f t="shared" si="15"/>
        <v>-1</v>
      </c>
    </row>
    <row r="39" spans="1:25" ht="17.25" customHeight="1">
      <c r="A39" s="505" t="s">
        <v>219</v>
      </c>
      <c r="B39" s="506"/>
      <c r="C39" s="507"/>
      <c r="D39" s="232">
        <v>9</v>
      </c>
      <c r="E39" s="233">
        <v>0</v>
      </c>
      <c r="F39" s="234">
        <v>11</v>
      </c>
      <c r="G39" s="235">
        <v>5</v>
      </c>
      <c r="H39" s="233">
        <v>1</v>
      </c>
      <c r="I39" s="234">
        <v>7</v>
      </c>
      <c r="J39" s="236">
        <f t="shared" si="19"/>
        <v>-4</v>
      </c>
      <c r="K39" s="237">
        <f t="shared" si="20"/>
        <v>1</v>
      </c>
      <c r="L39" s="238">
        <f t="shared" si="21"/>
        <v>-4</v>
      </c>
      <c r="M39" s="200"/>
      <c r="N39" s="492"/>
      <c r="O39" s="487" t="s">
        <v>83</v>
      </c>
      <c r="P39" s="488"/>
      <c r="Q39" s="232">
        <v>1</v>
      </c>
      <c r="R39" s="233">
        <v>0</v>
      </c>
      <c r="S39" s="234">
        <v>1</v>
      </c>
      <c r="T39" s="235"/>
      <c r="U39" s="233"/>
      <c r="V39" s="234"/>
      <c r="W39" s="236">
        <f t="shared" si="13"/>
        <v>-1</v>
      </c>
      <c r="X39" s="237">
        <f t="shared" si="14"/>
        <v>0</v>
      </c>
      <c r="Y39" s="238">
        <f t="shared" si="15"/>
        <v>-1</v>
      </c>
    </row>
    <row r="40" spans="1:25" ht="17.25" customHeight="1">
      <c r="A40" s="505" t="s">
        <v>220</v>
      </c>
      <c r="B40" s="506"/>
      <c r="C40" s="507"/>
      <c r="D40" s="232">
        <v>1</v>
      </c>
      <c r="E40" s="233">
        <v>0</v>
      </c>
      <c r="F40" s="234">
        <v>2</v>
      </c>
      <c r="G40" s="235">
        <v>1</v>
      </c>
      <c r="H40" s="233">
        <v>0</v>
      </c>
      <c r="I40" s="234">
        <v>1</v>
      </c>
      <c r="J40" s="236">
        <f t="shared" si="19"/>
        <v>0</v>
      </c>
      <c r="K40" s="237">
        <f t="shared" si="20"/>
        <v>0</v>
      </c>
      <c r="L40" s="238">
        <f t="shared" si="21"/>
        <v>-1</v>
      </c>
      <c r="M40" s="200"/>
      <c r="N40" s="492"/>
      <c r="O40" s="501" t="s">
        <v>85</v>
      </c>
      <c r="P40" s="502"/>
      <c r="Q40" s="232">
        <v>2</v>
      </c>
      <c r="R40" s="233">
        <v>0</v>
      </c>
      <c r="S40" s="234">
        <v>3</v>
      </c>
      <c r="T40" s="235">
        <v>2</v>
      </c>
      <c r="U40" s="233">
        <v>0</v>
      </c>
      <c r="V40" s="234">
        <v>2</v>
      </c>
      <c r="W40" s="236">
        <f t="shared" si="13"/>
        <v>0</v>
      </c>
      <c r="X40" s="237">
        <f t="shared" si="14"/>
        <v>0</v>
      </c>
      <c r="Y40" s="238">
        <f t="shared" si="15"/>
        <v>-1</v>
      </c>
    </row>
    <row r="41" spans="1:25" ht="17.25" customHeight="1" thickBot="1">
      <c r="A41" s="511" t="s">
        <v>221</v>
      </c>
      <c r="B41" s="512"/>
      <c r="C41" s="513"/>
      <c r="D41" s="239"/>
      <c r="E41" s="240"/>
      <c r="F41" s="241"/>
      <c r="G41" s="242"/>
      <c r="H41" s="240"/>
      <c r="I41" s="241"/>
      <c r="J41" s="243">
        <f t="shared" si="19"/>
        <v>0</v>
      </c>
      <c r="K41" s="244">
        <f t="shared" si="20"/>
        <v>0</v>
      </c>
      <c r="L41" s="245">
        <f t="shared" si="21"/>
        <v>0</v>
      </c>
      <c r="M41" s="200"/>
      <c r="N41" s="508"/>
      <c r="O41" s="489" t="s">
        <v>87</v>
      </c>
      <c r="P41" s="490"/>
      <c r="Q41" s="287">
        <v>2</v>
      </c>
      <c r="R41" s="288">
        <v>0</v>
      </c>
      <c r="S41" s="289">
        <v>2</v>
      </c>
      <c r="T41" s="290">
        <v>3</v>
      </c>
      <c r="U41" s="288">
        <v>0</v>
      </c>
      <c r="V41" s="289">
        <v>4</v>
      </c>
      <c r="W41" s="291">
        <f t="shared" si="13"/>
        <v>1</v>
      </c>
      <c r="X41" s="292">
        <f t="shared" si="14"/>
        <v>0</v>
      </c>
      <c r="Y41" s="293">
        <f t="shared" si="15"/>
        <v>2</v>
      </c>
    </row>
    <row r="42" spans="1:25" ht="17.25" customHeight="1" thickTop="1">
      <c r="A42" s="491" t="s">
        <v>222</v>
      </c>
      <c r="B42" s="494" t="s">
        <v>230</v>
      </c>
      <c r="C42" s="495"/>
      <c r="D42" s="225">
        <v>3</v>
      </c>
      <c r="E42" s="226">
        <v>0</v>
      </c>
      <c r="F42" s="227">
        <v>3</v>
      </c>
      <c r="G42" s="228"/>
      <c r="H42" s="226"/>
      <c r="I42" s="227"/>
      <c r="J42" s="229">
        <f t="shared" si="19"/>
        <v>-3</v>
      </c>
      <c r="K42" s="230">
        <f t="shared" si="20"/>
        <v>0</v>
      </c>
      <c r="L42" s="231">
        <f t="shared" si="21"/>
        <v>-3</v>
      </c>
      <c r="M42" s="200"/>
      <c r="N42" s="496" t="s">
        <v>90</v>
      </c>
      <c r="O42" s="497" t="s">
        <v>15</v>
      </c>
      <c r="P42" s="498"/>
      <c r="Q42" s="218">
        <f aca="true" t="shared" si="23" ref="Q42:V42">SUM(Q43:Q47)</f>
        <v>1</v>
      </c>
      <c r="R42" s="219">
        <f t="shared" si="23"/>
        <v>0</v>
      </c>
      <c r="S42" s="220">
        <f t="shared" si="23"/>
        <v>5</v>
      </c>
      <c r="T42" s="221">
        <f t="shared" si="23"/>
        <v>3</v>
      </c>
      <c r="U42" s="219">
        <f t="shared" si="23"/>
        <v>1</v>
      </c>
      <c r="V42" s="220">
        <f t="shared" si="23"/>
        <v>3</v>
      </c>
      <c r="W42" s="222">
        <f t="shared" si="13"/>
        <v>2</v>
      </c>
      <c r="X42" s="223">
        <f t="shared" si="14"/>
        <v>1</v>
      </c>
      <c r="Y42" s="224">
        <f t="shared" si="15"/>
        <v>-2</v>
      </c>
    </row>
    <row r="43" spans="1:25" ht="17.25" customHeight="1">
      <c r="A43" s="492"/>
      <c r="B43" s="501" t="s">
        <v>231</v>
      </c>
      <c r="C43" s="502"/>
      <c r="D43" s="232">
        <v>19</v>
      </c>
      <c r="E43" s="233">
        <v>0</v>
      </c>
      <c r="F43" s="234">
        <v>26</v>
      </c>
      <c r="G43" s="235">
        <v>25</v>
      </c>
      <c r="H43" s="233">
        <v>1</v>
      </c>
      <c r="I43" s="234">
        <v>29</v>
      </c>
      <c r="J43" s="236">
        <f t="shared" si="19"/>
        <v>6</v>
      </c>
      <c r="K43" s="237">
        <f t="shared" si="20"/>
        <v>1</v>
      </c>
      <c r="L43" s="238">
        <f t="shared" si="21"/>
        <v>3</v>
      </c>
      <c r="M43" s="200"/>
      <c r="N43" s="492"/>
      <c r="O43" s="503" t="s">
        <v>91</v>
      </c>
      <c r="P43" s="504"/>
      <c r="Q43" s="255">
        <v>1</v>
      </c>
      <c r="R43" s="256">
        <v>0</v>
      </c>
      <c r="S43" s="257">
        <v>5</v>
      </c>
      <c r="T43" s="258">
        <v>2</v>
      </c>
      <c r="U43" s="256">
        <v>1</v>
      </c>
      <c r="V43" s="257">
        <v>1</v>
      </c>
      <c r="W43" s="259">
        <f t="shared" si="13"/>
        <v>1</v>
      </c>
      <c r="X43" s="260">
        <f t="shared" si="14"/>
        <v>1</v>
      </c>
      <c r="Y43" s="261">
        <f t="shared" si="15"/>
        <v>-4</v>
      </c>
    </row>
    <row r="44" spans="1:25" ht="17.25" customHeight="1">
      <c r="A44" s="492"/>
      <c r="B44" s="501" t="s">
        <v>232</v>
      </c>
      <c r="C44" s="502"/>
      <c r="D44" s="232">
        <v>6</v>
      </c>
      <c r="E44" s="233">
        <v>1</v>
      </c>
      <c r="F44" s="234">
        <v>6</v>
      </c>
      <c r="G44" s="235">
        <v>9</v>
      </c>
      <c r="H44" s="233">
        <v>1</v>
      </c>
      <c r="I44" s="234">
        <v>9</v>
      </c>
      <c r="J44" s="236">
        <f t="shared" si="19"/>
        <v>3</v>
      </c>
      <c r="K44" s="237">
        <f t="shared" si="20"/>
        <v>0</v>
      </c>
      <c r="L44" s="238">
        <f t="shared" si="21"/>
        <v>3</v>
      </c>
      <c r="M44" s="200"/>
      <c r="N44" s="492"/>
      <c r="O44" s="483" t="s">
        <v>92</v>
      </c>
      <c r="P44" s="484"/>
      <c r="Q44" s="232"/>
      <c r="R44" s="233"/>
      <c r="S44" s="234"/>
      <c r="T44" s="235">
        <v>1</v>
      </c>
      <c r="U44" s="233">
        <v>0</v>
      </c>
      <c r="V44" s="234">
        <v>2</v>
      </c>
      <c r="W44" s="236">
        <f t="shared" si="13"/>
        <v>1</v>
      </c>
      <c r="X44" s="237">
        <f t="shared" si="14"/>
        <v>0</v>
      </c>
      <c r="Y44" s="238">
        <f t="shared" si="15"/>
        <v>2</v>
      </c>
    </row>
    <row r="45" spans="1:25" ht="17.25" customHeight="1" thickBot="1">
      <c r="A45" s="493"/>
      <c r="B45" s="485" t="s">
        <v>233</v>
      </c>
      <c r="C45" s="486"/>
      <c r="D45" s="294">
        <v>7</v>
      </c>
      <c r="E45" s="295">
        <v>0</v>
      </c>
      <c r="F45" s="296">
        <v>9</v>
      </c>
      <c r="G45" s="297">
        <v>3</v>
      </c>
      <c r="H45" s="295">
        <v>0</v>
      </c>
      <c r="I45" s="296">
        <v>6</v>
      </c>
      <c r="J45" s="298">
        <f t="shared" si="19"/>
        <v>-4</v>
      </c>
      <c r="K45" s="299">
        <f t="shared" si="20"/>
        <v>0</v>
      </c>
      <c r="L45" s="300">
        <f t="shared" si="21"/>
        <v>-3</v>
      </c>
      <c r="M45" s="200"/>
      <c r="N45" s="492"/>
      <c r="O45" s="483" t="s">
        <v>94</v>
      </c>
      <c r="P45" s="484"/>
      <c r="Q45" s="232"/>
      <c r="R45" s="233"/>
      <c r="S45" s="234"/>
      <c r="T45" s="235"/>
      <c r="U45" s="233"/>
      <c r="V45" s="234"/>
      <c r="W45" s="236">
        <f t="shared" si="13"/>
        <v>0</v>
      </c>
      <c r="X45" s="237">
        <f t="shared" si="14"/>
        <v>0</v>
      </c>
      <c r="Y45" s="238">
        <f t="shared" si="15"/>
        <v>0</v>
      </c>
    </row>
    <row r="46" spans="13:25" ht="17.25" customHeight="1">
      <c r="M46" s="200"/>
      <c r="N46" s="492"/>
      <c r="O46" s="487" t="s">
        <v>95</v>
      </c>
      <c r="P46" s="488"/>
      <c r="Q46" s="232"/>
      <c r="R46" s="233"/>
      <c r="S46" s="234"/>
      <c r="T46" s="235"/>
      <c r="U46" s="233"/>
      <c r="V46" s="234"/>
      <c r="W46" s="236">
        <f t="shared" si="13"/>
        <v>0</v>
      </c>
      <c r="X46" s="237">
        <f t="shared" si="14"/>
        <v>0</v>
      </c>
      <c r="Y46" s="238">
        <f t="shared" si="15"/>
        <v>0</v>
      </c>
    </row>
    <row r="47" spans="1:26" ht="17.25" customHeight="1">
      <c r="A47" s="199" t="s">
        <v>97</v>
      </c>
      <c r="M47" s="200"/>
      <c r="N47" s="492"/>
      <c r="O47" s="499" t="s">
        <v>40</v>
      </c>
      <c r="P47" s="500"/>
      <c r="Q47" s="287"/>
      <c r="R47" s="288"/>
      <c r="S47" s="289"/>
      <c r="T47" s="290"/>
      <c r="U47" s="288"/>
      <c r="V47" s="289"/>
      <c r="W47" s="291">
        <f t="shared" si="13"/>
        <v>0</v>
      </c>
      <c r="X47" s="292">
        <f t="shared" si="14"/>
        <v>0</v>
      </c>
      <c r="Y47" s="293">
        <f t="shared" si="15"/>
        <v>0</v>
      </c>
      <c r="Z47" s="200"/>
    </row>
    <row r="48" spans="13:45" ht="17.25" customHeight="1" thickBot="1">
      <c r="M48" s="200"/>
      <c r="N48" s="480" t="s">
        <v>98</v>
      </c>
      <c r="O48" s="481"/>
      <c r="P48" s="482"/>
      <c r="Q48" s="278"/>
      <c r="R48" s="279"/>
      <c r="S48" s="280"/>
      <c r="T48" s="281">
        <v>1</v>
      </c>
      <c r="U48" s="279">
        <v>0</v>
      </c>
      <c r="V48" s="280">
        <v>1</v>
      </c>
      <c r="W48" s="282">
        <f t="shared" si="13"/>
        <v>1</v>
      </c>
      <c r="X48" s="283">
        <f t="shared" si="14"/>
        <v>0</v>
      </c>
      <c r="Y48" s="284">
        <f t="shared" si="15"/>
        <v>1</v>
      </c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</row>
    <row r="49" ht="12.75" customHeight="1"/>
    <row r="50" ht="12.75" customHeight="1"/>
    <row r="51" spans="1:13" ht="15" customHeight="1">
      <c r="A51" s="1" t="s">
        <v>255</v>
      </c>
      <c r="M51" s="200"/>
    </row>
    <row r="52" spans="1:13" ht="15" customHeight="1">
      <c r="A52" s="199" t="str">
        <f>A2</f>
        <v>安芸高田市(214)</v>
      </c>
      <c r="M52" s="200"/>
    </row>
    <row r="53" spans="1:17" ht="17.25" customHeight="1" thickBot="1">
      <c r="A53" s="201" t="s">
        <v>99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0"/>
      <c r="L53" s="200"/>
      <c r="M53" s="200"/>
      <c r="N53" s="202" t="s">
        <v>100</v>
      </c>
      <c r="O53" s="202"/>
      <c r="P53" s="202"/>
      <c r="Q53" s="203"/>
    </row>
    <row r="54" spans="1:25" ht="17.25" customHeight="1">
      <c r="A54" s="514" t="s">
        <v>102</v>
      </c>
      <c r="B54" s="515"/>
      <c r="C54" s="516"/>
      <c r="D54" s="520" t="str">
        <f>$D$4</f>
        <v>令　和　元　年　</v>
      </c>
      <c r="E54" s="520"/>
      <c r="F54" s="521"/>
      <c r="G54" s="520" t="str">
        <f>$G$4</f>
        <v>令　和　2　年　</v>
      </c>
      <c r="H54" s="520"/>
      <c r="I54" s="520"/>
      <c r="J54" s="522" t="s">
        <v>103</v>
      </c>
      <c r="K54" s="523"/>
      <c r="L54" s="524"/>
      <c r="M54" s="204"/>
      <c r="N54" s="514" t="s">
        <v>102</v>
      </c>
      <c r="O54" s="515"/>
      <c r="P54" s="516"/>
      <c r="Q54" s="520" t="str">
        <f>$D$4</f>
        <v>令　和　元　年　</v>
      </c>
      <c r="R54" s="520"/>
      <c r="S54" s="521"/>
      <c r="T54" s="520" t="str">
        <f>$G$4</f>
        <v>令　和　2　年　</v>
      </c>
      <c r="U54" s="520"/>
      <c r="V54" s="520"/>
      <c r="W54" s="522" t="s">
        <v>103</v>
      </c>
      <c r="X54" s="523"/>
      <c r="Y54" s="524"/>
    </row>
    <row r="55" spans="1:25" ht="17.25" customHeight="1">
      <c r="A55" s="517"/>
      <c r="B55" s="518"/>
      <c r="C55" s="519"/>
      <c r="D55" s="205" t="s">
        <v>104</v>
      </c>
      <c r="E55" s="206" t="s">
        <v>105</v>
      </c>
      <c r="F55" s="207" t="s">
        <v>106</v>
      </c>
      <c r="G55" s="208" t="s">
        <v>104</v>
      </c>
      <c r="H55" s="206" t="s">
        <v>105</v>
      </c>
      <c r="I55" s="207" t="s">
        <v>106</v>
      </c>
      <c r="J55" s="208" t="s">
        <v>104</v>
      </c>
      <c r="K55" s="206" t="s">
        <v>105</v>
      </c>
      <c r="L55" s="209" t="s">
        <v>106</v>
      </c>
      <c r="M55" s="210"/>
      <c r="N55" s="517"/>
      <c r="O55" s="518"/>
      <c r="P55" s="519"/>
      <c r="Q55" s="205" t="s">
        <v>104</v>
      </c>
      <c r="R55" s="206" t="s">
        <v>105</v>
      </c>
      <c r="S55" s="207" t="s">
        <v>106</v>
      </c>
      <c r="T55" s="208" t="s">
        <v>104</v>
      </c>
      <c r="U55" s="206" t="s">
        <v>105</v>
      </c>
      <c r="V55" s="207" t="s">
        <v>106</v>
      </c>
      <c r="W55" s="208" t="s">
        <v>104</v>
      </c>
      <c r="X55" s="206" t="s">
        <v>105</v>
      </c>
      <c r="Y55" s="209" t="s">
        <v>106</v>
      </c>
    </row>
    <row r="56" spans="1:25" ht="17.25" customHeight="1" thickBot="1">
      <c r="A56" s="525" t="s">
        <v>107</v>
      </c>
      <c r="B56" s="526"/>
      <c r="C56" s="527"/>
      <c r="D56" s="211">
        <f aca="true" t="shared" si="24" ref="D56:I56">SUM(D57:D64)+D67</f>
        <v>35</v>
      </c>
      <c r="E56" s="212">
        <f t="shared" si="24"/>
        <v>1</v>
      </c>
      <c r="F56" s="213">
        <f t="shared" si="24"/>
        <v>44</v>
      </c>
      <c r="G56" s="214">
        <f t="shared" si="24"/>
        <v>35</v>
      </c>
      <c r="H56" s="212">
        <f t="shared" si="24"/>
        <v>2</v>
      </c>
      <c r="I56" s="213">
        <f t="shared" si="24"/>
        <v>42</v>
      </c>
      <c r="J56" s="215">
        <f aca="true" t="shared" si="25" ref="J56:J74">G56-D56</f>
        <v>0</v>
      </c>
      <c r="K56" s="216">
        <f aca="true" t="shared" si="26" ref="K56:K74">H56-E56</f>
        <v>1</v>
      </c>
      <c r="L56" s="217">
        <f aca="true" t="shared" si="27" ref="L56:L74">I56-F56</f>
        <v>-2</v>
      </c>
      <c r="M56" s="200"/>
      <c r="N56" s="525" t="s">
        <v>107</v>
      </c>
      <c r="O56" s="526"/>
      <c r="P56" s="527"/>
      <c r="Q56" s="218">
        <f aca="true" t="shared" si="28" ref="Q56:V56">SUM(Q57:Q68)</f>
        <v>35</v>
      </c>
      <c r="R56" s="219">
        <f t="shared" si="28"/>
        <v>1</v>
      </c>
      <c r="S56" s="220">
        <f t="shared" si="28"/>
        <v>44</v>
      </c>
      <c r="T56" s="221">
        <f t="shared" si="28"/>
        <v>35</v>
      </c>
      <c r="U56" s="219">
        <f t="shared" si="28"/>
        <v>2</v>
      </c>
      <c r="V56" s="220">
        <f t="shared" si="28"/>
        <v>42</v>
      </c>
      <c r="W56" s="222">
        <f aca="true" t="shared" si="29" ref="W56:W70">T56-Q56</f>
        <v>0</v>
      </c>
      <c r="X56" s="223">
        <f aca="true" t="shared" si="30" ref="X56:X70">U56-R56</f>
        <v>1</v>
      </c>
      <c r="Y56" s="224">
        <f aca="true" t="shared" si="31" ref="Y56:Y70">V56-S56</f>
        <v>-2</v>
      </c>
    </row>
    <row r="57" spans="1:25" ht="17.25" customHeight="1" thickTop="1">
      <c r="A57" s="469" t="s">
        <v>108</v>
      </c>
      <c r="B57" s="494" t="s">
        <v>109</v>
      </c>
      <c r="C57" s="495"/>
      <c r="D57" s="225"/>
      <c r="E57" s="226"/>
      <c r="F57" s="227"/>
      <c r="G57" s="228">
        <v>0</v>
      </c>
      <c r="H57" s="226">
        <v>0</v>
      </c>
      <c r="I57" s="227">
        <v>3</v>
      </c>
      <c r="J57" s="229">
        <f t="shared" si="25"/>
        <v>0</v>
      </c>
      <c r="K57" s="230">
        <f t="shared" si="26"/>
        <v>0</v>
      </c>
      <c r="L57" s="231">
        <f t="shared" si="27"/>
        <v>3</v>
      </c>
      <c r="M57" s="200"/>
      <c r="N57" s="547" t="s">
        <v>110</v>
      </c>
      <c r="O57" s="548"/>
      <c r="P57" s="549"/>
      <c r="Q57" s="225">
        <v>2</v>
      </c>
      <c r="R57" s="226">
        <v>0</v>
      </c>
      <c r="S57" s="227">
        <v>7</v>
      </c>
      <c r="T57" s="228"/>
      <c r="U57" s="226"/>
      <c r="V57" s="227"/>
      <c r="W57" s="229">
        <f t="shared" si="29"/>
        <v>-2</v>
      </c>
      <c r="X57" s="230">
        <f t="shared" si="30"/>
        <v>0</v>
      </c>
      <c r="Y57" s="231">
        <f t="shared" si="31"/>
        <v>-7</v>
      </c>
    </row>
    <row r="58" spans="1:25" ht="17.25" customHeight="1">
      <c r="A58" s="469"/>
      <c r="B58" s="501" t="s">
        <v>113</v>
      </c>
      <c r="C58" s="502"/>
      <c r="D58" s="232">
        <v>1</v>
      </c>
      <c r="E58" s="233">
        <v>0</v>
      </c>
      <c r="F58" s="234">
        <v>0</v>
      </c>
      <c r="G58" s="235">
        <v>1</v>
      </c>
      <c r="H58" s="233">
        <v>0</v>
      </c>
      <c r="I58" s="234">
        <v>3</v>
      </c>
      <c r="J58" s="236">
        <f t="shared" si="25"/>
        <v>0</v>
      </c>
      <c r="K58" s="237">
        <f t="shared" si="26"/>
        <v>0</v>
      </c>
      <c r="L58" s="238">
        <f t="shared" si="27"/>
        <v>3</v>
      </c>
      <c r="M58" s="200"/>
      <c r="N58" s="535" t="s">
        <v>114</v>
      </c>
      <c r="O58" s="536"/>
      <c r="P58" s="537"/>
      <c r="Q58" s="232">
        <v>7</v>
      </c>
      <c r="R58" s="233">
        <v>0</v>
      </c>
      <c r="S58" s="234">
        <v>8</v>
      </c>
      <c r="T58" s="235">
        <v>2</v>
      </c>
      <c r="U58" s="233">
        <v>0</v>
      </c>
      <c r="V58" s="234">
        <v>3</v>
      </c>
      <c r="W58" s="236">
        <f t="shared" si="29"/>
        <v>-5</v>
      </c>
      <c r="X58" s="237">
        <f t="shared" si="30"/>
        <v>0</v>
      </c>
      <c r="Y58" s="238">
        <f t="shared" si="31"/>
        <v>-5</v>
      </c>
    </row>
    <row r="59" spans="1:25" ht="17.25" customHeight="1">
      <c r="A59" s="469"/>
      <c r="B59" s="501" t="s">
        <v>117</v>
      </c>
      <c r="C59" s="502"/>
      <c r="D59" s="232">
        <v>8</v>
      </c>
      <c r="E59" s="233">
        <v>0</v>
      </c>
      <c r="F59" s="234">
        <v>8</v>
      </c>
      <c r="G59" s="235">
        <v>9</v>
      </c>
      <c r="H59" s="233">
        <v>1</v>
      </c>
      <c r="I59" s="234">
        <v>6</v>
      </c>
      <c r="J59" s="236">
        <f t="shared" si="25"/>
        <v>1</v>
      </c>
      <c r="K59" s="237">
        <f t="shared" si="26"/>
        <v>1</v>
      </c>
      <c r="L59" s="238">
        <f t="shared" si="27"/>
        <v>-2</v>
      </c>
      <c r="M59" s="200"/>
      <c r="N59" s="535" t="s">
        <v>118</v>
      </c>
      <c r="O59" s="536"/>
      <c r="P59" s="537"/>
      <c r="Q59" s="232">
        <v>5</v>
      </c>
      <c r="R59" s="233">
        <v>0</v>
      </c>
      <c r="S59" s="234">
        <v>6</v>
      </c>
      <c r="T59" s="235">
        <v>3</v>
      </c>
      <c r="U59" s="233">
        <v>0</v>
      </c>
      <c r="V59" s="234">
        <v>3</v>
      </c>
      <c r="W59" s="236">
        <f t="shared" si="29"/>
        <v>-2</v>
      </c>
      <c r="X59" s="237">
        <f t="shared" si="30"/>
        <v>0</v>
      </c>
      <c r="Y59" s="238">
        <f t="shared" si="31"/>
        <v>-3</v>
      </c>
    </row>
    <row r="60" spans="1:25" ht="17.25" customHeight="1">
      <c r="A60" s="469"/>
      <c r="B60" s="501" t="s">
        <v>120</v>
      </c>
      <c r="C60" s="502"/>
      <c r="D60" s="232">
        <v>5</v>
      </c>
      <c r="E60" s="233">
        <v>0</v>
      </c>
      <c r="F60" s="234">
        <v>5</v>
      </c>
      <c r="G60" s="235">
        <v>3</v>
      </c>
      <c r="H60" s="233">
        <v>0</v>
      </c>
      <c r="I60" s="234">
        <v>7</v>
      </c>
      <c r="J60" s="236">
        <f t="shared" si="25"/>
        <v>-2</v>
      </c>
      <c r="K60" s="237">
        <f t="shared" si="26"/>
        <v>0</v>
      </c>
      <c r="L60" s="238">
        <f t="shared" si="27"/>
        <v>2</v>
      </c>
      <c r="M60" s="200"/>
      <c r="N60" s="535" t="s">
        <v>121</v>
      </c>
      <c r="O60" s="536"/>
      <c r="P60" s="537"/>
      <c r="Q60" s="232">
        <v>1</v>
      </c>
      <c r="R60" s="233">
        <v>0</v>
      </c>
      <c r="S60" s="234">
        <v>1</v>
      </c>
      <c r="T60" s="235">
        <v>3</v>
      </c>
      <c r="U60" s="233">
        <v>0</v>
      </c>
      <c r="V60" s="234">
        <v>4</v>
      </c>
      <c r="W60" s="236">
        <f t="shared" si="29"/>
        <v>2</v>
      </c>
      <c r="X60" s="237">
        <f t="shared" si="30"/>
        <v>0</v>
      </c>
      <c r="Y60" s="238">
        <f t="shared" si="31"/>
        <v>3</v>
      </c>
    </row>
    <row r="61" spans="1:25" ht="17.25" customHeight="1">
      <c r="A61" s="469"/>
      <c r="B61" s="501" t="s">
        <v>123</v>
      </c>
      <c r="C61" s="502"/>
      <c r="D61" s="232">
        <v>6</v>
      </c>
      <c r="E61" s="233">
        <v>0</v>
      </c>
      <c r="F61" s="234">
        <v>8</v>
      </c>
      <c r="G61" s="235">
        <v>4</v>
      </c>
      <c r="H61" s="233">
        <v>0</v>
      </c>
      <c r="I61" s="234">
        <v>5</v>
      </c>
      <c r="J61" s="236">
        <f t="shared" si="25"/>
        <v>-2</v>
      </c>
      <c r="K61" s="237">
        <f t="shared" si="26"/>
        <v>0</v>
      </c>
      <c r="L61" s="238">
        <f t="shared" si="27"/>
        <v>-3</v>
      </c>
      <c r="M61" s="200"/>
      <c r="N61" s="535" t="s">
        <v>27</v>
      </c>
      <c r="O61" s="536"/>
      <c r="P61" s="537"/>
      <c r="Q61" s="232">
        <v>3</v>
      </c>
      <c r="R61" s="233">
        <v>0</v>
      </c>
      <c r="S61" s="234">
        <v>4</v>
      </c>
      <c r="T61" s="235">
        <v>1</v>
      </c>
      <c r="U61" s="233">
        <v>0</v>
      </c>
      <c r="V61" s="234">
        <v>1</v>
      </c>
      <c r="W61" s="236">
        <f t="shared" si="29"/>
        <v>-2</v>
      </c>
      <c r="X61" s="237">
        <f t="shared" si="30"/>
        <v>0</v>
      </c>
      <c r="Y61" s="238">
        <f t="shared" si="31"/>
        <v>-3</v>
      </c>
    </row>
    <row r="62" spans="1:25" ht="17.25" customHeight="1">
      <c r="A62" s="469"/>
      <c r="B62" s="501" t="s">
        <v>125</v>
      </c>
      <c r="C62" s="502"/>
      <c r="D62" s="232">
        <v>2</v>
      </c>
      <c r="E62" s="233">
        <v>0</v>
      </c>
      <c r="F62" s="234">
        <v>6</v>
      </c>
      <c r="G62" s="235">
        <v>6</v>
      </c>
      <c r="H62" s="233">
        <v>0</v>
      </c>
      <c r="I62" s="234">
        <v>6</v>
      </c>
      <c r="J62" s="236">
        <f t="shared" si="25"/>
        <v>4</v>
      </c>
      <c r="K62" s="237">
        <f t="shared" si="26"/>
        <v>0</v>
      </c>
      <c r="L62" s="238">
        <f t="shared" si="27"/>
        <v>0</v>
      </c>
      <c r="M62" s="200"/>
      <c r="N62" s="535" t="s">
        <v>30</v>
      </c>
      <c r="O62" s="536"/>
      <c r="P62" s="537"/>
      <c r="Q62" s="232">
        <v>1</v>
      </c>
      <c r="R62" s="233">
        <v>0</v>
      </c>
      <c r="S62" s="234">
        <v>2</v>
      </c>
      <c r="T62" s="235">
        <v>5</v>
      </c>
      <c r="U62" s="233">
        <v>0</v>
      </c>
      <c r="V62" s="234">
        <v>5</v>
      </c>
      <c r="W62" s="236">
        <f t="shared" si="29"/>
        <v>4</v>
      </c>
      <c r="X62" s="237">
        <f t="shared" si="30"/>
        <v>0</v>
      </c>
      <c r="Y62" s="238">
        <f t="shared" si="31"/>
        <v>3</v>
      </c>
    </row>
    <row r="63" spans="1:25" ht="17.25" customHeight="1" thickBot="1">
      <c r="A63" s="469"/>
      <c r="B63" s="550" t="s">
        <v>127</v>
      </c>
      <c r="C63" s="551"/>
      <c r="D63" s="239">
        <v>2</v>
      </c>
      <c r="E63" s="240">
        <v>0</v>
      </c>
      <c r="F63" s="241">
        <v>3</v>
      </c>
      <c r="G63" s="242">
        <v>4</v>
      </c>
      <c r="H63" s="240">
        <v>0</v>
      </c>
      <c r="I63" s="241">
        <v>4</v>
      </c>
      <c r="J63" s="243">
        <f t="shared" si="25"/>
        <v>2</v>
      </c>
      <c r="K63" s="244">
        <f t="shared" si="26"/>
        <v>0</v>
      </c>
      <c r="L63" s="245">
        <f t="shared" si="27"/>
        <v>1</v>
      </c>
      <c r="M63" s="200"/>
      <c r="N63" s="535" t="s">
        <v>33</v>
      </c>
      <c r="O63" s="536"/>
      <c r="P63" s="537"/>
      <c r="Q63" s="232">
        <v>3</v>
      </c>
      <c r="R63" s="233">
        <v>0</v>
      </c>
      <c r="S63" s="234">
        <v>3</v>
      </c>
      <c r="T63" s="235">
        <v>3</v>
      </c>
      <c r="U63" s="233">
        <v>0</v>
      </c>
      <c r="V63" s="234">
        <v>4</v>
      </c>
      <c r="W63" s="236">
        <f t="shared" si="29"/>
        <v>0</v>
      </c>
      <c r="X63" s="237">
        <f t="shared" si="30"/>
        <v>0</v>
      </c>
      <c r="Y63" s="238">
        <f t="shared" si="31"/>
        <v>1</v>
      </c>
    </row>
    <row r="64" spans="1:25" ht="17.25" customHeight="1" thickTop="1">
      <c r="A64" s="552" t="s">
        <v>129</v>
      </c>
      <c r="B64" s="553"/>
      <c r="C64" s="246" t="s">
        <v>112</v>
      </c>
      <c r="D64" s="247">
        <f aca="true" t="shared" si="32" ref="D64:I64">SUM(D65:D66)</f>
        <v>11</v>
      </c>
      <c r="E64" s="248">
        <f t="shared" si="32"/>
        <v>1</v>
      </c>
      <c r="F64" s="249">
        <f t="shared" si="32"/>
        <v>14</v>
      </c>
      <c r="G64" s="250">
        <f t="shared" si="32"/>
        <v>8</v>
      </c>
      <c r="H64" s="248">
        <f t="shared" si="32"/>
        <v>1</v>
      </c>
      <c r="I64" s="249">
        <f t="shared" si="32"/>
        <v>8</v>
      </c>
      <c r="J64" s="251">
        <f t="shared" si="25"/>
        <v>-3</v>
      </c>
      <c r="K64" s="252">
        <f t="shared" si="26"/>
        <v>0</v>
      </c>
      <c r="L64" s="253">
        <f t="shared" si="27"/>
        <v>-6</v>
      </c>
      <c r="M64" s="200"/>
      <c r="N64" s="535" t="s">
        <v>36</v>
      </c>
      <c r="O64" s="536"/>
      <c r="P64" s="537"/>
      <c r="Q64" s="232">
        <v>2</v>
      </c>
      <c r="R64" s="233">
        <v>0</v>
      </c>
      <c r="S64" s="234">
        <v>2</v>
      </c>
      <c r="T64" s="235">
        <v>3</v>
      </c>
      <c r="U64" s="233">
        <v>1</v>
      </c>
      <c r="V64" s="234">
        <v>2</v>
      </c>
      <c r="W64" s="236">
        <f t="shared" si="29"/>
        <v>1</v>
      </c>
      <c r="X64" s="237">
        <f t="shared" si="30"/>
        <v>1</v>
      </c>
      <c r="Y64" s="238">
        <f t="shared" si="31"/>
        <v>0</v>
      </c>
    </row>
    <row r="65" spans="1:25" ht="17.25" customHeight="1">
      <c r="A65" s="554"/>
      <c r="B65" s="555"/>
      <c r="C65" s="53" t="s">
        <v>131</v>
      </c>
      <c r="D65" s="255">
        <v>6</v>
      </c>
      <c r="E65" s="256">
        <v>0</v>
      </c>
      <c r="F65" s="257">
        <v>9</v>
      </c>
      <c r="G65" s="258">
        <v>5</v>
      </c>
      <c r="H65" s="256">
        <v>0</v>
      </c>
      <c r="I65" s="257">
        <v>4</v>
      </c>
      <c r="J65" s="259">
        <f t="shared" si="25"/>
        <v>-1</v>
      </c>
      <c r="K65" s="260">
        <f t="shared" si="26"/>
        <v>0</v>
      </c>
      <c r="L65" s="261">
        <f t="shared" si="27"/>
        <v>-5</v>
      </c>
      <c r="M65" s="200"/>
      <c r="N65" s="535" t="s">
        <v>39</v>
      </c>
      <c r="O65" s="536"/>
      <c r="P65" s="537"/>
      <c r="Q65" s="232">
        <v>2</v>
      </c>
      <c r="R65" s="233">
        <v>0</v>
      </c>
      <c r="S65" s="234">
        <v>3</v>
      </c>
      <c r="T65" s="235">
        <v>1</v>
      </c>
      <c r="U65" s="233">
        <v>0</v>
      </c>
      <c r="V65" s="234">
        <v>1</v>
      </c>
      <c r="W65" s="236">
        <f t="shared" si="29"/>
        <v>-1</v>
      </c>
      <c r="X65" s="237">
        <f t="shared" si="30"/>
        <v>0</v>
      </c>
      <c r="Y65" s="238">
        <f t="shared" si="31"/>
        <v>-2</v>
      </c>
    </row>
    <row r="66" spans="1:25" ht="17.25" customHeight="1" thickBot="1">
      <c r="A66" s="554"/>
      <c r="B66" s="555"/>
      <c r="C66" s="58" t="s">
        <v>133</v>
      </c>
      <c r="D66" s="239">
        <v>5</v>
      </c>
      <c r="E66" s="240">
        <v>1</v>
      </c>
      <c r="F66" s="241">
        <v>5</v>
      </c>
      <c r="G66" s="242">
        <v>3</v>
      </c>
      <c r="H66" s="240">
        <v>1</v>
      </c>
      <c r="I66" s="241">
        <v>4</v>
      </c>
      <c r="J66" s="243">
        <f t="shared" si="25"/>
        <v>-2</v>
      </c>
      <c r="K66" s="244">
        <f t="shared" si="26"/>
        <v>0</v>
      </c>
      <c r="L66" s="245">
        <f t="shared" si="27"/>
        <v>-1</v>
      </c>
      <c r="M66" s="200"/>
      <c r="N66" s="535" t="s">
        <v>42</v>
      </c>
      <c r="O66" s="536"/>
      <c r="P66" s="537"/>
      <c r="Q66" s="232">
        <v>4</v>
      </c>
      <c r="R66" s="233">
        <v>0</v>
      </c>
      <c r="S66" s="234">
        <v>4</v>
      </c>
      <c r="T66" s="235">
        <v>1</v>
      </c>
      <c r="U66" s="233">
        <v>0</v>
      </c>
      <c r="V66" s="234">
        <v>1</v>
      </c>
      <c r="W66" s="236">
        <f t="shared" si="29"/>
        <v>-3</v>
      </c>
      <c r="X66" s="237">
        <f t="shared" si="30"/>
        <v>0</v>
      </c>
      <c r="Y66" s="238">
        <f t="shared" si="31"/>
        <v>-3</v>
      </c>
    </row>
    <row r="67" spans="1:25" ht="17.25" customHeight="1" thickBot="1" thickTop="1">
      <c r="A67" s="465" t="s">
        <v>134</v>
      </c>
      <c r="B67" s="466"/>
      <c r="C67" s="467"/>
      <c r="D67" s="262"/>
      <c r="E67" s="263"/>
      <c r="F67" s="264"/>
      <c r="G67" s="265"/>
      <c r="H67" s="263"/>
      <c r="I67" s="264"/>
      <c r="J67" s="266">
        <f t="shared" si="25"/>
        <v>0</v>
      </c>
      <c r="K67" s="267">
        <f t="shared" si="26"/>
        <v>0</v>
      </c>
      <c r="L67" s="268">
        <f t="shared" si="27"/>
        <v>0</v>
      </c>
      <c r="M67" s="200"/>
      <c r="N67" s="535" t="s">
        <v>43</v>
      </c>
      <c r="O67" s="536"/>
      <c r="P67" s="537"/>
      <c r="Q67" s="232">
        <v>3</v>
      </c>
      <c r="R67" s="233">
        <v>0</v>
      </c>
      <c r="S67" s="234">
        <v>3</v>
      </c>
      <c r="T67" s="235">
        <v>5</v>
      </c>
      <c r="U67" s="233">
        <v>1</v>
      </c>
      <c r="V67" s="234">
        <v>7</v>
      </c>
      <c r="W67" s="236">
        <f t="shared" si="29"/>
        <v>2</v>
      </c>
      <c r="X67" s="237">
        <f t="shared" si="30"/>
        <v>1</v>
      </c>
      <c r="Y67" s="238">
        <f t="shared" si="31"/>
        <v>4</v>
      </c>
    </row>
    <row r="68" spans="1:25" ht="17.25" customHeight="1" thickBot="1" thickTop="1">
      <c r="A68" s="468" t="s">
        <v>136</v>
      </c>
      <c r="B68" s="471" t="s">
        <v>137</v>
      </c>
      <c r="C68" s="472"/>
      <c r="D68" s="269">
        <v>5</v>
      </c>
      <c r="E68" s="270">
        <v>0</v>
      </c>
      <c r="F68" s="271">
        <v>5</v>
      </c>
      <c r="G68" s="272">
        <v>5</v>
      </c>
      <c r="H68" s="270">
        <v>1</v>
      </c>
      <c r="I68" s="271">
        <v>1</v>
      </c>
      <c r="J68" s="273">
        <f t="shared" si="25"/>
        <v>0</v>
      </c>
      <c r="K68" s="274">
        <f t="shared" si="26"/>
        <v>1</v>
      </c>
      <c r="L68" s="275">
        <f t="shared" si="27"/>
        <v>-4</v>
      </c>
      <c r="M68" s="200"/>
      <c r="N68" s="538" t="s">
        <v>46</v>
      </c>
      <c r="O68" s="539"/>
      <c r="P68" s="540"/>
      <c r="Q68" s="239">
        <v>2</v>
      </c>
      <c r="R68" s="240">
        <v>1</v>
      </c>
      <c r="S68" s="241">
        <v>1</v>
      </c>
      <c r="T68" s="242">
        <v>8</v>
      </c>
      <c r="U68" s="240">
        <v>0</v>
      </c>
      <c r="V68" s="241">
        <v>11</v>
      </c>
      <c r="W68" s="243">
        <f t="shared" si="29"/>
        <v>6</v>
      </c>
      <c r="X68" s="244">
        <f t="shared" si="30"/>
        <v>-1</v>
      </c>
      <c r="Y68" s="245">
        <f t="shared" si="31"/>
        <v>10</v>
      </c>
    </row>
    <row r="69" spans="1:25" ht="17.25" customHeight="1" thickTop="1">
      <c r="A69" s="469"/>
      <c r="B69" s="473" t="s">
        <v>138</v>
      </c>
      <c r="C69" s="276" t="s">
        <v>112</v>
      </c>
      <c r="D69" s="218">
        <f aca="true" t="shared" si="33" ref="D69:I69">SUM(D70:D72)</f>
        <v>0</v>
      </c>
      <c r="E69" s="219">
        <f t="shared" si="33"/>
        <v>0</v>
      </c>
      <c r="F69" s="220">
        <f t="shared" si="33"/>
        <v>0</v>
      </c>
      <c r="G69" s="221">
        <f t="shared" si="33"/>
        <v>1</v>
      </c>
      <c r="H69" s="219">
        <f t="shared" si="33"/>
        <v>0</v>
      </c>
      <c r="I69" s="220">
        <f t="shared" si="33"/>
        <v>6</v>
      </c>
      <c r="J69" s="222">
        <f t="shared" si="25"/>
        <v>1</v>
      </c>
      <c r="K69" s="223">
        <f t="shared" si="26"/>
        <v>0</v>
      </c>
      <c r="L69" s="224">
        <f t="shared" si="27"/>
        <v>6</v>
      </c>
      <c r="M69" s="200"/>
      <c r="N69" s="541" t="s">
        <v>139</v>
      </c>
      <c r="O69" s="542"/>
      <c r="P69" s="543"/>
      <c r="Q69" s="269">
        <f aca="true" t="shared" si="34" ref="Q69:V69">SUM(Q57:Q62)</f>
        <v>19</v>
      </c>
      <c r="R69" s="270">
        <f t="shared" si="34"/>
        <v>0</v>
      </c>
      <c r="S69" s="271">
        <f t="shared" si="34"/>
        <v>28</v>
      </c>
      <c r="T69" s="272">
        <f t="shared" si="34"/>
        <v>14</v>
      </c>
      <c r="U69" s="270">
        <f t="shared" si="34"/>
        <v>0</v>
      </c>
      <c r="V69" s="271">
        <f t="shared" si="34"/>
        <v>16</v>
      </c>
      <c r="W69" s="273">
        <f t="shared" si="29"/>
        <v>-5</v>
      </c>
      <c r="X69" s="274">
        <f t="shared" si="30"/>
        <v>0</v>
      </c>
      <c r="Y69" s="275">
        <f t="shared" si="31"/>
        <v>-12</v>
      </c>
    </row>
    <row r="70" spans="1:25" ht="17.25" customHeight="1" thickBot="1">
      <c r="A70" s="469"/>
      <c r="B70" s="474"/>
      <c r="C70" s="277" t="s">
        <v>228</v>
      </c>
      <c r="D70" s="255"/>
      <c r="E70" s="256"/>
      <c r="F70" s="257"/>
      <c r="G70" s="258">
        <v>0</v>
      </c>
      <c r="H70" s="256">
        <v>0</v>
      </c>
      <c r="I70" s="257">
        <v>1</v>
      </c>
      <c r="J70" s="259">
        <f t="shared" si="25"/>
        <v>0</v>
      </c>
      <c r="K70" s="260">
        <f t="shared" si="26"/>
        <v>0</v>
      </c>
      <c r="L70" s="261">
        <f t="shared" si="27"/>
        <v>1</v>
      </c>
      <c r="M70" s="200"/>
      <c r="N70" s="544" t="s">
        <v>140</v>
      </c>
      <c r="O70" s="545"/>
      <c r="P70" s="546"/>
      <c r="Q70" s="278">
        <f aca="true" t="shared" si="35" ref="Q70:V70">SUM(Q63:Q68)</f>
        <v>16</v>
      </c>
      <c r="R70" s="279">
        <f t="shared" si="35"/>
        <v>1</v>
      </c>
      <c r="S70" s="280">
        <f t="shared" si="35"/>
        <v>16</v>
      </c>
      <c r="T70" s="281">
        <f t="shared" si="35"/>
        <v>21</v>
      </c>
      <c r="U70" s="279">
        <f t="shared" si="35"/>
        <v>2</v>
      </c>
      <c r="V70" s="280">
        <f t="shared" si="35"/>
        <v>26</v>
      </c>
      <c r="W70" s="282">
        <f t="shared" si="29"/>
        <v>5</v>
      </c>
      <c r="X70" s="283">
        <f t="shared" si="30"/>
        <v>1</v>
      </c>
      <c r="Y70" s="284">
        <f t="shared" si="31"/>
        <v>10</v>
      </c>
    </row>
    <row r="71" spans="1:13" ht="17.25" customHeight="1">
      <c r="A71" s="469"/>
      <c r="B71" s="474"/>
      <c r="C71" s="285" t="s">
        <v>141</v>
      </c>
      <c r="D71" s="232"/>
      <c r="E71" s="233"/>
      <c r="F71" s="234"/>
      <c r="G71" s="235">
        <v>1</v>
      </c>
      <c r="H71" s="233">
        <v>0</v>
      </c>
      <c r="I71" s="234">
        <v>4</v>
      </c>
      <c r="J71" s="236">
        <f t="shared" si="25"/>
        <v>1</v>
      </c>
      <c r="K71" s="237">
        <f t="shared" si="26"/>
        <v>0</v>
      </c>
      <c r="L71" s="238">
        <f t="shared" si="27"/>
        <v>4</v>
      </c>
      <c r="M71" s="200"/>
    </row>
    <row r="72" spans="1:14" ht="17.25" customHeight="1" thickBot="1">
      <c r="A72" s="469"/>
      <c r="B72" s="475"/>
      <c r="C72" s="286" t="s">
        <v>143</v>
      </c>
      <c r="D72" s="287"/>
      <c r="E72" s="288"/>
      <c r="F72" s="289"/>
      <c r="G72" s="290">
        <v>0</v>
      </c>
      <c r="H72" s="288">
        <v>0</v>
      </c>
      <c r="I72" s="289">
        <v>1</v>
      </c>
      <c r="J72" s="291">
        <f t="shared" si="25"/>
        <v>0</v>
      </c>
      <c r="K72" s="292">
        <f t="shared" si="26"/>
        <v>0</v>
      </c>
      <c r="L72" s="293">
        <f t="shared" si="27"/>
        <v>1</v>
      </c>
      <c r="M72" s="200"/>
      <c r="N72" s="199" t="s">
        <v>144</v>
      </c>
    </row>
    <row r="73" spans="1:25" ht="17.25" customHeight="1">
      <c r="A73" s="469"/>
      <c r="B73" s="476" t="s">
        <v>146</v>
      </c>
      <c r="C73" s="477"/>
      <c r="D73" s="255"/>
      <c r="E73" s="256"/>
      <c r="F73" s="257"/>
      <c r="G73" s="258"/>
      <c r="H73" s="256"/>
      <c r="I73" s="257"/>
      <c r="J73" s="259">
        <f t="shared" si="25"/>
        <v>0</v>
      </c>
      <c r="K73" s="260">
        <f t="shared" si="26"/>
        <v>0</v>
      </c>
      <c r="L73" s="261">
        <f t="shared" si="27"/>
        <v>0</v>
      </c>
      <c r="M73" s="200"/>
      <c r="N73" s="514" t="s">
        <v>102</v>
      </c>
      <c r="O73" s="515"/>
      <c r="P73" s="516"/>
      <c r="Q73" s="520" t="str">
        <f>$D$4</f>
        <v>令　和　元　年　</v>
      </c>
      <c r="R73" s="520"/>
      <c r="S73" s="521"/>
      <c r="T73" s="520" t="str">
        <f>$G$4</f>
        <v>令　和　2　年　</v>
      </c>
      <c r="U73" s="520"/>
      <c r="V73" s="520"/>
      <c r="W73" s="522" t="s">
        <v>103</v>
      </c>
      <c r="X73" s="523"/>
      <c r="Y73" s="524"/>
    </row>
    <row r="74" spans="1:25" ht="17.25" customHeight="1" thickBot="1">
      <c r="A74" s="470"/>
      <c r="B74" s="478" t="s">
        <v>148</v>
      </c>
      <c r="C74" s="479"/>
      <c r="D74" s="294"/>
      <c r="E74" s="295"/>
      <c r="F74" s="296"/>
      <c r="G74" s="297">
        <v>1</v>
      </c>
      <c r="H74" s="295">
        <v>0</v>
      </c>
      <c r="I74" s="296">
        <v>1</v>
      </c>
      <c r="J74" s="298">
        <f t="shared" si="25"/>
        <v>1</v>
      </c>
      <c r="K74" s="299">
        <f t="shared" si="26"/>
        <v>0</v>
      </c>
      <c r="L74" s="300">
        <f t="shared" si="27"/>
        <v>1</v>
      </c>
      <c r="M74" s="200"/>
      <c r="N74" s="517"/>
      <c r="O74" s="518"/>
      <c r="P74" s="519"/>
      <c r="Q74" s="205" t="s">
        <v>104</v>
      </c>
      <c r="R74" s="206" t="s">
        <v>105</v>
      </c>
      <c r="S74" s="207" t="s">
        <v>106</v>
      </c>
      <c r="T74" s="208" t="s">
        <v>104</v>
      </c>
      <c r="U74" s="206" t="s">
        <v>105</v>
      </c>
      <c r="V74" s="207" t="s">
        <v>106</v>
      </c>
      <c r="W74" s="208" t="s">
        <v>104</v>
      </c>
      <c r="X74" s="206" t="s">
        <v>105</v>
      </c>
      <c r="Y74" s="209" t="s">
        <v>106</v>
      </c>
    </row>
    <row r="75" spans="1:25" ht="17.25" customHeight="1" thickBot="1">
      <c r="A75" s="199" t="s">
        <v>150</v>
      </c>
      <c r="M75" s="200"/>
      <c r="N75" s="525" t="s">
        <v>107</v>
      </c>
      <c r="O75" s="526"/>
      <c r="P75" s="527"/>
      <c r="Q75" s="218">
        <f aca="true" t="shared" si="36" ref="Q75:V75">SUM(Q76,Q83,Q92,Q98)</f>
        <v>35</v>
      </c>
      <c r="R75" s="219">
        <f t="shared" si="36"/>
        <v>1</v>
      </c>
      <c r="S75" s="220">
        <f t="shared" si="36"/>
        <v>44</v>
      </c>
      <c r="T75" s="221">
        <f t="shared" si="36"/>
        <v>35</v>
      </c>
      <c r="U75" s="219">
        <f t="shared" si="36"/>
        <v>2</v>
      </c>
      <c r="V75" s="220">
        <f t="shared" si="36"/>
        <v>42</v>
      </c>
      <c r="W75" s="222">
        <f aca="true" t="shared" si="37" ref="W75:W98">T75-Q75</f>
        <v>0</v>
      </c>
      <c r="X75" s="223">
        <f aca="true" t="shared" si="38" ref="X75:X98">U75-R75</f>
        <v>1</v>
      </c>
      <c r="Y75" s="224">
        <f aca="true" t="shared" si="39" ref="Y75:Y98">V75-S75</f>
        <v>-2</v>
      </c>
    </row>
    <row r="76" spans="1:25" ht="17.25" customHeight="1" thickBot="1" thickTop="1">
      <c r="A76" s="301" t="s">
        <v>152</v>
      </c>
      <c r="B76" s="301"/>
      <c r="C76" s="301"/>
      <c r="D76" s="301"/>
      <c r="E76" s="301"/>
      <c r="F76" s="301"/>
      <c r="G76" s="203"/>
      <c r="M76" s="200"/>
      <c r="N76" s="492" t="s">
        <v>153</v>
      </c>
      <c r="O76" s="531" t="s">
        <v>112</v>
      </c>
      <c r="P76" s="532"/>
      <c r="Q76" s="247">
        <f aca="true" t="shared" si="40" ref="Q76:V76">SUM(Q77,Q82)</f>
        <v>3</v>
      </c>
      <c r="R76" s="248">
        <f t="shared" si="40"/>
        <v>1</v>
      </c>
      <c r="S76" s="249">
        <f t="shared" si="40"/>
        <v>2</v>
      </c>
      <c r="T76" s="250">
        <f t="shared" si="40"/>
        <v>4</v>
      </c>
      <c r="U76" s="248">
        <f t="shared" si="40"/>
        <v>1</v>
      </c>
      <c r="V76" s="249">
        <f t="shared" si="40"/>
        <v>3</v>
      </c>
      <c r="W76" s="251">
        <f t="shared" si="37"/>
        <v>1</v>
      </c>
      <c r="X76" s="252">
        <f t="shared" si="38"/>
        <v>0</v>
      </c>
      <c r="Y76" s="253">
        <f t="shared" si="39"/>
        <v>1</v>
      </c>
    </row>
    <row r="77" spans="1:25" ht="17.25" customHeight="1">
      <c r="A77" s="514" t="s">
        <v>102</v>
      </c>
      <c r="B77" s="515"/>
      <c r="C77" s="516"/>
      <c r="D77" s="520" t="str">
        <f>$D$4</f>
        <v>令　和　元　年　</v>
      </c>
      <c r="E77" s="520"/>
      <c r="F77" s="521"/>
      <c r="G77" s="520" t="str">
        <f>$G$4</f>
        <v>令　和　2　年　</v>
      </c>
      <c r="H77" s="520"/>
      <c r="I77" s="520"/>
      <c r="J77" s="522" t="s">
        <v>103</v>
      </c>
      <c r="K77" s="523"/>
      <c r="L77" s="524"/>
      <c r="M77" s="204"/>
      <c r="N77" s="492"/>
      <c r="O77" s="473" t="s">
        <v>155</v>
      </c>
      <c r="P77" s="302" t="s">
        <v>156</v>
      </c>
      <c r="Q77" s="218">
        <f aca="true" t="shared" si="41" ref="Q77:V77">SUM(Q78:Q81)</f>
        <v>2</v>
      </c>
      <c r="R77" s="219">
        <f t="shared" si="41"/>
        <v>1</v>
      </c>
      <c r="S77" s="220">
        <f t="shared" si="41"/>
        <v>1</v>
      </c>
      <c r="T77" s="221">
        <f t="shared" si="41"/>
        <v>2</v>
      </c>
      <c r="U77" s="219">
        <f t="shared" si="41"/>
        <v>1</v>
      </c>
      <c r="V77" s="220">
        <f t="shared" si="41"/>
        <v>1</v>
      </c>
      <c r="W77" s="222">
        <f t="shared" si="37"/>
        <v>0</v>
      </c>
      <c r="X77" s="223">
        <f t="shared" si="38"/>
        <v>0</v>
      </c>
      <c r="Y77" s="224">
        <f t="shared" si="39"/>
        <v>0</v>
      </c>
    </row>
    <row r="78" spans="1:25" ht="17.25" customHeight="1">
      <c r="A78" s="517"/>
      <c r="B78" s="518"/>
      <c r="C78" s="519"/>
      <c r="D78" s="205" t="s">
        <v>104</v>
      </c>
      <c r="E78" s="206" t="s">
        <v>105</v>
      </c>
      <c r="F78" s="207" t="s">
        <v>106</v>
      </c>
      <c r="G78" s="208" t="s">
        <v>104</v>
      </c>
      <c r="H78" s="206" t="s">
        <v>105</v>
      </c>
      <c r="I78" s="207" t="s">
        <v>106</v>
      </c>
      <c r="J78" s="208" t="s">
        <v>104</v>
      </c>
      <c r="K78" s="206" t="s">
        <v>105</v>
      </c>
      <c r="L78" s="209" t="s">
        <v>106</v>
      </c>
      <c r="M78" s="210"/>
      <c r="N78" s="492"/>
      <c r="O78" s="474"/>
      <c r="P78" s="254" t="s">
        <v>158</v>
      </c>
      <c r="Q78" s="255"/>
      <c r="R78" s="256"/>
      <c r="S78" s="257"/>
      <c r="T78" s="258"/>
      <c r="U78" s="256"/>
      <c r="V78" s="257"/>
      <c r="W78" s="259">
        <f t="shared" si="37"/>
        <v>0</v>
      </c>
      <c r="X78" s="260">
        <f t="shared" si="38"/>
        <v>0</v>
      </c>
      <c r="Y78" s="261">
        <f t="shared" si="39"/>
        <v>0</v>
      </c>
    </row>
    <row r="79" spans="1:25" ht="17.25" customHeight="1" thickBot="1">
      <c r="A79" s="525" t="s">
        <v>107</v>
      </c>
      <c r="B79" s="526"/>
      <c r="C79" s="527"/>
      <c r="D79" s="211">
        <f aca="true" t="shared" si="42" ref="D79:I79">SUM(D80:D91)</f>
        <v>35</v>
      </c>
      <c r="E79" s="212">
        <f t="shared" si="42"/>
        <v>1</v>
      </c>
      <c r="F79" s="213">
        <f t="shared" si="42"/>
        <v>44</v>
      </c>
      <c r="G79" s="214">
        <f t="shared" si="42"/>
        <v>35</v>
      </c>
      <c r="H79" s="212">
        <f t="shared" si="42"/>
        <v>2</v>
      </c>
      <c r="I79" s="213">
        <f t="shared" si="42"/>
        <v>42</v>
      </c>
      <c r="J79" s="215">
        <f aca="true" t="shared" si="43" ref="J79:J95">G79-D79</f>
        <v>0</v>
      </c>
      <c r="K79" s="216">
        <f aca="true" t="shared" si="44" ref="K79:K95">H79-E79</f>
        <v>1</v>
      </c>
      <c r="L79" s="217">
        <f aca="true" t="shared" si="45" ref="L79:L95">I79-F79</f>
        <v>-2</v>
      </c>
      <c r="M79" s="200"/>
      <c r="N79" s="492"/>
      <c r="O79" s="474"/>
      <c r="P79" s="303" t="s">
        <v>159</v>
      </c>
      <c r="Q79" s="232"/>
      <c r="R79" s="233"/>
      <c r="S79" s="234"/>
      <c r="T79" s="235"/>
      <c r="U79" s="233"/>
      <c r="V79" s="234"/>
      <c r="W79" s="236">
        <f t="shared" si="37"/>
        <v>0</v>
      </c>
      <c r="X79" s="237">
        <f t="shared" si="38"/>
        <v>0</v>
      </c>
      <c r="Y79" s="238">
        <f t="shared" si="39"/>
        <v>0</v>
      </c>
    </row>
    <row r="80" spans="1:25" ht="17.25" customHeight="1" thickTop="1">
      <c r="A80" s="528" t="s">
        <v>160</v>
      </c>
      <c r="B80" s="529"/>
      <c r="C80" s="530"/>
      <c r="D80" s="225"/>
      <c r="E80" s="226"/>
      <c r="F80" s="227"/>
      <c r="G80" s="228"/>
      <c r="H80" s="226"/>
      <c r="I80" s="227"/>
      <c r="J80" s="229">
        <f t="shared" si="43"/>
        <v>0</v>
      </c>
      <c r="K80" s="230">
        <f t="shared" si="44"/>
        <v>0</v>
      </c>
      <c r="L80" s="231">
        <f t="shared" si="45"/>
        <v>0</v>
      </c>
      <c r="M80" s="200"/>
      <c r="N80" s="492"/>
      <c r="O80" s="474"/>
      <c r="P80" s="303" t="s">
        <v>161</v>
      </c>
      <c r="Q80" s="232"/>
      <c r="R80" s="233"/>
      <c r="S80" s="234"/>
      <c r="T80" s="235"/>
      <c r="U80" s="233"/>
      <c r="V80" s="234"/>
      <c r="W80" s="236">
        <f t="shared" si="37"/>
        <v>0</v>
      </c>
      <c r="X80" s="237">
        <f t="shared" si="38"/>
        <v>0</v>
      </c>
      <c r="Y80" s="238">
        <f t="shared" si="39"/>
        <v>0</v>
      </c>
    </row>
    <row r="81" spans="1:25" ht="17.25" customHeight="1">
      <c r="A81" s="505" t="s">
        <v>162</v>
      </c>
      <c r="B81" s="506"/>
      <c r="C81" s="507"/>
      <c r="D81" s="232"/>
      <c r="E81" s="233"/>
      <c r="F81" s="234"/>
      <c r="G81" s="235"/>
      <c r="H81" s="233"/>
      <c r="I81" s="234"/>
      <c r="J81" s="236">
        <f t="shared" si="43"/>
        <v>0</v>
      </c>
      <c r="K81" s="237">
        <f t="shared" si="44"/>
        <v>0</v>
      </c>
      <c r="L81" s="238">
        <f t="shared" si="45"/>
        <v>0</v>
      </c>
      <c r="M81" s="200"/>
      <c r="N81" s="492"/>
      <c r="O81" s="475"/>
      <c r="P81" s="286" t="s">
        <v>132</v>
      </c>
      <c r="Q81" s="287">
        <v>2</v>
      </c>
      <c r="R81" s="288">
        <v>1</v>
      </c>
      <c r="S81" s="289">
        <v>1</v>
      </c>
      <c r="T81" s="290">
        <v>2</v>
      </c>
      <c r="U81" s="288">
        <v>1</v>
      </c>
      <c r="V81" s="289">
        <v>1</v>
      </c>
      <c r="W81" s="291">
        <f t="shared" si="37"/>
        <v>0</v>
      </c>
      <c r="X81" s="292">
        <f t="shared" si="38"/>
        <v>0</v>
      </c>
      <c r="Y81" s="293">
        <f t="shared" si="39"/>
        <v>0</v>
      </c>
    </row>
    <row r="82" spans="1:25" ht="17.25" customHeight="1">
      <c r="A82" s="505" t="s">
        <v>164</v>
      </c>
      <c r="B82" s="506"/>
      <c r="C82" s="507"/>
      <c r="D82" s="232">
        <v>2</v>
      </c>
      <c r="E82" s="233">
        <v>0</v>
      </c>
      <c r="F82" s="234">
        <v>2</v>
      </c>
      <c r="G82" s="235">
        <v>1</v>
      </c>
      <c r="H82" s="233">
        <v>0</v>
      </c>
      <c r="I82" s="234">
        <v>1</v>
      </c>
      <c r="J82" s="236">
        <f t="shared" si="43"/>
        <v>-1</v>
      </c>
      <c r="K82" s="237">
        <f t="shared" si="44"/>
        <v>0</v>
      </c>
      <c r="L82" s="238">
        <f t="shared" si="45"/>
        <v>-1</v>
      </c>
      <c r="M82" s="200"/>
      <c r="N82" s="508"/>
      <c r="O82" s="533" t="s">
        <v>132</v>
      </c>
      <c r="P82" s="534"/>
      <c r="Q82" s="304">
        <v>1</v>
      </c>
      <c r="R82" s="305">
        <v>0</v>
      </c>
      <c r="S82" s="306">
        <v>1</v>
      </c>
      <c r="T82" s="307">
        <v>2</v>
      </c>
      <c r="U82" s="305">
        <v>0</v>
      </c>
      <c r="V82" s="306">
        <v>2</v>
      </c>
      <c r="W82" s="308">
        <f t="shared" si="37"/>
        <v>1</v>
      </c>
      <c r="X82" s="309">
        <f t="shared" si="38"/>
        <v>0</v>
      </c>
      <c r="Y82" s="310">
        <f t="shared" si="39"/>
        <v>1</v>
      </c>
    </row>
    <row r="83" spans="1:25" ht="17.25" customHeight="1">
      <c r="A83" s="505" t="s">
        <v>166</v>
      </c>
      <c r="B83" s="506"/>
      <c r="C83" s="507"/>
      <c r="D83" s="232">
        <v>3</v>
      </c>
      <c r="E83" s="233">
        <v>0</v>
      </c>
      <c r="F83" s="234">
        <v>3</v>
      </c>
      <c r="G83" s="235">
        <v>2</v>
      </c>
      <c r="H83" s="233">
        <v>0</v>
      </c>
      <c r="I83" s="234">
        <v>2</v>
      </c>
      <c r="J83" s="236">
        <f t="shared" si="43"/>
        <v>-1</v>
      </c>
      <c r="K83" s="237">
        <f t="shared" si="44"/>
        <v>0</v>
      </c>
      <c r="L83" s="238">
        <f t="shared" si="45"/>
        <v>-1</v>
      </c>
      <c r="M83" s="200"/>
      <c r="N83" s="496" t="s">
        <v>167</v>
      </c>
      <c r="O83" s="497" t="s">
        <v>112</v>
      </c>
      <c r="P83" s="498"/>
      <c r="Q83" s="218">
        <f aca="true" t="shared" si="46" ref="Q83:V83">SUM(Q84:Q91)</f>
        <v>31</v>
      </c>
      <c r="R83" s="219">
        <f t="shared" si="46"/>
        <v>0</v>
      </c>
      <c r="S83" s="220">
        <f t="shared" si="46"/>
        <v>37</v>
      </c>
      <c r="T83" s="221">
        <f t="shared" si="46"/>
        <v>27</v>
      </c>
      <c r="U83" s="219">
        <f t="shared" si="46"/>
        <v>0</v>
      </c>
      <c r="V83" s="220">
        <f t="shared" si="46"/>
        <v>35</v>
      </c>
      <c r="W83" s="222">
        <f t="shared" si="37"/>
        <v>-4</v>
      </c>
      <c r="X83" s="223">
        <f t="shared" si="38"/>
        <v>0</v>
      </c>
      <c r="Y83" s="224">
        <f t="shared" si="39"/>
        <v>-2</v>
      </c>
    </row>
    <row r="84" spans="1:25" ht="17.25" customHeight="1">
      <c r="A84" s="505" t="s">
        <v>169</v>
      </c>
      <c r="B84" s="506"/>
      <c r="C84" s="507"/>
      <c r="D84" s="232">
        <v>7</v>
      </c>
      <c r="E84" s="233">
        <v>0</v>
      </c>
      <c r="F84" s="234">
        <v>8</v>
      </c>
      <c r="G84" s="235">
        <v>6</v>
      </c>
      <c r="H84" s="233">
        <v>0</v>
      </c>
      <c r="I84" s="234">
        <v>6</v>
      </c>
      <c r="J84" s="236">
        <f t="shared" si="43"/>
        <v>-1</v>
      </c>
      <c r="K84" s="237">
        <f t="shared" si="44"/>
        <v>0</v>
      </c>
      <c r="L84" s="238">
        <f t="shared" si="45"/>
        <v>-2</v>
      </c>
      <c r="M84" s="200"/>
      <c r="N84" s="492"/>
      <c r="O84" s="509" t="s">
        <v>170</v>
      </c>
      <c r="P84" s="510"/>
      <c r="Q84" s="255">
        <v>2</v>
      </c>
      <c r="R84" s="256">
        <v>0</v>
      </c>
      <c r="S84" s="257">
        <v>2</v>
      </c>
      <c r="T84" s="258">
        <v>1</v>
      </c>
      <c r="U84" s="256">
        <v>0</v>
      </c>
      <c r="V84" s="257">
        <v>1</v>
      </c>
      <c r="W84" s="259">
        <f t="shared" si="37"/>
        <v>-1</v>
      </c>
      <c r="X84" s="260">
        <f t="shared" si="38"/>
        <v>0</v>
      </c>
      <c r="Y84" s="261">
        <f t="shared" si="39"/>
        <v>-1</v>
      </c>
    </row>
    <row r="85" spans="1:25" ht="17.25" customHeight="1">
      <c r="A85" s="505" t="s">
        <v>172</v>
      </c>
      <c r="B85" s="506"/>
      <c r="C85" s="507"/>
      <c r="D85" s="232">
        <v>4</v>
      </c>
      <c r="E85" s="233">
        <v>0</v>
      </c>
      <c r="F85" s="234">
        <v>8</v>
      </c>
      <c r="G85" s="235">
        <v>6</v>
      </c>
      <c r="H85" s="233">
        <v>0</v>
      </c>
      <c r="I85" s="234">
        <v>8</v>
      </c>
      <c r="J85" s="236">
        <f t="shared" si="43"/>
        <v>2</v>
      </c>
      <c r="K85" s="237">
        <f t="shared" si="44"/>
        <v>0</v>
      </c>
      <c r="L85" s="238">
        <f t="shared" si="45"/>
        <v>0</v>
      </c>
      <c r="M85" s="200"/>
      <c r="N85" s="492"/>
      <c r="O85" s="501" t="s">
        <v>173</v>
      </c>
      <c r="P85" s="502"/>
      <c r="Q85" s="232">
        <v>22</v>
      </c>
      <c r="R85" s="233">
        <v>0</v>
      </c>
      <c r="S85" s="234">
        <v>27</v>
      </c>
      <c r="T85" s="235">
        <v>13</v>
      </c>
      <c r="U85" s="233">
        <v>0</v>
      </c>
      <c r="V85" s="234">
        <v>18</v>
      </c>
      <c r="W85" s="236">
        <f t="shared" si="37"/>
        <v>-9</v>
      </c>
      <c r="X85" s="237">
        <f t="shared" si="38"/>
        <v>0</v>
      </c>
      <c r="Y85" s="238">
        <f t="shared" si="39"/>
        <v>-9</v>
      </c>
    </row>
    <row r="86" spans="1:25" ht="17.25" customHeight="1">
      <c r="A86" s="505" t="s">
        <v>175</v>
      </c>
      <c r="B86" s="506"/>
      <c r="C86" s="507"/>
      <c r="D86" s="232"/>
      <c r="E86" s="233"/>
      <c r="F86" s="234"/>
      <c r="G86" s="235">
        <v>5</v>
      </c>
      <c r="H86" s="233">
        <v>1</v>
      </c>
      <c r="I86" s="234">
        <v>6</v>
      </c>
      <c r="J86" s="236">
        <f t="shared" si="43"/>
        <v>5</v>
      </c>
      <c r="K86" s="237">
        <f t="shared" si="44"/>
        <v>1</v>
      </c>
      <c r="L86" s="238">
        <f t="shared" si="45"/>
        <v>6</v>
      </c>
      <c r="M86" s="200"/>
      <c r="N86" s="492"/>
      <c r="O86" s="487" t="s">
        <v>176</v>
      </c>
      <c r="P86" s="488"/>
      <c r="Q86" s="232">
        <v>1</v>
      </c>
      <c r="R86" s="233">
        <v>0</v>
      </c>
      <c r="S86" s="234">
        <v>1</v>
      </c>
      <c r="T86" s="235">
        <v>9</v>
      </c>
      <c r="U86" s="233">
        <v>0</v>
      </c>
      <c r="V86" s="234">
        <v>11</v>
      </c>
      <c r="W86" s="236">
        <f t="shared" si="37"/>
        <v>8</v>
      </c>
      <c r="X86" s="237">
        <f t="shared" si="38"/>
        <v>0</v>
      </c>
      <c r="Y86" s="238">
        <f t="shared" si="39"/>
        <v>10</v>
      </c>
    </row>
    <row r="87" spans="1:25" ht="17.25" customHeight="1">
      <c r="A87" s="505" t="s">
        <v>178</v>
      </c>
      <c r="B87" s="506"/>
      <c r="C87" s="507"/>
      <c r="D87" s="232">
        <v>3</v>
      </c>
      <c r="E87" s="233">
        <v>0</v>
      </c>
      <c r="F87" s="234">
        <v>4</v>
      </c>
      <c r="G87" s="235">
        <v>2</v>
      </c>
      <c r="H87" s="233">
        <v>0</v>
      </c>
      <c r="I87" s="234">
        <v>2</v>
      </c>
      <c r="J87" s="236">
        <f t="shared" si="43"/>
        <v>-1</v>
      </c>
      <c r="K87" s="237">
        <f t="shared" si="44"/>
        <v>0</v>
      </c>
      <c r="L87" s="238">
        <f t="shared" si="45"/>
        <v>-2</v>
      </c>
      <c r="M87" s="200"/>
      <c r="N87" s="492"/>
      <c r="O87" s="487" t="s">
        <v>179</v>
      </c>
      <c r="P87" s="488"/>
      <c r="Q87" s="232"/>
      <c r="R87" s="233"/>
      <c r="S87" s="234"/>
      <c r="T87" s="235"/>
      <c r="U87" s="233"/>
      <c r="V87" s="234"/>
      <c r="W87" s="236">
        <f t="shared" si="37"/>
        <v>0</v>
      </c>
      <c r="X87" s="237">
        <f t="shared" si="38"/>
        <v>0</v>
      </c>
      <c r="Y87" s="238">
        <f t="shared" si="39"/>
        <v>0</v>
      </c>
    </row>
    <row r="88" spans="1:25" ht="17.25" customHeight="1">
      <c r="A88" s="505" t="s">
        <v>181</v>
      </c>
      <c r="B88" s="506"/>
      <c r="C88" s="507"/>
      <c r="D88" s="232">
        <v>6</v>
      </c>
      <c r="E88" s="233">
        <v>1</v>
      </c>
      <c r="F88" s="234">
        <v>6</v>
      </c>
      <c r="G88" s="235">
        <v>7</v>
      </c>
      <c r="H88" s="233">
        <v>0</v>
      </c>
      <c r="I88" s="234">
        <v>9</v>
      </c>
      <c r="J88" s="236">
        <f t="shared" si="43"/>
        <v>1</v>
      </c>
      <c r="K88" s="237">
        <f t="shared" si="44"/>
        <v>-1</v>
      </c>
      <c r="L88" s="238">
        <f t="shared" si="45"/>
        <v>3</v>
      </c>
      <c r="M88" s="200"/>
      <c r="N88" s="492"/>
      <c r="O88" s="487" t="s">
        <v>182</v>
      </c>
      <c r="P88" s="488"/>
      <c r="Q88" s="232">
        <v>1</v>
      </c>
      <c r="R88" s="233">
        <v>0</v>
      </c>
      <c r="S88" s="234">
        <v>1</v>
      </c>
      <c r="T88" s="235"/>
      <c r="U88" s="233"/>
      <c r="V88" s="234"/>
      <c r="W88" s="236">
        <f t="shared" si="37"/>
        <v>-1</v>
      </c>
      <c r="X88" s="237">
        <f t="shared" si="38"/>
        <v>0</v>
      </c>
      <c r="Y88" s="238">
        <f t="shared" si="39"/>
        <v>-1</v>
      </c>
    </row>
    <row r="89" spans="1:25" ht="17.25" customHeight="1">
      <c r="A89" s="505" t="s">
        <v>184</v>
      </c>
      <c r="B89" s="506"/>
      <c r="C89" s="507"/>
      <c r="D89" s="232">
        <v>9</v>
      </c>
      <c r="E89" s="233">
        <v>0</v>
      </c>
      <c r="F89" s="234">
        <v>11</v>
      </c>
      <c r="G89" s="235">
        <v>5</v>
      </c>
      <c r="H89" s="233">
        <v>1</v>
      </c>
      <c r="I89" s="234">
        <v>7</v>
      </c>
      <c r="J89" s="236">
        <f t="shared" si="43"/>
        <v>-4</v>
      </c>
      <c r="K89" s="237">
        <f t="shared" si="44"/>
        <v>1</v>
      </c>
      <c r="L89" s="238">
        <f t="shared" si="45"/>
        <v>-4</v>
      </c>
      <c r="M89" s="200"/>
      <c r="N89" s="492"/>
      <c r="O89" s="487" t="s">
        <v>185</v>
      </c>
      <c r="P89" s="488"/>
      <c r="Q89" s="232">
        <v>1</v>
      </c>
      <c r="R89" s="233">
        <v>0</v>
      </c>
      <c r="S89" s="234">
        <v>1</v>
      </c>
      <c r="T89" s="235"/>
      <c r="U89" s="233"/>
      <c r="V89" s="234"/>
      <c r="W89" s="236">
        <f t="shared" si="37"/>
        <v>-1</v>
      </c>
      <c r="X89" s="237">
        <f t="shared" si="38"/>
        <v>0</v>
      </c>
      <c r="Y89" s="238">
        <f t="shared" si="39"/>
        <v>-1</v>
      </c>
    </row>
    <row r="90" spans="1:25" ht="17.25" customHeight="1">
      <c r="A90" s="505" t="s">
        <v>187</v>
      </c>
      <c r="B90" s="506"/>
      <c r="C90" s="507"/>
      <c r="D90" s="232">
        <v>1</v>
      </c>
      <c r="E90" s="233">
        <v>0</v>
      </c>
      <c r="F90" s="234">
        <v>2</v>
      </c>
      <c r="G90" s="235">
        <v>1</v>
      </c>
      <c r="H90" s="233">
        <v>0</v>
      </c>
      <c r="I90" s="234">
        <v>1</v>
      </c>
      <c r="J90" s="236">
        <f t="shared" si="43"/>
        <v>0</v>
      </c>
      <c r="K90" s="237">
        <f t="shared" si="44"/>
        <v>0</v>
      </c>
      <c r="L90" s="238">
        <f t="shared" si="45"/>
        <v>-1</v>
      </c>
      <c r="M90" s="200"/>
      <c r="N90" s="492"/>
      <c r="O90" s="501" t="s">
        <v>188</v>
      </c>
      <c r="P90" s="502"/>
      <c r="Q90" s="232">
        <v>2</v>
      </c>
      <c r="R90" s="233">
        <v>0</v>
      </c>
      <c r="S90" s="234">
        <v>3</v>
      </c>
      <c r="T90" s="235">
        <v>2</v>
      </c>
      <c r="U90" s="233">
        <v>0</v>
      </c>
      <c r="V90" s="234">
        <v>2</v>
      </c>
      <c r="W90" s="236">
        <f t="shared" si="37"/>
        <v>0</v>
      </c>
      <c r="X90" s="237">
        <f t="shared" si="38"/>
        <v>0</v>
      </c>
      <c r="Y90" s="238">
        <f t="shared" si="39"/>
        <v>-1</v>
      </c>
    </row>
    <row r="91" spans="1:25" ht="17.25" customHeight="1" thickBot="1">
      <c r="A91" s="511" t="s">
        <v>189</v>
      </c>
      <c r="B91" s="512"/>
      <c r="C91" s="513"/>
      <c r="D91" s="239"/>
      <c r="E91" s="240"/>
      <c r="F91" s="241"/>
      <c r="G91" s="242"/>
      <c r="H91" s="240"/>
      <c r="I91" s="241"/>
      <c r="J91" s="243">
        <f t="shared" si="43"/>
        <v>0</v>
      </c>
      <c r="K91" s="244">
        <f t="shared" si="44"/>
        <v>0</v>
      </c>
      <c r="L91" s="245">
        <f t="shared" si="45"/>
        <v>0</v>
      </c>
      <c r="M91" s="200"/>
      <c r="N91" s="508"/>
      <c r="O91" s="489" t="s">
        <v>190</v>
      </c>
      <c r="P91" s="490"/>
      <c r="Q91" s="287">
        <v>2</v>
      </c>
      <c r="R91" s="288">
        <v>0</v>
      </c>
      <c r="S91" s="289">
        <v>2</v>
      </c>
      <c r="T91" s="290">
        <v>2</v>
      </c>
      <c r="U91" s="288">
        <v>0</v>
      </c>
      <c r="V91" s="289">
        <v>3</v>
      </c>
      <c r="W91" s="291">
        <f t="shared" si="37"/>
        <v>0</v>
      </c>
      <c r="X91" s="292">
        <f t="shared" si="38"/>
        <v>0</v>
      </c>
      <c r="Y91" s="293">
        <f t="shared" si="39"/>
        <v>1</v>
      </c>
    </row>
    <row r="92" spans="1:25" ht="17.25" customHeight="1" thickTop="1">
      <c r="A92" s="491" t="s">
        <v>136</v>
      </c>
      <c r="B92" s="494" t="s">
        <v>230</v>
      </c>
      <c r="C92" s="495"/>
      <c r="D92" s="225">
        <v>3</v>
      </c>
      <c r="E92" s="226">
        <v>0</v>
      </c>
      <c r="F92" s="227">
        <v>3</v>
      </c>
      <c r="G92" s="228"/>
      <c r="H92" s="226"/>
      <c r="I92" s="227"/>
      <c r="J92" s="229">
        <f t="shared" si="43"/>
        <v>-3</v>
      </c>
      <c r="K92" s="230">
        <f t="shared" si="44"/>
        <v>0</v>
      </c>
      <c r="L92" s="231">
        <f t="shared" si="45"/>
        <v>-3</v>
      </c>
      <c r="M92" s="200"/>
      <c r="N92" s="496" t="s">
        <v>193</v>
      </c>
      <c r="O92" s="497" t="s">
        <v>112</v>
      </c>
      <c r="P92" s="498"/>
      <c r="Q92" s="218">
        <f aca="true" t="shared" si="47" ref="Q92:V92">SUM(Q93:Q97)</f>
        <v>1</v>
      </c>
      <c r="R92" s="219">
        <f t="shared" si="47"/>
        <v>0</v>
      </c>
      <c r="S92" s="220">
        <f t="shared" si="47"/>
        <v>5</v>
      </c>
      <c r="T92" s="221">
        <f t="shared" si="47"/>
        <v>3</v>
      </c>
      <c r="U92" s="219">
        <f t="shared" si="47"/>
        <v>1</v>
      </c>
      <c r="V92" s="220">
        <f t="shared" si="47"/>
        <v>3</v>
      </c>
      <c r="W92" s="222">
        <f t="shared" si="37"/>
        <v>2</v>
      </c>
      <c r="X92" s="223">
        <f t="shared" si="38"/>
        <v>1</v>
      </c>
      <c r="Y92" s="224">
        <f t="shared" si="39"/>
        <v>-2</v>
      </c>
    </row>
    <row r="93" spans="1:25" ht="17.25" customHeight="1">
      <c r="A93" s="492"/>
      <c r="B93" s="501" t="s">
        <v>231</v>
      </c>
      <c r="C93" s="502"/>
      <c r="D93" s="232">
        <v>19</v>
      </c>
      <c r="E93" s="233">
        <v>0</v>
      </c>
      <c r="F93" s="234">
        <v>26</v>
      </c>
      <c r="G93" s="235">
        <v>24</v>
      </c>
      <c r="H93" s="233">
        <v>1</v>
      </c>
      <c r="I93" s="234">
        <v>28</v>
      </c>
      <c r="J93" s="236">
        <f t="shared" si="43"/>
        <v>5</v>
      </c>
      <c r="K93" s="237">
        <f t="shared" si="44"/>
        <v>1</v>
      </c>
      <c r="L93" s="238">
        <f t="shared" si="45"/>
        <v>2</v>
      </c>
      <c r="M93" s="200"/>
      <c r="N93" s="492"/>
      <c r="O93" s="503" t="s">
        <v>195</v>
      </c>
      <c r="P93" s="504"/>
      <c r="Q93" s="255">
        <v>1</v>
      </c>
      <c r="R93" s="256">
        <v>0</v>
      </c>
      <c r="S93" s="257">
        <v>5</v>
      </c>
      <c r="T93" s="258">
        <v>2</v>
      </c>
      <c r="U93" s="256">
        <v>1</v>
      </c>
      <c r="V93" s="257">
        <v>1</v>
      </c>
      <c r="W93" s="259">
        <f t="shared" si="37"/>
        <v>1</v>
      </c>
      <c r="X93" s="260">
        <f t="shared" si="38"/>
        <v>1</v>
      </c>
      <c r="Y93" s="261">
        <f t="shared" si="39"/>
        <v>-4</v>
      </c>
    </row>
    <row r="94" spans="1:25" ht="17.25" customHeight="1">
      <c r="A94" s="492"/>
      <c r="B94" s="501" t="s">
        <v>232</v>
      </c>
      <c r="C94" s="502"/>
      <c r="D94" s="232">
        <v>6</v>
      </c>
      <c r="E94" s="233">
        <v>1</v>
      </c>
      <c r="F94" s="234">
        <v>6</v>
      </c>
      <c r="G94" s="235">
        <v>8</v>
      </c>
      <c r="H94" s="233">
        <v>1</v>
      </c>
      <c r="I94" s="234">
        <v>8</v>
      </c>
      <c r="J94" s="236">
        <f t="shared" si="43"/>
        <v>2</v>
      </c>
      <c r="K94" s="237">
        <f t="shared" si="44"/>
        <v>0</v>
      </c>
      <c r="L94" s="238">
        <f t="shared" si="45"/>
        <v>2</v>
      </c>
      <c r="M94" s="200"/>
      <c r="N94" s="492"/>
      <c r="O94" s="483" t="s">
        <v>197</v>
      </c>
      <c r="P94" s="484"/>
      <c r="Q94" s="232"/>
      <c r="R94" s="233"/>
      <c r="S94" s="234"/>
      <c r="T94" s="235">
        <v>1</v>
      </c>
      <c r="U94" s="233">
        <v>0</v>
      </c>
      <c r="V94" s="234">
        <v>2</v>
      </c>
      <c r="W94" s="236">
        <f t="shared" si="37"/>
        <v>1</v>
      </c>
      <c r="X94" s="237">
        <f t="shared" si="38"/>
        <v>0</v>
      </c>
      <c r="Y94" s="238">
        <f t="shared" si="39"/>
        <v>2</v>
      </c>
    </row>
    <row r="95" spans="1:25" ht="17.25" customHeight="1" thickBot="1">
      <c r="A95" s="493"/>
      <c r="B95" s="485" t="s">
        <v>233</v>
      </c>
      <c r="C95" s="486"/>
      <c r="D95" s="294">
        <v>7</v>
      </c>
      <c r="E95" s="295">
        <v>0</v>
      </c>
      <c r="F95" s="296">
        <v>9</v>
      </c>
      <c r="G95" s="297">
        <v>3</v>
      </c>
      <c r="H95" s="295">
        <v>0</v>
      </c>
      <c r="I95" s="296">
        <v>6</v>
      </c>
      <c r="J95" s="298">
        <f t="shared" si="43"/>
        <v>-4</v>
      </c>
      <c r="K95" s="299">
        <f t="shared" si="44"/>
        <v>0</v>
      </c>
      <c r="L95" s="300">
        <f t="shared" si="45"/>
        <v>-3</v>
      </c>
      <c r="M95" s="200"/>
      <c r="N95" s="492"/>
      <c r="O95" s="483" t="s">
        <v>199</v>
      </c>
      <c r="P95" s="484"/>
      <c r="Q95" s="232"/>
      <c r="R95" s="233"/>
      <c r="S95" s="234"/>
      <c r="T95" s="235"/>
      <c r="U95" s="233"/>
      <c r="V95" s="234"/>
      <c r="W95" s="236">
        <f t="shared" si="37"/>
        <v>0</v>
      </c>
      <c r="X95" s="237">
        <f t="shared" si="38"/>
        <v>0</v>
      </c>
      <c r="Y95" s="238">
        <f t="shared" si="39"/>
        <v>0</v>
      </c>
    </row>
    <row r="96" spans="13:25" ht="17.25" customHeight="1">
      <c r="M96" s="200"/>
      <c r="N96" s="492"/>
      <c r="O96" s="487" t="s">
        <v>201</v>
      </c>
      <c r="P96" s="488"/>
      <c r="Q96" s="232"/>
      <c r="R96" s="233"/>
      <c r="S96" s="234"/>
      <c r="T96" s="235"/>
      <c r="U96" s="233"/>
      <c r="V96" s="234"/>
      <c r="W96" s="236">
        <f t="shared" si="37"/>
        <v>0</v>
      </c>
      <c r="X96" s="237">
        <f t="shared" si="38"/>
        <v>0</v>
      </c>
      <c r="Y96" s="238">
        <f t="shared" si="39"/>
        <v>0</v>
      </c>
    </row>
    <row r="97" spans="1:26" ht="17.25" customHeight="1">
      <c r="A97" s="199" t="s">
        <v>203</v>
      </c>
      <c r="M97" s="200"/>
      <c r="N97" s="492"/>
      <c r="O97" s="499" t="s">
        <v>132</v>
      </c>
      <c r="P97" s="500"/>
      <c r="Q97" s="287"/>
      <c r="R97" s="288"/>
      <c r="S97" s="289"/>
      <c r="T97" s="290"/>
      <c r="U97" s="288"/>
      <c r="V97" s="289"/>
      <c r="W97" s="291">
        <f t="shared" si="37"/>
        <v>0</v>
      </c>
      <c r="X97" s="292">
        <f t="shared" si="38"/>
        <v>0</v>
      </c>
      <c r="Y97" s="293">
        <f t="shared" si="39"/>
        <v>0</v>
      </c>
      <c r="Z97" s="200"/>
    </row>
    <row r="98" spans="13:45" ht="17.25" customHeight="1" thickBot="1">
      <c r="M98" s="200"/>
      <c r="N98" s="480" t="s">
        <v>205</v>
      </c>
      <c r="O98" s="481"/>
      <c r="P98" s="482"/>
      <c r="Q98" s="278"/>
      <c r="R98" s="279"/>
      <c r="S98" s="280"/>
      <c r="T98" s="281">
        <v>1</v>
      </c>
      <c r="U98" s="279">
        <v>0</v>
      </c>
      <c r="V98" s="280">
        <v>1</v>
      </c>
      <c r="W98" s="282">
        <f t="shared" si="37"/>
        <v>1</v>
      </c>
      <c r="X98" s="283">
        <f t="shared" si="38"/>
        <v>0</v>
      </c>
      <c r="Y98" s="284">
        <f t="shared" si="39"/>
        <v>1</v>
      </c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</row>
    <row r="99" ht="12.75" customHeight="1"/>
  </sheetData>
  <sheetProtection/>
  <mergeCells count="176">
    <mergeCell ref="N9:P9"/>
    <mergeCell ref="N10:P10"/>
    <mergeCell ref="N14:P14"/>
    <mergeCell ref="O32:P32"/>
    <mergeCell ref="Q4:S4"/>
    <mergeCell ref="T4:V4"/>
    <mergeCell ref="A40:C40"/>
    <mergeCell ref="A41:C41"/>
    <mergeCell ref="A34:C34"/>
    <mergeCell ref="A35:C35"/>
    <mergeCell ref="A36:C36"/>
    <mergeCell ref="A37:C37"/>
    <mergeCell ref="A38:C38"/>
    <mergeCell ref="A39:C39"/>
    <mergeCell ref="W4:Y4"/>
    <mergeCell ref="B44:C44"/>
    <mergeCell ref="B45:C45"/>
    <mergeCell ref="N19:P19"/>
    <mergeCell ref="N20:P20"/>
    <mergeCell ref="A29:C29"/>
    <mergeCell ref="A42:A45"/>
    <mergeCell ref="B42:C42"/>
    <mergeCell ref="B43:C43"/>
    <mergeCell ref="N4:P5"/>
    <mergeCell ref="A6:C6"/>
    <mergeCell ref="Q23:S23"/>
    <mergeCell ref="T23:V23"/>
    <mergeCell ref="W23:Y23"/>
    <mergeCell ref="N16:P16"/>
    <mergeCell ref="N17:P17"/>
    <mergeCell ref="N23:P24"/>
    <mergeCell ref="N6:P6"/>
    <mergeCell ref="N7:P7"/>
    <mergeCell ref="N8:P8"/>
    <mergeCell ref="N12:P12"/>
    <mergeCell ref="B18:C18"/>
    <mergeCell ref="A17:C17"/>
    <mergeCell ref="N13:P13"/>
    <mergeCell ref="N18:P18"/>
    <mergeCell ref="D4:F4"/>
    <mergeCell ref="B9:C9"/>
    <mergeCell ref="B8:C8"/>
    <mergeCell ref="A14:B16"/>
    <mergeCell ref="B12:C12"/>
    <mergeCell ref="O33:P33"/>
    <mergeCell ref="N25:P25"/>
    <mergeCell ref="O26:P26"/>
    <mergeCell ref="O27:O31"/>
    <mergeCell ref="O36:P36"/>
    <mergeCell ref="A4:C5"/>
    <mergeCell ref="O34:P34"/>
    <mergeCell ref="G4:I4"/>
    <mergeCell ref="J4:L4"/>
    <mergeCell ref="N11:P11"/>
    <mergeCell ref="D27:F27"/>
    <mergeCell ref="O37:P37"/>
    <mergeCell ref="B11:C11"/>
    <mergeCell ref="B10:C10"/>
    <mergeCell ref="B7:C7"/>
    <mergeCell ref="A7:A13"/>
    <mergeCell ref="B13:C13"/>
    <mergeCell ref="N15:P15"/>
    <mergeCell ref="G27:I27"/>
    <mergeCell ref="A27:C28"/>
    <mergeCell ref="A31:C31"/>
    <mergeCell ref="A32:C32"/>
    <mergeCell ref="A33:C33"/>
    <mergeCell ref="B19:B22"/>
    <mergeCell ref="B23:C23"/>
    <mergeCell ref="B24:C24"/>
    <mergeCell ref="A18:A24"/>
    <mergeCell ref="A30:C30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N33:N41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S98"/>
  <sheetViews>
    <sheetView showGridLines="0" view="pageBreakPreview" zoomScale="70" zoomScaleSheetLayoutView="70" zoomScalePageLayoutView="0" workbookViewId="0" topLeftCell="A1">
      <selection activeCell="I2" sqref="I2"/>
    </sheetView>
  </sheetViews>
  <sheetFormatPr defaultColWidth="9.00390625" defaultRowHeight="13.5"/>
  <cols>
    <col min="1" max="2" width="2.625" style="199" customWidth="1" collapsed="1"/>
    <col min="3" max="12" width="8.625" style="199" customWidth="1" collapsed="1"/>
    <col min="13" max="13" width="3.625" style="199" customWidth="1" collapsed="1"/>
    <col min="14" max="15" width="2.625" style="199" customWidth="1" collapsed="1"/>
    <col min="16" max="25" width="8.625" style="199" customWidth="1" collapsed="1"/>
    <col min="26" max="26" width="3.625" style="199" customWidth="1" collapsed="1"/>
    <col min="27" max="27" width="5.625" style="199" customWidth="1" collapsed="1"/>
    <col min="28" max="45" width="9.00390625" style="199" customWidth="1" collapsed="1"/>
    <col min="46" max="16384" width="9.00390625" style="199" customWidth="1"/>
  </cols>
  <sheetData>
    <row r="1" spans="1:13" ht="15" customHeight="1">
      <c r="A1" s="1" t="s">
        <v>254</v>
      </c>
      <c r="M1" s="200"/>
    </row>
    <row r="2" spans="1:13" ht="15.75" customHeight="1">
      <c r="A2" s="199" t="s">
        <v>253</v>
      </c>
      <c r="M2" s="200"/>
    </row>
    <row r="3" spans="1:17" ht="17.25" customHeight="1" thickBot="1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0"/>
      <c r="L3" s="200"/>
      <c r="M3" s="200"/>
      <c r="N3" s="202" t="s">
        <v>3</v>
      </c>
      <c r="O3" s="202"/>
      <c r="P3" s="202"/>
      <c r="Q3" s="203"/>
    </row>
    <row r="4" spans="1:25" ht="17.25" customHeight="1">
      <c r="A4" s="514" t="s">
        <v>5</v>
      </c>
      <c r="B4" s="515"/>
      <c r="C4" s="516"/>
      <c r="D4" s="520" t="s">
        <v>239</v>
      </c>
      <c r="E4" s="520"/>
      <c r="F4" s="521"/>
      <c r="G4" s="520" t="s">
        <v>238</v>
      </c>
      <c r="H4" s="520"/>
      <c r="I4" s="520"/>
      <c r="J4" s="522" t="s">
        <v>6</v>
      </c>
      <c r="K4" s="523"/>
      <c r="L4" s="524"/>
      <c r="M4" s="204"/>
      <c r="N4" s="514" t="s">
        <v>5</v>
      </c>
      <c r="O4" s="515"/>
      <c r="P4" s="516"/>
      <c r="Q4" s="520" t="str">
        <f>$D$4</f>
        <v>令　和　元　年　</v>
      </c>
      <c r="R4" s="520"/>
      <c r="S4" s="521"/>
      <c r="T4" s="520" t="str">
        <f>$G$4</f>
        <v>令　和　2　年　</v>
      </c>
      <c r="U4" s="520"/>
      <c r="V4" s="520"/>
      <c r="W4" s="522" t="s">
        <v>6</v>
      </c>
      <c r="X4" s="523"/>
      <c r="Y4" s="524"/>
    </row>
    <row r="5" spans="1:25" ht="17.25" customHeight="1">
      <c r="A5" s="517"/>
      <c r="B5" s="518"/>
      <c r="C5" s="519"/>
      <c r="D5" s="205" t="s">
        <v>7</v>
      </c>
      <c r="E5" s="206" t="s">
        <v>8</v>
      </c>
      <c r="F5" s="207" t="s">
        <v>9</v>
      </c>
      <c r="G5" s="208" t="s">
        <v>7</v>
      </c>
      <c r="H5" s="206" t="s">
        <v>8</v>
      </c>
      <c r="I5" s="207" t="s">
        <v>9</v>
      </c>
      <c r="J5" s="208" t="s">
        <v>7</v>
      </c>
      <c r="K5" s="206" t="s">
        <v>8</v>
      </c>
      <c r="L5" s="209" t="s">
        <v>9</v>
      </c>
      <c r="M5" s="210"/>
      <c r="N5" s="517"/>
      <c r="O5" s="518"/>
      <c r="P5" s="519"/>
      <c r="Q5" s="205" t="s">
        <v>7</v>
      </c>
      <c r="R5" s="206" t="s">
        <v>8</v>
      </c>
      <c r="S5" s="207" t="s">
        <v>9</v>
      </c>
      <c r="T5" s="208" t="s">
        <v>7</v>
      </c>
      <c r="U5" s="206" t="s">
        <v>8</v>
      </c>
      <c r="V5" s="207" t="s">
        <v>9</v>
      </c>
      <c r="W5" s="208" t="s">
        <v>7</v>
      </c>
      <c r="X5" s="206" t="s">
        <v>8</v>
      </c>
      <c r="Y5" s="209" t="s">
        <v>9</v>
      </c>
    </row>
    <row r="6" spans="1:25" ht="17.25" customHeight="1" thickBot="1">
      <c r="A6" s="525" t="s">
        <v>10</v>
      </c>
      <c r="B6" s="526"/>
      <c r="C6" s="527"/>
      <c r="D6" s="211">
        <f aca="true" t="shared" si="0" ref="D6:I6">SUM(D7:D14)+D17</f>
        <v>16</v>
      </c>
      <c r="E6" s="212">
        <f t="shared" si="0"/>
        <v>0</v>
      </c>
      <c r="F6" s="213">
        <f t="shared" si="0"/>
        <v>22</v>
      </c>
      <c r="G6" s="214">
        <f t="shared" si="0"/>
        <v>21</v>
      </c>
      <c r="H6" s="212">
        <f t="shared" si="0"/>
        <v>1</v>
      </c>
      <c r="I6" s="213">
        <f t="shared" si="0"/>
        <v>21</v>
      </c>
      <c r="J6" s="215">
        <f aca="true" t="shared" si="1" ref="J6:J24">G6-D6</f>
        <v>5</v>
      </c>
      <c r="K6" s="216">
        <f aca="true" t="shared" si="2" ref="K6:K24">H6-E6</f>
        <v>1</v>
      </c>
      <c r="L6" s="217">
        <f aca="true" t="shared" si="3" ref="L6:L24">I6-F6</f>
        <v>-1</v>
      </c>
      <c r="M6" s="200"/>
      <c r="N6" s="525" t="s">
        <v>10</v>
      </c>
      <c r="O6" s="526"/>
      <c r="P6" s="527"/>
      <c r="Q6" s="218">
        <f aca="true" t="shared" si="4" ref="Q6:V6">SUM(Q7:Q18)</f>
        <v>16</v>
      </c>
      <c r="R6" s="219">
        <f t="shared" si="4"/>
        <v>0</v>
      </c>
      <c r="S6" s="220">
        <f t="shared" si="4"/>
        <v>22</v>
      </c>
      <c r="T6" s="221">
        <f t="shared" si="4"/>
        <v>21</v>
      </c>
      <c r="U6" s="219">
        <f t="shared" si="4"/>
        <v>1</v>
      </c>
      <c r="V6" s="220">
        <f t="shared" si="4"/>
        <v>21</v>
      </c>
      <c r="W6" s="222">
        <f aca="true" t="shared" si="5" ref="W6:W20">T6-Q6</f>
        <v>5</v>
      </c>
      <c r="X6" s="223">
        <f aca="true" t="shared" si="6" ref="X6:X20">U6-R6</f>
        <v>1</v>
      </c>
      <c r="Y6" s="224">
        <f aca="true" t="shared" si="7" ref="Y6:Y20">V6-S6</f>
        <v>-1</v>
      </c>
    </row>
    <row r="7" spans="1:25" ht="17.25" customHeight="1" thickTop="1">
      <c r="A7" s="469" t="s">
        <v>11</v>
      </c>
      <c r="B7" s="494" t="s">
        <v>12</v>
      </c>
      <c r="C7" s="495"/>
      <c r="D7" s="225">
        <v>0</v>
      </c>
      <c r="E7" s="226">
        <v>0</v>
      </c>
      <c r="F7" s="227">
        <v>3</v>
      </c>
      <c r="G7" s="228">
        <v>0</v>
      </c>
      <c r="H7" s="226">
        <v>0</v>
      </c>
      <c r="I7" s="227">
        <v>1</v>
      </c>
      <c r="J7" s="229">
        <f t="shared" si="1"/>
        <v>0</v>
      </c>
      <c r="K7" s="230">
        <f t="shared" si="2"/>
        <v>0</v>
      </c>
      <c r="L7" s="231">
        <f t="shared" si="3"/>
        <v>-2</v>
      </c>
      <c r="M7" s="200"/>
      <c r="N7" s="547" t="s">
        <v>13</v>
      </c>
      <c r="O7" s="548"/>
      <c r="P7" s="549"/>
      <c r="Q7" s="225">
        <v>1</v>
      </c>
      <c r="R7" s="226">
        <v>0</v>
      </c>
      <c r="S7" s="227">
        <v>1</v>
      </c>
      <c r="T7" s="228">
        <v>4</v>
      </c>
      <c r="U7" s="226">
        <v>0</v>
      </c>
      <c r="V7" s="227">
        <v>4</v>
      </c>
      <c r="W7" s="229">
        <f t="shared" si="5"/>
        <v>3</v>
      </c>
      <c r="X7" s="230">
        <f t="shared" si="6"/>
        <v>0</v>
      </c>
      <c r="Y7" s="231">
        <f t="shared" si="7"/>
        <v>3</v>
      </c>
    </row>
    <row r="8" spans="1:25" ht="17.25" customHeight="1">
      <c r="A8" s="469"/>
      <c r="B8" s="501" t="s">
        <v>16</v>
      </c>
      <c r="C8" s="502"/>
      <c r="D8" s="232">
        <v>0</v>
      </c>
      <c r="E8" s="233">
        <v>0</v>
      </c>
      <c r="F8" s="234">
        <v>1</v>
      </c>
      <c r="G8" s="235">
        <v>1</v>
      </c>
      <c r="H8" s="233">
        <v>0</v>
      </c>
      <c r="I8" s="234">
        <v>1</v>
      </c>
      <c r="J8" s="236">
        <f t="shared" si="1"/>
        <v>1</v>
      </c>
      <c r="K8" s="237">
        <f t="shared" si="2"/>
        <v>0</v>
      </c>
      <c r="L8" s="238">
        <f t="shared" si="3"/>
        <v>0</v>
      </c>
      <c r="M8" s="200"/>
      <c r="N8" s="535" t="s">
        <v>17</v>
      </c>
      <c r="O8" s="536"/>
      <c r="P8" s="537"/>
      <c r="Q8" s="232">
        <v>3</v>
      </c>
      <c r="R8" s="233">
        <v>0</v>
      </c>
      <c r="S8" s="234">
        <v>3</v>
      </c>
      <c r="T8" s="235"/>
      <c r="U8" s="233"/>
      <c r="V8" s="234"/>
      <c r="W8" s="236">
        <f t="shared" si="5"/>
        <v>-3</v>
      </c>
      <c r="X8" s="237">
        <f t="shared" si="6"/>
        <v>0</v>
      </c>
      <c r="Y8" s="238">
        <f t="shared" si="7"/>
        <v>-3</v>
      </c>
    </row>
    <row r="9" spans="1:25" ht="17.25" customHeight="1">
      <c r="A9" s="469"/>
      <c r="B9" s="501" t="s">
        <v>20</v>
      </c>
      <c r="C9" s="502"/>
      <c r="D9" s="232">
        <v>3</v>
      </c>
      <c r="E9" s="233">
        <v>0</v>
      </c>
      <c r="F9" s="234">
        <v>2</v>
      </c>
      <c r="G9" s="235">
        <v>1</v>
      </c>
      <c r="H9" s="233">
        <v>0</v>
      </c>
      <c r="I9" s="234">
        <v>0</v>
      </c>
      <c r="J9" s="236">
        <f t="shared" si="1"/>
        <v>-2</v>
      </c>
      <c r="K9" s="237">
        <f t="shared" si="2"/>
        <v>0</v>
      </c>
      <c r="L9" s="238">
        <f t="shared" si="3"/>
        <v>-2</v>
      </c>
      <c r="M9" s="200"/>
      <c r="N9" s="535" t="s">
        <v>21</v>
      </c>
      <c r="O9" s="536"/>
      <c r="P9" s="537"/>
      <c r="Q9" s="232">
        <v>1</v>
      </c>
      <c r="R9" s="233">
        <v>0</v>
      </c>
      <c r="S9" s="234">
        <v>1</v>
      </c>
      <c r="T9" s="235"/>
      <c r="U9" s="233"/>
      <c r="V9" s="234"/>
      <c r="W9" s="236">
        <f t="shared" si="5"/>
        <v>-1</v>
      </c>
      <c r="X9" s="237">
        <f t="shared" si="6"/>
        <v>0</v>
      </c>
      <c r="Y9" s="238">
        <f t="shared" si="7"/>
        <v>-1</v>
      </c>
    </row>
    <row r="10" spans="1:25" ht="17.25" customHeight="1">
      <c r="A10" s="469"/>
      <c r="B10" s="501" t="s">
        <v>23</v>
      </c>
      <c r="C10" s="502"/>
      <c r="D10" s="232">
        <v>1</v>
      </c>
      <c r="E10" s="233">
        <v>0</v>
      </c>
      <c r="F10" s="234">
        <v>5</v>
      </c>
      <c r="G10" s="235">
        <v>1</v>
      </c>
      <c r="H10" s="233">
        <v>0</v>
      </c>
      <c r="I10" s="234">
        <v>0</v>
      </c>
      <c r="J10" s="236">
        <f t="shared" si="1"/>
        <v>0</v>
      </c>
      <c r="K10" s="237">
        <f t="shared" si="2"/>
        <v>0</v>
      </c>
      <c r="L10" s="238">
        <f t="shared" si="3"/>
        <v>-5</v>
      </c>
      <c r="M10" s="200"/>
      <c r="N10" s="535" t="s">
        <v>24</v>
      </c>
      <c r="O10" s="536"/>
      <c r="P10" s="537"/>
      <c r="Q10" s="232">
        <v>1</v>
      </c>
      <c r="R10" s="233">
        <v>0</v>
      </c>
      <c r="S10" s="234">
        <v>1</v>
      </c>
      <c r="T10" s="235"/>
      <c r="U10" s="233"/>
      <c r="V10" s="234"/>
      <c r="W10" s="236">
        <f t="shared" si="5"/>
        <v>-1</v>
      </c>
      <c r="X10" s="237">
        <f t="shared" si="6"/>
        <v>0</v>
      </c>
      <c r="Y10" s="238">
        <f t="shared" si="7"/>
        <v>-1</v>
      </c>
    </row>
    <row r="11" spans="1:25" ht="17.25" customHeight="1">
      <c r="A11" s="469"/>
      <c r="B11" s="501" t="s">
        <v>26</v>
      </c>
      <c r="C11" s="502"/>
      <c r="D11" s="232">
        <v>3</v>
      </c>
      <c r="E11" s="233">
        <v>0</v>
      </c>
      <c r="F11" s="234">
        <v>3</v>
      </c>
      <c r="G11" s="235">
        <v>6</v>
      </c>
      <c r="H11" s="233">
        <v>0</v>
      </c>
      <c r="I11" s="234">
        <v>5</v>
      </c>
      <c r="J11" s="236">
        <f t="shared" si="1"/>
        <v>3</v>
      </c>
      <c r="K11" s="237">
        <f t="shared" si="2"/>
        <v>0</v>
      </c>
      <c r="L11" s="238">
        <f t="shared" si="3"/>
        <v>2</v>
      </c>
      <c r="M11" s="200"/>
      <c r="N11" s="535" t="s">
        <v>27</v>
      </c>
      <c r="O11" s="536"/>
      <c r="P11" s="537"/>
      <c r="Q11" s="232"/>
      <c r="R11" s="233"/>
      <c r="S11" s="234"/>
      <c r="T11" s="235">
        <v>3</v>
      </c>
      <c r="U11" s="233">
        <v>0</v>
      </c>
      <c r="V11" s="234">
        <v>3</v>
      </c>
      <c r="W11" s="236">
        <f t="shared" si="5"/>
        <v>3</v>
      </c>
      <c r="X11" s="237">
        <f t="shared" si="6"/>
        <v>0</v>
      </c>
      <c r="Y11" s="238">
        <f t="shared" si="7"/>
        <v>3</v>
      </c>
    </row>
    <row r="12" spans="1:25" ht="17.25" customHeight="1">
      <c r="A12" s="469"/>
      <c r="B12" s="501" t="s">
        <v>29</v>
      </c>
      <c r="C12" s="502"/>
      <c r="D12" s="232"/>
      <c r="E12" s="233"/>
      <c r="F12" s="234"/>
      <c r="G12" s="235">
        <v>2</v>
      </c>
      <c r="H12" s="233">
        <v>0</v>
      </c>
      <c r="I12" s="234">
        <v>2</v>
      </c>
      <c r="J12" s="236">
        <f t="shared" si="1"/>
        <v>2</v>
      </c>
      <c r="K12" s="237">
        <f t="shared" si="2"/>
        <v>0</v>
      </c>
      <c r="L12" s="238">
        <f t="shared" si="3"/>
        <v>2</v>
      </c>
      <c r="M12" s="200"/>
      <c r="N12" s="535" t="s">
        <v>30</v>
      </c>
      <c r="O12" s="536"/>
      <c r="P12" s="537"/>
      <c r="Q12" s="232">
        <v>2</v>
      </c>
      <c r="R12" s="233">
        <v>0</v>
      </c>
      <c r="S12" s="234">
        <v>3</v>
      </c>
      <c r="T12" s="235">
        <v>3</v>
      </c>
      <c r="U12" s="233">
        <v>0</v>
      </c>
      <c r="V12" s="234">
        <v>3</v>
      </c>
      <c r="W12" s="236">
        <f t="shared" si="5"/>
        <v>1</v>
      </c>
      <c r="X12" s="237">
        <f t="shared" si="6"/>
        <v>0</v>
      </c>
      <c r="Y12" s="238">
        <f t="shared" si="7"/>
        <v>0</v>
      </c>
    </row>
    <row r="13" spans="1:25" ht="17.25" customHeight="1" thickBot="1">
      <c r="A13" s="469"/>
      <c r="B13" s="550" t="s">
        <v>32</v>
      </c>
      <c r="C13" s="551"/>
      <c r="D13" s="239">
        <v>3</v>
      </c>
      <c r="E13" s="240">
        <v>0</v>
      </c>
      <c r="F13" s="241">
        <v>2</v>
      </c>
      <c r="G13" s="242">
        <v>2</v>
      </c>
      <c r="H13" s="240">
        <v>0</v>
      </c>
      <c r="I13" s="241">
        <v>1</v>
      </c>
      <c r="J13" s="243">
        <f t="shared" si="1"/>
        <v>-1</v>
      </c>
      <c r="K13" s="244">
        <f t="shared" si="2"/>
        <v>0</v>
      </c>
      <c r="L13" s="245">
        <f t="shared" si="3"/>
        <v>-1</v>
      </c>
      <c r="M13" s="200"/>
      <c r="N13" s="535" t="s">
        <v>33</v>
      </c>
      <c r="O13" s="536"/>
      <c r="P13" s="537"/>
      <c r="Q13" s="232">
        <v>4</v>
      </c>
      <c r="R13" s="233">
        <v>0</v>
      </c>
      <c r="S13" s="234">
        <v>9</v>
      </c>
      <c r="T13" s="235">
        <v>2</v>
      </c>
      <c r="U13" s="233">
        <v>0</v>
      </c>
      <c r="V13" s="234">
        <v>2</v>
      </c>
      <c r="W13" s="236">
        <f t="shared" si="5"/>
        <v>-2</v>
      </c>
      <c r="X13" s="237">
        <f t="shared" si="6"/>
        <v>0</v>
      </c>
      <c r="Y13" s="238">
        <f t="shared" si="7"/>
        <v>-7</v>
      </c>
    </row>
    <row r="14" spans="1:25" ht="17.25" customHeight="1" thickTop="1">
      <c r="A14" s="552" t="s">
        <v>35</v>
      </c>
      <c r="B14" s="553"/>
      <c r="C14" s="246" t="s">
        <v>15</v>
      </c>
      <c r="D14" s="247">
        <f aca="true" t="shared" si="8" ref="D14:I14">SUM(D15:D16)</f>
        <v>6</v>
      </c>
      <c r="E14" s="248">
        <f t="shared" si="8"/>
        <v>0</v>
      </c>
      <c r="F14" s="249">
        <f t="shared" si="8"/>
        <v>6</v>
      </c>
      <c r="G14" s="250">
        <f t="shared" si="8"/>
        <v>8</v>
      </c>
      <c r="H14" s="248">
        <f t="shared" si="8"/>
        <v>1</v>
      </c>
      <c r="I14" s="249">
        <f t="shared" si="8"/>
        <v>11</v>
      </c>
      <c r="J14" s="251">
        <f t="shared" si="1"/>
        <v>2</v>
      </c>
      <c r="K14" s="252">
        <f t="shared" si="2"/>
        <v>1</v>
      </c>
      <c r="L14" s="253">
        <f t="shared" si="3"/>
        <v>5</v>
      </c>
      <c r="M14" s="200"/>
      <c r="N14" s="535" t="s">
        <v>36</v>
      </c>
      <c r="O14" s="536"/>
      <c r="P14" s="537"/>
      <c r="Q14" s="232"/>
      <c r="R14" s="233"/>
      <c r="S14" s="234"/>
      <c r="T14" s="235">
        <v>2</v>
      </c>
      <c r="U14" s="233">
        <v>0</v>
      </c>
      <c r="V14" s="234">
        <v>2</v>
      </c>
      <c r="W14" s="236">
        <f t="shared" si="5"/>
        <v>2</v>
      </c>
      <c r="X14" s="237">
        <f t="shared" si="6"/>
        <v>0</v>
      </c>
      <c r="Y14" s="238">
        <f t="shared" si="7"/>
        <v>2</v>
      </c>
    </row>
    <row r="15" spans="1:25" ht="17.25" customHeight="1">
      <c r="A15" s="554"/>
      <c r="B15" s="555"/>
      <c r="C15" s="53" t="s">
        <v>38</v>
      </c>
      <c r="D15" s="255">
        <v>2</v>
      </c>
      <c r="E15" s="256">
        <v>0</v>
      </c>
      <c r="F15" s="257">
        <v>4</v>
      </c>
      <c r="G15" s="258">
        <v>7</v>
      </c>
      <c r="H15" s="256">
        <v>0</v>
      </c>
      <c r="I15" s="257">
        <v>3</v>
      </c>
      <c r="J15" s="259">
        <f t="shared" si="1"/>
        <v>5</v>
      </c>
      <c r="K15" s="260">
        <f t="shared" si="2"/>
        <v>0</v>
      </c>
      <c r="L15" s="261">
        <f t="shared" si="3"/>
        <v>-1</v>
      </c>
      <c r="M15" s="200"/>
      <c r="N15" s="535" t="s">
        <v>39</v>
      </c>
      <c r="O15" s="536"/>
      <c r="P15" s="537"/>
      <c r="Q15" s="232">
        <v>2</v>
      </c>
      <c r="R15" s="233">
        <v>0</v>
      </c>
      <c r="S15" s="234">
        <v>2</v>
      </c>
      <c r="T15" s="235">
        <v>2</v>
      </c>
      <c r="U15" s="233">
        <v>0</v>
      </c>
      <c r="V15" s="234">
        <v>2</v>
      </c>
      <c r="W15" s="236">
        <f t="shared" si="5"/>
        <v>0</v>
      </c>
      <c r="X15" s="237">
        <f t="shared" si="6"/>
        <v>0</v>
      </c>
      <c r="Y15" s="238">
        <f t="shared" si="7"/>
        <v>0</v>
      </c>
    </row>
    <row r="16" spans="1:25" ht="17.25" customHeight="1" thickBot="1">
      <c r="A16" s="554"/>
      <c r="B16" s="555"/>
      <c r="C16" s="58" t="s">
        <v>41</v>
      </c>
      <c r="D16" s="239">
        <v>4</v>
      </c>
      <c r="E16" s="240">
        <v>0</v>
      </c>
      <c r="F16" s="241">
        <v>2</v>
      </c>
      <c r="G16" s="242">
        <v>1</v>
      </c>
      <c r="H16" s="240">
        <v>1</v>
      </c>
      <c r="I16" s="241">
        <v>8</v>
      </c>
      <c r="J16" s="243">
        <f t="shared" si="1"/>
        <v>-3</v>
      </c>
      <c r="K16" s="244">
        <f t="shared" si="2"/>
        <v>1</v>
      </c>
      <c r="L16" s="245">
        <f t="shared" si="3"/>
        <v>6</v>
      </c>
      <c r="M16" s="200"/>
      <c r="N16" s="535" t="s">
        <v>42</v>
      </c>
      <c r="O16" s="536"/>
      <c r="P16" s="537"/>
      <c r="Q16" s="232">
        <v>1</v>
      </c>
      <c r="R16" s="233">
        <v>0</v>
      </c>
      <c r="S16" s="234">
        <v>1</v>
      </c>
      <c r="T16" s="235">
        <v>1</v>
      </c>
      <c r="U16" s="233">
        <v>0</v>
      </c>
      <c r="V16" s="234">
        <v>1</v>
      </c>
      <c r="W16" s="236">
        <f t="shared" si="5"/>
        <v>0</v>
      </c>
      <c r="X16" s="237">
        <f t="shared" si="6"/>
        <v>0</v>
      </c>
      <c r="Y16" s="238">
        <f t="shared" si="7"/>
        <v>0</v>
      </c>
    </row>
    <row r="17" spans="1:25" ht="17.25" customHeight="1" thickBot="1" thickTop="1">
      <c r="A17" s="465" t="s">
        <v>206</v>
      </c>
      <c r="B17" s="466"/>
      <c r="C17" s="467"/>
      <c r="D17" s="262"/>
      <c r="E17" s="263"/>
      <c r="F17" s="264"/>
      <c r="G17" s="265"/>
      <c r="H17" s="263"/>
      <c r="I17" s="264"/>
      <c r="J17" s="266">
        <f t="shared" si="1"/>
        <v>0</v>
      </c>
      <c r="K17" s="267">
        <f t="shared" si="2"/>
        <v>0</v>
      </c>
      <c r="L17" s="268">
        <f t="shared" si="3"/>
        <v>0</v>
      </c>
      <c r="M17" s="200"/>
      <c r="N17" s="535" t="s">
        <v>43</v>
      </c>
      <c r="O17" s="536"/>
      <c r="P17" s="537"/>
      <c r="Q17" s="232">
        <v>1</v>
      </c>
      <c r="R17" s="233">
        <v>0</v>
      </c>
      <c r="S17" s="234">
        <v>1</v>
      </c>
      <c r="T17" s="235">
        <v>1</v>
      </c>
      <c r="U17" s="233">
        <v>0</v>
      </c>
      <c r="V17" s="234">
        <v>1</v>
      </c>
      <c r="W17" s="236">
        <f t="shared" si="5"/>
        <v>0</v>
      </c>
      <c r="X17" s="237">
        <f t="shared" si="6"/>
        <v>0</v>
      </c>
      <c r="Y17" s="238">
        <f t="shared" si="7"/>
        <v>0</v>
      </c>
    </row>
    <row r="18" spans="1:25" ht="17.25" customHeight="1" thickBot="1" thickTop="1">
      <c r="A18" s="468" t="s">
        <v>207</v>
      </c>
      <c r="B18" s="471" t="s">
        <v>45</v>
      </c>
      <c r="C18" s="472"/>
      <c r="D18" s="269">
        <v>1</v>
      </c>
      <c r="E18" s="270">
        <v>0</v>
      </c>
      <c r="F18" s="271">
        <v>1</v>
      </c>
      <c r="G18" s="272">
        <v>2</v>
      </c>
      <c r="H18" s="270">
        <v>0</v>
      </c>
      <c r="I18" s="271">
        <v>1</v>
      </c>
      <c r="J18" s="273">
        <f t="shared" si="1"/>
        <v>1</v>
      </c>
      <c r="K18" s="274">
        <f t="shared" si="2"/>
        <v>0</v>
      </c>
      <c r="L18" s="275">
        <f t="shared" si="3"/>
        <v>0</v>
      </c>
      <c r="M18" s="200"/>
      <c r="N18" s="538" t="s">
        <v>46</v>
      </c>
      <c r="O18" s="539"/>
      <c r="P18" s="540"/>
      <c r="Q18" s="239"/>
      <c r="R18" s="240"/>
      <c r="S18" s="241"/>
      <c r="T18" s="242">
        <v>3</v>
      </c>
      <c r="U18" s="240">
        <v>1</v>
      </c>
      <c r="V18" s="241">
        <v>3</v>
      </c>
      <c r="W18" s="243">
        <f t="shared" si="5"/>
        <v>3</v>
      </c>
      <c r="X18" s="244">
        <f t="shared" si="6"/>
        <v>1</v>
      </c>
      <c r="Y18" s="245">
        <f t="shared" si="7"/>
        <v>3</v>
      </c>
    </row>
    <row r="19" spans="1:25" ht="17.25" customHeight="1" thickTop="1">
      <c r="A19" s="469"/>
      <c r="B19" s="473" t="s">
        <v>208</v>
      </c>
      <c r="C19" s="276" t="s">
        <v>15</v>
      </c>
      <c r="D19" s="218">
        <f aca="true" t="shared" si="9" ref="D19:I19">SUM(D20:D22)</f>
        <v>0</v>
      </c>
      <c r="E19" s="219">
        <f t="shared" si="9"/>
        <v>0</v>
      </c>
      <c r="F19" s="220">
        <f t="shared" si="9"/>
        <v>4</v>
      </c>
      <c r="G19" s="221">
        <f t="shared" si="9"/>
        <v>0</v>
      </c>
      <c r="H19" s="219">
        <f t="shared" si="9"/>
        <v>0</v>
      </c>
      <c r="I19" s="220">
        <f t="shared" si="9"/>
        <v>1</v>
      </c>
      <c r="J19" s="222">
        <f t="shared" si="1"/>
        <v>0</v>
      </c>
      <c r="K19" s="223">
        <f t="shared" si="2"/>
        <v>0</v>
      </c>
      <c r="L19" s="224">
        <f t="shared" si="3"/>
        <v>-3</v>
      </c>
      <c r="M19" s="200"/>
      <c r="N19" s="541" t="s">
        <v>47</v>
      </c>
      <c r="O19" s="542"/>
      <c r="P19" s="543"/>
      <c r="Q19" s="269">
        <f aca="true" t="shared" si="10" ref="Q19:V19">SUM(Q7:Q12)</f>
        <v>8</v>
      </c>
      <c r="R19" s="270">
        <f t="shared" si="10"/>
        <v>0</v>
      </c>
      <c r="S19" s="271">
        <f t="shared" si="10"/>
        <v>9</v>
      </c>
      <c r="T19" s="272">
        <f t="shared" si="10"/>
        <v>10</v>
      </c>
      <c r="U19" s="270">
        <f t="shared" si="10"/>
        <v>0</v>
      </c>
      <c r="V19" s="271">
        <f t="shared" si="10"/>
        <v>10</v>
      </c>
      <c r="W19" s="273">
        <f t="shared" si="5"/>
        <v>2</v>
      </c>
      <c r="X19" s="274">
        <f t="shared" si="6"/>
        <v>0</v>
      </c>
      <c r="Y19" s="275">
        <f t="shared" si="7"/>
        <v>1</v>
      </c>
    </row>
    <row r="20" spans="1:25" ht="17.25" customHeight="1" thickBot="1">
      <c r="A20" s="469"/>
      <c r="B20" s="474"/>
      <c r="C20" s="277" t="s">
        <v>48</v>
      </c>
      <c r="D20" s="255">
        <v>0</v>
      </c>
      <c r="E20" s="256">
        <v>0</v>
      </c>
      <c r="F20" s="257">
        <v>2</v>
      </c>
      <c r="G20" s="258"/>
      <c r="H20" s="256"/>
      <c r="I20" s="257"/>
      <c r="J20" s="259">
        <f t="shared" si="1"/>
        <v>0</v>
      </c>
      <c r="K20" s="260">
        <f t="shared" si="2"/>
        <v>0</v>
      </c>
      <c r="L20" s="261">
        <f t="shared" si="3"/>
        <v>-2</v>
      </c>
      <c r="M20" s="200"/>
      <c r="N20" s="544" t="s">
        <v>49</v>
      </c>
      <c r="O20" s="545"/>
      <c r="P20" s="546"/>
      <c r="Q20" s="278">
        <f aca="true" t="shared" si="11" ref="Q20:V20">SUM(Q13:Q18)</f>
        <v>8</v>
      </c>
      <c r="R20" s="279">
        <f t="shared" si="11"/>
        <v>0</v>
      </c>
      <c r="S20" s="280">
        <f t="shared" si="11"/>
        <v>13</v>
      </c>
      <c r="T20" s="281">
        <f t="shared" si="11"/>
        <v>11</v>
      </c>
      <c r="U20" s="279">
        <f t="shared" si="11"/>
        <v>1</v>
      </c>
      <c r="V20" s="280">
        <f t="shared" si="11"/>
        <v>11</v>
      </c>
      <c r="W20" s="282">
        <f t="shared" si="5"/>
        <v>3</v>
      </c>
      <c r="X20" s="283">
        <f t="shared" si="6"/>
        <v>1</v>
      </c>
      <c r="Y20" s="284">
        <f t="shared" si="7"/>
        <v>-2</v>
      </c>
    </row>
    <row r="21" spans="1:13" ht="17.25" customHeight="1">
      <c r="A21" s="469"/>
      <c r="B21" s="474"/>
      <c r="C21" s="285" t="s">
        <v>50</v>
      </c>
      <c r="D21" s="232">
        <v>0</v>
      </c>
      <c r="E21" s="233">
        <v>0</v>
      </c>
      <c r="F21" s="234">
        <v>2</v>
      </c>
      <c r="G21" s="235">
        <v>0</v>
      </c>
      <c r="H21" s="233">
        <v>0</v>
      </c>
      <c r="I21" s="234">
        <v>1</v>
      </c>
      <c r="J21" s="236">
        <f t="shared" si="1"/>
        <v>0</v>
      </c>
      <c r="K21" s="237">
        <f t="shared" si="2"/>
        <v>0</v>
      </c>
      <c r="L21" s="238">
        <f t="shared" si="3"/>
        <v>-1</v>
      </c>
      <c r="M21" s="200"/>
    </row>
    <row r="22" spans="1:14" ht="17.25" customHeight="1" thickBot="1">
      <c r="A22" s="469"/>
      <c r="B22" s="475"/>
      <c r="C22" s="286" t="s">
        <v>52</v>
      </c>
      <c r="D22" s="287"/>
      <c r="E22" s="288"/>
      <c r="F22" s="289"/>
      <c r="G22" s="290"/>
      <c r="H22" s="288"/>
      <c r="I22" s="289"/>
      <c r="J22" s="291">
        <f t="shared" si="1"/>
        <v>0</v>
      </c>
      <c r="K22" s="292">
        <f t="shared" si="2"/>
        <v>0</v>
      </c>
      <c r="L22" s="293">
        <f t="shared" si="3"/>
        <v>0</v>
      </c>
      <c r="M22" s="200"/>
      <c r="N22" s="199" t="s">
        <v>53</v>
      </c>
    </row>
    <row r="23" spans="1:25" ht="17.25" customHeight="1">
      <c r="A23" s="469"/>
      <c r="B23" s="476" t="s">
        <v>55</v>
      </c>
      <c r="C23" s="477"/>
      <c r="D23" s="255"/>
      <c r="E23" s="256"/>
      <c r="F23" s="257"/>
      <c r="G23" s="258"/>
      <c r="H23" s="256"/>
      <c r="I23" s="257"/>
      <c r="J23" s="259">
        <f t="shared" si="1"/>
        <v>0</v>
      </c>
      <c r="K23" s="260">
        <f t="shared" si="2"/>
        <v>0</v>
      </c>
      <c r="L23" s="261">
        <f t="shared" si="3"/>
        <v>0</v>
      </c>
      <c r="M23" s="200"/>
      <c r="N23" s="514" t="s">
        <v>5</v>
      </c>
      <c r="O23" s="515"/>
      <c r="P23" s="516"/>
      <c r="Q23" s="520" t="str">
        <f>$D$4</f>
        <v>令　和　元　年　</v>
      </c>
      <c r="R23" s="520"/>
      <c r="S23" s="521"/>
      <c r="T23" s="520" t="str">
        <f>$G$4</f>
        <v>令　和　2　年　</v>
      </c>
      <c r="U23" s="520"/>
      <c r="V23" s="520"/>
      <c r="W23" s="522" t="s">
        <v>6</v>
      </c>
      <c r="X23" s="523"/>
      <c r="Y23" s="524"/>
    </row>
    <row r="24" spans="1:25" ht="17.25" customHeight="1" thickBot="1">
      <c r="A24" s="470"/>
      <c r="B24" s="478" t="s">
        <v>57</v>
      </c>
      <c r="C24" s="479"/>
      <c r="D24" s="294"/>
      <c r="E24" s="295"/>
      <c r="F24" s="296"/>
      <c r="G24" s="297">
        <v>1</v>
      </c>
      <c r="H24" s="295">
        <v>0</v>
      </c>
      <c r="I24" s="296">
        <v>0</v>
      </c>
      <c r="J24" s="298">
        <f t="shared" si="1"/>
        <v>1</v>
      </c>
      <c r="K24" s="299">
        <f t="shared" si="2"/>
        <v>0</v>
      </c>
      <c r="L24" s="300">
        <f t="shared" si="3"/>
        <v>0</v>
      </c>
      <c r="M24" s="200"/>
      <c r="N24" s="517"/>
      <c r="O24" s="518"/>
      <c r="P24" s="519"/>
      <c r="Q24" s="205" t="s">
        <v>7</v>
      </c>
      <c r="R24" s="206" t="s">
        <v>8</v>
      </c>
      <c r="S24" s="207" t="s">
        <v>9</v>
      </c>
      <c r="T24" s="208" t="s">
        <v>7</v>
      </c>
      <c r="U24" s="206" t="s">
        <v>8</v>
      </c>
      <c r="V24" s="207" t="s">
        <v>9</v>
      </c>
      <c r="W24" s="208" t="s">
        <v>7</v>
      </c>
      <c r="X24" s="206" t="s">
        <v>8</v>
      </c>
      <c r="Y24" s="209" t="s">
        <v>9</v>
      </c>
    </row>
    <row r="25" spans="1:25" ht="17.25" customHeight="1" thickBot="1">
      <c r="A25" s="199" t="s">
        <v>209</v>
      </c>
      <c r="M25" s="200"/>
      <c r="N25" s="525" t="s">
        <v>10</v>
      </c>
      <c r="O25" s="526"/>
      <c r="P25" s="527"/>
      <c r="Q25" s="218">
        <f aca="true" t="shared" si="12" ref="Q25:V25">SUM(Q26,Q33,Q42,Q48)</f>
        <v>16</v>
      </c>
      <c r="R25" s="219">
        <f t="shared" si="12"/>
        <v>0</v>
      </c>
      <c r="S25" s="220">
        <f t="shared" si="12"/>
        <v>22</v>
      </c>
      <c r="T25" s="221">
        <f t="shared" si="12"/>
        <v>21</v>
      </c>
      <c r="U25" s="219">
        <f t="shared" si="12"/>
        <v>1</v>
      </c>
      <c r="V25" s="220">
        <f t="shared" si="12"/>
        <v>21</v>
      </c>
      <c r="W25" s="222">
        <f aca="true" t="shared" si="13" ref="W25:W48">T25-Q25</f>
        <v>5</v>
      </c>
      <c r="X25" s="223">
        <f aca="true" t="shared" si="14" ref="X25:X48">U25-R25</f>
        <v>1</v>
      </c>
      <c r="Y25" s="224">
        <f aca="true" t="shared" si="15" ref="Y25:Y48">V25-S25</f>
        <v>-1</v>
      </c>
    </row>
    <row r="26" spans="1:25" ht="17.25" customHeight="1" thickBot="1" thickTop="1">
      <c r="A26" s="301" t="s">
        <v>60</v>
      </c>
      <c r="B26" s="301"/>
      <c r="C26" s="301"/>
      <c r="D26" s="301"/>
      <c r="E26" s="301"/>
      <c r="F26" s="301"/>
      <c r="G26" s="203"/>
      <c r="M26" s="200"/>
      <c r="N26" s="492" t="s">
        <v>61</v>
      </c>
      <c r="O26" s="531" t="s">
        <v>15</v>
      </c>
      <c r="P26" s="532"/>
      <c r="Q26" s="247">
        <f aca="true" t="shared" si="16" ref="Q26:V26">SUM(Q27,Q32)</f>
        <v>2</v>
      </c>
      <c r="R26" s="248">
        <f t="shared" si="16"/>
        <v>0</v>
      </c>
      <c r="S26" s="249">
        <f t="shared" si="16"/>
        <v>2</v>
      </c>
      <c r="T26" s="250">
        <f t="shared" si="16"/>
        <v>6</v>
      </c>
      <c r="U26" s="248">
        <f t="shared" si="16"/>
        <v>0</v>
      </c>
      <c r="V26" s="249">
        <f t="shared" si="16"/>
        <v>6</v>
      </c>
      <c r="W26" s="251">
        <f t="shared" si="13"/>
        <v>4</v>
      </c>
      <c r="X26" s="252">
        <f t="shared" si="14"/>
        <v>0</v>
      </c>
      <c r="Y26" s="253">
        <f t="shared" si="15"/>
        <v>4</v>
      </c>
    </row>
    <row r="27" spans="1:25" ht="17.25" customHeight="1">
      <c r="A27" s="514" t="s">
        <v>5</v>
      </c>
      <c r="B27" s="515"/>
      <c r="C27" s="516"/>
      <c r="D27" s="520" t="str">
        <f>$D$4</f>
        <v>令　和　元　年　</v>
      </c>
      <c r="E27" s="520"/>
      <c r="F27" s="521"/>
      <c r="G27" s="520" t="str">
        <f>$G$4</f>
        <v>令　和　2　年　</v>
      </c>
      <c r="H27" s="520"/>
      <c r="I27" s="520"/>
      <c r="J27" s="522" t="s">
        <v>6</v>
      </c>
      <c r="K27" s="523"/>
      <c r="L27" s="524"/>
      <c r="M27" s="204"/>
      <c r="N27" s="492"/>
      <c r="O27" s="473" t="s">
        <v>63</v>
      </c>
      <c r="P27" s="302" t="s">
        <v>64</v>
      </c>
      <c r="Q27" s="218">
        <f aca="true" t="shared" si="17" ref="Q27:V27">SUM(Q28:Q31)</f>
        <v>1</v>
      </c>
      <c r="R27" s="219">
        <f t="shared" si="17"/>
        <v>0</v>
      </c>
      <c r="S27" s="220">
        <f t="shared" si="17"/>
        <v>1</v>
      </c>
      <c r="T27" s="221">
        <f t="shared" si="17"/>
        <v>3</v>
      </c>
      <c r="U27" s="219">
        <f t="shared" si="17"/>
        <v>0</v>
      </c>
      <c r="V27" s="220">
        <f t="shared" si="17"/>
        <v>3</v>
      </c>
      <c r="W27" s="222">
        <f t="shared" si="13"/>
        <v>2</v>
      </c>
      <c r="X27" s="223">
        <f t="shared" si="14"/>
        <v>0</v>
      </c>
      <c r="Y27" s="224">
        <f t="shared" si="15"/>
        <v>2</v>
      </c>
    </row>
    <row r="28" spans="1:25" ht="17.25" customHeight="1">
      <c r="A28" s="517"/>
      <c r="B28" s="518"/>
      <c r="C28" s="519"/>
      <c r="D28" s="205" t="s">
        <v>7</v>
      </c>
      <c r="E28" s="206" t="s">
        <v>8</v>
      </c>
      <c r="F28" s="207" t="s">
        <v>9</v>
      </c>
      <c r="G28" s="208" t="s">
        <v>7</v>
      </c>
      <c r="H28" s="206" t="s">
        <v>8</v>
      </c>
      <c r="I28" s="207" t="s">
        <v>9</v>
      </c>
      <c r="J28" s="208" t="s">
        <v>7</v>
      </c>
      <c r="K28" s="206" t="s">
        <v>8</v>
      </c>
      <c r="L28" s="209" t="s">
        <v>9</v>
      </c>
      <c r="M28" s="210"/>
      <c r="N28" s="492"/>
      <c r="O28" s="474"/>
      <c r="P28" s="254" t="s">
        <v>66</v>
      </c>
      <c r="Q28" s="255"/>
      <c r="R28" s="256"/>
      <c r="S28" s="257"/>
      <c r="T28" s="258">
        <v>1</v>
      </c>
      <c r="U28" s="256">
        <v>0</v>
      </c>
      <c r="V28" s="257">
        <v>1</v>
      </c>
      <c r="W28" s="259">
        <f t="shared" si="13"/>
        <v>1</v>
      </c>
      <c r="X28" s="260">
        <f t="shared" si="14"/>
        <v>0</v>
      </c>
      <c r="Y28" s="261">
        <f t="shared" si="15"/>
        <v>1</v>
      </c>
    </row>
    <row r="29" spans="1:25" ht="17.25" customHeight="1" thickBot="1">
      <c r="A29" s="525" t="s">
        <v>10</v>
      </c>
      <c r="B29" s="526"/>
      <c r="C29" s="527"/>
      <c r="D29" s="211">
        <f aca="true" t="shared" si="18" ref="D29:I29">SUM(D30:D41)</f>
        <v>16</v>
      </c>
      <c r="E29" s="212">
        <f t="shared" si="18"/>
        <v>0</v>
      </c>
      <c r="F29" s="213">
        <f t="shared" si="18"/>
        <v>22</v>
      </c>
      <c r="G29" s="214">
        <f t="shared" si="18"/>
        <v>21</v>
      </c>
      <c r="H29" s="212">
        <f t="shared" si="18"/>
        <v>1</v>
      </c>
      <c r="I29" s="213">
        <f t="shared" si="18"/>
        <v>21</v>
      </c>
      <c r="J29" s="215">
        <f aca="true" t="shared" si="19" ref="J29:J45">G29-D29</f>
        <v>5</v>
      </c>
      <c r="K29" s="216">
        <f aca="true" t="shared" si="20" ref="K29:K45">H29-E29</f>
        <v>1</v>
      </c>
      <c r="L29" s="217">
        <f aca="true" t="shared" si="21" ref="L29:L45">I29-F29</f>
        <v>-1</v>
      </c>
      <c r="M29" s="200"/>
      <c r="N29" s="492"/>
      <c r="O29" s="474"/>
      <c r="P29" s="303" t="s">
        <v>67</v>
      </c>
      <c r="Q29" s="232"/>
      <c r="R29" s="233"/>
      <c r="S29" s="234"/>
      <c r="T29" s="235">
        <v>2</v>
      </c>
      <c r="U29" s="233">
        <v>0</v>
      </c>
      <c r="V29" s="234">
        <v>2</v>
      </c>
      <c r="W29" s="236">
        <f t="shared" si="13"/>
        <v>2</v>
      </c>
      <c r="X29" s="237">
        <f t="shared" si="14"/>
        <v>0</v>
      </c>
      <c r="Y29" s="238">
        <f t="shared" si="15"/>
        <v>2</v>
      </c>
    </row>
    <row r="30" spans="1:25" ht="17.25" customHeight="1" thickTop="1">
      <c r="A30" s="528" t="s">
        <v>210</v>
      </c>
      <c r="B30" s="529"/>
      <c r="C30" s="530"/>
      <c r="D30" s="225"/>
      <c r="E30" s="226"/>
      <c r="F30" s="227"/>
      <c r="G30" s="228"/>
      <c r="H30" s="226"/>
      <c r="I30" s="227"/>
      <c r="J30" s="229">
        <f t="shared" si="19"/>
        <v>0</v>
      </c>
      <c r="K30" s="230">
        <f t="shared" si="20"/>
        <v>0</v>
      </c>
      <c r="L30" s="231">
        <f t="shared" si="21"/>
        <v>0</v>
      </c>
      <c r="M30" s="200"/>
      <c r="N30" s="492"/>
      <c r="O30" s="474"/>
      <c r="P30" s="303" t="s">
        <v>68</v>
      </c>
      <c r="Q30" s="232"/>
      <c r="R30" s="233"/>
      <c r="S30" s="234"/>
      <c r="T30" s="235"/>
      <c r="U30" s="233"/>
      <c r="V30" s="234"/>
      <c r="W30" s="236">
        <f t="shared" si="13"/>
        <v>0</v>
      </c>
      <c r="X30" s="237">
        <f t="shared" si="14"/>
        <v>0</v>
      </c>
      <c r="Y30" s="238">
        <f t="shared" si="15"/>
        <v>0</v>
      </c>
    </row>
    <row r="31" spans="1:25" ht="17.25" customHeight="1">
      <c r="A31" s="505" t="s">
        <v>211</v>
      </c>
      <c r="B31" s="506"/>
      <c r="C31" s="507"/>
      <c r="D31" s="232"/>
      <c r="E31" s="233"/>
      <c r="F31" s="234"/>
      <c r="G31" s="235"/>
      <c r="H31" s="233"/>
      <c r="I31" s="234"/>
      <c r="J31" s="236">
        <f t="shared" si="19"/>
        <v>0</v>
      </c>
      <c r="K31" s="237">
        <f t="shared" si="20"/>
        <v>0</v>
      </c>
      <c r="L31" s="238">
        <f t="shared" si="21"/>
        <v>0</v>
      </c>
      <c r="M31" s="200"/>
      <c r="N31" s="492"/>
      <c r="O31" s="475"/>
      <c r="P31" s="286" t="s">
        <v>40</v>
      </c>
      <c r="Q31" s="287">
        <v>1</v>
      </c>
      <c r="R31" s="288">
        <v>0</v>
      </c>
      <c r="S31" s="289">
        <v>1</v>
      </c>
      <c r="T31" s="290"/>
      <c r="U31" s="288"/>
      <c r="V31" s="289"/>
      <c r="W31" s="291">
        <f t="shared" si="13"/>
        <v>-1</v>
      </c>
      <c r="X31" s="292">
        <f t="shared" si="14"/>
        <v>0</v>
      </c>
      <c r="Y31" s="293">
        <f t="shared" si="15"/>
        <v>-1</v>
      </c>
    </row>
    <row r="32" spans="1:25" ht="17.25" customHeight="1">
      <c r="A32" s="505" t="s">
        <v>212</v>
      </c>
      <c r="B32" s="506"/>
      <c r="C32" s="507"/>
      <c r="D32" s="232"/>
      <c r="E32" s="233"/>
      <c r="F32" s="234"/>
      <c r="G32" s="235"/>
      <c r="H32" s="233"/>
      <c r="I32" s="234"/>
      <c r="J32" s="236">
        <f t="shared" si="19"/>
        <v>0</v>
      </c>
      <c r="K32" s="237">
        <f t="shared" si="20"/>
        <v>0</v>
      </c>
      <c r="L32" s="238">
        <f t="shared" si="21"/>
        <v>0</v>
      </c>
      <c r="M32" s="200"/>
      <c r="N32" s="508"/>
      <c r="O32" s="533" t="s">
        <v>40</v>
      </c>
      <c r="P32" s="534"/>
      <c r="Q32" s="304">
        <v>1</v>
      </c>
      <c r="R32" s="305">
        <v>0</v>
      </c>
      <c r="S32" s="306">
        <v>1</v>
      </c>
      <c r="T32" s="307">
        <v>3</v>
      </c>
      <c r="U32" s="305">
        <v>0</v>
      </c>
      <c r="V32" s="306">
        <v>3</v>
      </c>
      <c r="W32" s="308">
        <f t="shared" si="13"/>
        <v>2</v>
      </c>
      <c r="X32" s="309">
        <f t="shared" si="14"/>
        <v>0</v>
      </c>
      <c r="Y32" s="310">
        <f t="shared" si="15"/>
        <v>2</v>
      </c>
    </row>
    <row r="33" spans="1:25" ht="17.25" customHeight="1">
      <c r="A33" s="505" t="s">
        <v>213</v>
      </c>
      <c r="B33" s="506"/>
      <c r="C33" s="507"/>
      <c r="D33" s="232"/>
      <c r="E33" s="233"/>
      <c r="F33" s="234"/>
      <c r="G33" s="235">
        <v>3</v>
      </c>
      <c r="H33" s="233">
        <v>0</v>
      </c>
      <c r="I33" s="234">
        <v>3</v>
      </c>
      <c r="J33" s="236">
        <f t="shared" si="19"/>
        <v>3</v>
      </c>
      <c r="K33" s="237">
        <f t="shared" si="20"/>
        <v>0</v>
      </c>
      <c r="L33" s="238">
        <f t="shared" si="21"/>
        <v>3</v>
      </c>
      <c r="M33" s="200"/>
      <c r="N33" s="496" t="s">
        <v>71</v>
      </c>
      <c r="O33" s="497" t="s">
        <v>15</v>
      </c>
      <c r="P33" s="498"/>
      <c r="Q33" s="218">
        <f aca="true" t="shared" si="22" ref="Q33:V33">SUM(Q34:Q41)</f>
        <v>12</v>
      </c>
      <c r="R33" s="219">
        <f t="shared" si="22"/>
        <v>0</v>
      </c>
      <c r="S33" s="220">
        <f t="shared" si="22"/>
        <v>18</v>
      </c>
      <c r="T33" s="221">
        <f t="shared" si="22"/>
        <v>14</v>
      </c>
      <c r="U33" s="219">
        <f t="shared" si="22"/>
        <v>1</v>
      </c>
      <c r="V33" s="220">
        <f t="shared" si="22"/>
        <v>14</v>
      </c>
      <c r="W33" s="222">
        <f t="shared" si="13"/>
        <v>2</v>
      </c>
      <c r="X33" s="223">
        <f t="shared" si="14"/>
        <v>1</v>
      </c>
      <c r="Y33" s="224">
        <f t="shared" si="15"/>
        <v>-4</v>
      </c>
    </row>
    <row r="34" spans="1:25" ht="17.25" customHeight="1">
      <c r="A34" s="505" t="s">
        <v>214</v>
      </c>
      <c r="B34" s="506"/>
      <c r="C34" s="507"/>
      <c r="D34" s="232">
        <v>5</v>
      </c>
      <c r="E34" s="233">
        <v>0</v>
      </c>
      <c r="F34" s="234">
        <v>7</v>
      </c>
      <c r="G34" s="235">
        <v>3</v>
      </c>
      <c r="H34" s="233">
        <v>0</v>
      </c>
      <c r="I34" s="234">
        <v>3</v>
      </c>
      <c r="J34" s="236">
        <f t="shared" si="19"/>
        <v>-2</v>
      </c>
      <c r="K34" s="237">
        <f t="shared" si="20"/>
        <v>0</v>
      </c>
      <c r="L34" s="238">
        <f t="shared" si="21"/>
        <v>-4</v>
      </c>
      <c r="M34" s="200"/>
      <c r="N34" s="492"/>
      <c r="O34" s="509" t="s">
        <v>73</v>
      </c>
      <c r="P34" s="510"/>
      <c r="Q34" s="255">
        <v>2</v>
      </c>
      <c r="R34" s="256">
        <v>0</v>
      </c>
      <c r="S34" s="257">
        <v>3</v>
      </c>
      <c r="T34" s="258">
        <v>2</v>
      </c>
      <c r="U34" s="256">
        <v>1</v>
      </c>
      <c r="V34" s="257">
        <v>2</v>
      </c>
      <c r="W34" s="259">
        <f t="shared" si="13"/>
        <v>0</v>
      </c>
      <c r="X34" s="260">
        <f t="shared" si="14"/>
        <v>1</v>
      </c>
      <c r="Y34" s="261">
        <f t="shared" si="15"/>
        <v>-1</v>
      </c>
    </row>
    <row r="35" spans="1:25" ht="17.25" customHeight="1">
      <c r="A35" s="505" t="s">
        <v>215</v>
      </c>
      <c r="B35" s="506"/>
      <c r="C35" s="507"/>
      <c r="D35" s="232">
        <v>2</v>
      </c>
      <c r="E35" s="233">
        <v>0</v>
      </c>
      <c r="F35" s="234">
        <v>5</v>
      </c>
      <c r="G35" s="235">
        <v>4</v>
      </c>
      <c r="H35" s="233">
        <v>0</v>
      </c>
      <c r="I35" s="234">
        <v>4</v>
      </c>
      <c r="J35" s="236">
        <f t="shared" si="19"/>
        <v>2</v>
      </c>
      <c r="K35" s="237">
        <f t="shared" si="20"/>
        <v>0</v>
      </c>
      <c r="L35" s="238">
        <f t="shared" si="21"/>
        <v>-1</v>
      </c>
      <c r="M35" s="200"/>
      <c r="N35" s="492"/>
      <c r="O35" s="501" t="s">
        <v>75</v>
      </c>
      <c r="P35" s="502"/>
      <c r="Q35" s="232">
        <v>4</v>
      </c>
      <c r="R35" s="233">
        <v>0</v>
      </c>
      <c r="S35" s="234">
        <v>7</v>
      </c>
      <c r="T35" s="235">
        <v>6</v>
      </c>
      <c r="U35" s="233">
        <v>0</v>
      </c>
      <c r="V35" s="234">
        <v>6</v>
      </c>
      <c r="W35" s="236">
        <f t="shared" si="13"/>
        <v>2</v>
      </c>
      <c r="X35" s="237">
        <f t="shared" si="14"/>
        <v>0</v>
      </c>
      <c r="Y35" s="238">
        <f t="shared" si="15"/>
        <v>-1</v>
      </c>
    </row>
    <row r="36" spans="1:25" ht="17.25" customHeight="1">
      <c r="A36" s="505" t="s">
        <v>216</v>
      </c>
      <c r="B36" s="506"/>
      <c r="C36" s="507"/>
      <c r="D36" s="232">
        <v>3</v>
      </c>
      <c r="E36" s="233">
        <v>0</v>
      </c>
      <c r="F36" s="234">
        <v>3</v>
      </c>
      <c r="G36" s="235">
        <v>4</v>
      </c>
      <c r="H36" s="233">
        <v>1</v>
      </c>
      <c r="I36" s="234">
        <v>4</v>
      </c>
      <c r="J36" s="236">
        <f t="shared" si="19"/>
        <v>1</v>
      </c>
      <c r="K36" s="237">
        <f t="shared" si="20"/>
        <v>1</v>
      </c>
      <c r="L36" s="238">
        <f t="shared" si="21"/>
        <v>1</v>
      </c>
      <c r="M36" s="200"/>
      <c r="N36" s="492"/>
      <c r="O36" s="487" t="s">
        <v>77</v>
      </c>
      <c r="P36" s="488"/>
      <c r="Q36" s="232">
        <v>4</v>
      </c>
      <c r="R36" s="233">
        <v>0</v>
      </c>
      <c r="S36" s="234">
        <v>6</v>
      </c>
      <c r="T36" s="235">
        <v>2</v>
      </c>
      <c r="U36" s="233">
        <v>0</v>
      </c>
      <c r="V36" s="234">
        <v>2</v>
      </c>
      <c r="W36" s="236">
        <f t="shared" si="13"/>
        <v>-2</v>
      </c>
      <c r="X36" s="237">
        <f t="shared" si="14"/>
        <v>0</v>
      </c>
      <c r="Y36" s="238">
        <f t="shared" si="15"/>
        <v>-4</v>
      </c>
    </row>
    <row r="37" spans="1:25" ht="17.25" customHeight="1">
      <c r="A37" s="505" t="s">
        <v>217</v>
      </c>
      <c r="B37" s="506"/>
      <c r="C37" s="507"/>
      <c r="D37" s="232">
        <v>3</v>
      </c>
      <c r="E37" s="233">
        <v>0</v>
      </c>
      <c r="F37" s="234">
        <v>3</v>
      </c>
      <c r="G37" s="235">
        <v>2</v>
      </c>
      <c r="H37" s="233">
        <v>0</v>
      </c>
      <c r="I37" s="234">
        <v>2</v>
      </c>
      <c r="J37" s="236">
        <f t="shared" si="19"/>
        <v>-1</v>
      </c>
      <c r="K37" s="237">
        <f t="shared" si="20"/>
        <v>0</v>
      </c>
      <c r="L37" s="238">
        <f t="shared" si="21"/>
        <v>-1</v>
      </c>
      <c r="M37" s="200"/>
      <c r="N37" s="492"/>
      <c r="O37" s="487" t="s">
        <v>79</v>
      </c>
      <c r="P37" s="488"/>
      <c r="Q37" s="232"/>
      <c r="R37" s="233"/>
      <c r="S37" s="234"/>
      <c r="T37" s="235"/>
      <c r="U37" s="233"/>
      <c r="V37" s="234"/>
      <c r="W37" s="236">
        <f t="shared" si="13"/>
        <v>0</v>
      </c>
      <c r="X37" s="237">
        <f t="shared" si="14"/>
        <v>0</v>
      </c>
      <c r="Y37" s="238">
        <f t="shared" si="15"/>
        <v>0</v>
      </c>
    </row>
    <row r="38" spans="1:25" ht="17.25" customHeight="1">
      <c r="A38" s="505" t="s">
        <v>218</v>
      </c>
      <c r="B38" s="506"/>
      <c r="C38" s="507"/>
      <c r="D38" s="232">
        <v>2</v>
      </c>
      <c r="E38" s="233">
        <v>0</v>
      </c>
      <c r="F38" s="234">
        <v>3</v>
      </c>
      <c r="G38" s="235">
        <v>2</v>
      </c>
      <c r="H38" s="233">
        <v>0</v>
      </c>
      <c r="I38" s="234">
        <v>2</v>
      </c>
      <c r="J38" s="236">
        <f t="shared" si="19"/>
        <v>0</v>
      </c>
      <c r="K38" s="237">
        <f t="shared" si="20"/>
        <v>0</v>
      </c>
      <c r="L38" s="238">
        <f t="shared" si="21"/>
        <v>-1</v>
      </c>
      <c r="M38" s="200"/>
      <c r="N38" s="492"/>
      <c r="O38" s="487" t="s">
        <v>81</v>
      </c>
      <c r="P38" s="488"/>
      <c r="Q38" s="232">
        <v>1</v>
      </c>
      <c r="R38" s="233">
        <v>0</v>
      </c>
      <c r="S38" s="234">
        <v>1</v>
      </c>
      <c r="T38" s="235"/>
      <c r="U38" s="233"/>
      <c r="V38" s="234"/>
      <c r="W38" s="236">
        <f t="shared" si="13"/>
        <v>-1</v>
      </c>
      <c r="X38" s="237">
        <f t="shared" si="14"/>
        <v>0</v>
      </c>
      <c r="Y38" s="238">
        <f t="shared" si="15"/>
        <v>-1</v>
      </c>
    </row>
    <row r="39" spans="1:25" ht="17.25" customHeight="1">
      <c r="A39" s="505" t="s">
        <v>219</v>
      </c>
      <c r="B39" s="506"/>
      <c r="C39" s="507"/>
      <c r="D39" s="232">
        <v>1</v>
      </c>
      <c r="E39" s="233">
        <v>0</v>
      </c>
      <c r="F39" s="234">
        <v>1</v>
      </c>
      <c r="G39" s="235">
        <v>2</v>
      </c>
      <c r="H39" s="233">
        <v>0</v>
      </c>
      <c r="I39" s="234">
        <v>2</v>
      </c>
      <c r="J39" s="236">
        <f t="shared" si="19"/>
        <v>1</v>
      </c>
      <c r="K39" s="237">
        <f t="shared" si="20"/>
        <v>0</v>
      </c>
      <c r="L39" s="238">
        <f t="shared" si="21"/>
        <v>1</v>
      </c>
      <c r="M39" s="200"/>
      <c r="N39" s="492"/>
      <c r="O39" s="487" t="s">
        <v>83</v>
      </c>
      <c r="P39" s="488"/>
      <c r="Q39" s="232">
        <v>1</v>
      </c>
      <c r="R39" s="233">
        <v>0</v>
      </c>
      <c r="S39" s="234">
        <v>1</v>
      </c>
      <c r="T39" s="235">
        <v>1</v>
      </c>
      <c r="U39" s="233">
        <v>0</v>
      </c>
      <c r="V39" s="234">
        <v>1</v>
      </c>
      <c r="W39" s="236">
        <f t="shared" si="13"/>
        <v>0</v>
      </c>
      <c r="X39" s="237">
        <f t="shared" si="14"/>
        <v>0</v>
      </c>
      <c r="Y39" s="238">
        <f t="shared" si="15"/>
        <v>0</v>
      </c>
    </row>
    <row r="40" spans="1:25" ht="17.25" customHeight="1">
      <c r="A40" s="505" t="s">
        <v>220</v>
      </c>
      <c r="B40" s="506"/>
      <c r="C40" s="507"/>
      <c r="D40" s="232"/>
      <c r="E40" s="233"/>
      <c r="F40" s="234"/>
      <c r="G40" s="235">
        <v>1</v>
      </c>
      <c r="H40" s="233">
        <v>0</v>
      </c>
      <c r="I40" s="234">
        <v>1</v>
      </c>
      <c r="J40" s="236">
        <f t="shared" si="19"/>
        <v>1</v>
      </c>
      <c r="K40" s="237">
        <f t="shared" si="20"/>
        <v>0</v>
      </c>
      <c r="L40" s="238">
        <f t="shared" si="21"/>
        <v>1</v>
      </c>
      <c r="M40" s="200"/>
      <c r="N40" s="492"/>
      <c r="O40" s="501" t="s">
        <v>85</v>
      </c>
      <c r="P40" s="502"/>
      <c r="Q40" s="232"/>
      <c r="R40" s="233"/>
      <c r="S40" s="234"/>
      <c r="T40" s="235">
        <v>1</v>
      </c>
      <c r="U40" s="233">
        <v>0</v>
      </c>
      <c r="V40" s="234">
        <v>1</v>
      </c>
      <c r="W40" s="236">
        <f t="shared" si="13"/>
        <v>1</v>
      </c>
      <c r="X40" s="237">
        <f t="shared" si="14"/>
        <v>0</v>
      </c>
      <c r="Y40" s="238">
        <f t="shared" si="15"/>
        <v>1</v>
      </c>
    </row>
    <row r="41" spans="1:25" ht="17.25" customHeight="1" thickBot="1">
      <c r="A41" s="511" t="s">
        <v>221</v>
      </c>
      <c r="B41" s="512"/>
      <c r="C41" s="513"/>
      <c r="D41" s="239"/>
      <c r="E41" s="240"/>
      <c r="F41" s="241"/>
      <c r="G41" s="242"/>
      <c r="H41" s="240"/>
      <c r="I41" s="241"/>
      <c r="J41" s="243">
        <f t="shared" si="19"/>
        <v>0</v>
      </c>
      <c r="K41" s="244">
        <f t="shared" si="20"/>
        <v>0</v>
      </c>
      <c r="L41" s="245">
        <f t="shared" si="21"/>
        <v>0</v>
      </c>
      <c r="M41" s="200"/>
      <c r="N41" s="508"/>
      <c r="O41" s="489" t="s">
        <v>87</v>
      </c>
      <c r="P41" s="490"/>
      <c r="Q41" s="287"/>
      <c r="R41" s="288"/>
      <c r="S41" s="289"/>
      <c r="T41" s="290">
        <v>2</v>
      </c>
      <c r="U41" s="288">
        <v>0</v>
      </c>
      <c r="V41" s="289">
        <v>2</v>
      </c>
      <c r="W41" s="291">
        <f t="shared" si="13"/>
        <v>2</v>
      </c>
      <c r="X41" s="292">
        <f t="shared" si="14"/>
        <v>0</v>
      </c>
      <c r="Y41" s="293">
        <f t="shared" si="15"/>
        <v>2</v>
      </c>
    </row>
    <row r="42" spans="1:25" ht="17.25" customHeight="1" thickTop="1">
      <c r="A42" s="491" t="s">
        <v>222</v>
      </c>
      <c r="B42" s="494" t="s">
        <v>230</v>
      </c>
      <c r="C42" s="495"/>
      <c r="D42" s="225"/>
      <c r="E42" s="226"/>
      <c r="F42" s="227"/>
      <c r="G42" s="228">
        <v>1</v>
      </c>
      <c r="H42" s="226">
        <v>0</v>
      </c>
      <c r="I42" s="227">
        <v>1</v>
      </c>
      <c r="J42" s="229">
        <f t="shared" si="19"/>
        <v>1</v>
      </c>
      <c r="K42" s="230">
        <f t="shared" si="20"/>
        <v>0</v>
      </c>
      <c r="L42" s="231">
        <f t="shared" si="21"/>
        <v>1</v>
      </c>
      <c r="M42" s="200"/>
      <c r="N42" s="496" t="s">
        <v>90</v>
      </c>
      <c r="O42" s="497" t="s">
        <v>15</v>
      </c>
      <c r="P42" s="498"/>
      <c r="Q42" s="218">
        <f aca="true" t="shared" si="23" ref="Q42:V42">SUM(Q43:Q47)</f>
        <v>2</v>
      </c>
      <c r="R42" s="219">
        <f t="shared" si="23"/>
        <v>0</v>
      </c>
      <c r="S42" s="220">
        <f t="shared" si="23"/>
        <v>2</v>
      </c>
      <c r="T42" s="221">
        <f t="shared" si="23"/>
        <v>1</v>
      </c>
      <c r="U42" s="219">
        <f t="shared" si="23"/>
        <v>0</v>
      </c>
      <c r="V42" s="220">
        <f t="shared" si="23"/>
        <v>1</v>
      </c>
      <c r="W42" s="222">
        <f t="shared" si="13"/>
        <v>-1</v>
      </c>
      <c r="X42" s="223">
        <f t="shared" si="14"/>
        <v>0</v>
      </c>
      <c r="Y42" s="224">
        <f t="shared" si="15"/>
        <v>-1</v>
      </c>
    </row>
    <row r="43" spans="1:25" ht="17.25" customHeight="1">
      <c r="A43" s="492"/>
      <c r="B43" s="501" t="s">
        <v>231</v>
      </c>
      <c r="C43" s="502"/>
      <c r="D43" s="232">
        <v>15</v>
      </c>
      <c r="E43" s="233">
        <v>0</v>
      </c>
      <c r="F43" s="234">
        <v>21</v>
      </c>
      <c r="G43" s="235">
        <v>17</v>
      </c>
      <c r="H43" s="233">
        <v>1</v>
      </c>
      <c r="I43" s="234">
        <v>17</v>
      </c>
      <c r="J43" s="236">
        <f t="shared" si="19"/>
        <v>2</v>
      </c>
      <c r="K43" s="237">
        <f t="shared" si="20"/>
        <v>1</v>
      </c>
      <c r="L43" s="238">
        <f t="shared" si="21"/>
        <v>-4</v>
      </c>
      <c r="M43" s="200"/>
      <c r="N43" s="492"/>
      <c r="O43" s="503" t="s">
        <v>91</v>
      </c>
      <c r="P43" s="504"/>
      <c r="Q43" s="255"/>
      <c r="R43" s="256"/>
      <c r="S43" s="257"/>
      <c r="T43" s="258"/>
      <c r="U43" s="256"/>
      <c r="V43" s="257"/>
      <c r="W43" s="259">
        <f t="shared" si="13"/>
        <v>0</v>
      </c>
      <c r="X43" s="260">
        <f t="shared" si="14"/>
        <v>0</v>
      </c>
      <c r="Y43" s="261">
        <f t="shared" si="15"/>
        <v>0</v>
      </c>
    </row>
    <row r="44" spans="1:25" ht="17.25" customHeight="1">
      <c r="A44" s="492"/>
      <c r="B44" s="501" t="s">
        <v>232</v>
      </c>
      <c r="C44" s="502"/>
      <c r="D44" s="232">
        <v>1</v>
      </c>
      <c r="E44" s="233">
        <v>0</v>
      </c>
      <c r="F44" s="234">
        <v>1</v>
      </c>
      <c r="G44" s="235">
        <v>1</v>
      </c>
      <c r="H44" s="233">
        <v>0</v>
      </c>
      <c r="I44" s="234">
        <v>1</v>
      </c>
      <c r="J44" s="236">
        <f t="shared" si="19"/>
        <v>0</v>
      </c>
      <c r="K44" s="237">
        <f t="shared" si="20"/>
        <v>0</v>
      </c>
      <c r="L44" s="238">
        <f t="shared" si="21"/>
        <v>0</v>
      </c>
      <c r="M44" s="200"/>
      <c r="N44" s="492"/>
      <c r="O44" s="483" t="s">
        <v>92</v>
      </c>
      <c r="P44" s="484"/>
      <c r="Q44" s="232">
        <v>1</v>
      </c>
      <c r="R44" s="233">
        <v>0</v>
      </c>
      <c r="S44" s="234">
        <v>1</v>
      </c>
      <c r="T44" s="235"/>
      <c r="U44" s="233"/>
      <c r="V44" s="234"/>
      <c r="W44" s="236">
        <f t="shared" si="13"/>
        <v>-1</v>
      </c>
      <c r="X44" s="237">
        <f t="shared" si="14"/>
        <v>0</v>
      </c>
      <c r="Y44" s="238">
        <f t="shared" si="15"/>
        <v>-1</v>
      </c>
    </row>
    <row r="45" spans="1:25" ht="17.25" customHeight="1" thickBot="1">
      <c r="A45" s="493"/>
      <c r="B45" s="485" t="s">
        <v>233</v>
      </c>
      <c r="C45" s="486"/>
      <c r="D45" s="294"/>
      <c r="E45" s="295"/>
      <c r="F45" s="296"/>
      <c r="G45" s="297">
        <v>2</v>
      </c>
      <c r="H45" s="295">
        <v>0</v>
      </c>
      <c r="I45" s="296">
        <v>2</v>
      </c>
      <c r="J45" s="298">
        <f t="shared" si="19"/>
        <v>2</v>
      </c>
      <c r="K45" s="299">
        <f t="shared" si="20"/>
        <v>0</v>
      </c>
      <c r="L45" s="300">
        <f t="shared" si="21"/>
        <v>2</v>
      </c>
      <c r="M45" s="200"/>
      <c r="N45" s="492"/>
      <c r="O45" s="483" t="s">
        <v>94</v>
      </c>
      <c r="P45" s="484"/>
      <c r="Q45" s="232"/>
      <c r="R45" s="233"/>
      <c r="S45" s="234"/>
      <c r="T45" s="235">
        <v>1</v>
      </c>
      <c r="U45" s="233">
        <v>0</v>
      </c>
      <c r="V45" s="234">
        <v>1</v>
      </c>
      <c r="W45" s="236">
        <f t="shared" si="13"/>
        <v>1</v>
      </c>
      <c r="X45" s="237">
        <f t="shared" si="14"/>
        <v>0</v>
      </c>
      <c r="Y45" s="238">
        <f t="shared" si="15"/>
        <v>1</v>
      </c>
    </row>
    <row r="46" spans="13:25" ht="17.25" customHeight="1">
      <c r="M46" s="200"/>
      <c r="N46" s="492"/>
      <c r="O46" s="487" t="s">
        <v>95</v>
      </c>
      <c r="P46" s="488"/>
      <c r="Q46" s="232">
        <v>1</v>
      </c>
      <c r="R46" s="233">
        <v>0</v>
      </c>
      <c r="S46" s="234">
        <v>1</v>
      </c>
      <c r="T46" s="235"/>
      <c r="U46" s="233"/>
      <c r="V46" s="234"/>
      <c r="W46" s="236">
        <f t="shared" si="13"/>
        <v>-1</v>
      </c>
      <c r="X46" s="237">
        <f t="shared" si="14"/>
        <v>0</v>
      </c>
      <c r="Y46" s="238">
        <f t="shared" si="15"/>
        <v>-1</v>
      </c>
    </row>
    <row r="47" spans="1:26" ht="17.25" customHeight="1">
      <c r="A47" s="199" t="s">
        <v>97</v>
      </c>
      <c r="M47" s="200"/>
      <c r="N47" s="492"/>
      <c r="O47" s="499" t="s">
        <v>40</v>
      </c>
      <c r="P47" s="500"/>
      <c r="Q47" s="287"/>
      <c r="R47" s="288"/>
      <c r="S47" s="289"/>
      <c r="T47" s="290"/>
      <c r="U47" s="288"/>
      <c r="V47" s="289"/>
      <c r="W47" s="291">
        <f t="shared" si="13"/>
        <v>0</v>
      </c>
      <c r="X47" s="292">
        <f t="shared" si="14"/>
        <v>0</v>
      </c>
      <c r="Y47" s="293">
        <f t="shared" si="15"/>
        <v>0</v>
      </c>
      <c r="Z47" s="200"/>
    </row>
    <row r="48" spans="13:45" ht="17.25" customHeight="1" thickBot="1">
      <c r="M48" s="200"/>
      <c r="N48" s="480" t="s">
        <v>98</v>
      </c>
      <c r="O48" s="481"/>
      <c r="P48" s="482"/>
      <c r="Q48" s="278"/>
      <c r="R48" s="279"/>
      <c r="S48" s="280"/>
      <c r="T48" s="281"/>
      <c r="U48" s="279"/>
      <c r="V48" s="280"/>
      <c r="W48" s="282">
        <f t="shared" si="13"/>
        <v>0</v>
      </c>
      <c r="X48" s="283">
        <f t="shared" si="14"/>
        <v>0</v>
      </c>
      <c r="Y48" s="284">
        <f t="shared" si="15"/>
        <v>0</v>
      </c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</row>
    <row r="49" ht="12.75" customHeight="1"/>
    <row r="50" ht="12.75" customHeight="1"/>
    <row r="51" spans="1:13" ht="409.5" customHeight="1" hidden="1">
      <c r="A51" s="1" t="s">
        <v>255</v>
      </c>
      <c r="M51" s="200"/>
    </row>
    <row r="52" spans="1:13" ht="409.5" customHeight="1" hidden="1">
      <c r="A52" s="199" t="str">
        <f>A2</f>
        <v>江田島市(215)</v>
      </c>
      <c r="M52" s="200"/>
    </row>
    <row r="53" spans="1:17" ht="409.5" customHeight="1" hidden="1" thickBot="1">
      <c r="A53" s="201" t="s">
        <v>99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0"/>
      <c r="L53" s="200"/>
      <c r="M53" s="200"/>
      <c r="N53" s="202" t="s">
        <v>100</v>
      </c>
      <c r="O53" s="202"/>
      <c r="P53" s="202"/>
      <c r="Q53" s="203"/>
    </row>
    <row r="54" spans="1:25" ht="409.5" customHeight="1" hidden="1">
      <c r="A54" s="514" t="s">
        <v>102</v>
      </c>
      <c r="B54" s="515"/>
      <c r="C54" s="516"/>
      <c r="D54" s="520" t="str">
        <f>$D$4</f>
        <v>令　和　元　年　</v>
      </c>
      <c r="E54" s="520"/>
      <c r="F54" s="521"/>
      <c r="G54" s="520" t="str">
        <f>$G$4</f>
        <v>令　和　2　年　</v>
      </c>
      <c r="H54" s="520"/>
      <c r="I54" s="520"/>
      <c r="J54" s="522" t="s">
        <v>103</v>
      </c>
      <c r="K54" s="523"/>
      <c r="L54" s="524"/>
      <c r="M54" s="204"/>
      <c r="N54" s="514" t="s">
        <v>102</v>
      </c>
      <c r="O54" s="515"/>
      <c r="P54" s="516"/>
      <c r="Q54" s="520" t="str">
        <f>$D$4</f>
        <v>令　和　元　年　</v>
      </c>
      <c r="R54" s="520"/>
      <c r="S54" s="521"/>
      <c r="T54" s="520" t="str">
        <f>$G$4</f>
        <v>令　和　2　年　</v>
      </c>
      <c r="U54" s="520"/>
      <c r="V54" s="520"/>
      <c r="W54" s="522" t="s">
        <v>103</v>
      </c>
      <c r="X54" s="523"/>
      <c r="Y54" s="524"/>
    </row>
    <row r="55" spans="1:25" ht="409.5" customHeight="1" hidden="1">
      <c r="A55" s="517"/>
      <c r="B55" s="518"/>
      <c r="C55" s="519"/>
      <c r="D55" s="205" t="s">
        <v>104</v>
      </c>
      <c r="E55" s="206" t="s">
        <v>105</v>
      </c>
      <c r="F55" s="207" t="s">
        <v>106</v>
      </c>
      <c r="G55" s="208" t="s">
        <v>104</v>
      </c>
      <c r="H55" s="206" t="s">
        <v>105</v>
      </c>
      <c r="I55" s="207" t="s">
        <v>106</v>
      </c>
      <c r="J55" s="208" t="s">
        <v>104</v>
      </c>
      <c r="K55" s="206" t="s">
        <v>105</v>
      </c>
      <c r="L55" s="209" t="s">
        <v>106</v>
      </c>
      <c r="M55" s="210"/>
      <c r="N55" s="517"/>
      <c r="O55" s="518"/>
      <c r="P55" s="519"/>
      <c r="Q55" s="205" t="s">
        <v>104</v>
      </c>
      <c r="R55" s="206" t="s">
        <v>105</v>
      </c>
      <c r="S55" s="207" t="s">
        <v>106</v>
      </c>
      <c r="T55" s="208" t="s">
        <v>104</v>
      </c>
      <c r="U55" s="206" t="s">
        <v>105</v>
      </c>
      <c r="V55" s="207" t="s">
        <v>106</v>
      </c>
      <c r="W55" s="208" t="s">
        <v>104</v>
      </c>
      <c r="X55" s="206" t="s">
        <v>105</v>
      </c>
      <c r="Y55" s="209" t="s">
        <v>106</v>
      </c>
    </row>
    <row r="56" spans="1:25" ht="409.5" customHeight="1" hidden="1" thickBot="1">
      <c r="A56" s="525" t="s">
        <v>107</v>
      </c>
      <c r="B56" s="526"/>
      <c r="C56" s="527"/>
      <c r="D56" s="211">
        <f aca="true" t="shared" si="24" ref="D56:I56">SUM(D57:D64)+D67</f>
        <v>16</v>
      </c>
      <c r="E56" s="212">
        <f t="shared" si="24"/>
        <v>0</v>
      </c>
      <c r="F56" s="213">
        <f t="shared" si="24"/>
        <v>22</v>
      </c>
      <c r="G56" s="214">
        <f t="shared" si="24"/>
        <v>21</v>
      </c>
      <c r="H56" s="212">
        <f t="shared" si="24"/>
        <v>1</v>
      </c>
      <c r="I56" s="213">
        <f t="shared" si="24"/>
        <v>21</v>
      </c>
      <c r="J56" s="215">
        <f aca="true" t="shared" si="25" ref="J56:J74">G56-D56</f>
        <v>5</v>
      </c>
      <c r="K56" s="216">
        <f aca="true" t="shared" si="26" ref="K56:K74">H56-E56</f>
        <v>1</v>
      </c>
      <c r="L56" s="217">
        <f aca="true" t="shared" si="27" ref="L56:L74">I56-F56</f>
        <v>-1</v>
      </c>
      <c r="M56" s="200"/>
      <c r="N56" s="525" t="s">
        <v>107</v>
      </c>
      <c r="O56" s="526"/>
      <c r="P56" s="527"/>
      <c r="Q56" s="218">
        <f aca="true" t="shared" si="28" ref="Q56:V56">SUM(Q57:Q68)</f>
        <v>16</v>
      </c>
      <c r="R56" s="219">
        <f t="shared" si="28"/>
        <v>0</v>
      </c>
      <c r="S56" s="220">
        <f t="shared" si="28"/>
        <v>22</v>
      </c>
      <c r="T56" s="221">
        <f t="shared" si="28"/>
        <v>21</v>
      </c>
      <c r="U56" s="219">
        <f t="shared" si="28"/>
        <v>1</v>
      </c>
      <c r="V56" s="220">
        <f t="shared" si="28"/>
        <v>21</v>
      </c>
      <c r="W56" s="222">
        <f aca="true" t="shared" si="29" ref="W56:W70">T56-Q56</f>
        <v>5</v>
      </c>
      <c r="X56" s="223">
        <f aca="true" t="shared" si="30" ref="X56:X70">U56-R56</f>
        <v>1</v>
      </c>
      <c r="Y56" s="224">
        <f aca="true" t="shared" si="31" ref="Y56:Y70">V56-S56</f>
        <v>-1</v>
      </c>
    </row>
    <row r="57" spans="1:25" ht="409.5" customHeight="1" hidden="1" thickTop="1">
      <c r="A57" s="469" t="s">
        <v>108</v>
      </c>
      <c r="B57" s="494" t="s">
        <v>109</v>
      </c>
      <c r="C57" s="495"/>
      <c r="D57" s="225">
        <v>0</v>
      </c>
      <c r="E57" s="226">
        <v>0</v>
      </c>
      <c r="F57" s="227">
        <v>3</v>
      </c>
      <c r="G57" s="228">
        <v>0</v>
      </c>
      <c r="H57" s="226">
        <v>0</v>
      </c>
      <c r="I57" s="227">
        <v>1</v>
      </c>
      <c r="J57" s="229">
        <f t="shared" si="25"/>
        <v>0</v>
      </c>
      <c r="K57" s="230">
        <f t="shared" si="26"/>
        <v>0</v>
      </c>
      <c r="L57" s="231">
        <f t="shared" si="27"/>
        <v>-2</v>
      </c>
      <c r="M57" s="200"/>
      <c r="N57" s="547" t="s">
        <v>110</v>
      </c>
      <c r="O57" s="548"/>
      <c r="P57" s="549"/>
      <c r="Q57" s="225">
        <v>1</v>
      </c>
      <c r="R57" s="226">
        <v>0</v>
      </c>
      <c r="S57" s="227">
        <v>1</v>
      </c>
      <c r="T57" s="228">
        <v>4</v>
      </c>
      <c r="U57" s="226">
        <v>0</v>
      </c>
      <c r="V57" s="227">
        <v>4</v>
      </c>
      <c r="W57" s="229">
        <f t="shared" si="29"/>
        <v>3</v>
      </c>
      <c r="X57" s="230">
        <f t="shared" si="30"/>
        <v>0</v>
      </c>
      <c r="Y57" s="231">
        <f t="shared" si="31"/>
        <v>3</v>
      </c>
    </row>
    <row r="58" spans="1:25" ht="409.5" customHeight="1" hidden="1">
      <c r="A58" s="469"/>
      <c r="B58" s="501" t="s">
        <v>113</v>
      </c>
      <c r="C58" s="502"/>
      <c r="D58" s="232">
        <v>0</v>
      </c>
      <c r="E58" s="233">
        <v>0</v>
      </c>
      <c r="F58" s="234">
        <v>1</v>
      </c>
      <c r="G58" s="235">
        <v>1</v>
      </c>
      <c r="H58" s="233">
        <v>0</v>
      </c>
      <c r="I58" s="234">
        <v>1</v>
      </c>
      <c r="J58" s="236">
        <f t="shared" si="25"/>
        <v>1</v>
      </c>
      <c r="K58" s="237">
        <f t="shared" si="26"/>
        <v>0</v>
      </c>
      <c r="L58" s="238">
        <f t="shared" si="27"/>
        <v>0</v>
      </c>
      <c r="M58" s="200"/>
      <c r="N58" s="535" t="s">
        <v>114</v>
      </c>
      <c r="O58" s="536"/>
      <c r="P58" s="537"/>
      <c r="Q58" s="232">
        <v>3</v>
      </c>
      <c r="R58" s="233">
        <v>0</v>
      </c>
      <c r="S58" s="234">
        <v>3</v>
      </c>
      <c r="T58" s="235"/>
      <c r="U58" s="233"/>
      <c r="V58" s="234"/>
      <c r="W58" s="236">
        <f t="shared" si="29"/>
        <v>-3</v>
      </c>
      <c r="X58" s="237">
        <f t="shared" si="30"/>
        <v>0</v>
      </c>
      <c r="Y58" s="238">
        <f t="shared" si="31"/>
        <v>-3</v>
      </c>
    </row>
    <row r="59" spans="1:25" ht="409.5" customHeight="1" hidden="1">
      <c r="A59" s="469"/>
      <c r="B59" s="501" t="s">
        <v>117</v>
      </c>
      <c r="C59" s="502"/>
      <c r="D59" s="232">
        <v>3</v>
      </c>
      <c r="E59" s="233">
        <v>0</v>
      </c>
      <c r="F59" s="234">
        <v>2</v>
      </c>
      <c r="G59" s="235">
        <v>1</v>
      </c>
      <c r="H59" s="233">
        <v>0</v>
      </c>
      <c r="I59" s="234">
        <v>0</v>
      </c>
      <c r="J59" s="236">
        <f t="shared" si="25"/>
        <v>-2</v>
      </c>
      <c r="K59" s="237">
        <f t="shared" si="26"/>
        <v>0</v>
      </c>
      <c r="L59" s="238">
        <f t="shared" si="27"/>
        <v>-2</v>
      </c>
      <c r="M59" s="200"/>
      <c r="N59" s="535" t="s">
        <v>118</v>
      </c>
      <c r="O59" s="536"/>
      <c r="P59" s="537"/>
      <c r="Q59" s="232">
        <v>1</v>
      </c>
      <c r="R59" s="233">
        <v>0</v>
      </c>
      <c r="S59" s="234">
        <v>1</v>
      </c>
      <c r="T59" s="235"/>
      <c r="U59" s="233"/>
      <c r="V59" s="234"/>
      <c r="W59" s="236">
        <f t="shared" si="29"/>
        <v>-1</v>
      </c>
      <c r="X59" s="237">
        <f t="shared" si="30"/>
        <v>0</v>
      </c>
      <c r="Y59" s="238">
        <f t="shared" si="31"/>
        <v>-1</v>
      </c>
    </row>
    <row r="60" spans="1:25" ht="409.5" customHeight="1" hidden="1" thickBot="1">
      <c r="A60" s="469"/>
      <c r="B60" s="501" t="s">
        <v>120</v>
      </c>
      <c r="C60" s="502"/>
      <c r="D60" s="232">
        <v>1</v>
      </c>
      <c r="E60" s="233">
        <v>0</v>
      </c>
      <c r="F60" s="234">
        <v>5</v>
      </c>
      <c r="G60" s="235">
        <v>1</v>
      </c>
      <c r="H60" s="233">
        <v>0</v>
      </c>
      <c r="I60" s="234">
        <v>0</v>
      </c>
      <c r="J60" s="236">
        <f t="shared" si="25"/>
        <v>0</v>
      </c>
      <c r="K60" s="237">
        <f t="shared" si="26"/>
        <v>0</v>
      </c>
      <c r="L60" s="238">
        <f t="shared" si="27"/>
        <v>-5</v>
      </c>
      <c r="M60" s="200"/>
      <c r="N60" s="535" t="s">
        <v>121</v>
      </c>
      <c r="O60" s="536"/>
      <c r="P60" s="537"/>
      <c r="Q60" s="232">
        <v>1</v>
      </c>
      <c r="R60" s="233">
        <v>0</v>
      </c>
      <c r="S60" s="234">
        <v>1</v>
      </c>
      <c r="T60" s="235"/>
      <c r="U60" s="233"/>
      <c r="V60" s="234"/>
      <c r="W60" s="236">
        <f t="shared" si="29"/>
        <v>-1</v>
      </c>
      <c r="X60" s="237">
        <f t="shared" si="30"/>
        <v>0</v>
      </c>
      <c r="Y60" s="238">
        <f t="shared" si="31"/>
        <v>-1</v>
      </c>
    </row>
    <row r="61" spans="1:25" ht="409.5" customHeight="1" hidden="1" thickTop="1">
      <c r="A61" s="469"/>
      <c r="B61" s="501" t="s">
        <v>123</v>
      </c>
      <c r="C61" s="502"/>
      <c r="D61" s="232">
        <v>3</v>
      </c>
      <c r="E61" s="233">
        <v>0</v>
      </c>
      <c r="F61" s="234">
        <v>3</v>
      </c>
      <c r="G61" s="235">
        <v>6</v>
      </c>
      <c r="H61" s="233">
        <v>0</v>
      </c>
      <c r="I61" s="234">
        <v>5</v>
      </c>
      <c r="J61" s="236">
        <f t="shared" si="25"/>
        <v>3</v>
      </c>
      <c r="K61" s="237">
        <f t="shared" si="26"/>
        <v>0</v>
      </c>
      <c r="L61" s="238">
        <f t="shared" si="27"/>
        <v>2</v>
      </c>
      <c r="M61" s="200"/>
      <c r="N61" s="535" t="s">
        <v>27</v>
      </c>
      <c r="O61" s="536"/>
      <c r="P61" s="537"/>
      <c r="Q61" s="232"/>
      <c r="R61" s="233"/>
      <c r="S61" s="234"/>
      <c r="T61" s="235">
        <v>3</v>
      </c>
      <c r="U61" s="233">
        <v>0</v>
      </c>
      <c r="V61" s="234">
        <v>3</v>
      </c>
      <c r="W61" s="236">
        <f t="shared" si="29"/>
        <v>3</v>
      </c>
      <c r="X61" s="237">
        <f t="shared" si="30"/>
        <v>0</v>
      </c>
      <c r="Y61" s="238">
        <f t="shared" si="31"/>
        <v>3</v>
      </c>
    </row>
    <row r="62" spans="1:25" ht="409.5" customHeight="1" hidden="1">
      <c r="A62" s="469"/>
      <c r="B62" s="501" t="s">
        <v>125</v>
      </c>
      <c r="C62" s="502"/>
      <c r="D62" s="232"/>
      <c r="E62" s="233"/>
      <c r="F62" s="234"/>
      <c r="G62" s="235">
        <v>2</v>
      </c>
      <c r="H62" s="233">
        <v>0</v>
      </c>
      <c r="I62" s="234">
        <v>2</v>
      </c>
      <c r="J62" s="236">
        <f t="shared" si="25"/>
        <v>2</v>
      </c>
      <c r="K62" s="237">
        <f t="shared" si="26"/>
        <v>0</v>
      </c>
      <c r="L62" s="238">
        <f t="shared" si="27"/>
        <v>2</v>
      </c>
      <c r="M62" s="200"/>
      <c r="N62" s="535" t="s">
        <v>30</v>
      </c>
      <c r="O62" s="536"/>
      <c r="P62" s="537"/>
      <c r="Q62" s="232">
        <v>2</v>
      </c>
      <c r="R62" s="233">
        <v>0</v>
      </c>
      <c r="S62" s="234">
        <v>3</v>
      </c>
      <c r="T62" s="235">
        <v>3</v>
      </c>
      <c r="U62" s="233">
        <v>0</v>
      </c>
      <c r="V62" s="234">
        <v>3</v>
      </c>
      <c r="W62" s="236">
        <f t="shared" si="29"/>
        <v>1</v>
      </c>
      <c r="X62" s="237">
        <f t="shared" si="30"/>
        <v>0</v>
      </c>
      <c r="Y62" s="238">
        <f t="shared" si="31"/>
        <v>0</v>
      </c>
    </row>
    <row r="63" spans="1:25" ht="409.5" customHeight="1" hidden="1" thickBot="1">
      <c r="A63" s="469"/>
      <c r="B63" s="550" t="s">
        <v>127</v>
      </c>
      <c r="C63" s="551"/>
      <c r="D63" s="239">
        <v>3</v>
      </c>
      <c r="E63" s="240">
        <v>0</v>
      </c>
      <c r="F63" s="241">
        <v>2</v>
      </c>
      <c r="G63" s="242">
        <v>2</v>
      </c>
      <c r="H63" s="240">
        <v>0</v>
      </c>
      <c r="I63" s="241">
        <v>1</v>
      </c>
      <c r="J63" s="243">
        <f t="shared" si="25"/>
        <v>-1</v>
      </c>
      <c r="K63" s="244">
        <f t="shared" si="26"/>
        <v>0</v>
      </c>
      <c r="L63" s="245">
        <f t="shared" si="27"/>
        <v>-1</v>
      </c>
      <c r="M63" s="200"/>
      <c r="N63" s="535" t="s">
        <v>33</v>
      </c>
      <c r="O63" s="536"/>
      <c r="P63" s="537"/>
      <c r="Q63" s="232">
        <v>4</v>
      </c>
      <c r="R63" s="233">
        <v>0</v>
      </c>
      <c r="S63" s="234">
        <v>9</v>
      </c>
      <c r="T63" s="235">
        <v>2</v>
      </c>
      <c r="U63" s="233">
        <v>0</v>
      </c>
      <c r="V63" s="234">
        <v>2</v>
      </c>
      <c r="W63" s="236">
        <f t="shared" si="29"/>
        <v>-2</v>
      </c>
      <c r="X63" s="237">
        <f t="shared" si="30"/>
        <v>0</v>
      </c>
      <c r="Y63" s="238">
        <f t="shared" si="31"/>
        <v>-7</v>
      </c>
    </row>
    <row r="64" spans="1:25" ht="409.5" customHeight="1" hidden="1" thickTop="1">
      <c r="A64" s="552" t="s">
        <v>129</v>
      </c>
      <c r="B64" s="553"/>
      <c r="C64" s="246" t="s">
        <v>112</v>
      </c>
      <c r="D64" s="247">
        <f aca="true" t="shared" si="32" ref="D64:I64">SUM(D65:D66)</f>
        <v>6</v>
      </c>
      <c r="E64" s="248">
        <f t="shared" si="32"/>
        <v>0</v>
      </c>
      <c r="F64" s="249">
        <f t="shared" si="32"/>
        <v>6</v>
      </c>
      <c r="G64" s="250">
        <f t="shared" si="32"/>
        <v>8</v>
      </c>
      <c r="H64" s="248">
        <f t="shared" si="32"/>
        <v>1</v>
      </c>
      <c r="I64" s="249">
        <f t="shared" si="32"/>
        <v>11</v>
      </c>
      <c r="J64" s="251">
        <f t="shared" si="25"/>
        <v>2</v>
      </c>
      <c r="K64" s="252">
        <f t="shared" si="26"/>
        <v>1</v>
      </c>
      <c r="L64" s="253">
        <f t="shared" si="27"/>
        <v>5</v>
      </c>
      <c r="M64" s="200"/>
      <c r="N64" s="535" t="s">
        <v>36</v>
      </c>
      <c r="O64" s="536"/>
      <c r="P64" s="537"/>
      <c r="Q64" s="232"/>
      <c r="R64" s="233"/>
      <c r="S64" s="234"/>
      <c r="T64" s="235">
        <v>2</v>
      </c>
      <c r="U64" s="233">
        <v>0</v>
      </c>
      <c r="V64" s="234">
        <v>2</v>
      </c>
      <c r="W64" s="236">
        <f t="shared" si="29"/>
        <v>2</v>
      </c>
      <c r="X64" s="237">
        <f t="shared" si="30"/>
        <v>0</v>
      </c>
      <c r="Y64" s="238">
        <f t="shared" si="31"/>
        <v>2</v>
      </c>
    </row>
    <row r="65" spans="1:25" ht="409.5" customHeight="1" hidden="1">
      <c r="A65" s="554"/>
      <c r="B65" s="555"/>
      <c r="C65" s="53" t="s">
        <v>131</v>
      </c>
      <c r="D65" s="255">
        <v>2</v>
      </c>
      <c r="E65" s="256">
        <v>0</v>
      </c>
      <c r="F65" s="257">
        <v>4</v>
      </c>
      <c r="G65" s="258">
        <v>7</v>
      </c>
      <c r="H65" s="256">
        <v>0</v>
      </c>
      <c r="I65" s="257">
        <v>3</v>
      </c>
      <c r="J65" s="259">
        <f t="shared" si="25"/>
        <v>5</v>
      </c>
      <c r="K65" s="260">
        <f t="shared" si="26"/>
        <v>0</v>
      </c>
      <c r="L65" s="261">
        <f t="shared" si="27"/>
        <v>-1</v>
      </c>
      <c r="M65" s="200"/>
      <c r="N65" s="535" t="s">
        <v>39</v>
      </c>
      <c r="O65" s="536"/>
      <c r="P65" s="537"/>
      <c r="Q65" s="232">
        <v>2</v>
      </c>
      <c r="R65" s="233">
        <v>0</v>
      </c>
      <c r="S65" s="234">
        <v>2</v>
      </c>
      <c r="T65" s="235">
        <v>2</v>
      </c>
      <c r="U65" s="233">
        <v>0</v>
      </c>
      <c r="V65" s="234">
        <v>2</v>
      </c>
      <c r="W65" s="236">
        <f t="shared" si="29"/>
        <v>0</v>
      </c>
      <c r="X65" s="237">
        <f t="shared" si="30"/>
        <v>0</v>
      </c>
      <c r="Y65" s="238">
        <f t="shared" si="31"/>
        <v>0</v>
      </c>
    </row>
    <row r="66" spans="1:25" ht="409.5" customHeight="1" hidden="1" thickBot="1">
      <c r="A66" s="554"/>
      <c r="B66" s="555"/>
      <c r="C66" s="58" t="s">
        <v>133</v>
      </c>
      <c r="D66" s="239">
        <v>4</v>
      </c>
      <c r="E66" s="240">
        <v>0</v>
      </c>
      <c r="F66" s="241">
        <v>2</v>
      </c>
      <c r="G66" s="242">
        <v>1</v>
      </c>
      <c r="H66" s="240">
        <v>1</v>
      </c>
      <c r="I66" s="241">
        <v>8</v>
      </c>
      <c r="J66" s="243">
        <f t="shared" si="25"/>
        <v>-3</v>
      </c>
      <c r="K66" s="244">
        <f t="shared" si="26"/>
        <v>1</v>
      </c>
      <c r="L66" s="245">
        <f t="shared" si="27"/>
        <v>6</v>
      </c>
      <c r="M66" s="200"/>
      <c r="N66" s="535" t="s">
        <v>42</v>
      </c>
      <c r="O66" s="536"/>
      <c r="P66" s="537"/>
      <c r="Q66" s="232">
        <v>1</v>
      </c>
      <c r="R66" s="233">
        <v>0</v>
      </c>
      <c r="S66" s="234">
        <v>1</v>
      </c>
      <c r="T66" s="235">
        <v>1</v>
      </c>
      <c r="U66" s="233">
        <v>0</v>
      </c>
      <c r="V66" s="234">
        <v>1</v>
      </c>
      <c r="W66" s="236">
        <f t="shared" si="29"/>
        <v>0</v>
      </c>
      <c r="X66" s="237">
        <f t="shared" si="30"/>
        <v>0</v>
      </c>
      <c r="Y66" s="238">
        <f t="shared" si="31"/>
        <v>0</v>
      </c>
    </row>
    <row r="67" spans="1:25" ht="409.5" customHeight="1" hidden="1" thickBot="1" thickTop="1">
      <c r="A67" s="465" t="s">
        <v>134</v>
      </c>
      <c r="B67" s="466"/>
      <c r="C67" s="467"/>
      <c r="D67" s="262"/>
      <c r="E67" s="263"/>
      <c r="F67" s="264"/>
      <c r="G67" s="265"/>
      <c r="H67" s="263"/>
      <c r="I67" s="264"/>
      <c r="J67" s="266">
        <f t="shared" si="25"/>
        <v>0</v>
      </c>
      <c r="K67" s="267">
        <f t="shared" si="26"/>
        <v>0</v>
      </c>
      <c r="L67" s="268">
        <f t="shared" si="27"/>
        <v>0</v>
      </c>
      <c r="M67" s="200"/>
      <c r="N67" s="535" t="s">
        <v>43</v>
      </c>
      <c r="O67" s="536"/>
      <c r="P67" s="537"/>
      <c r="Q67" s="232">
        <v>1</v>
      </c>
      <c r="R67" s="233">
        <v>0</v>
      </c>
      <c r="S67" s="234">
        <v>1</v>
      </c>
      <c r="T67" s="235">
        <v>1</v>
      </c>
      <c r="U67" s="233">
        <v>0</v>
      </c>
      <c r="V67" s="234">
        <v>1</v>
      </c>
      <c r="W67" s="236">
        <f t="shared" si="29"/>
        <v>0</v>
      </c>
      <c r="X67" s="237">
        <f t="shared" si="30"/>
        <v>0</v>
      </c>
      <c r="Y67" s="238">
        <f t="shared" si="31"/>
        <v>0</v>
      </c>
    </row>
    <row r="68" spans="1:25" ht="409.5" customHeight="1" hidden="1" thickBot="1" thickTop="1">
      <c r="A68" s="468" t="s">
        <v>136</v>
      </c>
      <c r="B68" s="471" t="s">
        <v>137</v>
      </c>
      <c r="C68" s="472"/>
      <c r="D68" s="269">
        <v>1</v>
      </c>
      <c r="E68" s="270">
        <v>0</v>
      </c>
      <c r="F68" s="271">
        <v>1</v>
      </c>
      <c r="G68" s="272">
        <v>2</v>
      </c>
      <c r="H68" s="270">
        <v>0</v>
      </c>
      <c r="I68" s="271">
        <v>1</v>
      </c>
      <c r="J68" s="273">
        <f t="shared" si="25"/>
        <v>1</v>
      </c>
      <c r="K68" s="274">
        <f t="shared" si="26"/>
        <v>0</v>
      </c>
      <c r="L68" s="275">
        <f t="shared" si="27"/>
        <v>0</v>
      </c>
      <c r="M68" s="200"/>
      <c r="N68" s="538" t="s">
        <v>46</v>
      </c>
      <c r="O68" s="539"/>
      <c r="P68" s="540"/>
      <c r="Q68" s="239"/>
      <c r="R68" s="240"/>
      <c r="S68" s="241"/>
      <c r="T68" s="242">
        <v>3</v>
      </c>
      <c r="U68" s="240">
        <v>1</v>
      </c>
      <c r="V68" s="241">
        <v>3</v>
      </c>
      <c r="W68" s="243">
        <f t="shared" si="29"/>
        <v>3</v>
      </c>
      <c r="X68" s="244">
        <f t="shared" si="30"/>
        <v>1</v>
      </c>
      <c r="Y68" s="245">
        <f t="shared" si="31"/>
        <v>3</v>
      </c>
    </row>
    <row r="69" spans="1:25" ht="409.5" customHeight="1" hidden="1" thickTop="1">
      <c r="A69" s="469"/>
      <c r="B69" s="473" t="s">
        <v>138</v>
      </c>
      <c r="C69" s="276" t="s">
        <v>112</v>
      </c>
      <c r="D69" s="218">
        <f aca="true" t="shared" si="33" ref="D69:I69">SUM(D70:D72)</f>
        <v>0</v>
      </c>
      <c r="E69" s="219">
        <f t="shared" si="33"/>
        <v>0</v>
      </c>
      <c r="F69" s="220">
        <f t="shared" si="33"/>
        <v>4</v>
      </c>
      <c r="G69" s="221">
        <f t="shared" si="33"/>
        <v>0</v>
      </c>
      <c r="H69" s="219">
        <f t="shared" si="33"/>
        <v>0</v>
      </c>
      <c r="I69" s="220">
        <f t="shared" si="33"/>
        <v>1</v>
      </c>
      <c r="J69" s="222">
        <f t="shared" si="25"/>
        <v>0</v>
      </c>
      <c r="K69" s="223">
        <f t="shared" si="26"/>
        <v>0</v>
      </c>
      <c r="L69" s="224">
        <f t="shared" si="27"/>
        <v>-3</v>
      </c>
      <c r="M69" s="200"/>
      <c r="N69" s="541" t="s">
        <v>139</v>
      </c>
      <c r="O69" s="542"/>
      <c r="P69" s="543"/>
      <c r="Q69" s="269">
        <f aca="true" t="shared" si="34" ref="Q69:V69">SUM(Q57:Q62)</f>
        <v>8</v>
      </c>
      <c r="R69" s="270">
        <f t="shared" si="34"/>
        <v>0</v>
      </c>
      <c r="S69" s="271">
        <f t="shared" si="34"/>
        <v>9</v>
      </c>
      <c r="T69" s="272">
        <f t="shared" si="34"/>
        <v>10</v>
      </c>
      <c r="U69" s="270">
        <f t="shared" si="34"/>
        <v>0</v>
      </c>
      <c r="V69" s="271">
        <f t="shared" si="34"/>
        <v>10</v>
      </c>
      <c r="W69" s="273">
        <f t="shared" si="29"/>
        <v>2</v>
      </c>
      <c r="X69" s="274">
        <f t="shared" si="30"/>
        <v>0</v>
      </c>
      <c r="Y69" s="275">
        <f t="shared" si="31"/>
        <v>1</v>
      </c>
    </row>
    <row r="70" spans="1:25" ht="409.5" customHeight="1" hidden="1" thickBot="1">
      <c r="A70" s="469"/>
      <c r="B70" s="474"/>
      <c r="C70" s="277" t="s">
        <v>228</v>
      </c>
      <c r="D70" s="255">
        <v>0</v>
      </c>
      <c r="E70" s="256">
        <v>0</v>
      </c>
      <c r="F70" s="257">
        <v>2</v>
      </c>
      <c r="G70" s="258"/>
      <c r="H70" s="256"/>
      <c r="I70" s="257"/>
      <c r="J70" s="259">
        <f t="shared" si="25"/>
        <v>0</v>
      </c>
      <c r="K70" s="260">
        <f t="shared" si="26"/>
        <v>0</v>
      </c>
      <c r="L70" s="261">
        <f t="shared" si="27"/>
        <v>-2</v>
      </c>
      <c r="M70" s="200"/>
      <c r="N70" s="544" t="s">
        <v>140</v>
      </c>
      <c r="O70" s="545"/>
      <c r="P70" s="546"/>
      <c r="Q70" s="278">
        <f aca="true" t="shared" si="35" ref="Q70:V70">SUM(Q63:Q68)</f>
        <v>8</v>
      </c>
      <c r="R70" s="279">
        <f t="shared" si="35"/>
        <v>0</v>
      </c>
      <c r="S70" s="280">
        <f t="shared" si="35"/>
        <v>13</v>
      </c>
      <c r="T70" s="281">
        <f t="shared" si="35"/>
        <v>11</v>
      </c>
      <c r="U70" s="279">
        <f t="shared" si="35"/>
        <v>1</v>
      </c>
      <c r="V70" s="280">
        <f t="shared" si="35"/>
        <v>11</v>
      </c>
      <c r="W70" s="282">
        <f t="shared" si="29"/>
        <v>3</v>
      </c>
      <c r="X70" s="283">
        <f t="shared" si="30"/>
        <v>1</v>
      </c>
      <c r="Y70" s="284">
        <f t="shared" si="31"/>
        <v>-2</v>
      </c>
    </row>
    <row r="71" spans="1:13" ht="409.5" customHeight="1" hidden="1" thickBot="1">
      <c r="A71" s="469"/>
      <c r="B71" s="474"/>
      <c r="C71" s="285" t="s">
        <v>141</v>
      </c>
      <c r="D71" s="232">
        <v>0</v>
      </c>
      <c r="E71" s="233">
        <v>0</v>
      </c>
      <c r="F71" s="234">
        <v>2</v>
      </c>
      <c r="G71" s="235">
        <v>0</v>
      </c>
      <c r="H71" s="233">
        <v>0</v>
      </c>
      <c r="I71" s="234">
        <v>1</v>
      </c>
      <c r="J71" s="236">
        <f t="shared" si="25"/>
        <v>0</v>
      </c>
      <c r="K71" s="237">
        <f t="shared" si="26"/>
        <v>0</v>
      </c>
      <c r="L71" s="238">
        <f t="shared" si="27"/>
        <v>-1</v>
      </c>
      <c r="M71" s="200"/>
    </row>
    <row r="72" spans="1:14" ht="409.5" customHeight="1" hidden="1" thickBot="1" thickTop="1">
      <c r="A72" s="469"/>
      <c r="B72" s="475"/>
      <c r="C72" s="286" t="s">
        <v>143</v>
      </c>
      <c r="D72" s="287"/>
      <c r="E72" s="288"/>
      <c r="F72" s="289"/>
      <c r="G72" s="290"/>
      <c r="H72" s="288"/>
      <c r="I72" s="289"/>
      <c r="J72" s="291">
        <f t="shared" si="25"/>
        <v>0</v>
      </c>
      <c r="K72" s="292">
        <f t="shared" si="26"/>
        <v>0</v>
      </c>
      <c r="L72" s="293">
        <f t="shared" si="27"/>
        <v>0</v>
      </c>
      <c r="M72" s="200"/>
      <c r="N72" s="199" t="s">
        <v>144</v>
      </c>
    </row>
    <row r="73" spans="1:25" ht="409.5" customHeight="1" hidden="1">
      <c r="A73" s="469"/>
      <c r="B73" s="476" t="s">
        <v>146</v>
      </c>
      <c r="C73" s="477"/>
      <c r="D73" s="255"/>
      <c r="E73" s="256"/>
      <c r="F73" s="257"/>
      <c r="G73" s="258"/>
      <c r="H73" s="256"/>
      <c r="I73" s="257"/>
      <c r="J73" s="259">
        <f t="shared" si="25"/>
        <v>0</v>
      </c>
      <c r="K73" s="260">
        <f t="shared" si="26"/>
        <v>0</v>
      </c>
      <c r="L73" s="261">
        <f t="shared" si="27"/>
        <v>0</v>
      </c>
      <c r="M73" s="200"/>
      <c r="N73" s="514" t="s">
        <v>102</v>
      </c>
      <c r="O73" s="515"/>
      <c r="P73" s="516"/>
      <c r="Q73" s="520" t="str">
        <f>$D$4</f>
        <v>令　和　元　年　</v>
      </c>
      <c r="R73" s="520"/>
      <c r="S73" s="521"/>
      <c r="T73" s="520" t="str">
        <f>$G$4</f>
        <v>令　和　2　年　</v>
      </c>
      <c r="U73" s="520"/>
      <c r="V73" s="520"/>
      <c r="W73" s="522" t="s">
        <v>103</v>
      </c>
      <c r="X73" s="523"/>
      <c r="Y73" s="524"/>
    </row>
    <row r="74" spans="1:25" ht="409.5" customHeight="1" hidden="1" thickBot="1">
      <c r="A74" s="470"/>
      <c r="B74" s="478" t="s">
        <v>148</v>
      </c>
      <c r="C74" s="479"/>
      <c r="D74" s="294"/>
      <c r="E74" s="295"/>
      <c r="F74" s="296"/>
      <c r="G74" s="297">
        <v>1</v>
      </c>
      <c r="H74" s="295">
        <v>0</v>
      </c>
      <c r="I74" s="296">
        <v>0</v>
      </c>
      <c r="J74" s="298">
        <f t="shared" si="25"/>
        <v>1</v>
      </c>
      <c r="K74" s="299">
        <f t="shared" si="26"/>
        <v>0</v>
      </c>
      <c r="L74" s="300">
        <f t="shared" si="27"/>
        <v>0</v>
      </c>
      <c r="M74" s="200"/>
      <c r="N74" s="517"/>
      <c r="O74" s="518"/>
      <c r="P74" s="519"/>
      <c r="Q74" s="205" t="s">
        <v>104</v>
      </c>
      <c r="R74" s="206" t="s">
        <v>105</v>
      </c>
      <c r="S74" s="207" t="s">
        <v>106</v>
      </c>
      <c r="T74" s="208" t="s">
        <v>104</v>
      </c>
      <c r="U74" s="206" t="s">
        <v>105</v>
      </c>
      <c r="V74" s="207" t="s">
        <v>106</v>
      </c>
      <c r="W74" s="208" t="s">
        <v>104</v>
      </c>
      <c r="X74" s="206" t="s">
        <v>105</v>
      </c>
      <c r="Y74" s="209" t="s">
        <v>106</v>
      </c>
    </row>
    <row r="75" spans="1:25" ht="409.5" customHeight="1" hidden="1" thickBot="1">
      <c r="A75" s="199" t="s">
        <v>150</v>
      </c>
      <c r="M75" s="200"/>
      <c r="N75" s="525" t="s">
        <v>107</v>
      </c>
      <c r="O75" s="526"/>
      <c r="P75" s="527"/>
      <c r="Q75" s="218">
        <f aca="true" t="shared" si="36" ref="Q75:V75">SUM(Q76,Q83,Q92,Q98)</f>
        <v>16</v>
      </c>
      <c r="R75" s="219">
        <f t="shared" si="36"/>
        <v>0</v>
      </c>
      <c r="S75" s="220">
        <f t="shared" si="36"/>
        <v>22</v>
      </c>
      <c r="T75" s="221">
        <f t="shared" si="36"/>
        <v>21</v>
      </c>
      <c r="U75" s="219">
        <f t="shared" si="36"/>
        <v>1</v>
      </c>
      <c r="V75" s="220">
        <f t="shared" si="36"/>
        <v>21</v>
      </c>
      <c r="W75" s="222">
        <f aca="true" t="shared" si="37" ref="W75:W98">T75-Q75</f>
        <v>5</v>
      </c>
      <c r="X75" s="223">
        <f aca="true" t="shared" si="38" ref="X75:X98">U75-R75</f>
        <v>1</v>
      </c>
      <c r="Y75" s="224">
        <f aca="true" t="shared" si="39" ref="Y75:Y98">V75-S75</f>
        <v>-1</v>
      </c>
    </row>
    <row r="76" spans="1:25" ht="409.5" customHeight="1" hidden="1" thickBot="1" thickTop="1">
      <c r="A76" s="301" t="s">
        <v>152</v>
      </c>
      <c r="B76" s="301"/>
      <c r="C76" s="301"/>
      <c r="D76" s="301"/>
      <c r="E76" s="301"/>
      <c r="F76" s="301"/>
      <c r="G76" s="203"/>
      <c r="M76" s="200"/>
      <c r="N76" s="492" t="s">
        <v>153</v>
      </c>
      <c r="O76" s="531" t="s">
        <v>112</v>
      </c>
      <c r="P76" s="532"/>
      <c r="Q76" s="247">
        <f aca="true" t="shared" si="40" ref="Q76:V76">SUM(Q77,Q82)</f>
        <v>2</v>
      </c>
      <c r="R76" s="248">
        <f t="shared" si="40"/>
        <v>0</v>
      </c>
      <c r="S76" s="249">
        <f t="shared" si="40"/>
        <v>2</v>
      </c>
      <c r="T76" s="250">
        <f t="shared" si="40"/>
        <v>6</v>
      </c>
      <c r="U76" s="248">
        <f t="shared" si="40"/>
        <v>0</v>
      </c>
      <c r="V76" s="249">
        <f t="shared" si="40"/>
        <v>6</v>
      </c>
      <c r="W76" s="251">
        <f t="shared" si="37"/>
        <v>4</v>
      </c>
      <c r="X76" s="252">
        <f t="shared" si="38"/>
        <v>0</v>
      </c>
      <c r="Y76" s="253">
        <f t="shared" si="39"/>
        <v>4</v>
      </c>
    </row>
    <row r="77" spans="1:25" ht="409.5" customHeight="1" hidden="1">
      <c r="A77" s="514" t="s">
        <v>102</v>
      </c>
      <c r="B77" s="515"/>
      <c r="C77" s="516"/>
      <c r="D77" s="520" t="str">
        <f>$D$4</f>
        <v>令　和　元　年　</v>
      </c>
      <c r="E77" s="520"/>
      <c r="F77" s="521"/>
      <c r="G77" s="520" t="str">
        <f>$G$4</f>
        <v>令　和　2　年　</v>
      </c>
      <c r="H77" s="520"/>
      <c r="I77" s="520"/>
      <c r="J77" s="522" t="s">
        <v>103</v>
      </c>
      <c r="K77" s="523"/>
      <c r="L77" s="524"/>
      <c r="M77" s="204"/>
      <c r="N77" s="492"/>
      <c r="O77" s="473" t="s">
        <v>155</v>
      </c>
      <c r="P77" s="302" t="s">
        <v>156</v>
      </c>
      <c r="Q77" s="218">
        <f aca="true" t="shared" si="41" ref="Q77:V77">SUM(Q78:Q81)</f>
        <v>1</v>
      </c>
      <c r="R77" s="219">
        <f t="shared" si="41"/>
        <v>0</v>
      </c>
      <c r="S77" s="220">
        <f t="shared" si="41"/>
        <v>1</v>
      </c>
      <c r="T77" s="221">
        <f t="shared" si="41"/>
        <v>3</v>
      </c>
      <c r="U77" s="219">
        <f t="shared" si="41"/>
        <v>0</v>
      </c>
      <c r="V77" s="220">
        <f t="shared" si="41"/>
        <v>3</v>
      </c>
      <c r="W77" s="222">
        <f t="shared" si="37"/>
        <v>2</v>
      </c>
      <c r="X77" s="223">
        <f t="shared" si="38"/>
        <v>0</v>
      </c>
      <c r="Y77" s="224">
        <f t="shared" si="39"/>
        <v>2</v>
      </c>
    </row>
    <row r="78" spans="1:25" ht="409.5" customHeight="1" hidden="1">
      <c r="A78" s="517"/>
      <c r="B78" s="518"/>
      <c r="C78" s="519"/>
      <c r="D78" s="205" t="s">
        <v>104</v>
      </c>
      <c r="E78" s="206" t="s">
        <v>105</v>
      </c>
      <c r="F78" s="207" t="s">
        <v>106</v>
      </c>
      <c r="G78" s="208" t="s">
        <v>104</v>
      </c>
      <c r="H78" s="206" t="s">
        <v>105</v>
      </c>
      <c r="I78" s="207" t="s">
        <v>106</v>
      </c>
      <c r="J78" s="208" t="s">
        <v>104</v>
      </c>
      <c r="K78" s="206" t="s">
        <v>105</v>
      </c>
      <c r="L78" s="209" t="s">
        <v>106</v>
      </c>
      <c r="M78" s="210"/>
      <c r="N78" s="492"/>
      <c r="O78" s="474"/>
      <c r="P78" s="254" t="s">
        <v>158</v>
      </c>
      <c r="Q78" s="255"/>
      <c r="R78" s="256"/>
      <c r="S78" s="257"/>
      <c r="T78" s="258">
        <v>1</v>
      </c>
      <c r="U78" s="256">
        <v>0</v>
      </c>
      <c r="V78" s="257">
        <v>1</v>
      </c>
      <c r="W78" s="259">
        <f t="shared" si="37"/>
        <v>1</v>
      </c>
      <c r="X78" s="260">
        <f t="shared" si="38"/>
        <v>0</v>
      </c>
      <c r="Y78" s="261">
        <f t="shared" si="39"/>
        <v>1</v>
      </c>
    </row>
    <row r="79" spans="1:25" ht="409.5" customHeight="1" hidden="1" thickBot="1">
      <c r="A79" s="525" t="s">
        <v>107</v>
      </c>
      <c r="B79" s="526"/>
      <c r="C79" s="527"/>
      <c r="D79" s="211">
        <f aca="true" t="shared" si="42" ref="D79:I79">SUM(D80:D91)</f>
        <v>16</v>
      </c>
      <c r="E79" s="212">
        <f t="shared" si="42"/>
        <v>0</v>
      </c>
      <c r="F79" s="213">
        <f t="shared" si="42"/>
        <v>22</v>
      </c>
      <c r="G79" s="214">
        <f t="shared" si="42"/>
        <v>21</v>
      </c>
      <c r="H79" s="212">
        <f t="shared" si="42"/>
        <v>1</v>
      </c>
      <c r="I79" s="213">
        <f t="shared" si="42"/>
        <v>21</v>
      </c>
      <c r="J79" s="215">
        <f aca="true" t="shared" si="43" ref="J79:J95">G79-D79</f>
        <v>5</v>
      </c>
      <c r="K79" s="216">
        <f aca="true" t="shared" si="44" ref="K79:K95">H79-E79</f>
        <v>1</v>
      </c>
      <c r="L79" s="217">
        <f aca="true" t="shared" si="45" ref="L79:L95">I79-F79</f>
        <v>-1</v>
      </c>
      <c r="M79" s="200"/>
      <c r="N79" s="492"/>
      <c r="O79" s="474"/>
      <c r="P79" s="303" t="s">
        <v>159</v>
      </c>
      <c r="Q79" s="232"/>
      <c r="R79" s="233"/>
      <c r="S79" s="234"/>
      <c r="T79" s="235">
        <v>2</v>
      </c>
      <c r="U79" s="233">
        <v>0</v>
      </c>
      <c r="V79" s="234">
        <v>2</v>
      </c>
      <c r="W79" s="236">
        <f t="shared" si="37"/>
        <v>2</v>
      </c>
      <c r="X79" s="237">
        <f t="shared" si="38"/>
        <v>0</v>
      </c>
      <c r="Y79" s="238">
        <f t="shared" si="39"/>
        <v>2</v>
      </c>
    </row>
    <row r="80" spans="1:25" ht="409.5" customHeight="1" hidden="1" thickTop="1">
      <c r="A80" s="528" t="s">
        <v>160</v>
      </c>
      <c r="B80" s="529"/>
      <c r="C80" s="530"/>
      <c r="D80" s="225"/>
      <c r="E80" s="226"/>
      <c r="F80" s="227"/>
      <c r="G80" s="228"/>
      <c r="H80" s="226"/>
      <c r="I80" s="227"/>
      <c r="J80" s="229">
        <f t="shared" si="43"/>
        <v>0</v>
      </c>
      <c r="K80" s="230">
        <f t="shared" si="44"/>
        <v>0</v>
      </c>
      <c r="L80" s="231">
        <f t="shared" si="45"/>
        <v>0</v>
      </c>
      <c r="M80" s="200"/>
      <c r="N80" s="492"/>
      <c r="O80" s="474"/>
      <c r="P80" s="303" t="s">
        <v>161</v>
      </c>
      <c r="Q80" s="232"/>
      <c r="R80" s="233"/>
      <c r="S80" s="234"/>
      <c r="T80" s="235"/>
      <c r="U80" s="233"/>
      <c r="V80" s="234"/>
      <c r="W80" s="236">
        <f t="shared" si="37"/>
        <v>0</v>
      </c>
      <c r="X80" s="237">
        <f t="shared" si="38"/>
        <v>0</v>
      </c>
      <c r="Y80" s="238">
        <f t="shared" si="39"/>
        <v>0</v>
      </c>
    </row>
    <row r="81" spans="1:25" ht="409.5" customHeight="1" hidden="1">
      <c r="A81" s="505" t="s">
        <v>162</v>
      </c>
      <c r="B81" s="506"/>
      <c r="C81" s="507"/>
      <c r="D81" s="232"/>
      <c r="E81" s="233"/>
      <c r="F81" s="234"/>
      <c r="G81" s="235"/>
      <c r="H81" s="233"/>
      <c r="I81" s="234"/>
      <c r="J81" s="236">
        <f t="shared" si="43"/>
        <v>0</v>
      </c>
      <c r="K81" s="237">
        <f t="shared" si="44"/>
        <v>0</v>
      </c>
      <c r="L81" s="238">
        <f t="shared" si="45"/>
        <v>0</v>
      </c>
      <c r="M81" s="200"/>
      <c r="N81" s="492"/>
      <c r="O81" s="475"/>
      <c r="P81" s="286" t="s">
        <v>132</v>
      </c>
      <c r="Q81" s="287">
        <v>1</v>
      </c>
      <c r="R81" s="288">
        <v>0</v>
      </c>
      <c r="S81" s="289">
        <v>1</v>
      </c>
      <c r="T81" s="290"/>
      <c r="U81" s="288"/>
      <c r="V81" s="289"/>
      <c r="W81" s="291">
        <f t="shared" si="37"/>
        <v>-1</v>
      </c>
      <c r="X81" s="292">
        <f t="shared" si="38"/>
        <v>0</v>
      </c>
      <c r="Y81" s="293">
        <f t="shared" si="39"/>
        <v>-1</v>
      </c>
    </row>
    <row r="82" spans="1:25" ht="409.5" customHeight="1" hidden="1">
      <c r="A82" s="505" t="s">
        <v>164</v>
      </c>
      <c r="B82" s="506"/>
      <c r="C82" s="507"/>
      <c r="D82" s="232"/>
      <c r="E82" s="233"/>
      <c r="F82" s="234"/>
      <c r="G82" s="235"/>
      <c r="H82" s="233"/>
      <c r="I82" s="234"/>
      <c r="J82" s="236">
        <f t="shared" si="43"/>
        <v>0</v>
      </c>
      <c r="K82" s="237">
        <f t="shared" si="44"/>
        <v>0</v>
      </c>
      <c r="L82" s="238">
        <f t="shared" si="45"/>
        <v>0</v>
      </c>
      <c r="M82" s="200"/>
      <c r="N82" s="508"/>
      <c r="O82" s="533" t="s">
        <v>132</v>
      </c>
      <c r="P82" s="534"/>
      <c r="Q82" s="304">
        <v>1</v>
      </c>
      <c r="R82" s="305">
        <v>0</v>
      </c>
      <c r="S82" s="306">
        <v>1</v>
      </c>
      <c r="T82" s="307">
        <v>3</v>
      </c>
      <c r="U82" s="305">
        <v>0</v>
      </c>
      <c r="V82" s="306">
        <v>3</v>
      </c>
      <c r="W82" s="308">
        <f t="shared" si="37"/>
        <v>2</v>
      </c>
      <c r="X82" s="309">
        <f t="shared" si="38"/>
        <v>0</v>
      </c>
      <c r="Y82" s="310">
        <f t="shared" si="39"/>
        <v>2</v>
      </c>
    </row>
    <row r="83" spans="1:25" ht="409.5" customHeight="1" hidden="1">
      <c r="A83" s="505" t="s">
        <v>166</v>
      </c>
      <c r="B83" s="506"/>
      <c r="C83" s="507"/>
      <c r="D83" s="232"/>
      <c r="E83" s="233"/>
      <c r="F83" s="234"/>
      <c r="G83" s="235">
        <v>3</v>
      </c>
      <c r="H83" s="233">
        <v>0</v>
      </c>
      <c r="I83" s="234">
        <v>3</v>
      </c>
      <c r="J83" s="236">
        <f t="shared" si="43"/>
        <v>3</v>
      </c>
      <c r="K83" s="237">
        <f t="shared" si="44"/>
        <v>0</v>
      </c>
      <c r="L83" s="238">
        <f t="shared" si="45"/>
        <v>3</v>
      </c>
      <c r="M83" s="200"/>
      <c r="N83" s="496" t="s">
        <v>167</v>
      </c>
      <c r="O83" s="497" t="s">
        <v>112</v>
      </c>
      <c r="P83" s="498"/>
      <c r="Q83" s="218">
        <f aca="true" t="shared" si="46" ref="Q83:V83">SUM(Q84:Q91)</f>
        <v>12</v>
      </c>
      <c r="R83" s="219">
        <f t="shared" si="46"/>
        <v>0</v>
      </c>
      <c r="S83" s="220">
        <f t="shared" si="46"/>
        <v>18</v>
      </c>
      <c r="T83" s="221">
        <f t="shared" si="46"/>
        <v>14</v>
      </c>
      <c r="U83" s="219">
        <f t="shared" si="46"/>
        <v>1</v>
      </c>
      <c r="V83" s="220">
        <f t="shared" si="46"/>
        <v>14</v>
      </c>
      <c r="W83" s="222">
        <f t="shared" si="37"/>
        <v>2</v>
      </c>
      <c r="X83" s="223">
        <f t="shared" si="38"/>
        <v>1</v>
      </c>
      <c r="Y83" s="224">
        <f t="shared" si="39"/>
        <v>-4</v>
      </c>
    </row>
    <row r="84" spans="1:25" ht="409.5" customHeight="1" hidden="1">
      <c r="A84" s="505" t="s">
        <v>169</v>
      </c>
      <c r="B84" s="506"/>
      <c r="C84" s="507"/>
      <c r="D84" s="232">
        <v>5</v>
      </c>
      <c r="E84" s="233">
        <v>0</v>
      </c>
      <c r="F84" s="234">
        <v>7</v>
      </c>
      <c r="G84" s="235">
        <v>3</v>
      </c>
      <c r="H84" s="233">
        <v>0</v>
      </c>
      <c r="I84" s="234">
        <v>3</v>
      </c>
      <c r="J84" s="236">
        <f t="shared" si="43"/>
        <v>-2</v>
      </c>
      <c r="K84" s="237">
        <f t="shared" si="44"/>
        <v>0</v>
      </c>
      <c r="L84" s="238">
        <f t="shared" si="45"/>
        <v>-4</v>
      </c>
      <c r="M84" s="200"/>
      <c r="N84" s="492"/>
      <c r="O84" s="509" t="s">
        <v>170</v>
      </c>
      <c r="P84" s="510"/>
      <c r="Q84" s="255">
        <v>2</v>
      </c>
      <c r="R84" s="256">
        <v>0</v>
      </c>
      <c r="S84" s="257">
        <v>3</v>
      </c>
      <c r="T84" s="258">
        <v>2</v>
      </c>
      <c r="U84" s="256">
        <v>1</v>
      </c>
      <c r="V84" s="257">
        <v>2</v>
      </c>
      <c r="W84" s="259">
        <f t="shared" si="37"/>
        <v>0</v>
      </c>
      <c r="X84" s="260">
        <f t="shared" si="38"/>
        <v>1</v>
      </c>
      <c r="Y84" s="261">
        <f t="shared" si="39"/>
        <v>-1</v>
      </c>
    </row>
    <row r="85" spans="1:25" ht="409.5" customHeight="1" hidden="1">
      <c r="A85" s="505" t="s">
        <v>172</v>
      </c>
      <c r="B85" s="506"/>
      <c r="C85" s="507"/>
      <c r="D85" s="232">
        <v>2</v>
      </c>
      <c r="E85" s="233">
        <v>0</v>
      </c>
      <c r="F85" s="234">
        <v>5</v>
      </c>
      <c r="G85" s="235">
        <v>4</v>
      </c>
      <c r="H85" s="233">
        <v>0</v>
      </c>
      <c r="I85" s="234">
        <v>4</v>
      </c>
      <c r="J85" s="236">
        <f t="shared" si="43"/>
        <v>2</v>
      </c>
      <c r="K85" s="237">
        <f t="shared" si="44"/>
        <v>0</v>
      </c>
      <c r="L85" s="238">
        <f t="shared" si="45"/>
        <v>-1</v>
      </c>
      <c r="M85" s="200"/>
      <c r="N85" s="492"/>
      <c r="O85" s="501" t="s">
        <v>173</v>
      </c>
      <c r="P85" s="502"/>
      <c r="Q85" s="232">
        <v>4</v>
      </c>
      <c r="R85" s="233">
        <v>0</v>
      </c>
      <c r="S85" s="234">
        <v>7</v>
      </c>
      <c r="T85" s="235">
        <v>6</v>
      </c>
      <c r="U85" s="233">
        <v>0</v>
      </c>
      <c r="V85" s="234">
        <v>6</v>
      </c>
      <c r="W85" s="236">
        <f t="shared" si="37"/>
        <v>2</v>
      </c>
      <c r="X85" s="237">
        <f t="shared" si="38"/>
        <v>0</v>
      </c>
      <c r="Y85" s="238">
        <f t="shared" si="39"/>
        <v>-1</v>
      </c>
    </row>
    <row r="86" spans="1:25" ht="409.5" customHeight="1" hidden="1">
      <c r="A86" s="505" t="s">
        <v>175</v>
      </c>
      <c r="B86" s="506"/>
      <c r="C86" s="507"/>
      <c r="D86" s="232">
        <v>3</v>
      </c>
      <c r="E86" s="233">
        <v>0</v>
      </c>
      <c r="F86" s="234">
        <v>3</v>
      </c>
      <c r="G86" s="235">
        <v>4</v>
      </c>
      <c r="H86" s="233">
        <v>1</v>
      </c>
      <c r="I86" s="234">
        <v>4</v>
      </c>
      <c r="J86" s="236">
        <f t="shared" si="43"/>
        <v>1</v>
      </c>
      <c r="K86" s="237">
        <f t="shared" si="44"/>
        <v>1</v>
      </c>
      <c r="L86" s="238">
        <f t="shared" si="45"/>
        <v>1</v>
      </c>
      <c r="M86" s="200"/>
      <c r="N86" s="492"/>
      <c r="O86" s="487" t="s">
        <v>176</v>
      </c>
      <c r="P86" s="488"/>
      <c r="Q86" s="232">
        <v>4</v>
      </c>
      <c r="R86" s="233">
        <v>0</v>
      </c>
      <c r="S86" s="234">
        <v>6</v>
      </c>
      <c r="T86" s="235">
        <v>2</v>
      </c>
      <c r="U86" s="233">
        <v>0</v>
      </c>
      <c r="V86" s="234">
        <v>2</v>
      </c>
      <c r="W86" s="236">
        <f t="shared" si="37"/>
        <v>-2</v>
      </c>
      <c r="X86" s="237">
        <f t="shared" si="38"/>
        <v>0</v>
      </c>
      <c r="Y86" s="238">
        <f t="shared" si="39"/>
        <v>-4</v>
      </c>
    </row>
    <row r="87" spans="1:25" ht="409.5" customHeight="1" hidden="1">
      <c r="A87" s="505" t="s">
        <v>178</v>
      </c>
      <c r="B87" s="506"/>
      <c r="C87" s="507"/>
      <c r="D87" s="232">
        <v>3</v>
      </c>
      <c r="E87" s="233">
        <v>0</v>
      </c>
      <c r="F87" s="234">
        <v>3</v>
      </c>
      <c r="G87" s="235">
        <v>2</v>
      </c>
      <c r="H87" s="233">
        <v>0</v>
      </c>
      <c r="I87" s="234">
        <v>2</v>
      </c>
      <c r="J87" s="236">
        <f t="shared" si="43"/>
        <v>-1</v>
      </c>
      <c r="K87" s="237">
        <f t="shared" si="44"/>
        <v>0</v>
      </c>
      <c r="L87" s="238">
        <f t="shared" si="45"/>
        <v>-1</v>
      </c>
      <c r="M87" s="200"/>
      <c r="N87" s="492"/>
      <c r="O87" s="487" t="s">
        <v>179</v>
      </c>
      <c r="P87" s="488"/>
      <c r="Q87" s="232"/>
      <c r="R87" s="233"/>
      <c r="S87" s="234"/>
      <c r="T87" s="235"/>
      <c r="U87" s="233"/>
      <c r="V87" s="234"/>
      <c r="W87" s="236">
        <f t="shared" si="37"/>
        <v>0</v>
      </c>
      <c r="X87" s="237">
        <f t="shared" si="38"/>
        <v>0</v>
      </c>
      <c r="Y87" s="238">
        <f t="shared" si="39"/>
        <v>0</v>
      </c>
    </row>
    <row r="88" spans="1:25" ht="409.5" customHeight="1" hidden="1">
      <c r="A88" s="505" t="s">
        <v>181</v>
      </c>
      <c r="B88" s="506"/>
      <c r="C88" s="507"/>
      <c r="D88" s="232">
        <v>2</v>
      </c>
      <c r="E88" s="233">
        <v>0</v>
      </c>
      <c r="F88" s="234">
        <v>3</v>
      </c>
      <c r="G88" s="235">
        <v>2</v>
      </c>
      <c r="H88" s="233">
        <v>0</v>
      </c>
      <c r="I88" s="234">
        <v>2</v>
      </c>
      <c r="J88" s="236">
        <f t="shared" si="43"/>
        <v>0</v>
      </c>
      <c r="K88" s="237">
        <f t="shared" si="44"/>
        <v>0</v>
      </c>
      <c r="L88" s="238">
        <f t="shared" si="45"/>
        <v>-1</v>
      </c>
      <c r="M88" s="200"/>
      <c r="N88" s="492"/>
      <c r="O88" s="487" t="s">
        <v>182</v>
      </c>
      <c r="P88" s="488"/>
      <c r="Q88" s="232">
        <v>1</v>
      </c>
      <c r="R88" s="233">
        <v>0</v>
      </c>
      <c r="S88" s="234">
        <v>1</v>
      </c>
      <c r="T88" s="235"/>
      <c r="U88" s="233"/>
      <c r="V88" s="234"/>
      <c r="W88" s="236">
        <f t="shared" si="37"/>
        <v>-1</v>
      </c>
      <c r="X88" s="237">
        <f t="shared" si="38"/>
        <v>0</v>
      </c>
      <c r="Y88" s="238">
        <f t="shared" si="39"/>
        <v>-1</v>
      </c>
    </row>
    <row r="89" spans="1:25" ht="409.5" customHeight="1" hidden="1" thickBot="1">
      <c r="A89" s="505" t="s">
        <v>184</v>
      </c>
      <c r="B89" s="506"/>
      <c r="C89" s="507"/>
      <c r="D89" s="232">
        <v>1</v>
      </c>
      <c r="E89" s="233">
        <v>0</v>
      </c>
      <c r="F89" s="234">
        <v>1</v>
      </c>
      <c r="G89" s="235">
        <v>2</v>
      </c>
      <c r="H89" s="233">
        <v>0</v>
      </c>
      <c r="I89" s="234">
        <v>2</v>
      </c>
      <c r="J89" s="236">
        <f t="shared" si="43"/>
        <v>1</v>
      </c>
      <c r="K89" s="237">
        <f t="shared" si="44"/>
        <v>0</v>
      </c>
      <c r="L89" s="238">
        <f t="shared" si="45"/>
        <v>1</v>
      </c>
      <c r="M89" s="200"/>
      <c r="N89" s="492"/>
      <c r="O89" s="487" t="s">
        <v>185</v>
      </c>
      <c r="P89" s="488"/>
      <c r="Q89" s="232">
        <v>1</v>
      </c>
      <c r="R89" s="233">
        <v>0</v>
      </c>
      <c r="S89" s="234">
        <v>1</v>
      </c>
      <c r="T89" s="235">
        <v>1</v>
      </c>
      <c r="U89" s="233">
        <v>0</v>
      </c>
      <c r="V89" s="234">
        <v>1</v>
      </c>
      <c r="W89" s="236">
        <f t="shared" si="37"/>
        <v>0</v>
      </c>
      <c r="X89" s="237">
        <f t="shared" si="38"/>
        <v>0</v>
      </c>
      <c r="Y89" s="238">
        <f t="shared" si="39"/>
        <v>0</v>
      </c>
    </row>
    <row r="90" spans="1:25" ht="409.5" customHeight="1" hidden="1" thickTop="1">
      <c r="A90" s="505" t="s">
        <v>187</v>
      </c>
      <c r="B90" s="506"/>
      <c r="C90" s="507"/>
      <c r="D90" s="232"/>
      <c r="E90" s="233"/>
      <c r="F90" s="234"/>
      <c r="G90" s="235">
        <v>1</v>
      </c>
      <c r="H90" s="233">
        <v>0</v>
      </c>
      <c r="I90" s="234">
        <v>1</v>
      </c>
      <c r="J90" s="236">
        <f t="shared" si="43"/>
        <v>1</v>
      </c>
      <c r="K90" s="237">
        <f t="shared" si="44"/>
        <v>0</v>
      </c>
      <c r="L90" s="238">
        <f t="shared" si="45"/>
        <v>1</v>
      </c>
      <c r="M90" s="200"/>
      <c r="N90" s="492"/>
      <c r="O90" s="501" t="s">
        <v>188</v>
      </c>
      <c r="P90" s="502"/>
      <c r="Q90" s="232"/>
      <c r="R90" s="233"/>
      <c r="S90" s="234"/>
      <c r="T90" s="235">
        <v>1</v>
      </c>
      <c r="U90" s="233">
        <v>0</v>
      </c>
      <c r="V90" s="234">
        <v>1</v>
      </c>
      <c r="W90" s="236">
        <f t="shared" si="37"/>
        <v>1</v>
      </c>
      <c r="X90" s="237">
        <f t="shared" si="38"/>
        <v>0</v>
      </c>
      <c r="Y90" s="238">
        <f t="shared" si="39"/>
        <v>1</v>
      </c>
    </row>
    <row r="91" spans="1:25" ht="409.5" customHeight="1" hidden="1" thickBot="1">
      <c r="A91" s="511" t="s">
        <v>189</v>
      </c>
      <c r="B91" s="512"/>
      <c r="C91" s="513"/>
      <c r="D91" s="239"/>
      <c r="E91" s="240"/>
      <c r="F91" s="241"/>
      <c r="G91" s="242"/>
      <c r="H91" s="240"/>
      <c r="I91" s="241"/>
      <c r="J91" s="243">
        <f t="shared" si="43"/>
        <v>0</v>
      </c>
      <c r="K91" s="244">
        <f t="shared" si="44"/>
        <v>0</v>
      </c>
      <c r="L91" s="245">
        <f t="shared" si="45"/>
        <v>0</v>
      </c>
      <c r="M91" s="200"/>
      <c r="N91" s="508"/>
      <c r="O91" s="489" t="s">
        <v>190</v>
      </c>
      <c r="P91" s="490"/>
      <c r="Q91" s="287"/>
      <c r="R91" s="288"/>
      <c r="S91" s="289"/>
      <c r="T91" s="290">
        <v>2</v>
      </c>
      <c r="U91" s="288">
        <v>0</v>
      </c>
      <c r="V91" s="289">
        <v>2</v>
      </c>
      <c r="W91" s="291">
        <f t="shared" si="37"/>
        <v>2</v>
      </c>
      <c r="X91" s="292">
        <f t="shared" si="38"/>
        <v>0</v>
      </c>
      <c r="Y91" s="293">
        <f t="shared" si="39"/>
        <v>2</v>
      </c>
    </row>
    <row r="92" spans="1:25" ht="409.5" customHeight="1" hidden="1" thickTop="1">
      <c r="A92" s="491" t="s">
        <v>136</v>
      </c>
      <c r="B92" s="494" t="s">
        <v>230</v>
      </c>
      <c r="C92" s="495"/>
      <c r="D92" s="225"/>
      <c r="E92" s="226"/>
      <c r="F92" s="227"/>
      <c r="G92" s="228">
        <v>1</v>
      </c>
      <c r="H92" s="226">
        <v>0</v>
      </c>
      <c r="I92" s="227">
        <v>1</v>
      </c>
      <c r="J92" s="229">
        <f t="shared" si="43"/>
        <v>1</v>
      </c>
      <c r="K92" s="230">
        <f t="shared" si="44"/>
        <v>0</v>
      </c>
      <c r="L92" s="231">
        <f t="shared" si="45"/>
        <v>1</v>
      </c>
      <c r="M92" s="200"/>
      <c r="N92" s="496" t="s">
        <v>193</v>
      </c>
      <c r="O92" s="497" t="s">
        <v>112</v>
      </c>
      <c r="P92" s="498"/>
      <c r="Q92" s="218">
        <f aca="true" t="shared" si="47" ref="Q92:V92">SUM(Q93:Q97)</f>
        <v>2</v>
      </c>
      <c r="R92" s="219">
        <f t="shared" si="47"/>
        <v>0</v>
      </c>
      <c r="S92" s="220">
        <f t="shared" si="47"/>
        <v>2</v>
      </c>
      <c r="T92" s="221">
        <f t="shared" si="47"/>
        <v>1</v>
      </c>
      <c r="U92" s="219">
        <f t="shared" si="47"/>
        <v>0</v>
      </c>
      <c r="V92" s="220">
        <f t="shared" si="47"/>
        <v>1</v>
      </c>
      <c r="W92" s="222">
        <f t="shared" si="37"/>
        <v>-1</v>
      </c>
      <c r="X92" s="223">
        <f t="shared" si="38"/>
        <v>0</v>
      </c>
      <c r="Y92" s="224">
        <f t="shared" si="39"/>
        <v>-1</v>
      </c>
    </row>
    <row r="93" spans="1:25" ht="409.5" customHeight="1" hidden="1" thickBot="1">
      <c r="A93" s="492"/>
      <c r="B93" s="501" t="s">
        <v>231</v>
      </c>
      <c r="C93" s="502"/>
      <c r="D93" s="232">
        <v>15</v>
      </c>
      <c r="E93" s="233">
        <v>0</v>
      </c>
      <c r="F93" s="234">
        <v>21</v>
      </c>
      <c r="G93" s="235">
        <v>17</v>
      </c>
      <c r="H93" s="233">
        <v>1</v>
      </c>
      <c r="I93" s="234">
        <v>17</v>
      </c>
      <c r="J93" s="236">
        <f t="shared" si="43"/>
        <v>2</v>
      </c>
      <c r="K93" s="237">
        <f t="shared" si="44"/>
        <v>1</v>
      </c>
      <c r="L93" s="238">
        <f t="shared" si="45"/>
        <v>-4</v>
      </c>
      <c r="M93" s="200"/>
      <c r="N93" s="492"/>
      <c r="O93" s="503" t="s">
        <v>195</v>
      </c>
      <c r="P93" s="504"/>
      <c r="Q93" s="255"/>
      <c r="R93" s="256"/>
      <c r="S93" s="257"/>
      <c r="T93" s="258"/>
      <c r="U93" s="256"/>
      <c r="V93" s="257"/>
      <c r="W93" s="259">
        <f t="shared" si="37"/>
        <v>0</v>
      </c>
      <c r="X93" s="260">
        <f t="shared" si="38"/>
        <v>0</v>
      </c>
      <c r="Y93" s="261">
        <f t="shared" si="39"/>
        <v>0</v>
      </c>
    </row>
    <row r="94" spans="1:25" ht="409.5" customHeight="1" hidden="1">
      <c r="A94" s="492"/>
      <c r="B94" s="501" t="s">
        <v>232</v>
      </c>
      <c r="C94" s="502"/>
      <c r="D94" s="232">
        <v>1</v>
      </c>
      <c r="E94" s="233">
        <v>0</v>
      </c>
      <c r="F94" s="234">
        <v>1</v>
      </c>
      <c r="G94" s="235">
        <v>1</v>
      </c>
      <c r="H94" s="233">
        <v>0</v>
      </c>
      <c r="I94" s="234">
        <v>1</v>
      </c>
      <c r="J94" s="236">
        <f t="shared" si="43"/>
        <v>0</v>
      </c>
      <c r="K94" s="237">
        <f t="shared" si="44"/>
        <v>0</v>
      </c>
      <c r="L94" s="238">
        <f t="shared" si="45"/>
        <v>0</v>
      </c>
      <c r="M94" s="200"/>
      <c r="N94" s="492"/>
      <c r="O94" s="483" t="s">
        <v>197</v>
      </c>
      <c r="P94" s="484"/>
      <c r="Q94" s="232">
        <v>1</v>
      </c>
      <c r="R94" s="233">
        <v>0</v>
      </c>
      <c r="S94" s="234">
        <v>1</v>
      </c>
      <c r="T94" s="235"/>
      <c r="U94" s="233"/>
      <c r="V94" s="234"/>
      <c r="W94" s="236">
        <f t="shared" si="37"/>
        <v>-1</v>
      </c>
      <c r="X94" s="237">
        <f t="shared" si="38"/>
        <v>0</v>
      </c>
      <c r="Y94" s="238">
        <f t="shared" si="39"/>
        <v>-1</v>
      </c>
    </row>
    <row r="95" spans="1:25" ht="409.5" customHeight="1" hidden="1" thickBot="1">
      <c r="A95" s="493"/>
      <c r="B95" s="485" t="s">
        <v>233</v>
      </c>
      <c r="C95" s="486"/>
      <c r="D95" s="294"/>
      <c r="E95" s="295"/>
      <c r="F95" s="296"/>
      <c r="G95" s="297">
        <v>2</v>
      </c>
      <c r="H95" s="295">
        <v>0</v>
      </c>
      <c r="I95" s="296">
        <v>2</v>
      </c>
      <c r="J95" s="298">
        <f t="shared" si="43"/>
        <v>2</v>
      </c>
      <c r="K95" s="299">
        <f t="shared" si="44"/>
        <v>0</v>
      </c>
      <c r="L95" s="300">
        <f t="shared" si="45"/>
        <v>2</v>
      </c>
      <c r="M95" s="200"/>
      <c r="N95" s="492"/>
      <c r="O95" s="483" t="s">
        <v>199</v>
      </c>
      <c r="P95" s="484"/>
      <c r="Q95" s="232"/>
      <c r="R95" s="233"/>
      <c r="S95" s="234"/>
      <c r="T95" s="235">
        <v>1</v>
      </c>
      <c r="U95" s="233">
        <v>0</v>
      </c>
      <c r="V95" s="234">
        <v>1</v>
      </c>
      <c r="W95" s="236">
        <f t="shared" si="37"/>
        <v>1</v>
      </c>
      <c r="X95" s="237">
        <f t="shared" si="38"/>
        <v>0</v>
      </c>
      <c r="Y95" s="238">
        <f t="shared" si="39"/>
        <v>1</v>
      </c>
    </row>
    <row r="96" spans="13:25" ht="409.5" customHeight="1" hidden="1">
      <c r="M96" s="200"/>
      <c r="N96" s="492"/>
      <c r="O96" s="487" t="s">
        <v>201</v>
      </c>
      <c r="P96" s="488"/>
      <c r="Q96" s="232">
        <v>1</v>
      </c>
      <c r="R96" s="233">
        <v>0</v>
      </c>
      <c r="S96" s="234">
        <v>1</v>
      </c>
      <c r="T96" s="235"/>
      <c r="U96" s="233"/>
      <c r="V96" s="234"/>
      <c r="W96" s="236">
        <f t="shared" si="37"/>
        <v>-1</v>
      </c>
      <c r="X96" s="237">
        <f t="shared" si="38"/>
        <v>0</v>
      </c>
      <c r="Y96" s="238">
        <f t="shared" si="39"/>
        <v>-1</v>
      </c>
    </row>
    <row r="97" spans="1:26" ht="409.5" customHeight="1" hidden="1">
      <c r="A97" s="199" t="s">
        <v>203</v>
      </c>
      <c r="M97" s="200"/>
      <c r="N97" s="492"/>
      <c r="O97" s="499" t="s">
        <v>132</v>
      </c>
      <c r="P97" s="500"/>
      <c r="Q97" s="287"/>
      <c r="R97" s="288"/>
      <c r="S97" s="289"/>
      <c r="T97" s="290"/>
      <c r="U97" s="288"/>
      <c r="V97" s="289"/>
      <c r="W97" s="291">
        <f t="shared" si="37"/>
        <v>0</v>
      </c>
      <c r="X97" s="292">
        <f t="shared" si="38"/>
        <v>0</v>
      </c>
      <c r="Y97" s="293">
        <f t="shared" si="39"/>
        <v>0</v>
      </c>
      <c r="Z97" s="200"/>
    </row>
    <row r="98" spans="13:45" ht="409.5" customHeight="1" hidden="1" thickBot="1">
      <c r="M98" s="200"/>
      <c r="N98" s="480" t="s">
        <v>205</v>
      </c>
      <c r="O98" s="481"/>
      <c r="P98" s="482"/>
      <c r="Q98" s="278"/>
      <c r="R98" s="279"/>
      <c r="S98" s="280"/>
      <c r="T98" s="281"/>
      <c r="U98" s="279"/>
      <c r="V98" s="280"/>
      <c r="W98" s="282">
        <f t="shared" si="37"/>
        <v>0</v>
      </c>
      <c r="X98" s="283">
        <f t="shared" si="38"/>
        <v>0</v>
      </c>
      <c r="Y98" s="284">
        <f t="shared" si="39"/>
        <v>0</v>
      </c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</row>
    <row r="99" ht="409.5" customHeight="1" hidden="1"/>
    <row r="100" ht="409.5" customHeight="1" hidden="1"/>
  </sheetData>
  <sheetProtection/>
  <mergeCells count="176">
    <mergeCell ref="N9:P9"/>
    <mergeCell ref="N10:P10"/>
    <mergeCell ref="N14:P14"/>
    <mergeCell ref="O32:P32"/>
    <mergeCell ref="Q4:S4"/>
    <mergeCell ref="T4:V4"/>
    <mergeCell ref="A40:C40"/>
    <mergeCell ref="A41:C41"/>
    <mergeCell ref="A34:C34"/>
    <mergeCell ref="A35:C35"/>
    <mergeCell ref="A36:C36"/>
    <mergeCell ref="A37:C37"/>
    <mergeCell ref="A38:C38"/>
    <mergeCell ref="A39:C39"/>
    <mergeCell ref="W4:Y4"/>
    <mergeCell ref="B44:C44"/>
    <mergeCell ref="B45:C45"/>
    <mergeCell ref="N19:P19"/>
    <mergeCell ref="N20:P20"/>
    <mergeCell ref="A29:C29"/>
    <mergeCell ref="A42:A45"/>
    <mergeCell ref="B42:C42"/>
    <mergeCell ref="B43:C43"/>
    <mergeCell ref="N4:P5"/>
    <mergeCell ref="A6:C6"/>
    <mergeCell ref="Q23:S23"/>
    <mergeCell ref="T23:V23"/>
    <mergeCell ref="W23:Y23"/>
    <mergeCell ref="N16:P16"/>
    <mergeCell ref="N17:P17"/>
    <mergeCell ref="N23:P24"/>
    <mergeCell ref="N6:P6"/>
    <mergeCell ref="N7:P7"/>
    <mergeCell ref="N8:P8"/>
    <mergeCell ref="N12:P12"/>
    <mergeCell ref="B18:C18"/>
    <mergeCell ref="A17:C17"/>
    <mergeCell ref="N13:P13"/>
    <mergeCell ref="N18:P18"/>
    <mergeCell ref="D4:F4"/>
    <mergeCell ref="B9:C9"/>
    <mergeCell ref="B8:C8"/>
    <mergeCell ref="A14:B16"/>
    <mergeCell ref="B12:C12"/>
    <mergeCell ref="O33:P33"/>
    <mergeCell ref="N25:P25"/>
    <mergeCell ref="O26:P26"/>
    <mergeCell ref="O27:O31"/>
    <mergeCell ref="O36:P36"/>
    <mergeCell ref="A4:C5"/>
    <mergeCell ref="O34:P34"/>
    <mergeCell ref="G4:I4"/>
    <mergeCell ref="J4:L4"/>
    <mergeCell ref="N11:P11"/>
    <mergeCell ref="D27:F27"/>
    <mergeCell ref="O37:P37"/>
    <mergeCell ref="B11:C11"/>
    <mergeCell ref="B10:C10"/>
    <mergeCell ref="B7:C7"/>
    <mergeCell ref="A7:A13"/>
    <mergeCell ref="B13:C13"/>
    <mergeCell ref="N15:P15"/>
    <mergeCell ref="G27:I27"/>
    <mergeCell ref="A27:C28"/>
    <mergeCell ref="A31:C31"/>
    <mergeCell ref="A32:C32"/>
    <mergeCell ref="A33:C33"/>
    <mergeCell ref="B19:B22"/>
    <mergeCell ref="B23:C23"/>
    <mergeCell ref="B24:C24"/>
    <mergeCell ref="A18:A24"/>
    <mergeCell ref="A30:C30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N33:N41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 collapsed="1"/>
    <col min="3" max="3" width="8.625" style="2" customWidth="1" collapsed="1"/>
    <col min="4" max="12" width="5.625" style="2" customWidth="1" collapsed="1"/>
    <col min="13" max="13" width="3.625" style="2" customWidth="1" collapsed="1"/>
    <col min="14" max="15" width="2.625" style="2" customWidth="1" collapsed="1"/>
    <col min="16" max="16" width="8.625" style="2" customWidth="1" collapsed="1"/>
    <col min="17" max="25" width="5.625" style="2" customWidth="1" collapsed="1"/>
    <col min="26" max="26" width="3.625" style="2" customWidth="1" collapsed="1"/>
    <col min="27" max="28" width="2.625" style="2" customWidth="1" collapsed="1"/>
    <col min="29" max="29" width="8.625" style="2" customWidth="1" collapsed="1"/>
    <col min="30" max="39" width="5.625" style="2" customWidth="1" collapsed="1"/>
    <col min="40" max="16384" width="9.00390625" style="2" customWidth="1"/>
  </cols>
  <sheetData>
    <row r="1" spans="1:13" ht="15" customHeight="1">
      <c r="A1" s="1" t="s">
        <v>0</v>
      </c>
      <c r="M1" s="3"/>
    </row>
    <row r="2" spans="1:38" ht="15.75" customHeight="1">
      <c r="A2" s="2" t="s">
        <v>240</v>
      </c>
      <c r="M2" s="3"/>
      <c r="AL2" s="4" t="s">
        <v>237</v>
      </c>
    </row>
    <row r="3" spans="1:2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  <c r="AA3" s="2" t="s">
        <v>4</v>
      </c>
    </row>
    <row r="4" spans="1:38" ht="17.25" customHeight="1">
      <c r="A4" s="360" t="s">
        <v>5</v>
      </c>
      <c r="B4" s="361"/>
      <c r="C4" s="362"/>
      <c r="D4" s="366" t="s">
        <v>239</v>
      </c>
      <c r="E4" s="366"/>
      <c r="F4" s="367"/>
      <c r="G4" s="366" t="s">
        <v>238</v>
      </c>
      <c r="H4" s="366"/>
      <c r="I4" s="366"/>
      <c r="J4" s="368" t="s">
        <v>6</v>
      </c>
      <c r="K4" s="369"/>
      <c r="L4" s="370"/>
      <c r="M4" s="8"/>
      <c r="N4" s="360" t="s">
        <v>5</v>
      </c>
      <c r="O4" s="361"/>
      <c r="P4" s="362"/>
      <c r="Q4" s="366" t="str">
        <f>$D$4</f>
        <v>令　和　元　年　</v>
      </c>
      <c r="R4" s="366"/>
      <c r="S4" s="367"/>
      <c r="T4" s="366" t="str">
        <f>$G$4</f>
        <v>令　和　2　年　</v>
      </c>
      <c r="U4" s="366"/>
      <c r="V4" s="366"/>
      <c r="W4" s="368" t="s">
        <v>6</v>
      </c>
      <c r="X4" s="369"/>
      <c r="Y4" s="370"/>
      <c r="AA4" s="360" t="s">
        <v>5</v>
      </c>
      <c r="AB4" s="361"/>
      <c r="AC4" s="362"/>
      <c r="AD4" s="366" t="str">
        <f>$D$4</f>
        <v>令　和　元　年　</v>
      </c>
      <c r="AE4" s="366"/>
      <c r="AF4" s="367"/>
      <c r="AG4" s="366" t="str">
        <f>$G$4</f>
        <v>令　和　2　年　</v>
      </c>
      <c r="AH4" s="366"/>
      <c r="AI4" s="366"/>
      <c r="AJ4" s="368" t="s">
        <v>6</v>
      </c>
      <c r="AK4" s="369"/>
      <c r="AL4" s="370"/>
    </row>
    <row r="5" spans="1:38" ht="17.25" customHeight="1">
      <c r="A5" s="363"/>
      <c r="B5" s="364"/>
      <c r="C5" s="365"/>
      <c r="D5" s="9" t="s">
        <v>7</v>
      </c>
      <c r="E5" s="10" t="s">
        <v>8</v>
      </c>
      <c r="F5" s="11" t="s">
        <v>9</v>
      </c>
      <c r="G5" s="12" t="s">
        <v>7</v>
      </c>
      <c r="H5" s="10" t="s">
        <v>8</v>
      </c>
      <c r="I5" s="11" t="s">
        <v>9</v>
      </c>
      <c r="J5" s="12" t="s">
        <v>7</v>
      </c>
      <c r="K5" s="10" t="s">
        <v>8</v>
      </c>
      <c r="L5" s="13" t="s">
        <v>9</v>
      </c>
      <c r="M5" s="14"/>
      <c r="N5" s="363"/>
      <c r="O5" s="364"/>
      <c r="P5" s="365"/>
      <c r="Q5" s="9" t="s">
        <v>7</v>
      </c>
      <c r="R5" s="10" t="s">
        <v>8</v>
      </c>
      <c r="S5" s="11" t="s">
        <v>9</v>
      </c>
      <c r="T5" s="12" t="s">
        <v>7</v>
      </c>
      <c r="U5" s="10" t="s">
        <v>8</v>
      </c>
      <c r="V5" s="11" t="s">
        <v>9</v>
      </c>
      <c r="W5" s="12" t="s">
        <v>7</v>
      </c>
      <c r="X5" s="10" t="s">
        <v>8</v>
      </c>
      <c r="Y5" s="13" t="s">
        <v>9</v>
      </c>
      <c r="AA5" s="363"/>
      <c r="AB5" s="364"/>
      <c r="AC5" s="365"/>
      <c r="AD5" s="9" t="s">
        <v>7</v>
      </c>
      <c r="AE5" s="10" t="s">
        <v>8</v>
      </c>
      <c r="AF5" s="11" t="s">
        <v>9</v>
      </c>
      <c r="AG5" s="12" t="s">
        <v>7</v>
      </c>
      <c r="AH5" s="10" t="s">
        <v>8</v>
      </c>
      <c r="AI5" s="11" t="s">
        <v>9</v>
      </c>
      <c r="AJ5" s="12" t="s">
        <v>7</v>
      </c>
      <c r="AK5" s="10" t="s">
        <v>8</v>
      </c>
      <c r="AL5" s="13" t="s">
        <v>9</v>
      </c>
    </row>
    <row r="6" spans="1:38" ht="17.25" customHeight="1" thickBot="1">
      <c r="A6" s="371" t="s">
        <v>10</v>
      </c>
      <c r="B6" s="372"/>
      <c r="C6" s="373"/>
      <c r="D6" s="15">
        <f aca="true" t="shared" si="0" ref="D6:I6">SUM(D7:D14)+D17</f>
        <v>2677</v>
      </c>
      <c r="E6" s="16">
        <f t="shared" si="0"/>
        <v>19</v>
      </c>
      <c r="F6" s="17">
        <f t="shared" si="0"/>
        <v>3220</v>
      </c>
      <c r="G6" s="18">
        <f t="shared" si="0"/>
        <v>2030</v>
      </c>
      <c r="H6" s="16">
        <f t="shared" si="0"/>
        <v>19</v>
      </c>
      <c r="I6" s="17">
        <f t="shared" si="0"/>
        <v>2358</v>
      </c>
      <c r="J6" s="146">
        <f aca="true" t="shared" si="1" ref="J6:J24">G6-D6</f>
        <v>-647</v>
      </c>
      <c r="K6" s="147">
        <f aca="true" t="shared" si="2" ref="K6:K24">H6-E6</f>
        <v>0</v>
      </c>
      <c r="L6" s="148">
        <f aca="true" t="shared" si="3" ref="L6:L24">I6-F6</f>
        <v>-862</v>
      </c>
      <c r="M6" s="3"/>
      <c r="N6" s="371" t="s">
        <v>10</v>
      </c>
      <c r="O6" s="372"/>
      <c r="P6" s="373"/>
      <c r="Q6" s="19">
        <f aca="true" t="shared" si="4" ref="Q6:V6">SUM(Q7:Q18)</f>
        <v>2677</v>
      </c>
      <c r="R6" s="20">
        <f t="shared" si="4"/>
        <v>19</v>
      </c>
      <c r="S6" s="21">
        <f t="shared" si="4"/>
        <v>3220</v>
      </c>
      <c r="T6" s="22">
        <f t="shared" si="4"/>
        <v>2030</v>
      </c>
      <c r="U6" s="20">
        <f t="shared" si="4"/>
        <v>19</v>
      </c>
      <c r="V6" s="21">
        <f t="shared" si="4"/>
        <v>2358</v>
      </c>
      <c r="W6" s="105">
        <f aca="true" t="shared" si="5" ref="W6:W20">T6-Q6</f>
        <v>-647</v>
      </c>
      <c r="X6" s="103">
        <f aca="true" t="shared" si="6" ref="X6:X20">U6-R6</f>
        <v>0</v>
      </c>
      <c r="Y6" s="164">
        <f aca="true" t="shared" si="7" ref="Y6:Y20">V6-S6</f>
        <v>-862</v>
      </c>
      <c r="AA6" s="371" t="s">
        <v>10</v>
      </c>
      <c r="AB6" s="372"/>
      <c r="AC6" s="373"/>
      <c r="AD6" s="15">
        <f aca="true" t="shared" si="8" ref="AD6:AI6">SUM(AD7,AD11,AD15:AD16)</f>
        <v>2677</v>
      </c>
      <c r="AE6" s="16">
        <f t="shared" si="8"/>
        <v>19</v>
      </c>
      <c r="AF6" s="17">
        <f t="shared" si="8"/>
        <v>3220</v>
      </c>
      <c r="AG6" s="18">
        <f t="shared" si="8"/>
        <v>2030</v>
      </c>
      <c r="AH6" s="16">
        <f t="shared" si="8"/>
        <v>19</v>
      </c>
      <c r="AI6" s="17">
        <f t="shared" si="8"/>
        <v>2358</v>
      </c>
      <c r="AJ6" s="146">
        <f aca="true" t="shared" si="9" ref="AJ6:AJ16">AG6-AD6</f>
        <v>-647</v>
      </c>
      <c r="AK6" s="147">
        <f aca="true" t="shared" si="10" ref="AK6:AK16">AH6-AE6</f>
        <v>0</v>
      </c>
      <c r="AL6" s="148">
        <f aca="true" t="shared" si="11" ref="AL6:AL16">AI6-AF6</f>
        <v>-862</v>
      </c>
    </row>
    <row r="7" spans="1:38" ht="17.25" customHeight="1" thickTop="1">
      <c r="A7" s="315" t="s">
        <v>11</v>
      </c>
      <c r="B7" s="340" t="s">
        <v>12</v>
      </c>
      <c r="C7" s="341"/>
      <c r="D7" s="23">
        <v>6</v>
      </c>
      <c r="E7" s="24">
        <v>1</v>
      </c>
      <c r="F7" s="25">
        <v>107</v>
      </c>
      <c r="G7" s="26">
        <v>2</v>
      </c>
      <c r="H7" s="24">
        <v>0</v>
      </c>
      <c r="I7" s="25">
        <v>71</v>
      </c>
      <c r="J7" s="149">
        <f t="shared" si="1"/>
        <v>-4</v>
      </c>
      <c r="K7" s="150">
        <f t="shared" si="2"/>
        <v>-1</v>
      </c>
      <c r="L7" s="151">
        <f t="shared" si="3"/>
        <v>-36</v>
      </c>
      <c r="M7" s="3"/>
      <c r="N7" s="408" t="s">
        <v>13</v>
      </c>
      <c r="O7" s="409"/>
      <c r="P7" s="410"/>
      <c r="Q7" s="23">
        <v>234</v>
      </c>
      <c r="R7" s="24">
        <v>2</v>
      </c>
      <c r="S7" s="25">
        <v>287</v>
      </c>
      <c r="T7" s="26">
        <v>186</v>
      </c>
      <c r="U7" s="24">
        <v>3</v>
      </c>
      <c r="V7" s="25">
        <v>220</v>
      </c>
      <c r="W7" s="149">
        <f t="shared" si="5"/>
        <v>-48</v>
      </c>
      <c r="X7" s="150">
        <f t="shared" si="6"/>
        <v>1</v>
      </c>
      <c r="Y7" s="151">
        <f t="shared" si="7"/>
        <v>-67</v>
      </c>
      <c r="AA7" s="441" t="s">
        <v>14</v>
      </c>
      <c r="AB7" s="430" t="s">
        <v>15</v>
      </c>
      <c r="AC7" s="431"/>
      <c r="AD7" s="27">
        <f aca="true" t="shared" si="12" ref="AD7:AI7">SUM(AD8:AD10)</f>
        <v>1745</v>
      </c>
      <c r="AE7" s="28">
        <f t="shared" si="12"/>
        <v>13</v>
      </c>
      <c r="AF7" s="29">
        <f t="shared" si="12"/>
        <v>2058</v>
      </c>
      <c r="AG7" s="30">
        <f t="shared" si="12"/>
        <v>1429</v>
      </c>
      <c r="AH7" s="28">
        <f t="shared" si="12"/>
        <v>9</v>
      </c>
      <c r="AI7" s="29">
        <f t="shared" si="12"/>
        <v>1641</v>
      </c>
      <c r="AJ7" s="174">
        <f t="shared" si="9"/>
        <v>-316</v>
      </c>
      <c r="AK7" s="175">
        <f t="shared" si="10"/>
        <v>-4</v>
      </c>
      <c r="AL7" s="176">
        <f t="shared" si="11"/>
        <v>-417</v>
      </c>
    </row>
    <row r="8" spans="1:38" ht="17.25" customHeight="1">
      <c r="A8" s="315"/>
      <c r="B8" s="347" t="s">
        <v>16</v>
      </c>
      <c r="C8" s="348"/>
      <c r="D8" s="31">
        <v>104</v>
      </c>
      <c r="E8" s="32">
        <v>0</v>
      </c>
      <c r="F8" s="33">
        <v>301</v>
      </c>
      <c r="G8" s="34">
        <v>85</v>
      </c>
      <c r="H8" s="32">
        <v>3</v>
      </c>
      <c r="I8" s="33">
        <v>228</v>
      </c>
      <c r="J8" s="95">
        <f t="shared" si="1"/>
        <v>-19</v>
      </c>
      <c r="K8" s="93">
        <f t="shared" si="2"/>
        <v>3</v>
      </c>
      <c r="L8" s="152">
        <f t="shared" si="3"/>
        <v>-73</v>
      </c>
      <c r="M8" s="3"/>
      <c r="N8" s="381" t="s">
        <v>17</v>
      </c>
      <c r="O8" s="382"/>
      <c r="P8" s="383"/>
      <c r="Q8" s="31">
        <v>229</v>
      </c>
      <c r="R8" s="32">
        <v>1</v>
      </c>
      <c r="S8" s="33">
        <v>281</v>
      </c>
      <c r="T8" s="34">
        <v>175</v>
      </c>
      <c r="U8" s="32">
        <v>5</v>
      </c>
      <c r="V8" s="33">
        <v>196</v>
      </c>
      <c r="W8" s="95">
        <f t="shared" si="5"/>
        <v>-54</v>
      </c>
      <c r="X8" s="93">
        <f t="shared" si="6"/>
        <v>4</v>
      </c>
      <c r="Y8" s="152">
        <f t="shared" si="7"/>
        <v>-85</v>
      </c>
      <c r="AA8" s="442"/>
      <c r="AB8" s="422" t="s">
        <v>18</v>
      </c>
      <c r="AC8" s="35" t="s">
        <v>19</v>
      </c>
      <c r="AD8" s="36">
        <v>911</v>
      </c>
      <c r="AE8" s="37">
        <v>5</v>
      </c>
      <c r="AF8" s="38">
        <v>1096</v>
      </c>
      <c r="AG8" s="39">
        <v>702</v>
      </c>
      <c r="AH8" s="37">
        <v>3</v>
      </c>
      <c r="AI8" s="38">
        <v>826</v>
      </c>
      <c r="AJ8" s="91">
        <f t="shared" si="9"/>
        <v>-209</v>
      </c>
      <c r="AK8" s="89">
        <f t="shared" si="10"/>
        <v>-2</v>
      </c>
      <c r="AL8" s="157">
        <f t="shared" si="11"/>
        <v>-270</v>
      </c>
    </row>
    <row r="9" spans="1:38" ht="17.25" customHeight="1">
      <c r="A9" s="315"/>
      <c r="B9" s="347" t="s">
        <v>20</v>
      </c>
      <c r="C9" s="348"/>
      <c r="D9" s="31">
        <v>483</v>
      </c>
      <c r="E9" s="32">
        <v>4</v>
      </c>
      <c r="F9" s="33">
        <v>559</v>
      </c>
      <c r="G9" s="34">
        <v>375</v>
      </c>
      <c r="H9" s="32">
        <v>0</v>
      </c>
      <c r="I9" s="33">
        <v>419</v>
      </c>
      <c r="J9" s="95">
        <f t="shared" si="1"/>
        <v>-108</v>
      </c>
      <c r="K9" s="93">
        <f t="shared" si="2"/>
        <v>-4</v>
      </c>
      <c r="L9" s="152">
        <f t="shared" si="3"/>
        <v>-140</v>
      </c>
      <c r="M9" s="3"/>
      <c r="N9" s="381" t="s">
        <v>21</v>
      </c>
      <c r="O9" s="382"/>
      <c r="P9" s="383"/>
      <c r="Q9" s="31">
        <v>231</v>
      </c>
      <c r="R9" s="32">
        <v>4</v>
      </c>
      <c r="S9" s="33">
        <v>276</v>
      </c>
      <c r="T9" s="34">
        <v>205</v>
      </c>
      <c r="U9" s="32">
        <v>2</v>
      </c>
      <c r="V9" s="33">
        <v>245</v>
      </c>
      <c r="W9" s="95">
        <f t="shared" si="5"/>
        <v>-26</v>
      </c>
      <c r="X9" s="93">
        <f t="shared" si="6"/>
        <v>-2</v>
      </c>
      <c r="Y9" s="152">
        <f t="shared" si="7"/>
        <v>-31</v>
      </c>
      <c r="AA9" s="442"/>
      <c r="AB9" s="429"/>
      <c r="AC9" s="134" t="s">
        <v>22</v>
      </c>
      <c r="AD9" s="48">
        <v>834</v>
      </c>
      <c r="AE9" s="49">
        <v>8</v>
      </c>
      <c r="AF9" s="50">
        <v>962</v>
      </c>
      <c r="AG9" s="51">
        <v>727</v>
      </c>
      <c r="AH9" s="49">
        <v>6</v>
      </c>
      <c r="AI9" s="50">
        <v>815</v>
      </c>
      <c r="AJ9" s="100">
        <f t="shared" si="9"/>
        <v>-107</v>
      </c>
      <c r="AK9" s="98">
        <f t="shared" si="10"/>
        <v>-2</v>
      </c>
      <c r="AL9" s="165">
        <f t="shared" si="11"/>
        <v>-147</v>
      </c>
    </row>
    <row r="10" spans="1:38" ht="17.25" customHeight="1" thickBot="1">
      <c r="A10" s="315"/>
      <c r="B10" s="347" t="s">
        <v>23</v>
      </c>
      <c r="C10" s="348"/>
      <c r="D10" s="31">
        <v>374</v>
      </c>
      <c r="E10" s="32">
        <v>0</v>
      </c>
      <c r="F10" s="33">
        <v>569</v>
      </c>
      <c r="G10" s="34">
        <v>287</v>
      </c>
      <c r="H10" s="32">
        <v>2</v>
      </c>
      <c r="I10" s="33">
        <v>398</v>
      </c>
      <c r="J10" s="95">
        <f t="shared" si="1"/>
        <v>-87</v>
      </c>
      <c r="K10" s="93">
        <f t="shared" si="2"/>
        <v>2</v>
      </c>
      <c r="L10" s="152">
        <f t="shared" si="3"/>
        <v>-171</v>
      </c>
      <c r="M10" s="3"/>
      <c r="N10" s="381" t="s">
        <v>24</v>
      </c>
      <c r="O10" s="382"/>
      <c r="P10" s="383"/>
      <c r="Q10" s="31">
        <v>245</v>
      </c>
      <c r="R10" s="32">
        <v>1</v>
      </c>
      <c r="S10" s="33">
        <v>279</v>
      </c>
      <c r="T10" s="34">
        <v>147</v>
      </c>
      <c r="U10" s="32">
        <v>0</v>
      </c>
      <c r="V10" s="33">
        <v>165</v>
      </c>
      <c r="W10" s="95">
        <f t="shared" si="5"/>
        <v>-98</v>
      </c>
      <c r="X10" s="93">
        <f t="shared" si="6"/>
        <v>-1</v>
      </c>
      <c r="Y10" s="152">
        <f t="shared" si="7"/>
        <v>-114</v>
      </c>
      <c r="AA10" s="443"/>
      <c r="AB10" s="444" t="s">
        <v>236</v>
      </c>
      <c r="AC10" s="445"/>
      <c r="AD10" s="73"/>
      <c r="AE10" s="74"/>
      <c r="AF10" s="75"/>
      <c r="AG10" s="76"/>
      <c r="AH10" s="74"/>
      <c r="AI10" s="75"/>
      <c r="AJ10" s="116">
        <f>AG10-AD10</f>
        <v>0</v>
      </c>
      <c r="AK10" s="114">
        <f>AH10-AE10</f>
        <v>0</v>
      </c>
      <c r="AL10" s="173">
        <f>AI10-AF10</f>
        <v>0</v>
      </c>
    </row>
    <row r="11" spans="1:38" ht="17.25" customHeight="1" thickTop="1">
      <c r="A11" s="315"/>
      <c r="B11" s="347" t="s">
        <v>26</v>
      </c>
      <c r="C11" s="348"/>
      <c r="D11" s="31">
        <v>515</v>
      </c>
      <c r="E11" s="32">
        <v>3</v>
      </c>
      <c r="F11" s="33">
        <v>602</v>
      </c>
      <c r="G11" s="34">
        <v>337</v>
      </c>
      <c r="H11" s="32">
        <v>2</v>
      </c>
      <c r="I11" s="33">
        <v>469</v>
      </c>
      <c r="J11" s="95">
        <f t="shared" si="1"/>
        <v>-178</v>
      </c>
      <c r="K11" s="93">
        <f t="shared" si="2"/>
        <v>-1</v>
      </c>
      <c r="L11" s="152">
        <f t="shared" si="3"/>
        <v>-133</v>
      </c>
      <c r="M11" s="3"/>
      <c r="N11" s="381" t="s">
        <v>27</v>
      </c>
      <c r="O11" s="382"/>
      <c r="P11" s="383"/>
      <c r="Q11" s="31">
        <v>221</v>
      </c>
      <c r="R11" s="32">
        <v>0</v>
      </c>
      <c r="S11" s="33">
        <v>274</v>
      </c>
      <c r="T11" s="34">
        <v>164</v>
      </c>
      <c r="U11" s="32">
        <v>2</v>
      </c>
      <c r="V11" s="33">
        <v>187</v>
      </c>
      <c r="W11" s="95">
        <f t="shared" si="5"/>
        <v>-57</v>
      </c>
      <c r="X11" s="93">
        <f t="shared" si="6"/>
        <v>2</v>
      </c>
      <c r="Y11" s="152">
        <f t="shared" si="7"/>
        <v>-87</v>
      </c>
      <c r="AA11" s="441" t="s">
        <v>25</v>
      </c>
      <c r="AB11" s="430" t="s">
        <v>15</v>
      </c>
      <c r="AC11" s="431"/>
      <c r="AD11" s="44">
        <f aca="true" t="shared" si="13" ref="AD11:AI11">SUM(AD12:AD14)</f>
        <v>827</v>
      </c>
      <c r="AE11" s="45">
        <f t="shared" si="13"/>
        <v>3</v>
      </c>
      <c r="AF11" s="46">
        <f t="shared" si="13"/>
        <v>1045</v>
      </c>
      <c r="AG11" s="47">
        <f t="shared" si="13"/>
        <v>504</v>
      </c>
      <c r="AH11" s="45">
        <f t="shared" si="13"/>
        <v>8</v>
      </c>
      <c r="AI11" s="46">
        <f t="shared" si="13"/>
        <v>613</v>
      </c>
      <c r="AJ11" s="81">
        <f t="shared" si="9"/>
        <v>-323</v>
      </c>
      <c r="AK11" s="79">
        <f t="shared" si="10"/>
        <v>5</v>
      </c>
      <c r="AL11" s="156">
        <f t="shared" si="11"/>
        <v>-432</v>
      </c>
    </row>
    <row r="12" spans="1:38" ht="17.25" customHeight="1">
      <c r="A12" s="315"/>
      <c r="B12" s="347" t="s">
        <v>29</v>
      </c>
      <c r="C12" s="348"/>
      <c r="D12" s="31">
        <v>351</v>
      </c>
      <c r="E12" s="32">
        <v>1</v>
      </c>
      <c r="F12" s="33">
        <v>446</v>
      </c>
      <c r="G12" s="34">
        <v>318</v>
      </c>
      <c r="H12" s="32">
        <v>3</v>
      </c>
      <c r="I12" s="33">
        <v>328</v>
      </c>
      <c r="J12" s="95">
        <f t="shared" si="1"/>
        <v>-33</v>
      </c>
      <c r="K12" s="93">
        <f t="shared" si="2"/>
        <v>2</v>
      </c>
      <c r="L12" s="152">
        <f t="shared" si="3"/>
        <v>-118</v>
      </c>
      <c r="M12" s="3"/>
      <c r="N12" s="381" t="s">
        <v>30</v>
      </c>
      <c r="O12" s="382"/>
      <c r="P12" s="383"/>
      <c r="Q12" s="31">
        <v>232</v>
      </c>
      <c r="R12" s="32">
        <v>0</v>
      </c>
      <c r="S12" s="33">
        <v>272</v>
      </c>
      <c r="T12" s="34">
        <v>135</v>
      </c>
      <c r="U12" s="32">
        <v>2</v>
      </c>
      <c r="V12" s="33">
        <v>160</v>
      </c>
      <c r="W12" s="95">
        <f t="shared" si="5"/>
        <v>-97</v>
      </c>
      <c r="X12" s="93">
        <f t="shared" si="6"/>
        <v>2</v>
      </c>
      <c r="Y12" s="152">
        <f t="shared" si="7"/>
        <v>-112</v>
      </c>
      <c r="AA12" s="442"/>
      <c r="AB12" s="424" t="s">
        <v>28</v>
      </c>
      <c r="AC12" s="421"/>
      <c r="AD12" s="36">
        <v>734</v>
      </c>
      <c r="AE12" s="37">
        <v>1</v>
      </c>
      <c r="AF12" s="38">
        <v>928</v>
      </c>
      <c r="AG12" s="39">
        <v>431</v>
      </c>
      <c r="AH12" s="37">
        <v>4</v>
      </c>
      <c r="AI12" s="38">
        <v>518</v>
      </c>
      <c r="AJ12" s="91">
        <f t="shared" si="9"/>
        <v>-303</v>
      </c>
      <c r="AK12" s="89">
        <f t="shared" si="10"/>
        <v>3</v>
      </c>
      <c r="AL12" s="157">
        <f t="shared" si="11"/>
        <v>-410</v>
      </c>
    </row>
    <row r="13" spans="1:38" ht="17.25" customHeight="1" thickBot="1">
      <c r="A13" s="315"/>
      <c r="B13" s="411" t="s">
        <v>32</v>
      </c>
      <c r="C13" s="412"/>
      <c r="D13" s="40">
        <v>163</v>
      </c>
      <c r="E13" s="41">
        <v>1</v>
      </c>
      <c r="F13" s="42">
        <v>149</v>
      </c>
      <c r="G13" s="43">
        <v>125</v>
      </c>
      <c r="H13" s="41">
        <v>4</v>
      </c>
      <c r="I13" s="42">
        <v>122</v>
      </c>
      <c r="J13" s="153">
        <f t="shared" si="1"/>
        <v>-38</v>
      </c>
      <c r="K13" s="154">
        <f t="shared" si="2"/>
        <v>3</v>
      </c>
      <c r="L13" s="155">
        <f t="shared" si="3"/>
        <v>-27</v>
      </c>
      <c r="M13" s="3"/>
      <c r="N13" s="381" t="s">
        <v>33</v>
      </c>
      <c r="O13" s="382"/>
      <c r="P13" s="383"/>
      <c r="Q13" s="31">
        <v>219</v>
      </c>
      <c r="R13" s="32">
        <v>1</v>
      </c>
      <c r="S13" s="33">
        <v>267</v>
      </c>
      <c r="T13" s="34">
        <v>164</v>
      </c>
      <c r="U13" s="32">
        <v>1</v>
      </c>
      <c r="V13" s="33">
        <v>190</v>
      </c>
      <c r="W13" s="95">
        <f t="shared" si="5"/>
        <v>-55</v>
      </c>
      <c r="X13" s="93">
        <f t="shared" si="6"/>
        <v>0</v>
      </c>
      <c r="Y13" s="152">
        <f t="shared" si="7"/>
        <v>-77</v>
      </c>
      <c r="AA13" s="442"/>
      <c r="AB13" s="432" t="s">
        <v>31</v>
      </c>
      <c r="AC13" s="433"/>
      <c r="AD13" s="31">
        <v>58</v>
      </c>
      <c r="AE13" s="32">
        <v>2</v>
      </c>
      <c r="AF13" s="33">
        <v>74</v>
      </c>
      <c r="AG13" s="34">
        <v>30</v>
      </c>
      <c r="AH13" s="32">
        <v>1</v>
      </c>
      <c r="AI13" s="33">
        <v>37</v>
      </c>
      <c r="AJ13" s="95">
        <f t="shared" si="9"/>
        <v>-28</v>
      </c>
      <c r="AK13" s="93">
        <f t="shared" si="10"/>
        <v>-1</v>
      </c>
      <c r="AL13" s="152">
        <f t="shared" si="11"/>
        <v>-37</v>
      </c>
    </row>
    <row r="14" spans="1:38" ht="17.25" customHeight="1" thickTop="1">
      <c r="A14" s="415" t="s">
        <v>35</v>
      </c>
      <c r="B14" s="416"/>
      <c r="C14" s="52" t="s">
        <v>15</v>
      </c>
      <c r="D14" s="44">
        <f aca="true" t="shared" si="14" ref="D14:I14">SUM(D15:D16)</f>
        <v>605</v>
      </c>
      <c r="E14" s="45">
        <f t="shared" si="14"/>
        <v>9</v>
      </c>
      <c r="F14" s="46">
        <f t="shared" si="14"/>
        <v>487</v>
      </c>
      <c r="G14" s="47">
        <f t="shared" si="14"/>
        <v>450</v>
      </c>
      <c r="H14" s="45">
        <f t="shared" si="14"/>
        <v>5</v>
      </c>
      <c r="I14" s="46">
        <f t="shared" si="14"/>
        <v>323</v>
      </c>
      <c r="J14" s="81">
        <f t="shared" si="1"/>
        <v>-155</v>
      </c>
      <c r="K14" s="79">
        <f t="shared" si="2"/>
        <v>-4</v>
      </c>
      <c r="L14" s="156">
        <f t="shared" si="3"/>
        <v>-164</v>
      </c>
      <c r="M14" s="3"/>
      <c r="N14" s="381" t="s">
        <v>36</v>
      </c>
      <c r="O14" s="382"/>
      <c r="P14" s="383"/>
      <c r="Q14" s="31">
        <v>203</v>
      </c>
      <c r="R14" s="32">
        <v>1</v>
      </c>
      <c r="S14" s="33">
        <v>249</v>
      </c>
      <c r="T14" s="34">
        <v>149</v>
      </c>
      <c r="U14" s="32">
        <v>0</v>
      </c>
      <c r="V14" s="33">
        <v>164</v>
      </c>
      <c r="W14" s="95">
        <f t="shared" si="5"/>
        <v>-54</v>
      </c>
      <c r="X14" s="93">
        <f t="shared" si="6"/>
        <v>-1</v>
      </c>
      <c r="Y14" s="152">
        <f t="shared" si="7"/>
        <v>-85</v>
      </c>
      <c r="AA14" s="442"/>
      <c r="AB14" s="413" t="s">
        <v>34</v>
      </c>
      <c r="AC14" s="414"/>
      <c r="AD14" s="48">
        <v>35</v>
      </c>
      <c r="AE14" s="49">
        <v>0</v>
      </c>
      <c r="AF14" s="50">
        <v>43</v>
      </c>
      <c r="AG14" s="51">
        <v>43</v>
      </c>
      <c r="AH14" s="49">
        <v>3</v>
      </c>
      <c r="AI14" s="50">
        <v>58</v>
      </c>
      <c r="AJ14" s="100">
        <f t="shared" si="9"/>
        <v>8</v>
      </c>
      <c r="AK14" s="98">
        <f t="shared" si="10"/>
        <v>3</v>
      </c>
      <c r="AL14" s="165">
        <f t="shared" si="11"/>
        <v>15</v>
      </c>
    </row>
    <row r="15" spans="1:38" ht="17.25" customHeight="1">
      <c r="A15" s="417"/>
      <c r="B15" s="418"/>
      <c r="C15" s="53" t="s">
        <v>38</v>
      </c>
      <c r="D15" s="36">
        <v>401</v>
      </c>
      <c r="E15" s="37">
        <v>3</v>
      </c>
      <c r="F15" s="38">
        <v>317</v>
      </c>
      <c r="G15" s="39">
        <v>273</v>
      </c>
      <c r="H15" s="37">
        <v>0</v>
      </c>
      <c r="I15" s="38">
        <v>195</v>
      </c>
      <c r="J15" s="91">
        <f t="shared" si="1"/>
        <v>-128</v>
      </c>
      <c r="K15" s="89">
        <f t="shared" si="2"/>
        <v>-3</v>
      </c>
      <c r="L15" s="157">
        <f t="shared" si="3"/>
        <v>-122</v>
      </c>
      <c r="M15" s="3"/>
      <c r="N15" s="381" t="s">
        <v>39</v>
      </c>
      <c r="O15" s="382"/>
      <c r="P15" s="383"/>
      <c r="Q15" s="31">
        <v>187</v>
      </c>
      <c r="R15" s="32">
        <v>3</v>
      </c>
      <c r="S15" s="33">
        <v>221</v>
      </c>
      <c r="T15" s="34">
        <v>153</v>
      </c>
      <c r="U15" s="32">
        <v>1</v>
      </c>
      <c r="V15" s="33">
        <v>177</v>
      </c>
      <c r="W15" s="95">
        <f t="shared" si="5"/>
        <v>-34</v>
      </c>
      <c r="X15" s="93">
        <f t="shared" si="6"/>
        <v>-2</v>
      </c>
      <c r="Y15" s="152">
        <f t="shared" si="7"/>
        <v>-44</v>
      </c>
      <c r="AA15" s="419" t="s">
        <v>37</v>
      </c>
      <c r="AB15" s="420"/>
      <c r="AC15" s="421"/>
      <c r="AD15" s="36">
        <v>2</v>
      </c>
      <c r="AE15" s="37">
        <v>2</v>
      </c>
      <c r="AF15" s="38">
        <v>0</v>
      </c>
      <c r="AG15" s="39">
        <v>3</v>
      </c>
      <c r="AH15" s="37">
        <v>2</v>
      </c>
      <c r="AI15" s="38">
        <v>1</v>
      </c>
      <c r="AJ15" s="91">
        <f t="shared" si="9"/>
        <v>1</v>
      </c>
      <c r="AK15" s="89">
        <f t="shared" si="10"/>
        <v>0</v>
      </c>
      <c r="AL15" s="157">
        <f t="shared" si="11"/>
        <v>1</v>
      </c>
    </row>
    <row r="16" spans="1:38" ht="17.25" customHeight="1" thickBot="1">
      <c r="A16" s="417"/>
      <c r="B16" s="418"/>
      <c r="C16" s="58" t="s">
        <v>41</v>
      </c>
      <c r="D16" s="40">
        <v>204</v>
      </c>
      <c r="E16" s="41">
        <v>6</v>
      </c>
      <c r="F16" s="42">
        <v>170</v>
      </c>
      <c r="G16" s="43">
        <v>177</v>
      </c>
      <c r="H16" s="41">
        <v>5</v>
      </c>
      <c r="I16" s="42">
        <v>128</v>
      </c>
      <c r="J16" s="153">
        <f t="shared" si="1"/>
        <v>-27</v>
      </c>
      <c r="K16" s="154">
        <f t="shared" si="2"/>
        <v>-1</v>
      </c>
      <c r="L16" s="155">
        <f t="shared" si="3"/>
        <v>-42</v>
      </c>
      <c r="M16" s="3"/>
      <c r="N16" s="381" t="s">
        <v>42</v>
      </c>
      <c r="O16" s="382"/>
      <c r="P16" s="383"/>
      <c r="Q16" s="31">
        <v>204</v>
      </c>
      <c r="R16" s="32">
        <v>2</v>
      </c>
      <c r="S16" s="33">
        <v>243</v>
      </c>
      <c r="T16" s="34">
        <v>159</v>
      </c>
      <c r="U16" s="32">
        <v>0</v>
      </c>
      <c r="V16" s="33">
        <v>186</v>
      </c>
      <c r="W16" s="95">
        <f t="shared" si="5"/>
        <v>-45</v>
      </c>
      <c r="X16" s="93">
        <f t="shared" si="6"/>
        <v>-2</v>
      </c>
      <c r="Y16" s="152">
        <f t="shared" si="7"/>
        <v>-57</v>
      </c>
      <c r="AA16" s="426" t="s">
        <v>40</v>
      </c>
      <c r="AB16" s="427"/>
      <c r="AC16" s="428"/>
      <c r="AD16" s="54">
        <v>103</v>
      </c>
      <c r="AE16" s="55">
        <v>1</v>
      </c>
      <c r="AF16" s="56">
        <v>117</v>
      </c>
      <c r="AG16" s="57">
        <v>94</v>
      </c>
      <c r="AH16" s="55">
        <v>0</v>
      </c>
      <c r="AI16" s="56">
        <v>103</v>
      </c>
      <c r="AJ16" s="166">
        <f t="shared" si="9"/>
        <v>-9</v>
      </c>
      <c r="AK16" s="167">
        <f t="shared" si="10"/>
        <v>-1</v>
      </c>
      <c r="AL16" s="168">
        <f t="shared" si="11"/>
        <v>-14</v>
      </c>
    </row>
    <row r="17" spans="1:38" ht="17.25" customHeight="1" thickBot="1" thickTop="1">
      <c r="A17" s="311" t="s">
        <v>206</v>
      </c>
      <c r="B17" s="312"/>
      <c r="C17" s="313"/>
      <c r="D17" s="59">
        <v>76</v>
      </c>
      <c r="E17" s="60">
        <v>0</v>
      </c>
      <c r="F17" s="61">
        <v>0</v>
      </c>
      <c r="G17" s="62">
        <v>51</v>
      </c>
      <c r="H17" s="60">
        <v>0</v>
      </c>
      <c r="I17" s="61">
        <v>0</v>
      </c>
      <c r="J17" s="158">
        <f t="shared" si="1"/>
        <v>-25</v>
      </c>
      <c r="K17" s="159">
        <f t="shared" si="2"/>
        <v>0</v>
      </c>
      <c r="L17" s="160">
        <f t="shared" si="3"/>
        <v>0</v>
      </c>
      <c r="M17" s="3"/>
      <c r="N17" s="381" t="s">
        <v>43</v>
      </c>
      <c r="O17" s="382"/>
      <c r="P17" s="383"/>
      <c r="Q17" s="31">
        <v>216</v>
      </c>
      <c r="R17" s="32">
        <v>2</v>
      </c>
      <c r="S17" s="33">
        <v>267</v>
      </c>
      <c r="T17" s="34">
        <v>185</v>
      </c>
      <c r="U17" s="32">
        <v>2</v>
      </c>
      <c r="V17" s="33">
        <v>215</v>
      </c>
      <c r="W17" s="95">
        <f t="shared" si="5"/>
        <v>-31</v>
      </c>
      <c r="X17" s="93">
        <f t="shared" si="6"/>
        <v>0</v>
      </c>
      <c r="Y17" s="152">
        <f t="shared" si="7"/>
        <v>-52</v>
      </c>
      <c r="AA17" s="8"/>
      <c r="AB17" s="8"/>
      <c r="AC17" s="8"/>
      <c r="AD17" s="3"/>
      <c r="AE17" s="3"/>
      <c r="AF17" s="3"/>
      <c r="AG17" s="3"/>
      <c r="AH17" s="3"/>
      <c r="AI17" s="3"/>
      <c r="AJ17" s="3"/>
      <c r="AK17" s="3"/>
      <c r="AL17" s="3"/>
    </row>
    <row r="18" spans="1:27" ht="17.25" customHeight="1" thickBot="1" thickTop="1">
      <c r="A18" s="314" t="s">
        <v>207</v>
      </c>
      <c r="B18" s="317" t="s">
        <v>45</v>
      </c>
      <c r="C18" s="318"/>
      <c r="D18" s="63">
        <v>364</v>
      </c>
      <c r="E18" s="64">
        <v>1</v>
      </c>
      <c r="F18" s="65">
        <v>485</v>
      </c>
      <c r="G18" s="66">
        <v>286</v>
      </c>
      <c r="H18" s="64">
        <v>3</v>
      </c>
      <c r="I18" s="65">
        <v>347</v>
      </c>
      <c r="J18" s="161">
        <f t="shared" si="1"/>
        <v>-78</v>
      </c>
      <c r="K18" s="162">
        <f t="shared" si="2"/>
        <v>2</v>
      </c>
      <c r="L18" s="163">
        <f t="shared" si="3"/>
        <v>-138</v>
      </c>
      <c r="M18" s="3"/>
      <c r="N18" s="384" t="s">
        <v>46</v>
      </c>
      <c r="O18" s="385"/>
      <c r="P18" s="386"/>
      <c r="Q18" s="40">
        <v>256</v>
      </c>
      <c r="R18" s="41">
        <v>2</v>
      </c>
      <c r="S18" s="42">
        <v>304</v>
      </c>
      <c r="T18" s="43">
        <v>208</v>
      </c>
      <c r="U18" s="41">
        <v>1</v>
      </c>
      <c r="V18" s="42">
        <v>253</v>
      </c>
      <c r="W18" s="153">
        <f t="shared" si="5"/>
        <v>-48</v>
      </c>
      <c r="X18" s="154">
        <f t="shared" si="6"/>
        <v>-1</v>
      </c>
      <c r="Y18" s="155">
        <f t="shared" si="7"/>
        <v>-51</v>
      </c>
      <c r="AA18" s="2" t="s">
        <v>44</v>
      </c>
    </row>
    <row r="19" spans="1:38" ht="17.25" customHeight="1" thickTop="1">
      <c r="A19" s="315"/>
      <c r="B19" s="319" t="s">
        <v>208</v>
      </c>
      <c r="C19" s="67" t="s">
        <v>15</v>
      </c>
      <c r="D19" s="19">
        <f aca="true" t="shared" si="15" ref="D19:I19">SUM(D20:D22)</f>
        <v>17</v>
      </c>
      <c r="E19" s="20">
        <f t="shared" si="15"/>
        <v>1</v>
      </c>
      <c r="F19" s="21">
        <f t="shared" si="15"/>
        <v>177</v>
      </c>
      <c r="G19" s="22">
        <f t="shared" si="15"/>
        <v>13</v>
      </c>
      <c r="H19" s="20">
        <f t="shared" si="15"/>
        <v>0</v>
      </c>
      <c r="I19" s="21">
        <f t="shared" si="15"/>
        <v>138</v>
      </c>
      <c r="J19" s="105">
        <f t="shared" si="1"/>
        <v>-4</v>
      </c>
      <c r="K19" s="103">
        <f t="shared" si="2"/>
        <v>-1</v>
      </c>
      <c r="L19" s="164">
        <f t="shared" si="3"/>
        <v>-39</v>
      </c>
      <c r="M19" s="3"/>
      <c r="N19" s="387" t="s">
        <v>47</v>
      </c>
      <c r="O19" s="388"/>
      <c r="P19" s="389"/>
      <c r="Q19" s="63">
        <f aca="true" t="shared" si="16" ref="Q19:V19">SUM(Q7:Q12)</f>
        <v>1392</v>
      </c>
      <c r="R19" s="64">
        <f t="shared" si="16"/>
        <v>8</v>
      </c>
      <c r="S19" s="65">
        <f t="shared" si="16"/>
        <v>1669</v>
      </c>
      <c r="T19" s="66">
        <f t="shared" si="16"/>
        <v>1012</v>
      </c>
      <c r="U19" s="64">
        <f t="shared" si="16"/>
        <v>14</v>
      </c>
      <c r="V19" s="65">
        <f t="shared" si="16"/>
        <v>1173</v>
      </c>
      <c r="W19" s="161">
        <f t="shared" si="5"/>
        <v>-380</v>
      </c>
      <c r="X19" s="162">
        <f t="shared" si="6"/>
        <v>6</v>
      </c>
      <c r="Y19" s="163">
        <f t="shared" si="7"/>
        <v>-496</v>
      </c>
      <c r="AA19" s="360" t="s">
        <v>5</v>
      </c>
      <c r="AB19" s="361"/>
      <c r="AC19" s="362"/>
      <c r="AD19" s="366" t="str">
        <f>$D$4</f>
        <v>令　和　元　年　</v>
      </c>
      <c r="AE19" s="366"/>
      <c r="AF19" s="367"/>
      <c r="AG19" s="368" t="str">
        <f>$G$4</f>
        <v>令　和　2　年　</v>
      </c>
      <c r="AH19" s="369"/>
      <c r="AI19" s="425"/>
      <c r="AJ19" s="369" t="s">
        <v>6</v>
      </c>
      <c r="AK19" s="369"/>
      <c r="AL19" s="370"/>
    </row>
    <row r="20" spans="1:38" ht="17.25" customHeight="1" thickBot="1">
      <c r="A20" s="315"/>
      <c r="B20" s="320"/>
      <c r="C20" s="68" t="s">
        <v>48</v>
      </c>
      <c r="D20" s="36">
        <v>1</v>
      </c>
      <c r="E20" s="37">
        <v>1</v>
      </c>
      <c r="F20" s="38">
        <v>45</v>
      </c>
      <c r="G20" s="39">
        <v>0</v>
      </c>
      <c r="H20" s="37">
        <v>0</v>
      </c>
      <c r="I20" s="38">
        <v>39</v>
      </c>
      <c r="J20" s="91">
        <f t="shared" si="1"/>
        <v>-1</v>
      </c>
      <c r="K20" s="89">
        <f t="shared" si="2"/>
        <v>-1</v>
      </c>
      <c r="L20" s="157">
        <f t="shared" si="3"/>
        <v>-6</v>
      </c>
      <c r="M20" s="3"/>
      <c r="N20" s="390" t="s">
        <v>49</v>
      </c>
      <c r="O20" s="391"/>
      <c r="P20" s="392"/>
      <c r="Q20" s="69">
        <f aca="true" t="shared" si="17" ref="Q20:V20">SUM(Q13:Q18)</f>
        <v>1285</v>
      </c>
      <c r="R20" s="70">
        <f t="shared" si="17"/>
        <v>11</v>
      </c>
      <c r="S20" s="71">
        <f t="shared" si="17"/>
        <v>1551</v>
      </c>
      <c r="T20" s="72">
        <f t="shared" si="17"/>
        <v>1018</v>
      </c>
      <c r="U20" s="70">
        <f t="shared" si="17"/>
        <v>5</v>
      </c>
      <c r="V20" s="71">
        <f t="shared" si="17"/>
        <v>1185</v>
      </c>
      <c r="W20" s="138">
        <f t="shared" si="5"/>
        <v>-267</v>
      </c>
      <c r="X20" s="136">
        <f t="shared" si="6"/>
        <v>-6</v>
      </c>
      <c r="Y20" s="169">
        <f t="shared" si="7"/>
        <v>-366</v>
      </c>
      <c r="AA20" s="363"/>
      <c r="AB20" s="364"/>
      <c r="AC20" s="365"/>
      <c r="AD20" s="9" t="s">
        <v>7</v>
      </c>
      <c r="AE20" s="10" t="s">
        <v>8</v>
      </c>
      <c r="AF20" s="11" t="s">
        <v>9</v>
      </c>
      <c r="AG20" s="12" t="s">
        <v>7</v>
      </c>
      <c r="AH20" s="10" t="s">
        <v>8</v>
      </c>
      <c r="AI20" s="11" t="s">
        <v>9</v>
      </c>
      <c r="AJ20" s="12" t="s">
        <v>7</v>
      </c>
      <c r="AK20" s="10" t="s">
        <v>8</v>
      </c>
      <c r="AL20" s="13" t="s">
        <v>9</v>
      </c>
    </row>
    <row r="21" spans="1:38" ht="17.25" customHeight="1" thickBot="1">
      <c r="A21" s="315"/>
      <c r="B21" s="320"/>
      <c r="C21" s="77" t="s">
        <v>50</v>
      </c>
      <c r="D21" s="31">
        <v>7</v>
      </c>
      <c r="E21" s="32">
        <v>0</v>
      </c>
      <c r="F21" s="33">
        <v>97</v>
      </c>
      <c r="G21" s="34">
        <v>5</v>
      </c>
      <c r="H21" s="32">
        <v>0</v>
      </c>
      <c r="I21" s="33">
        <v>57</v>
      </c>
      <c r="J21" s="95">
        <f t="shared" si="1"/>
        <v>-2</v>
      </c>
      <c r="K21" s="93">
        <f t="shared" si="2"/>
        <v>0</v>
      </c>
      <c r="L21" s="152">
        <f t="shared" si="3"/>
        <v>-40</v>
      </c>
      <c r="M21" s="3"/>
      <c r="AA21" s="393" t="s">
        <v>10</v>
      </c>
      <c r="AB21" s="394"/>
      <c r="AC21" s="395"/>
      <c r="AD21" s="73">
        <f aca="true" t="shared" si="18" ref="AD21:AI21">SUM(AD22,AD40:AD43)</f>
        <v>2677</v>
      </c>
      <c r="AE21" s="74">
        <f t="shared" si="18"/>
        <v>19</v>
      </c>
      <c r="AF21" s="75">
        <f t="shared" si="18"/>
        <v>3220</v>
      </c>
      <c r="AG21" s="76">
        <f t="shared" si="18"/>
        <v>2030</v>
      </c>
      <c r="AH21" s="74">
        <f t="shared" si="18"/>
        <v>19</v>
      </c>
      <c r="AI21" s="75">
        <f t="shared" si="18"/>
        <v>2358</v>
      </c>
      <c r="AJ21" s="116">
        <f aca="true" t="shared" si="19" ref="AJ21:AJ48">AG21-AD21</f>
        <v>-647</v>
      </c>
      <c r="AK21" s="114">
        <f aca="true" t="shared" si="20" ref="AK21:AK48">AH21-AE21</f>
        <v>0</v>
      </c>
      <c r="AL21" s="173">
        <f aca="true" t="shared" si="21" ref="AL21:AL48">AI21-AF21</f>
        <v>-862</v>
      </c>
    </row>
    <row r="22" spans="1:38" ht="17.25" customHeight="1" thickBot="1" thickTop="1">
      <c r="A22" s="315"/>
      <c r="B22" s="321"/>
      <c r="C22" s="82" t="s">
        <v>52</v>
      </c>
      <c r="D22" s="48">
        <v>9</v>
      </c>
      <c r="E22" s="49">
        <v>0</v>
      </c>
      <c r="F22" s="50">
        <v>35</v>
      </c>
      <c r="G22" s="51">
        <v>8</v>
      </c>
      <c r="H22" s="49">
        <v>0</v>
      </c>
      <c r="I22" s="50">
        <v>42</v>
      </c>
      <c r="J22" s="100">
        <f t="shared" si="1"/>
        <v>-1</v>
      </c>
      <c r="K22" s="98">
        <f t="shared" si="2"/>
        <v>0</v>
      </c>
      <c r="L22" s="165">
        <f t="shared" si="3"/>
        <v>7</v>
      </c>
      <c r="M22" s="3"/>
      <c r="N22" s="2" t="s">
        <v>53</v>
      </c>
      <c r="AA22" s="438" t="s">
        <v>51</v>
      </c>
      <c r="AB22" s="439"/>
      <c r="AC22" s="440"/>
      <c r="AD22" s="78">
        <f aca="true" t="shared" si="22" ref="AD22:AI22">SUM(AD23,AD29,AD35,AD38:AD39)</f>
        <v>2585</v>
      </c>
      <c r="AE22" s="79">
        <f t="shared" si="22"/>
        <v>9</v>
      </c>
      <c r="AF22" s="80">
        <f t="shared" si="22"/>
        <v>2860</v>
      </c>
      <c r="AG22" s="81">
        <f t="shared" si="22"/>
        <v>1963</v>
      </c>
      <c r="AH22" s="79">
        <f t="shared" si="22"/>
        <v>8</v>
      </c>
      <c r="AI22" s="80">
        <f t="shared" si="22"/>
        <v>2053</v>
      </c>
      <c r="AJ22" s="81">
        <f t="shared" si="19"/>
        <v>-622</v>
      </c>
      <c r="AK22" s="79">
        <f t="shared" si="20"/>
        <v>-1</v>
      </c>
      <c r="AL22" s="156">
        <f t="shared" si="21"/>
        <v>-807</v>
      </c>
    </row>
    <row r="23" spans="1:38" ht="17.25" customHeight="1">
      <c r="A23" s="315"/>
      <c r="B23" s="322" t="s">
        <v>55</v>
      </c>
      <c r="C23" s="323"/>
      <c r="D23" s="36">
        <v>21</v>
      </c>
      <c r="E23" s="37">
        <v>0</v>
      </c>
      <c r="F23" s="38">
        <v>146</v>
      </c>
      <c r="G23" s="39">
        <v>21</v>
      </c>
      <c r="H23" s="37">
        <v>1</v>
      </c>
      <c r="I23" s="38">
        <v>100</v>
      </c>
      <c r="J23" s="91">
        <f t="shared" si="1"/>
        <v>0</v>
      </c>
      <c r="K23" s="89">
        <f t="shared" si="2"/>
        <v>1</v>
      </c>
      <c r="L23" s="157">
        <f t="shared" si="3"/>
        <v>-46</v>
      </c>
      <c r="M23" s="3"/>
      <c r="N23" s="360" t="s">
        <v>5</v>
      </c>
      <c r="O23" s="361"/>
      <c r="P23" s="362"/>
      <c r="Q23" s="366" t="str">
        <f>$D$4</f>
        <v>令　和　元　年　</v>
      </c>
      <c r="R23" s="366"/>
      <c r="S23" s="367"/>
      <c r="T23" s="366" t="str">
        <f>$G$4</f>
        <v>令　和　2　年　</v>
      </c>
      <c r="U23" s="366"/>
      <c r="V23" s="366"/>
      <c r="W23" s="368" t="s">
        <v>6</v>
      </c>
      <c r="X23" s="369"/>
      <c r="Y23" s="370"/>
      <c r="AA23" s="399" t="s">
        <v>54</v>
      </c>
      <c r="AB23" s="400"/>
      <c r="AC23" s="401"/>
      <c r="AD23" s="83">
        <f aca="true" t="shared" si="23" ref="AD23:AI23">SUM(AD24:AD28)</f>
        <v>1945</v>
      </c>
      <c r="AE23" s="84">
        <f t="shared" si="23"/>
        <v>2</v>
      </c>
      <c r="AF23" s="85">
        <f t="shared" si="23"/>
        <v>1594</v>
      </c>
      <c r="AG23" s="86">
        <f t="shared" si="23"/>
        <v>1441</v>
      </c>
      <c r="AH23" s="84">
        <f t="shared" si="23"/>
        <v>0</v>
      </c>
      <c r="AI23" s="85">
        <f t="shared" si="23"/>
        <v>1085</v>
      </c>
      <c r="AJ23" s="86">
        <f t="shared" si="19"/>
        <v>-504</v>
      </c>
      <c r="AK23" s="84">
        <f t="shared" si="20"/>
        <v>-2</v>
      </c>
      <c r="AL23" s="177">
        <f t="shared" si="21"/>
        <v>-509</v>
      </c>
    </row>
    <row r="24" spans="1:38" ht="17.25" customHeight="1" thickBot="1">
      <c r="A24" s="316"/>
      <c r="B24" s="324" t="s">
        <v>57</v>
      </c>
      <c r="C24" s="325"/>
      <c r="D24" s="54">
        <v>65</v>
      </c>
      <c r="E24" s="55">
        <v>0</v>
      </c>
      <c r="F24" s="56">
        <v>86</v>
      </c>
      <c r="G24" s="57">
        <v>47</v>
      </c>
      <c r="H24" s="55">
        <v>0</v>
      </c>
      <c r="I24" s="56">
        <v>71</v>
      </c>
      <c r="J24" s="166">
        <f t="shared" si="1"/>
        <v>-18</v>
      </c>
      <c r="K24" s="167">
        <f t="shared" si="2"/>
        <v>0</v>
      </c>
      <c r="L24" s="168">
        <f t="shared" si="3"/>
        <v>-15</v>
      </c>
      <c r="M24" s="3"/>
      <c r="N24" s="363"/>
      <c r="O24" s="364"/>
      <c r="P24" s="365"/>
      <c r="Q24" s="9" t="s">
        <v>7</v>
      </c>
      <c r="R24" s="10" t="s">
        <v>8</v>
      </c>
      <c r="S24" s="11" t="s">
        <v>9</v>
      </c>
      <c r="T24" s="12" t="s">
        <v>7</v>
      </c>
      <c r="U24" s="10" t="s">
        <v>8</v>
      </c>
      <c r="V24" s="11" t="s">
        <v>9</v>
      </c>
      <c r="W24" s="12" t="s">
        <v>7</v>
      </c>
      <c r="X24" s="10" t="s">
        <v>8</v>
      </c>
      <c r="Y24" s="13" t="s">
        <v>9</v>
      </c>
      <c r="AA24" s="87"/>
      <c r="AB24" s="434" t="s">
        <v>56</v>
      </c>
      <c r="AC24" s="435"/>
      <c r="AD24" s="88">
        <v>15</v>
      </c>
      <c r="AE24" s="89">
        <v>0</v>
      </c>
      <c r="AF24" s="90">
        <v>9</v>
      </c>
      <c r="AG24" s="91">
        <v>7</v>
      </c>
      <c r="AH24" s="89">
        <v>0</v>
      </c>
      <c r="AI24" s="90">
        <v>4</v>
      </c>
      <c r="AJ24" s="91">
        <f t="shared" si="19"/>
        <v>-8</v>
      </c>
      <c r="AK24" s="89">
        <f t="shared" si="20"/>
        <v>0</v>
      </c>
      <c r="AL24" s="157">
        <f t="shared" si="21"/>
        <v>-5</v>
      </c>
    </row>
    <row r="25" spans="1:38" ht="17.25" customHeight="1" thickBot="1">
      <c r="A25" s="2" t="s">
        <v>209</v>
      </c>
      <c r="M25" s="3"/>
      <c r="N25" s="371" t="s">
        <v>10</v>
      </c>
      <c r="O25" s="372"/>
      <c r="P25" s="373"/>
      <c r="Q25" s="19">
        <f aca="true" t="shared" si="24" ref="Q25:V25">SUM(Q26,Q33,Q42,Q48)</f>
        <v>2677</v>
      </c>
      <c r="R25" s="20">
        <f t="shared" si="24"/>
        <v>19</v>
      </c>
      <c r="S25" s="21">
        <f t="shared" si="24"/>
        <v>3220</v>
      </c>
      <c r="T25" s="22">
        <f t="shared" si="24"/>
        <v>2030</v>
      </c>
      <c r="U25" s="20">
        <f t="shared" si="24"/>
        <v>19</v>
      </c>
      <c r="V25" s="21">
        <f t="shared" si="24"/>
        <v>2358</v>
      </c>
      <c r="W25" s="105">
        <f aca="true" t="shared" si="25" ref="W25:W48">T25-Q25</f>
        <v>-647</v>
      </c>
      <c r="X25" s="103">
        <f aca="true" t="shared" si="26" ref="X25:X48">U25-R25</f>
        <v>0</v>
      </c>
      <c r="Y25" s="164">
        <f aca="true" t="shared" si="27" ref="Y25:Y48">V25-S25</f>
        <v>-862</v>
      </c>
      <c r="AA25" s="87"/>
      <c r="AB25" s="347" t="s">
        <v>58</v>
      </c>
      <c r="AC25" s="348"/>
      <c r="AD25" s="92">
        <v>1</v>
      </c>
      <c r="AE25" s="93">
        <v>0</v>
      </c>
      <c r="AF25" s="94">
        <v>0</v>
      </c>
      <c r="AG25" s="95">
        <v>4</v>
      </c>
      <c r="AH25" s="93">
        <v>0</v>
      </c>
      <c r="AI25" s="94">
        <v>0</v>
      </c>
      <c r="AJ25" s="95">
        <f t="shared" si="19"/>
        <v>3</v>
      </c>
      <c r="AK25" s="93">
        <f t="shared" si="20"/>
        <v>0</v>
      </c>
      <c r="AL25" s="152">
        <f t="shared" si="21"/>
        <v>0</v>
      </c>
    </row>
    <row r="26" spans="1:38" ht="17.25" customHeight="1" thickBot="1" thickTop="1">
      <c r="A26" s="96" t="s">
        <v>60</v>
      </c>
      <c r="B26" s="96"/>
      <c r="C26" s="96"/>
      <c r="D26" s="96"/>
      <c r="E26" s="96"/>
      <c r="F26" s="96"/>
      <c r="G26" s="7"/>
      <c r="M26" s="3"/>
      <c r="N26" s="338" t="s">
        <v>61</v>
      </c>
      <c r="O26" s="377" t="s">
        <v>15</v>
      </c>
      <c r="P26" s="378"/>
      <c r="Q26" s="44">
        <f aca="true" t="shared" si="28" ref="Q26:V26">SUM(Q27,Q32)</f>
        <v>347</v>
      </c>
      <c r="R26" s="45">
        <f t="shared" si="28"/>
        <v>9</v>
      </c>
      <c r="S26" s="46">
        <f t="shared" si="28"/>
        <v>354</v>
      </c>
      <c r="T26" s="47">
        <f t="shared" si="28"/>
        <v>299</v>
      </c>
      <c r="U26" s="45">
        <f t="shared" si="28"/>
        <v>9</v>
      </c>
      <c r="V26" s="46">
        <f t="shared" si="28"/>
        <v>298</v>
      </c>
      <c r="W26" s="81">
        <f t="shared" si="25"/>
        <v>-48</v>
      </c>
      <c r="X26" s="79">
        <f t="shared" si="26"/>
        <v>0</v>
      </c>
      <c r="Y26" s="156">
        <f t="shared" si="27"/>
        <v>-56</v>
      </c>
      <c r="AA26" s="87"/>
      <c r="AB26" s="448" t="s">
        <v>234</v>
      </c>
      <c r="AC26" s="449"/>
      <c r="AD26" s="182">
        <v>0</v>
      </c>
      <c r="AE26" s="183">
        <v>0</v>
      </c>
      <c r="AF26" s="184">
        <v>0</v>
      </c>
      <c r="AG26" s="185"/>
      <c r="AH26" s="183"/>
      <c r="AI26" s="184"/>
      <c r="AJ26" s="185">
        <f t="shared" si="19"/>
        <v>0</v>
      </c>
      <c r="AK26" s="183">
        <f t="shared" si="20"/>
        <v>0</v>
      </c>
      <c r="AL26" s="186">
        <f t="shared" si="21"/>
        <v>0</v>
      </c>
    </row>
    <row r="27" spans="1:38" ht="17.25" customHeight="1">
      <c r="A27" s="360" t="s">
        <v>5</v>
      </c>
      <c r="B27" s="361"/>
      <c r="C27" s="362"/>
      <c r="D27" s="366" t="str">
        <f>$D$4</f>
        <v>令　和　元　年　</v>
      </c>
      <c r="E27" s="366"/>
      <c r="F27" s="367"/>
      <c r="G27" s="366" t="str">
        <f>$G$4</f>
        <v>令　和　2　年　</v>
      </c>
      <c r="H27" s="366"/>
      <c r="I27" s="366"/>
      <c r="J27" s="368" t="s">
        <v>6</v>
      </c>
      <c r="K27" s="369"/>
      <c r="L27" s="370"/>
      <c r="M27" s="8"/>
      <c r="N27" s="338"/>
      <c r="O27" s="319" t="s">
        <v>63</v>
      </c>
      <c r="P27" s="101" t="s">
        <v>64</v>
      </c>
      <c r="Q27" s="19">
        <f aca="true" t="shared" si="29" ref="Q27:V27">SUM(Q28:Q31)</f>
        <v>183</v>
      </c>
      <c r="R27" s="20">
        <f t="shared" si="29"/>
        <v>5</v>
      </c>
      <c r="S27" s="21">
        <f t="shared" si="29"/>
        <v>184</v>
      </c>
      <c r="T27" s="22">
        <f t="shared" si="29"/>
        <v>145</v>
      </c>
      <c r="U27" s="20">
        <f t="shared" si="29"/>
        <v>4</v>
      </c>
      <c r="V27" s="21">
        <f t="shared" si="29"/>
        <v>146</v>
      </c>
      <c r="W27" s="105">
        <f t="shared" si="25"/>
        <v>-38</v>
      </c>
      <c r="X27" s="103">
        <f t="shared" si="26"/>
        <v>-1</v>
      </c>
      <c r="Y27" s="164">
        <f t="shared" si="27"/>
        <v>-38</v>
      </c>
      <c r="AA27" s="87"/>
      <c r="AB27" s="347" t="s">
        <v>59</v>
      </c>
      <c r="AC27" s="348"/>
      <c r="AD27" s="92">
        <v>1249</v>
      </c>
      <c r="AE27" s="93">
        <v>2</v>
      </c>
      <c r="AF27" s="94">
        <v>1016</v>
      </c>
      <c r="AG27" s="95">
        <v>901</v>
      </c>
      <c r="AH27" s="93">
        <v>0</v>
      </c>
      <c r="AI27" s="94">
        <v>661</v>
      </c>
      <c r="AJ27" s="95">
        <f t="shared" si="19"/>
        <v>-348</v>
      </c>
      <c r="AK27" s="93">
        <f t="shared" si="20"/>
        <v>-2</v>
      </c>
      <c r="AL27" s="152">
        <f t="shared" si="21"/>
        <v>-355</v>
      </c>
    </row>
    <row r="28" spans="1:38" ht="17.25" customHeight="1">
      <c r="A28" s="363"/>
      <c r="B28" s="364"/>
      <c r="C28" s="365"/>
      <c r="D28" s="9" t="s">
        <v>7</v>
      </c>
      <c r="E28" s="10" t="s">
        <v>8</v>
      </c>
      <c r="F28" s="11" t="s">
        <v>9</v>
      </c>
      <c r="G28" s="12" t="s">
        <v>7</v>
      </c>
      <c r="H28" s="10" t="s">
        <v>8</v>
      </c>
      <c r="I28" s="11" t="s">
        <v>9</v>
      </c>
      <c r="J28" s="12" t="s">
        <v>7</v>
      </c>
      <c r="K28" s="10" t="s">
        <v>8</v>
      </c>
      <c r="L28" s="13" t="s">
        <v>9</v>
      </c>
      <c r="M28" s="14"/>
      <c r="N28" s="338"/>
      <c r="O28" s="320"/>
      <c r="P28" s="53" t="s">
        <v>66</v>
      </c>
      <c r="Q28" s="36">
        <v>112</v>
      </c>
      <c r="R28" s="37">
        <v>1</v>
      </c>
      <c r="S28" s="38">
        <v>114</v>
      </c>
      <c r="T28" s="39">
        <v>93</v>
      </c>
      <c r="U28" s="37">
        <v>1</v>
      </c>
      <c r="V28" s="38">
        <v>95</v>
      </c>
      <c r="W28" s="91">
        <f t="shared" si="25"/>
        <v>-19</v>
      </c>
      <c r="X28" s="89">
        <f t="shared" si="26"/>
        <v>0</v>
      </c>
      <c r="Y28" s="157">
        <f t="shared" si="27"/>
        <v>-19</v>
      </c>
      <c r="AA28" s="87"/>
      <c r="AB28" s="335" t="s">
        <v>62</v>
      </c>
      <c r="AC28" s="336"/>
      <c r="AD28" s="97">
        <v>680</v>
      </c>
      <c r="AE28" s="98">
        <v>0</v>
      </c>
      <c r="AF28" s="99">
        <v>569</v>
      </c>
      <c r="AG28" s="100">
        <v>529</v>
      </c>
      <c r="AH28" s="98">
        <v>0</v>
      </c>
      <c r="AI28" s="99">
        <v>420</v>
      </c>
      <c r="AJ28" s="100">
        <f t="shared" si="19"/>
        <v>-151</v>
      </c>
      <c r="AK28" s="98">
        <f t="shared" si="20"/>
        <v>0</v>
      </c>
      <c r="AL28" s="165">
        <f t="shared" si="21"/>
        <v>-149</v>
      </c>
    </row>
    <row r="29" spans="1:38" ht="17.25" customHeight="1" thickBot="1">
      <c r="A29" s="371" t="s">
        <v>10</v>
      </c>
      <c r="B29" s="372"/>
      <c r="C29" s="373"/>
      <c r="D29" s="15">
        <f aca="true" t="shared" si="30" ref="D29:I29">SUM(D30:D41)</f>
        <v>2677</v>
      </c>
      <c r="E29" s="16">
        <f t="shared" si="30"/>
        <v>19</v>
      </c>
      <c r="F29" s="17">
        <f t="shared" si="30"/>
        <v>3220</v>
      </c>
      <c r="G29" s="18">
        <f t="shared" si="30"/>
        <v>2030</v>
      </c>
      <c r="H29" s="16">
        <f t="shared" si="30"/>
        <v>19</v>
      </c>
      <c r="I29" s="17">
        <f t="shared" si="30"/>
        <v>2358</v>
      </c>
      <c r="J29" s="146">
        <f aca="true" t="shared" si="31" ref="J29:J45">G29-D29</f>
        <v>-647</v>
      </c>
      <c r="K29" s="147">
        <f aca="true" t="shared" si="32" ref="K29:K45">H29-E29</f>
        <v>0</v>
      </c>
      <c r="L29" s="148">
        <f aca="true" t="shared" si="33" ref="L29:L45">I29-F29</f>
        <v>-862</v>
      </c>
      <c r="M29" s="3"/>
      <c r="N29" s="338"/>
      <c r="O29" s="320"/>
      <c r="P29" s="106" t="s">
        <v>67</v>
      </c>
      <c r="Q29" s="31">
        <v>11</v>
      </c>
      <c r="R29" s="32">
        <v>0</v>
      </c>
      <c r="S29" s="33">
        <v>11</v>
      </c>
      <c r="T29" s="34">
        <v>7</v>
      </c>
      <c r="U29" s="32">
        <v>2</v>
      </c>
      <c r="V29" s="33">
        <v>5</v>
      </c>
      <c r="W29" s="95">
        <f t="shared" si="25"/>
        <v>-4</v>
      </c>
      <c r="X29" s="93">
        <f t="shared" si="26"/>
        <v>2</v>
      </c>
      <c r="Y29" s="152">
        <f t="shared" si="27"/>
        <v>-6</v>
      </c>
      <c r="AA29" s="399" t="s">
        <v>65</v>
      </c>
      <c r="AB29" s="400"/>
      <c r="AC29" s="401"/>
      <c r="AD29" s="102">
        <f aca="true" t="shared" si="34" ref="AD29:AI29">SUM(AD30:AD34)</f>
        <v>418</v>
      </c>
      <c r="AE29" s="103">
        <f t="shared" si="34"/>
        <v>1</v>
      </c>
      <c r="AF29" s="104">
        <f t="shared" si="34"/>
        <v>191</v>
      </c>
      <c r="AG29" s="105">
        <f t="shared" si="34"/>
        <v>335</v>
      </c>
      <c r="AH29" s="103">
        <f t="shared" si="34"/>
        <v>0</v>
      </c>
      <c r="AI29" s="104">
        <f t="shared" si="34"/>
        <v>154</v>
      </c>
      <c r="AJ29" s="105">
        <f t="shared" si="19"/>
        <v>-83</v>
      </c>
      <c r="AK29" s="103">
        <f t="shared" si="20"/>
        <v>-1</v>
      </c>
      <c r="AL29" s="164">
        <f t="shared" si="21"/>
        <v>-37</v>
      </c>
    </row>
    <row r="30" spans="1:38" ht="17.25" customHeight="1" thickTop="1">
      <c r="A30" s="374" t="s">
        <v>210</v>
      </c>
      <c r="B30" s="375"/>
      <c r="C30" s="376"/>
      <c r="D30" s="23">
        <v>34</v>
      </c>
      <c r="E30" s="24">
        <v>2</v>
      </c>
      <c r="F30" s="25">
        <v>45</v>
      </c>
      <c r="G30" s="26">
        <v>34</v>
      </c>
      <c r="H30" s="24">
        <v>1</v>
      </c>
      <c r="I30" s="25">
        <v>39</v>
      </c>
      <c r="J30" s="149">
        <f t="shared" si="31"/>
        <v>0</v>
      </c>
      <c r="K30" s="150">
        <f t="shared" si="32"/>
        <v>-1</v>
      </c>
      <c r="L30" s="151">
        <f t="shared" si="33"/>
        <v>-6</v>
      </c>
      <c r="M30" s="3"/>
      <c r="N30" s="338"/>
      <c r="O30" s="320"/>
      <c r="P30" s="106" t="s">
        <v>68</v>
      </c>
      <c r="Q30" s="31"/>
      <c r="R30" s="32"/>
      <c r="S30" s="33"/>
      <c r="T30" s="34"/>
      <c r="U30" s="32"/>
      <c r="V30" s="33"/>
      <c r="W30" s="95">
        <f t="shared" si="25"/>
        <v>0</v>
      </c>
      <c r="X30" s="93">
        <f t="shared" si="26"/>
        <v>0</v>
      </c>
      <c r="Y30" s="152">
        <f t="shared" si="27"/>
        <v>0</v>
      </c>
      <c r="AA30" s="87"/>
      <c r="AB30" s="434" t="s">
        <v>56</v>
      </c>
      <c r="AC30" s="435"/>
      <c r="AD30" s="88">
        <v>39</v>
      </c>
      <c r="AE30" s="89">
        <v>0</v>
      </c>
      <c r="AF30" s="90">
        <v>4</v>
      </c>
      <c r="AG30" s="91">
        <v>16</v>
      </c>
      <c r="AH30" s="89">
        <v>0</v>
      </c>
      <c r="AI30" s="90">
        <v>3</v>
      </c>
      <c r="AJ30" s="91">
        <f t="shared" si="19"/>
        <v>-23</v>
      </c>
      <c r="AK30" s="89">
        <f t="shared" si="20"/>
        <v>0</v>
      </c>
      <c r="AL30" s="157">
        <f t="shared" si="21"/>
        <v>-1</v>
      </c>
    </row>
    <row r="31" spans="1:38" ht="17.25" customHeight="1">
      <c r="A31" s="351" t="s">
        <v>211</v>
      </c>
      <c r="B31" s="352"/>
      <c r="C31" s="353"/>
      <c r="D31" s="31">
        <v>19</v>
      </c>
      <c r="E31" s="32">
        <v>1</v>
      </c>
      <c r="F31" s="33">
        <v>21</v>
      </c>
      <c r="G31" s="34">
        <v>12</v>
      </c>
      <c r="H31" s="32">
        <v>1</v>
      </c>
      <c r="I31" s="33">
        <v>12</v>
      </c>
      <c r="J31" s="95">
        <f t="shared" si="31"/>
        <v>-7</v>
      </c>
      <c r="K31" s="93">
        <f t="shared" si="32"/>
        <v>0</v>
      </c>
      <c r="L31" s="152">
        <f t="shared" si="33"/>
        <v>-9</v>
      </c>
      <c r="M31" s="3"/>
      <c r="N31" s="338"/>
      <c r="O31" s="321"/>
      <c r="P31" s="82" t="s">
        <v>40</v>
      </c>
      <c r="Q31" s="48">
        <v>60</v>
      </c>
      <c r="R31" s="49">
        <v>4</v>
      </c>
      <c r="S31" s="50">
        <v>59</v>
      </c>
      <c r="T31" s="51">
        <v>45</v>
      </c>
      <c r="U31" s="49">
        <v>1</v>
      </c>
      <c r="V31" s="50">
        <v>46</v>
      </c>
      <c r="W31" s="100">
        <f t="shared" si="25"/>
        <v>-15</v>
      </c>
      <c r="X31" s="98">
        <f t="shared" si="26"/>
        <v>-3</v>
      </c>
      <c r="Y31" s="165">
        <f t="shared" si="27"/>
        <v>-13</v>
      </c>
      <c r="AA31" s="87"/>
      <c r="AB31" s="347" t="s">
        <v>58</v>
      </c>
      <c r="AC31" s="348"/>
      <c r="AD31" s="92">
        <v>34</v>
      </c>
      <c r="AE31" s="93">
        <v>0</v>
      </c>
      <c r="AF31" s="94">
        <v>3</v>
      </c>
      <c r="AG31" s="95">
        <v>23</v>
      </c>
      <c r="AH31" s="93">
        <v>0</v>
      </c>
      <c r="AI31" s="94">
        <v>8</v>
      </c>
      <c r="AJ31" s="95">
        <f t="shared" si="19"/>
        <v>-11</v>
      </c>
      <c r="AK31" s="93">
        <f t="shared" si="20"/>
        <v>0</v>
      </c>
      <c r="AL31" s="152">
        <f t="shared" si="21"/>
        <v>5</v>
      </c>
    </row>
    <row r="32" spans="1:38" ht="17.25" customHeight="1">
      <c r="A32" s="351" t="s">
        <v>212</v>
      </c>
      <c r="B32" s="352"/>
      <c r="C32" s="353"/>
      <c r="D32" s="31">
        <v>52</v>
      </c>
      <c r="E32" s="32">
        <v>0</v>
      </c>
      <c r="F32" s="33">
        <v>62</v>
      </c>
      <c r="G32" s="34">
        <v>37</v>
      </c>
      <c r="H32" s="32">
        <v>3</v>
      </c>
      <c r="I32" s="33">
        <v>42</v>
      </c>
      <c r="J32" s="95">
        <f t="shared" si="31"/>
        <v>-15</v>
      </c>
      <c r="K32" s="93">
        <f t="shared" si="32"/>
        <v>3</v>
      </c>
      <c r="L32" s="152">
        <f t="shared" si="33"/>
        <v>-20</v>
      </c>
      <c r="M32" s="3"/>
      <c r="N32" s="354"/>
      <c r="O32" s="379" t="s">
        <v>40</v>
      </c>
      <c r="P32" s="380"/>
      <c r="Q32" s="109">
        <v>164</v>
      </c>
      <c r="R32" s="110">
        <v>4</v>
      </c>
      <c r="S32" s="111">
        <v>170</v>
      </c>
      <c r="T32" s="112">
        <v>154</v>
      </c>
      <c r="U32" s="110">
        <v>5</v>
      </c>
      <c r="V32" s="111">
        <v>152</v>
      </c>
      <c r="W32" s="170">
        <f t="shared" si="25"/>
        <v>-10</v>
      </c>
      <c r="X32" s="171">
        <f t="shared" si="26"/>
        <v>1</v>
      </c>
      <c r="Y32" s="172">
        <f t="shared" si="27"/>
        <v>-18</v>
      </c>
      <c r="AA32" s="87"/>
      <c r="AB32" s="448" t="s">
        <v>234</v>
      </c>
      <c r="AC32" s="449"/>
      <c r="AD32" s="182">
        <v>55</v>
      </c>
      <c r="AE32" s="183">
        <v>0</v>
      </c>
      <c r="AF32" s="184">
        <v>22</v>
      </c>
      <c r="AG32" s="185">
        <v>54</v>
      </c>
      <c r="AH32" s="183">
        <v>0</v>
      </c>
      <c r="AI32" s="184">
        <v>23</v>
      </c>
      <c r="AJ32" s="185">
        <f t="shared" si="19"/>
        <v>-1</v>
      </c>
      <c r="AK32" s="183">
        <f t="shared" si="20"/>
        <v>0</v>
      </c>
      <c r="AL32" s="186">
        <f t="shared" si="21"/>
        <v>1</v>
      </c>
    </row>
    <row r="33" spans="1:38" ht="17.25" customHeight="1">
      <c r="A33" s="351" t="s">
        <v>213</v>
      </c>
      <c r="B33" s="352"/>
      <c r="C33" s="353"/>
      <c r="D33" s="31">
        <v>289</v>
      </c>
      <c r="E33" s="32">
        <v>3</v>
      </c>
      <c r="F33" s="33">
        <v>326</v>
      </c>
      <c r="G33" s="34">
        <v>204</v>
      </c>
      <c r="H33" s="32">
        <v>0</v>
      </c>
      <c r="I33" s="33">
        <v>231</v>
      </c>
      <c r="J33" s="95">
        <f t="shared" si="31"/>
        <v>-85</v>
      </c>
      <c r="K33" s="93">
        <f t="shared" si="32"/>
        <v>-3</v>
      </c>
      <c r="L33" s="152">
        <f t="shared" si="33"/>
        <v>-95</v>
      </c>
      <c r="M33" s="3"/>
      <c r="N33" s="342" t="s">
        <v>71</v>
      </c>
      <c r="O33" s="343" t="s">
        <v>15</v>
      </c>
      <c r="P33" s="344"/>
      <c r="Q33" s="19">
        <f aca="true" t="shared" si="35" ref="Q33:V33">SUM(Q34:Q41)</f>
        <v>2280</v>
      </c>
      <c r="R33" s="20">
        <f t="shared" si="35"/>
        <v>3</v>
      </c>
      <c r="S33" s="21">
        <f t="shared" si="35"/>
        <v>2811</v>
      </c>
      <c r="T33" s="22">
        <f t="shared" si="35"/>
        <v>1688</v>
      </c>
      <c r="U33" s="20">
        <f t="shared" si="35"/>
        <v>7</v>
      </c>
      <c r="V33" s="21">
        <f t="shared" si="35"/>
        <v>2003</v>
      </c>
      <c r="W33" s="105">
        <f t="shared" si="25"/>
        <v>-592</v>
      </c>
      <c r="X33" s="103">
        <f t="shared" si="26"/>
        <v>4</v>
      </c>
      <c r="Y33" s="164">
        <f t="shared" si="27"/>
        <v>-808</v>
      </c>
      <c r="AA33" s="87"/>
      <c r="AB33" s="347" t="s">
        <v>59</v>
      </c>
      <c r="AC33" s="348"/>
      <c r="AD33" s="92">
        <v>92</v>
      </c>
      <c r="AE33" s="93">
        <v>1</v>
      </c>
      <c r="AF33" s="94">
        <v>47</v>
      </c>
      <c r="AG33" s="95">
        <v>72</v>
      </c>
      <c r="AH33" s="93">
        <v>0</v>
      </c>
      <c r="AI33" s="94">
        <v>53</v>
      </c>
      <c r="AJ33" s="95">
        <f t="shared" si="19"/>
        <v>-20</v>
      </c>
      <c r="AK33" s="93">
        <f t="shared" si="20"/>
        <v>-1</v>
      </c>
      <c r="AL33" s="152">
        <f t="shared" si="21"/>
        <v>6</v>
      </c>
    </row>
    <row r="34" spans="1:38" ht="17.25" customHeight="1">
      <c r="A34" s="351" t="s">
        <v>214</v>
      </c>
      <c r="B34" s="352"/>
      <c r="C34" s="353"/>
      <c r="D34" s="31">
        <v>369</v>
      </c>
      <c r="E34" s="32">
        <v>2</v>
      </c>
      <c r="F34" s="33">
        <v>428</v>
      </c>
      <c r="G34" s="34">
        <v>277</v>
      </c>
      <c r="H34" s="32">
        <v>1</v>
      </c>
      <c r="I34" s="33">
        <v>303</v>
      </c>
      <c r="J34" s="95">
        <f t="shared" si="31"/>
        <v>-92</v>
      </c>
      <c r="K34" s="93">
        <f t="shared" si="32"/>
        <v>-1</v>
      </c>
      <c r="L34" s="152">
        <f t="shared" si="33"/>
        <v>-125</v>
      </c>
      <c r="M34" s="3"/>
      <c r="N34" s="338"/>
      <c r="O34" s="355" t="s">
        <v>73</v>
      </c>
      <c r="P34" s="356"/>
      <c r="Q34" s="36">
        <v>43</v>
      </c>
      <c r="R34" s="37">
        <v>0</v>
      </c>
      <c r="S34" s="38">
        <v>62</v>
      </c>
      <c r="T34" s="39">
        <v>36</v>
      </c>
      <c r="U34" s="37">
        <v>1</v>
      </c>
      <c r="V34" s="38">
        <v>46</v>
      </c>
      <c r="W34" s="91">
        <f t="shared" si="25"/>
        <v>-7</v>
      </c>
      <c r="X34" s="89">
        <f t="shared" si="26"/>
        <v>1</v>
      </c>
      <c r="Y34" s="157">
        <f t="shared" si="27"/>
        <v>-16</v>
      </c>
      <c r="AA34" s="108"/>
      <c r="AB34" s="335" t="s">
        <v>69</v>
      </c>
      <c r="AC34" s="336"/>
      <c r="AD34" s="97">
        <v>198</v>
      </c>
      <c r="AE34" s="98">
        <v>0</v>
      </c>
      <c r="AF34" s="99">
        <v>115</v>
      </c>
      <c r="AG34" s="100">
        <v>170</v>
      </c>
      <c r="AH34" s="98">
        <v>0</v>
      </c>
      <c r="AI34" s="99">
        <v>67</v>
      </c>
      <c r="AJ34" s="100">
        <f t="shared" si="19"/>
        <v>-28</v>
      </c>
      <c r="AK34" s="98">
        <f t="shared" si="20"/>
        <v>0</v>
      </c>
      <c r="AL34" s="165">
        <f t="shared" si="21"/>
        <v>-48</v>
      </c>
    </row>
    <row r="35" spans="1:38" ht="17.25" customHeight="1">
      <c r="A35" s="351" t="s">
        <v>215</v>
      </c>
      <c r="B35" s="352"/>
      <c r="C35" s="353"/>
      <c r="D35" s="31">
        <v>283</v>
      </c>
      <c r="E35" s="32">
        <v>1</v>
      </c>
      <c r="F35" s="33">
        <v>353</v>
      </c>
      <c r="G35" s="34">
        <v>247</v>
      </c>
      <c r="H35" s="32">
        <v>1</v>
      </c>
      <c r="I35" s="33">
        <v>284</v>
      </c>
      <c r="J35" s="95">
        <f t="shared" si="31"/>
        <v>-36</v>
      </c>
      <c r="K35" s="93">
        <f t="shared" si="32"/>
        <v>0</v>
      </c>
      <c r="L35" s="152">
        <f t="shared" si="33"/>
        <v>-69</v>
      </c>
      <c r="M35" s="3"/>
      <c r="N35" s="338"/>
      <c r="O35" s="347" t="s">
        <v>75</v>
      </c>
      <c r="P35" s="348"/>
      <c r="Q35" s="31">
        <v>855</v>
      </c>
      <c r="R35" s="32">
        <v>1</v>
      </c>
      <c r="S35" s="33">
        <v>1169</v>
      </c>
      <c r="T35" s="34">
        <v>611</v>
      </c>
      <c r="U35" s="32">
        <v>2</v>
      </c>
      <c r="V35" s="33">
        <v>796</v>
      </c>
      <c r="W35" s="95">
        <f t="shared" si="25"/>
        <v>-244</v>
      </c>
      <c r="X35" s="93">
        <f t="shared" si="26"/>
        <v>1</v>
      </c>
      <c r="Y35" s="152">
        <f t="shared" si="27"/>
        <v>-373</v>
      </c>
      <c r="AA35" s="399" t="s">
        <v>70</v>
      </c>
      <c r="AB35" s="400"/>
      <c r="AC35" s="401"/>
      <c r="AD35" s="113">
        <f aca="true" t="shared" si="36" ref="AD35:AI35">SUM(AD36,AD37)</f>
        <v>120</v>
      </c>
      <c r="AE35" s="114">
        <f t="shared" si="36"/>
        <v>4</v>
      </c>
      <c r="AF35" s="115">
        <f t="shared" si="36"/>
        <v>471</v>
      </c>
      <c r="AG35" s="116">
        <f t="shared" si="36"/>
        <v>91</v>
      </c>
      <c r="AH35" s="114">
        <f t="shared" si="36"/>
        <v>4</v>
      </c>
      <c r="AI35" s="115">
        <f t="shared" si="36"/>
        <v>329</v>
      </c>
      <c r="AJ35" s="116">
        <f t="shared" si="19"/>
        <v>-29</v>
      </c>
      <c r="AK35" s="114">
        <f t="shared" si="20"/>
        <v>0</v>
      </c>
      <c r="AL35" s="173">
        <f t="shared" si="21"/>
        <v>-142</v>
      </c>
    </row>
    <row r="36" spans="1:38" ht="17.25" customHeight="1">
      <c r="A36" s="351" t="s">
        <v>216</v>
      </c>
      <c r="B36" s="352"/>
      <c r="C36" s="353"/>
      <c r="D36" s="31">
        <v>275</v>
      </c>
      <c r="E36" s="32">
        <v>2</v>
      </c>
      <c r="F36" s="33">
        <v>333</v>
      </c>
      <c r="G36" s="34">
        <v>226</v>
      </c>
      <c r="H36" s="32">
        <v>1</v>
      </c>
      <c r="I36" s="33">
        <v>283</v>
      </c>
      <c r="J36" s="95">
        <f t="shared" si="31"/>
        <v>-49</v>
      </c>
      <c r="K36" s="93">
        <f t="shared" si="32"/>
        <v>-1</v>
      </c>
      <c r="L36" s="152">
        <f t="shared" si="33"/>
        <v>-50</v>
      </c>
      <c r="M36" s="3"/>
      <c r="N36" s="338"/>
      <c r="O36" s="333" t="s">
        <v>77</v>
      </c>
      <c r="P36" s="334"/>
      <c r="Q36" s="31">
        <v>610</v>
      </c>
      <c r="R36" s="32">
        <v>0</v>
      </c>
      <c r="S36" s="33">
        <v>701</v>
      </c>
      <c r="T36" s="34">
        <v>448</v>
      </c>
      <c r="U36" s="32">
        <v>2</v>
      </c>
      <c r="V36" s="33">
        <v>495</v>
      </c>
      <c r="W36" s="95">
        <f t="shared" si="25"/>
        <v>-162</v>
      </c>
      <c r="X36" s="93">
        <f t="shared" si="26"/>
        <v>2</v>
      </c>
      <c r="Y36" s="152">
        <f t="shared" si="27"/>
        <v>-206</v>
      </c>
      <c r="AA36" s="87"/>
      <c r="AB36" s="349" t="s">
        <v>72</v>
      </c>
      <c r="AC36" s="350"/>
      <c r="AD36" s="88">
        <v>59</v>
      </c>
      <c r="AE36" s="89">
        <v>4</v>
      </c>
      <c r="AF36" s="90">
        <v>259</v>
      </c>
      <c r="AG36" s="91">
        <v>45</v>
      </c>
      <c r="AH36" s="89">
        <v>4</v>
      </c>
      <c r="AI36" s="90">
        <v>190</v>
      </c>
      <c r="AJ36" s="91">
        <f t="shared" si="19"/>
        <v>-14</v>
      </c>
      <c r="AK36" s="89">
        <f t="shared" si="20"/>
        <v>0</v>
      </c>
      <c r="AL36" s="157">
        <f t="shared" si="21"/>
        <v>-69</v>
      </c>
    </row>
    <row r="37" spans="1:38" ht="17.25" customHeight="1">
      <c r="A37" s="351" t="s">
        <v>217</v>
      </c>
      <c r="B37" s="352"/>
      <c r="C37" s="353"/>
      <c r="D37" s="31">
        <v>280</v>
      </c>
      <c r="E37" s="32">
        <v>1</v>
      </c>
      <c r="F37" s="33">
        <v>348</v>
      </c>
      <c r="G37" s="34">
        <v>230</v>
      </c>
      <c r="H37" s="32">
        <v>1</v>
      </c>
      <c r="I37" s="33">
        <v>276</v>
      </c>
      <c r="J37" s="95">
        <f t="shared" si="31"/>
        <v>-50</v>
      </c>
      <c r="K37" s="93">
        <f t="shared" si="32"/>
        <v>0</v>
      </c>
      <c r="L37" s="152">
        <f t="shared" si="33"/>
        <v>-72</v>
      </c>
      <c r="M37" s="3"/>
      <c r="N37" s="338"/>
      <c r="O37" s="333" t="s">
        <v>79</v>
      </c>
      <c r="P37" s="334"/>
      <c r="Q37" s="31">
        <v>44</v>
      </c>
      <c r="R37" s="32">
        <v>0</v>
      </c>
      <c r="S37" s="33">
        <v>46</v>
      </c>
      <c r="T37" s="34">
        <v>28</v>
      </c>
      <c r="U37" s="32">
        <v>1</v>
      </c>
      <c r="V37" s="33">
        <v>31</v>
      </c>
      <c r="W37" s="95">
        <f t="shared" si="25"/>
        <v>-16</v>
      </c>
      <c r="X37" s="93">
        <f t="shared" si="26"/>
        <v>1</v>
      </c>
      <c r="Y37" s="152">
        <f t="shared" si="27"/>
        <v>-15</v>
      </c>
      <c r="AA37" s="108"/>
      <c r="AB37" s="436" t="s">
        <v>74</v>
      </c>
      <c r="AC37" s="437"/>
      <c r="AD37" s="97">
        <v>61</v>
      </c>
      <c r="AE37" s="98">
        <v>0</v>
      </c>
      <c r="AF37" s="99">
        <v>212</v>
      </c>
      <c r="AG37" s="100">
        <v>46</v>
      </c>
      <c r="AH37" s="98">
        <v>0</v>
      </c>
      <c r="AI37" s="99">
        <v>139</v>
      </c>
      <c r="AJ37" s="100">
        <f t="shared" si="19"/>
        <v>-15</v>
      </c>
      <c r="AK37" s="98">
        <f t="shared" si="20"/>
        <v>0</v>
      </c>
      <c r="AL37" s="165">
        <f t="shared" si="21"/>
        <v>-73</v>
      </c>
    </row>
    <row r="38" spans="1:38" ht="17.25" customHeight="1">
      <c r="A38" s="351" t="s">
        <v>218</v>
      </c>
      <c r="B38" s="352"/>
      <c r="C38" s="353"/>
      <c r="D38" s="31">
        <v>455</v>
      </c>
      <c r="E38" s="32">
        <v>0</v>
      </c>
      <c r="F38" s="33">
        <v>555</v>
      </c>
      <c r="G38" s="34">
        <v>301</v>
      </c>
      <c r="H38" s="32">
        <v>1</v>
      </c>
      <c r="I38" s="33">
        <v>370</v>
      </c>
      <c r="J38" s="95">
        <f t="shared" si="31"/>
        <v>-154</v>
      </c>
      <c r="K38" s="93">
        <f t="shared" si="32"/>
        <v>1</v>
      </c>
      <c r="L38" s="152">
        <f t="shared" si="33"/>
        <v>-185</v>
      </c>
      <c r="M38" s="3"/>
      <c r="N38" s="338"/>
      <c r="O38" s="333" t="s">
        <v>81</v>
      </c>
      <c r="P38" s="334"/>
      <c r="Q38" s="31">
        <v>33</v>
      </c>
      <c r="R38" s="32">
        <v>0</v>
      </c>
      <c r="S38" s="33">
        <v>39</v>
      </c>
      <c r="T38" s="34">
        <v>24</v>
      </c>
      <c r="U38" s="32">
        <v>0</v>
      </c>
      <c r="V38" s="33">
        <v>28</v>
      </c>
      <c r="W38" s="95">
        <f t="shared" si="25"/>
        <v>-9</v>
      </c>
      <c r="X38" s="93">
        <f t="shared" si="26"/>
        <v>0</v>
      </c>
      <c r="Y38" s="152">
        <f t="shared" si="27"/>
        <v>-11</v>
      </c>
      <c r="AA38" s="396" t="s">
        <v>76</v>
      </c>
      <c r="AB38" s="397"/>
      <c r="AC38" s="398"/>
      <c r="AD38" s="117">
        <v>101</v>
      </c>
      <c r="AE38" s="118">
        <v>2</v>
      </c>
      <c r="AF38" s="119">
        <v>604</v>
      </c>
      <c r="AG38" s="120">
        <v>94</v>
      </c>
      <c r="AH38" s="118">
        <v>4</v>
      </c>
      <c r="AI38" s="119">
        <v>484</v>
      </c>
      <c r="AJ38" s="120">
        <f t="shared" si="19"/>
        <v>-7</v>
      </c>
      <c r="AK38" s="118">
        <f t="shared" si="20"/>
        <v>2</v>
      </c>
      <c r="AL38" s="178">
        <f t="shared" si="21"/>
        <v>-120</v>
      </c>
    </row>
    <row r="39" spans="1:38" ht="17.25" customHeight="1" thickBot="1">
      <c r="A39" s="351" t="s">
        <v>219</v>
      </c>
      <c r="B39" s="352"/>
      <c r="C39" s="353"/>
      <c r="D39" s="31">
        <v>382</v>
      </c>
      <c r="E39" s="32">
        <v>2</v>
      </c>
      <c r="F39" s="33">
        <v>462</v>
      </c>
      <c r="G39" s="34">
        <v>288</v>
      </c>
      <c r="H39" s="32">
        <v>4</v>
      </c>
      <c r="I39" s="33">
        <v>328</v>
      </c>
      <c r="J39" s="95">
        <f t="shared" si="31"/>
        <v>-94</v>
      </c>
      <c r="K39" s="93">
        <f t="shared" si="32"/>
        <v>2</v>
      </c>
      <c r="L39" s="152">
        <f t="shared" si="33"/>
        <v>-134</v>
      </c>
      <c r="M39" s="3"/>
      <c r="N39" s="338"/>
      <c r="O39" s="333" t="s">
        <v>83</v>
      </c>
      <c r="P39" s="334"/>
      <c r="Q39" s="31">
        <v>162</v>
      </c>
      <c r="R39" s="32">
        <v>0</v>
      </c>
      <c r="S39" s="33">
        <v>166</v>
      </c>
      <c r="T39" s="34">
        <v>130</v>
      </c>
      <c r="U39" s="32">
        <v>0</v>
      </c>
      <c r="V39" s="33">
        <v>133</v>
      </c>
      <c r="W39" s="95">
        <f t="shared" si="25"/>
        <v>-32</v>
      </c>
      <c r="X39" s="93">
        <f t="shared" si="26"/>
        <v>0</v>
      </c>
      <c r="Y39" s="152">
        <f t="shared" si="27"/>
        <v>-33</v>
      </c>
      <c r="AA39" s="399" t="s">
        <v>78</v>
      </c>
      <c r="AB39" s="400"/>
      <c r="AC39" s="401"/>
      <c r="AD39" s="113">
        <v>1</v>
      </c>
      <c r="AE39" s="114">
        <v>0</v>
      </c>
      <c r="AF39" s="115">
        <v>0</v>
      </c>
      <c r="AG39" s="116">
        <v>2</v>
      </c>
      <c r="AH39" s="114">
        <v>0</v>
      </c>
      <c r="AI39" s="115">
        <v>1</v>
      </c>
      <c r="AJ39" s="116">
        <f t="shared" si="19"/>
        <v>1</v>
      </c>
      <c r="AK39" s="114">
        <f t="shared" si="20"/>
        <v>0</v>
      </c>
      <c r="AL39" s="173">
        <f t="shared" si="21"/>
        <v>1</v>
      </c>
    </row>
    <row r="40" spans="1:38" ht="17.25" customHeight="1" thickTop="1">
      <c r="A40" s="351" t="s">
        <v>220</v>
      </c>
      <c r="B40" s="352"/>
      <c r="C40" s="353"/>
      <c r="D40" s="31">
        <v>163</v>
      </c>
      <c r="E40" s="32">
        <v>2</v>
      </c>
      <c r="F40" s="33">
        <v>199</v>
      </c>
      <c r="G40" s="34">
        <v>117</v>
      </c>
      <c r="H40" s="32">
        <v>3</v>
      </c>
      <c r="I40" s="33">
        <v>128</v>
      </c>
      <c r="J40" s="95">
        <f t="shared" si="31"/>
        <v>-46</v>
      </c>
      <c r="K40" s="93">
        <f t="shared" si="32"/>
        <v>1</v>
      </c>
      <c r="L40" s="152">
        <f t="shared" si="33"/>
        <v>-71</v>
      </c>
      <c r="M40" s="3"/>
      <c r="N40" s="338"/>
      <c r="O40" s="347" t="s">
        <v>85</v>
      </c>
      <c r="P40" s="348"/>
      <c r="Q40" s="31">
        <v>260</v>
      </c>
      <c r="R40" s="32">
        <v>2</v>
      </c>
      <c r="S40" s="33">
        <v>293</v>
      </c>
      <c r="T40" s="34">
        <v>203</v>
      </c>
      <c r="U40" s="32">
        <v>0</v>
      </c>
      <c r="V40" s="33">
        <v>232</v>
      </c>
      <c r="W40" s="95">
        <f t="shared" si="25"/>
        <v>-57</v>
      </c>
      <c r="X40" s="93">
        <f t="shared" si="26"/>
        <v>-2</v>
      </c>
      <c r="Y40" s="152">
        <f t="shared" si="27"/>
        <v>-61</v>
      </c>
      <c r="AA40" s="402" t="s">
        <v>80</v>
      </c>
      <c r="AB40" s="403"/>
      <c r="AC40" s="404"/>
      <c r="AD40" s="78">
        <v>0</v>
      </c>
      <c r="AE40" s="79">
        <v>0</v>
      </c>
      <c r="AF40" s="80">
        <v>2</v>
      </c>
      <c r="AG40" s="81">
        <v>1</v>
      </c>
      <c r="AH40" s="79">
        <v>0</v>
      </c>
      <c r="AI40" s="80">
        <v>1</v>
      </c>
      <c r="AJ40" s="81">
        <f t="shared" si="19"/>
        <v>1</v>
      </c>
      <c r="AK40" s="79">
        <f t="shared" si="20"/>
        <v>0</v>
      </c>
      <c r="AL40" s="156">
        <f t="shared" si="21"/>
        <v>-1</v>
      </c>
    </row>
    <row r="41" spans="1:38" ht="17.25" customHeight="1" thickBot="1">
      <c r="A41" s="357" t="s">
        <v>221</v>
      </c>
      <c r="B41" s="358"/>
      <c r="C41" s="359"/>
      <c r="D41" s="40">
        <v>76</v>
      </c>
      <c r="E41" s="41">
        <v>3</v>
      </c>
      <c r="F41" s="42">
        <v>88</v>
      </c>
      <c r="G41" s="43">
        <v>57</v>
      </c>
      <c r="H41" s="41">
        <v>2</v>
      </c>
      <c r="I41" s="42">
        <v>62</v>
      </c>
      <c r="J41" s="153">
        <f t="shared" si="31"/>
        <v>-19</v>
      </c>
      <c r="K41" s="154">
        <f t="shared" si="32"/>
        <v>-1</v>
      </c>
      <c r="L41" s="155">
        <f t="shared" si="33"/>
        <v>-26</v>
      </c>
      <c r="M41" s="3"/>
      <c r="N41" s="354"/>
      <c r="O41" s="335" t="s">
        <v>87</v>
      </c>
      <c r="P41" s="336"/>
      <c r="Q41" s="48">
        <v>273</v>
      </c>
      <c r="R41" s="49">
        <v>0</v>
      </c>
      <c r="S41" s="50">
        <v>335</v>
      </c>
      <c r="T41" s="51">
        <v>208</v>
      </c>
      <c r="U41" s="49">
        <v>1</v>
      </c>
      <c r="V41" s="50">
        <v>242</v>
      </c>
      <c r="W41" s="100">
        <f t="shared" si="25"/>
        <v>-65</v>
      </c>
      <c r="X41" s="98">
        <f t="shared" si="26"/>
        <v>1</v>
      </c>
      <c r="Y41" s="165">
        <f t="shared" si="27"/>
        <v>-93</v>
      </c>
      <c r="AA41" s="405" t="s">
        <v>82</v>
      </c>
      <c r="AB41" s="406"/>
      <c r="AC41" s="407"/>
      <c r="AD41" s="83">
        <v>16</v>
      </c>
      <c r="AE41" s="84">
        <v>10</v>
      </c>
      <c r="AF41" s="85">
        <v>357</v>
      </c>
      <c r="AG41" s="86">
        <v>15</v>
      </c>
      <c r="AH41" s="84">
        <v>11</v>
      </c>
      <c r="AI41" s="85">
        <v>295</v>
      </c>
      <c r="AJ41" s="86">
        <f t="shared" si="19"/>
        <v>-1</v>
      </c>
      <c r="AK41" s="84">
        <f t="shared" si="20"/>
        <v>1</v>
      </c>
      <c r="AL41" s="177">
        <f t="shared" si="21"/>
        <v>-62</v>
      </c>
    </row>
    <row r="42" spans="1:38" ht="17.25" customHeight="1" thickTop="1">
      <c r="A42" s="337" t="s">
        <v>222</v>
      </c>
      <c r="B42" s="340" t="s">
        <v>230</v>
      </c>
      <c r="C42" s="341"/>
      <c r="D42" s="23">
        <v>162</v>
      </c>
      <c r="E42" s="24">
        <v>3</v>
      </c>
      <c r="F42" s="25">
        <v>182</v>
      </c>
      <c r="G42" s="26">
        <v>119</v>
      </c>
      <c r="H42" s="24">
        <v>0</v>
      </c>
      <c r="I42" s="25">
        <v>137</v>
      </c>
      <c r="J42" s="149">
        <f t="shared" si="31"/>
        <v>-43</v>
      </c>
      <c r="K42" s="150">
        <f t="shared" si="32"/>
        <v>-3</v>
      </c>
      <c r="L42" s="151">
        <f t="shared" si="33"/>
        <v>-45</v>
      </c>
      <c r="M42" s="3"/>
      <c r="N42" s="342" t="s">
        <v>90</v>
      </c>
      <c r="O42" s="343" t="s">
        <v>15</v>
      </c>
      <c r="P42" s="344"/>
      <c r="Q42" s="19">
        <f aca="true" t="shared" si="37" ref="Q42:V42">SUM(Q43:Q47)</f>
        <v>48</v>
      </c>
      <c r="R42" s="20">
        <f t="shared" si="37"/>
        <v>5</v>
      </c>
      <c r="S42" s="21">
        <f t="shared" si="37"/>
        <v>55</v>
      </c>
      <c r="T42" s="22">
        <f t="shared" si="37"/>
        <v>41</v>
      </c>
      <c r="U42" s="20">
        <f t="shared" si="37"/>
        <v>1</v>
      </c>
      <c r="V42" s="21">
        <f t="shared" si="37"/>
        <v>57</v>
      </c>
      <c r="W42" s="105">
        <f t="shared" si="25"/>
        <v>-7</v>
      </c>
      <c r="X42" s="103">
        <f t="shared" si="26"/>
        <v>-4</v>
      </c>
      <c r="Y42" s="164">
        <f t="shared" si="27"/>
        <v>2</v>
      </c>
      <c r="AA42" s="396" t="s">
        <v>84</v>
      </c>
      <c r="AB42" s="397"/>
      <c r="AC42" s="398"/>
      <c r="AD42" s="121">
        <v>0</v>
      </c>
      <c r="AE42" s="122">
        <v>0</v>
      </c>
      <c r="AF42" s="123">
        <v>1</v>
      </c>
      <c r="AG42" s="124">
        <v>0</v>
      </c>
      <c r="AH42" s="122">
        <v>0</v>
      </c>
      <c r="AI42" s="123">
        <v>9</v>
      </c>
      <c r="AJ42" s="124">
        <f t="shared" si="19"/>
        <v>0</v>
      </c>
      <c r="AK42" s="122">
        <f t="shared" si="20"/>
        <v>0</v>
      </c>
      <c r="AL42" s="179">
        <f t="shared" si="21"/>
        <v>8</v>
      </c>
    </row>
    <row r="43" spans="1:38" ht="17.25" customHeight="1" thickBot="1">
      <c r="A43" s="338"/>
      <c r="B43" s="347" t="s">
        <v>231</v>
      </c>
      <c r="C43" s="348"/>
      <c r="D43" s="31">
        <v>1634</v>
      </c>
      <c r="E43" s="32">
        <v>6</v>
      </c>
      <c r="F43" s="33">
        <v>1969</v>
      </c>
      <c r="G43" s="34">
        <v>1258</v>
      </c>
      <c r="H43" s="32">
        <v>4</v>
      </c>
      <c r="I43" s="33">
        <v>1471</v>
      </c>
      <c r="J43" s="95">
        <f t="shared" si="31"/>
        <v>-376</v>
      </c>
      <c r="K43" s="93">
        <f t="shared" si="32"/>
        <v>-2</v>
      </c>
      <c r="L43" s="152">
        <f t="shared" si="33"/>
        <v>-498</v>
      </c>
      <c r="M43" s="3"/>
      <c r="N43" s="338"/>
      <c r="O43" s="349" t="s">
        <v>91</v>
      </c>
      <c r="P43" s="350"/>
      <c r="Q43" s="36">
        <v>28</v>
      </c>
      <c r="R43" s="37">
        <v>5</v>
      </c>
      <c r="S43" s="38">
        <v>35</v>
      </c>
      <c r="T43" s="39">
        <v>21</v>
      </c>
      <c r="U43" s="37">
        <v>0</v>
      </c>
      <c r="V43" s="38">
        <v>36</v>
      </c>
      <c r="W43" s="91">
        <f t="shared" si="25"/>
        <v>-7</v>
      </c>
      <c r="X43" s="89">
        <f t="shared" si="26"/>
        <v>-5</v>
      </c>
      <c r="Y43" s="157">
        <f t="shared" si="27"/>
        <v>1</v>
      </c>
      <c r="AA43" s="452" t="s">
        <v>86</v>
      </c>
      <c r="AB43" s="453"/>
      <c r="AC43" s="454"/>
      <c r="AD43" s="125">
        <v>76</v>
      </c>
      <c r="AE43" s="126">
        <v>0</v>
      </c>
      <c r="AF43" s="127">
        <v>0</v>
      </c>
      <c r="AG43" s="128">
        <v>51</v>
      </c>
      <c r="AH43" s="126">
        <v>0</v>
      </c>
      <c r="AI43" s="127">
        <v>0</v>
      </c>
      <c r="AJ43" s="128">
        <f t="shared" si="19"/>
        <v>-25</v>
      </c>
      <c r="AK43" s="126">
        <f t="shared" si="20"/>
        <v>0</v>
      </c>
      <c r="AL43" s="180">
        <f t="shared" si="21"/>
        <v>0</v>
      </c>
    </row>
    <row r="44" spans="1:38" ht="17.25" customHeight="1">
      <c r="A44" s="338"/>
      <c r="B44" s="347" t="s">
        <v>232</v>
      </c>
      <c r="C44" s="348"/>
      <c r="D44" s="31">
        <v>417</v>
      </c>
      <c r="E44" s="32">
        <v>0</v>
      </c>
      <c r="F44" s="33">
        <v>512</v>
      </c>
      <c r="G44" s="34">
        <v>291</v>
      </c>
      <c r="H44" s="32">
        <v>4</v>
      </c>
      <c r="I44" s="33">
        <v>349</v>
      </c>
      <c r="J44" s="95">
        <f t="shared" si="31"/>
        <v>-126</v>
      </c>
      <c r="K44" s="93">
        <f t="shared" si="32"/>
        <v>4</v>
      </c>
      <c r="L44" s="152">
        <f t="shared" si="33"/>
        <v>-163</v>
      </c>
      <c r="M44" s="3"/>
      <c r="N44" s="338"/>
      <c r="O44" s="329" t="s">
        <v>92</v>
      </c>
      <c r="P44" s="330"/>
      <c r="Q44" s="31">
        <v>1</v>
      </c>
      <c r="R44" s="32">
        <v>0</v>
      </c>
      <c r="S44" s="33">
        <v>1</v>
      </c>
      <c r="T44" s="34">
        <v>6</v>
      </c>
      <c r="U44" s="32">
        <v>0</v>
      </c>
      <c r="V44" s="33">
        <v>8</v>
      </c>
      <c r="W44" s="95">
        <f t="shared" si="25"/>
        <v>5</v>
      </c>
      <c r="X44" s="93">
        <f t="shared" si="26"/>
        <v>0</v>
      </c>
      <c r="Y44" s="152">
        <f t="shared" si="27"/>
        <v>7</v>
      </c>
      <c r="AA44" s="455" t="s">
        <v>88</v>
      </c>
      <c r="AB44" s="450" t="s">
        <v>89</v>
      </c>
      <c r="AC44" s="451"/>
      <c r="AD44" s="129">
        <f aca="true" t="shared" si="38" ref="AD44:AI44">SUM(AD45:AD47)</f>
        <v>241</v>
      </c>
      <c r="AE44" s="130">
        <f t="shared" si="38"/>
        <v>0</v>
      </c>
      <c r="AF44" s="131">
        <f t="shared" si="38"/>
        <v>77</v>
      </c>
      <c r="AG44" s="132">
        <f t="shared" si="38"/>
        <v>158</v>
      </c>
      <c r="AH44" s="130">
        <f t="shared" si="38"/>
        <v>0</v>
      </c>
      <c r="AI44" s="131">
        <f t="shared" si="38"/>
        <v>50</v>
      </c>
      <c r="AJ44" s="132">
        <f t="shared" si="19"/>
        <v>-83</v>
      </c>
      <c r="AK44" s="130">
        <f t="shared" si="20"/>
        <v>0</v>
      </c>
      <c r="AL44" s="181">
        <f t="shared" si="21"/>
        <v>-27</v>
      </c>
    </row>
    <row r="45" spans="1:38" ht="17.25" customHeight="1" thickBot="1">
      <c r="A45" s="339"/>
      <c r="B45" s="331" t="s">
        <v>233</v>
      </c>
      <c r="C45" s="332"/>
      <c r="D45" s="54">
        <v>464</v>
      </c>
      <c r="E45" s="55">
        <v>10</v>
      </c>
      <c r="F45" s="56">
        <v>557</v>
      </c>
      <c r="G45" s="57">
        <v>362</v>
      </c>
      <c r="H45" s="55">
        <v>11</v>
      </c>
      <c r="I45" s="56">
        <v>401</v>
      </c>
      <c r="J45" s="166">
        <f t="shared" si="31"/>
        <v>-102</v>
      </c>
      <c r="K45" s="167">
        <f t="shared" si="32"/>
        <v>1</v>
      </c>
      <c r="L45" s="168">
        <f t="shared" si="33"/>
        <v>-156</v>
      </c>
      <c r="M45" s="3"/>
      <c r="N45" s="338"/>
      <c r="O45" s="329" t="s">
        <v>94</v>
      </c>
      <c r="P45" s="330"/>
      <c r="Q45" s="31">
        <v>1</v>
      </c>
      <c r="R45" s="32">
        <v>0</v>
      </c>
      <c r="S45" s="33">
        <v>1</v>
      </c>
      <c r="T45" s="34">
        <v>2</v>
      </c>
      <c r="U45" s="32">
        <v>1</v>
      </c>
      <c r="V45" s="33">
        <v>1</v>
      </c>
      <c r="W45" s="95">
        <f t="shared" si="25"/>
        <v>1</v>
      </c>
      <c r="X45" s="93">
        <f t="shared" si="26"/>
        <v>1</v>
      </c>
      <c r="Y45" s="152">
        <f t="shared" si="27"/>
        <v>0</v>
      </c>
      <c r="AA45" s="456"/>
      <c r="AB45" s="133"/>
      <c r="AC45" s="35" t="s">
        <v>223</v>
      </c>
      <c r="AD45" s="88">
        <v>15</v>
      </c>
      <c r="AE45" s="89">
        <v>0</v>
      </c>
      <c r="AF45" s="90">
        <v>1</v>
      </c>
      <c r="AG45" s="91">
        <v>6</v>
      </c>
      <c r="AH45" s="89">
        <v>0</v>
      </c>
      <c r="AI45" s="90">
        <v>0</v>
      </c>
      <c r="AJ45" s="91">
        <f t="shared" si="19"/>
        <v>-9</v>
      </c>
      <c r="AK45" s="89">
        <f t="shared" si="20"/>
        <v>0</v>
      </c>
      <c r="AL45" s="157">
        <f t="shared" si="21"/>
        <v>-1</v>
      </c>
    </row>
    <row r="46" spans="13:38" ht="17.25" customHeight="1">
      <c r="M46" s="3"/>
      <c r="N46" s="338"/>
      <c r="O46" s="333" t="s">
        <v>95</v>
      </c>
      <c r="P46" s="334"/>
      <c r="Q46" s="31">
        <v>4</v>
      </c>
      <c r="R46" s="32">
        <v>0</v>
      </c>
      <c r="S46" s="33">
        <v>4</v>
      </c>
      <c r="T46" s="34">
        <v>5</v>
      </c>
      <c r="U46" s="32">
        <v>0</v>
      </c>
      <c r="V46" s="33">
        <v>5</v>
      </c>
      <c r="W46" s="95">
        <f t="shared" si="25"/>
        <v>1</v>
      </c>
      <c r="X46" s="93">
        <f t="shared" si="26"/>
        <v>0</v>
      </c>
      <c r="Y46" s="152">
        <f t="shared" si="27"/>
        <v>1</v>
      </c>
      <c r="AA46" s="456"/>
      <c r="AB46" s="133"/>
      <c r="AC46" s="107" t="s">
        <v>224</v>
      </c>
      <c r="AD46" s="92">
        <v>130</v>
      </c>
      <c r="AE46" s="93">
        <v>0</v>
      </c>
      <c r="AF46" s="94">
        <v>52</v>
      </c>
      <c r="AG46" s="95">
        <v>78</v>
      </c>
      <c r="AH46" s="93">
        <v>0</v>
      </c>
      <c r="AI46" s="94">
        <v>27</v>
      </c>
      <c r="AJ46" s="95">
        <f t="shared" si="19"/>
        <v>-52</v>
      </c>
      <c r="AK46" s="93">
        <f t="shared" si="20"/>
        <v>0</v>
      </c>
      <c r="AL46" s="152">
        <f t="shared" si="21"/>
        <v>-25</v>
      </c>
    </row>
    <row r="47" spans="1:38" ht="17.25" customHeight="1">
      <c r="A47" s="2" t="s">
        <v>97</v>
      </c>
      <c r="M47" s="3"/>
      <c r="N47" s="338"/>
      <c r="O47" s="345" t="s">
        <v>40</v>
      </c>
      <c r="P47" s="346"/>
      <c r="Q47" s="48">
        <v>14</v>
      </c>
      <c r="R47" s="49">
        <v>0</v>
      </c>
      <c r="S47" s="50">
        <v>14</v>
      </c>
      <c r="T47" s="51">
        <v>7</v>
      </c>
      <c r="U47" s="49">
        <v>0</v>
      </c>
      <c r="V47" s="50">
        <v>7</v>
      </c>
      <c r="W47" s="100">
        <f t="shared" si="25"/>
        <v>-7</v>
      </c>
      <c r="X47" s="98">
        <f t="shared" si="26"/>
        <v>0</v>
      </c>
      <c r="Y47" s="165">
        <f t="shared" si="27"/>
        <v>-7</v>
      </c>
      <c r="Z47" s="3"/>
      <c r="AA47" s="456"/>
      <c r="AB47" s="133"/>
      <c r="AC47" s="134" t="s">
        <v>93</v>
      </c>
      <c r="AD47" s="97">
        <v>96</v>
      </c>
      <c r="AE47" s="98">
        <v>0</v>
      </c>
      <c r="AF47" s="99">
        <v>24</v>
      </c>
      <c r="AG47" s="100">
        <v>74</v>
      </c>
      <c r="AH47" s="98">
        <v>0</v>
      </c>
      <c r="AI47" s="99">
        <v>23</v>
      </c>
      <c r="AJ47" s="100">
        <f t="shared" si="19"/>
        <v>-22</v>
      </c>
      <c r="AK47" s="98">
        <f t="shared" si="20"/>
        <v>0</v>
      </c>
      <c r="AL47" s="165">
        <f t="shared" si="21"/>
        <v>-1</v>
      </c>
    </row>
    <row r="48" spans="13:57" ht="17.25" customHeight="1" thickBot="1">
      <c r="M48" s="3"/>
      <c r="N48" s="326" t="s">
        <v>98</v>
      </c>
      <c r="O48" s="327"/>
      <c r="P48" s="328"/>
      <c r="Q48" s="69">
        <v>2</v>
      </c>
      <c r="R48" s="70">
        <v>2</v>
      </c>
      <c r="S48" s="71">
        <v>0</v>
      </c>
      <c r="T48" s="72">
        <v>2</v>
      </c>
      <c r="U48" s="70">
        <v>2</v>
      </c>
      <c r="V48" s="71">
        <v>0</v>
      </c>
      <c r="W48" s="138">
        <f t="shared" si="25"/>
        <v>0</v>
      </c>
      <c r="X48" s="136">
        <f t="shared" si="26"/>
        <v>0</v>
      </c>
      <c r="Y48" s="169">
        <f t="shared" si="27"/>
        <v>0</v>
      </c>
      <c r="AA48" s="457"/>
      <c r="AB48" s="458" t="s">
        <v>225</v>
      </c>
      <c r="AC48" s="459"/>
      <c r="AD48" s="135">
        <v>45</v>
      </c>
      <c r="AE48" s="136">
        <v>0</v>
      </c>
      <c r="AF48" s="137">
        <v>15</v>
      </c>
      <c r="AG48" s="138">
        <v>33</v>
      </c>
      <c r="AH48" s="136">
        <v>0</v>
      </c>
      <c r="AI48" s="137">
        <v>12</v>
      </c>
      <c r="AJ48" s="138">
        <f t="shared" si="19"/>
        <v>-12</v>
      </c>
      <c r="AK48" s="136">
        <f t="shared" si="20"/>
        <v>0</v>
      </c>
      <c r="AL48" s="169">
        <f t="shared" si="21"/>
        <v>-3</v>
      </c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27:38" ht="12.75" customHeight="1">
      <c r="AA49" s="139" t="s">
        <v>96</v>
      </c>
      <c r="AG49" s="140"/>
      <c r="AH49" s="140"/>
      <c r="AI49" s="140"/>
      <c r="AJ49" s="140"/>
      <c r="AK49" s="140"/>
      <c r="AL49" s="140"/>
    </row>
    <row r="50" spans="27:38" ht="12.75" customHeight="1">
      <c r="AA50" s="141" t="s">
        <v>226</v>
      </c>
      <c r="AG50" s="140"/>
      <c r="AH50" s="140"/>
      <c r="AI50" s="140"/>
      <c r="AJ50" s="140"/>
      <c r="AK50" s="140"/>
      <c r="AL50" s="140"/>
    </row>
    <row r="51" spans="1:38" ht="15" customHeight="1">
      <c r="A51" s="1" t="s">
        <v>227</v>
      </c>
      <c r="M51" s="3"/>
      <c r="AA51" s="141"/>
      <c r="AB51" s="142"/>
      <c r="AC51" s="143"/>
      <c r="AD51" s="140"/>
      <c r="AE51" s="140"/>
      <c r="AF51" s="140"/>
      <c r="AG51" s="140"/>
      <c r="AH51" s="140"/>
      <c r="AI51" s="140"/>
      <c r="AJ51" s="140"/>
      <c r="AK51" s="140"/>
      <c r="AL51" s="140"/>
    </row>
    <row r="52" spans="1:38" ht="15" customHeight="1">
      <c r="A52" s="2" t="str">
        <f>A2</f>
        <v>広島市(201)</v>
      </c>
      <c r="M52" s="3"/>
      <c r="AL52" s="4" t="str">
        <f>AL2</f>
        <v>令和2年1月～令和2年12月(作成:令和3年1月14日)</v>
      </c>
    </row>
    <row r="53" spans="1:27" ht="17.25" customHeight="1" thickBot="1">
      <c r="A53" s="5" t="s">
        <v>99</v>
      </c>
      <c r="B53" s="5"/>
      <c r="C53" s="5"/>
      <c r="D53" s="5"/>
      <c r="E53" s="5"/>
      <c r="F53" s="5"/>
      <c r="G53" s="5"/>
      <c r="H53" s="5"/>
      <c r="I53" s="5"/>
      <c r="J53" s="5"/>
      <c r="K53" s="3"/>
      <c r="L53" s="3"/>
      <c r="M53" s="3"/>
      <c r="N53" s="6" t="s">
        <v>100</v>
      </c>
      <c r="O53" s="6"/>
      <c r="P53" s="6"/>
      <c r="Q53" s="7"/>
      <c r="AA53" s="2" t="s">
        <v>101</v>
      </c>
    </row>
    <row r="54" spans="1:38" ht="17.25" customHeight="1">
      <c r="A54" s="360" t="s">
        <v>102</v>
      </c>
      <c r="B54" s="361"/>
      <c r="C54" s="362"/>
      <c r="D54" s="366" t="str">
        <f>$D$4</f>
        <v>令　和　元　年　</v>
      </c>
      <c r="E54" s="366"/>
      <c r="F54" s="367"/>
      <c r="G54" s="366" t="str">
        <f>$G$4</f>
        <v>令　和　2　年　</v>
      </c>
      <c r="H54" s="366"/>
      <c r="I54" s="366"/>
      <c r="J54" s="368" t="s">
        <v>103</v>
      </c>
      <c r="K54" s="369"/>
      <c r="L54" s="370"/>
      <c r="M54" s="8"/>
      <c r="N54" s="360" t="s">
        <v>102</v>
      </c>
      <c r="O54" s="361"/>
      <c r="P54" s="362"/>
      <c r="Q54" s="366" t="str">
        <f>$D$4</f>
        <v>令　和　元　年　</v>
      </c>
      <c r="R54" s="366"/>
      <c r="S54" s="367"/>
      <c r="T54" s="366" t="str">
        <f>$G$4</f>
        <v>令　和　2　年　</v>
      </c>
      <c r="U54" s="366"/>
      <c r="V54" s="366"/>
      <c r="W54" s="368" t="s">
        <v>103</v>
      </c>
      <c r="X54" s="369"/>
      <c r="Y54" s="370"/>
      <c r="AA54" s="360" t="s">
        <v>102</v>
      </c>
      <c r="AB54" s="361"/>
      <c r="AC54" s="362"/>
      <c r="AD54" s="366" t="str">
        <f>$D$4</f>
        <v>令　和　元　年　</v>
      </c>
      <c r="AE54" s="366"/>
      <c r="AF54" s="367"/>
      <c r="AG54" s="366" t="str">
        <f>$G$4</f>
        <v>令　和　2　年　</v>
      </c>
      <c r="AH54" s="366"/>
      <c r="AI54" s="366"/>
      <c r="AJ54" s="368" t="s">
        <v>103</v>
      </c>
      <c r="AK54" s="369"/>
      <c r="AL54" s="370"/>
    </row>
    <row r="55" spans="1:38" ht="17.25" customHeight="1">
      <c r="A55" s="363"/>
      <c r="B55" s="364"/>
      <c r="C55" s="365"/>
      <c r="D55" s="9" t="s">
        <v>104</v>
      </c>
      <c r="E55" s="10" t="s">
        <v>105</v>
      </c>
      <c r="F55" s="11" t="s">
        <v>106</v>
      </c>
      <c r="G55" s="12" t="s">
        <v>104</v>
      </c>
      <c r="H55" s="10" t="s">
        <v>105</v>
      </c>
      <c r="I55" s="11" t="s">
        <v>106</v>
      </c>
      <c r="J55" s="12" t="s">
        <v>104</v>
      </c>
      <c r="K55" s="10" t="s">
        <v>105</v>
      </c>
      <c r="L55" s="13" t="s">
        <v>106</v>
      </c>
      <c r="M55" s="14"/>
      <c r="N55" s="363"/>
      <c r="O55" s="364"/>
      <c r="P55" s="365"/>
      <c r="Q55" s="9" t="s">
        <v>104</v>
      </c>
      <c r="R55" s="10" t="s">
        <v>105</v>
      </c>
      <c r="S55" s="11" t="s">
        <v>106</v>
      </c>
      <c r="T55" s="12" t="s">
        <v>104</v>
      </c>
      <c r="U55" s="10" t="s">
        <v>105</v>
      </c>
      <c r="V55" s="11" t="s">
        <v>106</v>
      </c>
      <c r="W55" s="12" t="s">
        <v>104</v>
      </c>
      <c r="X55" s="10" t="s">
        <v>105</v>
      </c>
      <c r="Y55" s="13" t="s">
        <v>106</v>
      </c>
      <c r="AA55" s="363"/>
      <c r="AB55" s="364"/>
      <c r="AC55" s="365"/>
      <c r="AD55" s="9" t="s">
        <v>104</v>
      </c>
      <c r="AE55" s="10" t="s">
        <v>105</v>
      </c>
      <c r="AF55" s="11" t="s">
        <v>106</v>
      </c>
      <c r="AG55" s="12" t="s">
        <v>104</v>
      </c>
      <c r="AH55" s="10" t="s">
        <v>105</v>
      </c>
      <c r="AI55" s="11" t="s">
        <v>106</v>
      </c>
      <c r="AJ55" s="12" t="s">
        <v>104</v>
      </c>
      <c r="AK55" s="10" t="s">
        <v>105</v>
      </c>
      <c r="AL55" s="13" t="s">
        <v>106</v>
      </c>
    </row>
    <row r="56" spans="1:38" ht="17.25" customHeight="1" thickBot="1">
      <c r="A56" s="371" t="s">
        <v>107</v>
      </c>
      <c r="B56" s="372"/>
      <c r="C56" s="373"/>
      <c r="D56" s="15">
        <f aca="true" t="shared" si="39" ref="D56:I56">SUM(D57:D64)+D67</f>
        <v>2651</v>
      </c>
      <c r="E56" s="16">
        <f t="shared" si="39"/>
        <v>19</v>
      </c>
      <c r="F56" s="17">
        <f t="shared" si="39"/>
        <v>3181</v>
      </c>
      <c r="G56" s="18">
        <f t="shared" si="39"/>
        <v>2019</v>
      </c>
      <c r="H56" s="16">
        <f t="shared" si="39"/>
        <v>19</v>
      </c>
      <c r="I56" s="17">
        <f t="shared" si="39"/>
        <v>2343</v>
      </c>
      <c r="J56" s="146">
        <f aca="true" t="shared" si="40" ref="J56:J74">G56-D56</f>
        <v>-632</v>
      </c>
      <c r="K56" s="147">
        <f aca="true" t="shared" si="41" ref="K56:K74">H56-E56</f>
        <v>0</v>
      </c>
      <c r="L56" s="148">
        <f aca="true" t="shared" si="42" ref="L56:L74">I56-F56</f>
        <v>-838</v>
      </c>
      <c r="M56" s="3"/>
      <c r="N56" s="371" t="s">
        <v>107</v>
      </c>
      <c r="O56" s="372"/>
      <c r="P56" s="373"/>
      <c r="Q56" s="19">
        <f aca="true" t="shared" si="43" ref="Q56:V56">SUM(Q57:Q68)</f>
        <v>2651</v>
      </c>
      <c r="R56" s="20">
        <f t="shared" si="43"/>
        <v>19</v>
      </c>
      <c r="S56" s="21">
        <f t="shared" si="43"/>
        <v>3181</v>
      </c>
      <c r="T56" s="22">
        <f t="shared" si="43"/>
        <v>2019</v>
      </c>
      <c r="U56" s="20">
        <f t="shared" si="43"/>
        <v>19</v>
      </c>
      <c r="V56" s="21">
        <f t="shared" si="43"/>
        <v>2343</v>
      </c>
      <c r="W56" s="105">
        <f aca="true" t="shared" si="44" ref="W56:W70">T56-Q56</f>
        <v>-632</v>
      </c>
      <c r="X56" s="103">
        <f aca="true" t="shared" si="45" ref="X56:X70">U56-R56</f>
        <v>0</v>
      </c>
      <c r="Y56" s="164">
        <f aca="true" t="shared" si="46" ref="Y56:Y70">V56-S56</f>
        <v>-838</v>
      </c>
      <c r="AA56" s="371" t="s">
        <v>107</v>
      </c>
      <c r="AB56" s="372"/>
      <c r="AC56" s="373"/>
      <c r="AD56" s="15">
        <f aca="true" t="shared" si="47" ref="AD56:AI56">SUM(AD57,AD61,AD65:AD66)</f>
        <v>2651</v>
      </c>
      <c r="AE56" s="16">
        <f t="shared" si="47"/>
        <v>19</v>
      </c>
      <c r="AF56" s="17">
        <f t="shared" si="47"/>
        <v>3181</v>
      </c>
      <c r="AG56" s="18">
        <f t="shared" si="47"/>
        <v>2019</v>
      </c>
      <c r="AH56" s="16">
        <f t="shared" si="47"/>
        <v>19</v>
      </c>
      <c r="AI56" s="17">
        <f t="shared" si="47"/>
        <v>2343</v>
      </c>
      <c r="AJ56" s="146">
        <f aca="true" t="shared" si="48" ref="AJ56:AJ66">AG56-AD56</f>
        <v>-632</v>
      </c>
      <c r="AK56" s="147">
        <f aca="true" t="shared" si="49" ref="AK56:AK66">AH56-AE56</f>
        <v>0</v>
      </c>
      <c r="AL56" s="148">
        <f aca="true" t="shared" si="50" ref="AL56:AL66">AI56-AF56</f>
        <v>-838</v>
      </c>
    </row>
    <row r="57" spans="1:38" ht="17.25" customHeight="1" thickTop="1">
      <c r="A57" s="315" t="s">
        <v>108</v>
      </c>
      <c r="B57" s="340" t="s">
        <v>109</v>
      </c>
      <c r="C57" s="341"/>
      <c r="D57" s="23">
        <v>6</v>
      </c>
      <c r="E57" s="24">
        <v>1</v>
      </c>
      <c r="F57" s="25">
        <v>106</v>
      </c>
      <c r="G57" s="26">
        <v>2</v>
      </c>
      <c r="H57" s="24">
        <v>0</v>
      </c>
      <c r="I57" s="25">
        <v>71</v>
      </c>
      <c r="J57" s="149">
        <f t="shared" si="40"/>
        <v>-4</v>
      </c>
      <c r="K57" s="150">
        <f t="shared" si="41"/>
        <v>-1</v>
      </c>
      <c r="L57" s="151">
        <f t="shared" si="42"/>
        <v>-35</v>
      </c>
      <c r="M57" s="3"/>
      <c r="N57" s="408" t="s">
        <v>110</v>
      </c>
      <c r="O57" s="409"/>
      <c r="P57" s="410"/>
      <c r="Q57" s="23">
        <v>233</v>
      </c>
      <c r="R57" s="24">
        <v>2</v>
      </c>
      <c r="S57" s="25">
        <v>286</v>
      </c>
      <c r="T57" s="26">
        <v>186</v>
      </c>
      <c r="U57" s="24">
        <v>3</v>
      </c>
      <c r="V57" s="25">
        <v>220</v>
      </c>
      <c r="W57" s="149">
        <f t="shared" si="44"/>
        <v>-47</v>
      </c>
      <c r="X57" s="150">
        <f t="shared" si="45"/>
        <v>1</v>
      </c>
      <c r="Y57" s="151">
        <f t="shared" si="46"/>
        <v>-66</v>
      </c>
      <c r="AA57" s="441" t="s">
        <v>111</v>
      </c>
      <c r="AB57" s="430" t="s">
        <v>112</v>
      </c>
      <c r="AC57" s="431"/>
      <c r="AD57" s="63">
        <f aca="true" t="shared" si="51" ref="AD57:AI57">SUM(AD58:AD60)</f>
        <v>1745</v>
      </c>
      <c r="AE57" s="64">
        <f t="shared" si="51"/>
        <v>13</v>
      </c>
      <c r="AF57" s="65">
        <f t="shared" si="51"/>
        <v>2058</v>
      </c>
      <c r="AG57" s="66">
        <f t="shared" si="51"/>
        <v>1429</v>
      </c>
      <c r="AH57" s="64">
        <f t="shared" si="51"/>
        <v>9</v>
      </c>
      <c r="AI57" s="65">
        <f t="shared" si="51"/>
        <v>1641</v>
      </c>
      <c r="AJ57" s="161">
        <f t="shared" si="48"/>
        <v>-316</v>
      </c>
      <c r="AK57" s="162">
        <f t="shared" si="49"/>
        <v>-4</v>
      </c>
      <c r="AL57" s="163">
        <f t="shared" si="50"/>
        <v>-417</v>
      </c>
    </row>
    <row r="58" spans="1:38" ht="17.25" customHeight="1">
      <c r="A58" s="315"/>
      <c r="B58" s="347" t="s">
        <v>113</v>
      </c>
      <c r="C58" s="348"/>
      <c r="D58" s="31">
        <v>102</v>
      </c>
      <c r="E58" s="32">
        <v>0</v>
      </c>
      <c r="F58" s="33">
        <v>295</v>
      </c>
      <c r="G58" s="34">
        <v>85</v>
      </c>
      <c r="H58" s="32">
        <v>3</v>
      </c>
      <c r="I58" s="33">
        <v>228</v>
      </c>
      <c r="J58" s="95">
        <f t="shared" si="40"/>
        <v>-17</v>
      </c>
      <c r="K58" s="93">
        <f t="shared" si="41"/>
        <v>3</v>
      </c>
      <c r="L58" s="152">
        <f t="shared" si="42"/>
        <v>-67</v>
      </c>
      <c r="M58" s="3"/>
      <c r="N58" s="381" t="s">
        <v>114</v>
      </c>
      <c r="O58" s="382"/>
      <c r="P58" s="383"/>
      <c r="Q58" s="31">
        <v>228</v>
      </c>
      <c r="R58" s="32">
        <v>1</v>
      </c>
      <c r="S58" s="33">
        <v>279</v>
      </c>
      <c r="T58" s="34">
        <v>174</v>
      </c>
      <c r="U58" s="32">
        <v>5</v>
      </c>
      <c r="V58" s="33">
        <v>195</v>
      </c>
      <c r="W58" s="95">
        <f t="shared" si="44"/>
        <v>-54</v>
      </c>
      <c r="X58" s="93">
        <f t="shared" si="45"/>
        <v>4</v>
      </c>
      <c r="Y58" s="152">
        <f t="shared" si="46"/>
        <v>-84</v>
      </c>
      <c r="AA58" s="462"/>
      <c r="AB58" s="422" t="s">
        <v>115</v>
      </c>
      <c r="AC58" s="35" t="s">
        <v>116</v>
      </c>
      <c r="AD58" s="36">
        <v>911</v>
      </c>
      <c r="AE58" s="37">
        <v>5</v>
      </c>
      <c r="AF58" s="38">
        <v>1096</v>
      </c>
      <c r="AG58" s="39">
        <v>702</v>
      </c>
      <c r="AH58" s="37">
        <v>3</v>
      </c>
      <c r="AI58" s="38">
        <v>826</v>
      </c>
      <c r="AJ58" s="91">
        <f t="shared" si="48"/>
        <v>-209</v>
      </c>
      <c r="AK58" s="89">
        <f t="shared" si="49"/>
        <v>-2</v>
      </c>
      <c r="AL58" s="157">
        <f t="shared" si="50"/>
        <v>-270</v>
      </c>
    </row>
    <row r="59" spans="1:38" ht="17.25" customHeight="1">
      <c r="A59" s="315"/>
      <c r="B59" s="347" t="s">
        <v>117</v>
      </c>
      <c r="C59" s="348"/>
      <c r="D59" s="31">
        <v>474</v>
      </c>
      <c r="E59" s="32">
        <v>4</v>
      </c>
      <c r="F59" s="33">
        <v>553</v>
      </c>
      <c r="G59" s="34">
        <v>372</v>
      </c>
      <c r="H59" s="32">
        <v>0</v>
      </c>
      <c r="I59" s="33">
        <v>414</v>
      </c>
      <c r="J59" s="95">
        <f t="shared" si="40"/>
        <v>-102</v>
      </c>
      <c r="K59" s="93">
        <f t="shared" si="41"/>
        <v>-4</v>
      </c>
      <c r="L59" s="152">
        <f t="shared" si="42"/>
        <v>-139</v>
      </c>
      <c r="M59" s="3"/>
      <c r="N59" s="381" t="s">
        <v>118</v>
      </c>
      <c r="O59" s="382"/>
      <c r="P59" s="383"/>
      <c r="Q59" s="31">
        <v>229</v>
      </c>
      <c r="R59" s="32">
        <v>4</v>
      </c>
      <c r="S59" s="33">
        <v>273</v>
      </c>
      <c r="T59" s="34">
        <v>203</v>
      </c>
      <c r="U59" s="32">
        <v>2</v>
      </c>
      <c r="V59" s="33">
        <v>242</v>
      </c>
      <c r="W59" s="95">
        <f t="shared" si="44"/>
        <v>-26</v>
      </c>
      <c r="X59" s="93">
        <f t="shared" si="45"/>
        <v>-2</v>
      </c>
      <c r="Y59" s="152">
        <f t="shared" si="46"/>
        <v>-31</v>
      </c>
      <c r="AA59" s="462"/>
      <c r="AB59" s="423"/>
      <c r="AC59" s="187" t="s">
        <v>119</v>
      </c>
      <c r="AD59" s="188">
        <v>834</v>
      </c>
      <c r="AE59" s="189">
        <v>8</v>
      </c>
      <c r="AF59" s="190">
        <v>962</v>
      </c>
      <c r="AG59" s="191">
        <v>727</v>
      </c>
      <c r="AH59" s="189">
        <v>6</v>
      </c>
      <c r="AI59" s="190">
        <v>815</v>
      </c>
      <c r="AJ59" s="192">
        <f t="shared" si="48"/>
        <v>-107</v>
      </c>
      <c r="AK59" s="193">
        <f t="shared" si="49"/>
        <v>-2</v>
      </c>
      <c r="AL59" s="194">
        <f t="shared" si="50"/>
        <v>-147</v>
      </c>
    </row>
    <row r="60" spans="1:38" ht="17.25" customHeight="1" thickBot="1">
      <c r="A60" s="315"/>
      <c r="B60" s="347" t="s">
        <v>120</v>
      </c>
      <c r="C60" s="348"/>
      <c r="D60" s="31">
        <v>370</v>
      </c>
      <c r="E60" s="32">
        <v>0</v>
      </c>
      <c r="F60" s="33">
        <v>561</v>
      </c>
      <c r="G60" s="34">
        <v>286</v>
      </c>
      <c r="H60" s="32">
        <v>2</v>
      </c>
      <c r="I60" s="33">
        <v>397</v>
      </c>
      <c r="J60" s="95">
        <f t="shared" si="40"/>
        <v>-84</v>
      </c>
      <c r="K60" s="93">
        <f t="shared" si="41"/>
        <v>2</v>
      </c>
      <c r="L60" s="152">
        <f t="shared" si="42"/>
        <v>-164</v>
      </c>
      <c r="M60" s="3"/>
      <c r="N60" s="381" t="s">
        <v>121</v>
      </c>
      <c r="O60" s="382"/>
      <c r="P60" s="383"/>
      <c r="Q60" s="31">
        <v>242</v>
      </c>
      <c r="R60" s="32">
        <v>1</v>
      </c>
      <c r="S60" s="33">
        <v>276</v>
      </c>
      <c r="T60" s="34">
        <v>147</v>
      </c>
      <c r="U60" s="32">
        <v>0</v>
      </c>
      <c r="V60" s="33">
        <v>165</v>
      </c>
      <c r="W60" s="95">
        <f t="shared" si="44"/>
        <v>-95</v>
      </c>
      <c r="X60" s="93">
        <f t="shared" si="45"/>
        <v>-1</v>
      </c>
      <c r="Y60" s="152">
        <f t="shared" si="46"/>
        <v>-111</v>
      </c>
      <c r="AA60" s="463"/>
      <c r="AB60" s="460" t="s">
        <v>236</v>
      </c>
      <c r="AC60" s="461"/>
      <c r="AD60" s="15"/>
      <c r="AE60" s="16"/>
      <c r="AF60" s="17"/>
      <c r="AG60" s="18"/>
      <c r="AH60" s="16"/>
      <c r="AI60" s="17"/>
      <c r="AJ60" s="146">
        <f t="shared" si="48"/>
        <v>0</v>
      </c>
      <c r="AK60" s="147">
        <f t="shared" si="49"/>
        <v>0</v>
      </c>
      <c r="AL60" s="148">
        <f t="shared" si="50"/>
        <v>0</v>
      </c>
    </row>
    <row r="61" spans="1:38" ht="17.25" customHeight="1" thickTop="1">
      <c r="A61" s="315"/>
      <c r="B61" s="347" t="s">
        <v>123</v>
      </c>
      <c r="C61" s="348"/>
      <c r="D61" s="31">
        <v>513</v>
      </c>
      <c r="E61" s="32">
        <v>3</v>
      </c>
      <c r="F61" s="33">
        <v>597</v>
      </c>
      <c r="G61" s="34">
        <v>332</v>
      </c>
      <c r="H61" s="32">
        <v>2</v>
      </c>
      <c r="I61" s="33">
        <v>463</v>
      </c>
      <c r="J61" s="95">
        <f t="shared" si="40"/>
        <v>-181</v>
      </c>
      <c r="K61" s="93">
        <f t="shared" si="41"/>
        <v>-1</v>
      </c>
      <c r="L61" s="152">
        <f t="shared" si="42"/>
        <v>-134</v>
      </c>
      <c r="M61" s="3"/>
      <c r="N61" s="381" t="s">
        <v>27</v>
      </c>
      <c r="O61" s="382"/>
      <c r="P61" s="383"/>
      <c r="Q61" s="31">
        <v>216</v>
      </c>
      <c r="R61" s="32">
        <v>0</v>
      </c>
      <c r="S61" s="33">
        <v>265</v>
      </c>
      <c r="T61" s="34">
        <v>162</v>
      </c>
      <c r="U61" s="32">
        <v>2</v>
      </c>
      <c r="V61" s="33">
        <v>184</v>
      </c>
      <c r="W61" s="95">
        <f t="shared" si="44"/>
        <v>-54</v>
      </c>
      <c r="X61" s="93">
        <f t="shared" si="45"/>
        <v>2</v>
      </c>
      <c r="Y61" s="152">
        <f t="shared" si="46"/>
        <v>-81</v>
      </c>
      <c r="AA61" s="464" t="s">
        <v>122</v>
      </c>
      <c r="AB61" s="446" t="s">
        <v>112</v>
      </c>
      <c r="AC61" s="447"/>
      <c r="AD61" s="195">
        <f aca="true" t="shared" si="52" ref="AD61:AI61">SUM(AD62:AD64)</f>
        <v>801</v>
      </c>
      <c r="AE61" s="196">
        <f t="shared" si="52"/>
        <v>3</v>
      </c>
      <c r="AF61" s="197">
        <f t="shared" si="52"/>
        <v>1006</v>
      </c>
      <c r="AG61" s="198">
        <f t="shared" si="52"/>
        <v>493</v>
      </c>
      <c r="AH61" s="196">
        <f t="shared" si="52"/>
        <v>8</v>
      </c>
      <c r="AI61" s="197">
        <f t="shared" si="52"/>
        <v>598</v>
      </c>
      <c r="AJ61" s="86">
        <f t="shared" si="48"/>
        <v>-308</v>
      </c>
      <c r="AK61" s="84">
        <f t="shared" si="49"/>
        <v>5</v>
      </c>
      <c r="AL61" s="177">
        <f t="shared" si="50"/>
        <v>-408</v>
      </c>
    </row>
    <row r="62" spans="1:38" ht="17.25" customHeight="1">
      <c r="A62" s="315"/>
      <c r="B62" s="347" t="s">
        <v>125</v>
      </c>
      <c r="C62" s="348"/>
      <c r="D62" s="31">
        <v>348</v>
      </c>
      <c r="E62" s="32">
        <v>1</v>
      </c>
      <c r="F62" s="33">
        <v>438</v>
      </c>
      <c r="G62" s="34">
        <v>317</v>
      </c>
      <c r="H62" s="32">
        <v>3</v>
      </c>
      <c r="I62" s="33">
        <v>326</v>
      </c>
      <c r="J62" s="95">
        <f t="shared" si="40"/>
        <v>-31</v>
      </c>
      <c r="K62" s="93">
        <f t="shared" si="41"/>
        <v>2</v>
      </c>
      <c r="L62" s="152">
        <f t="shared" si="42"/>
        <v>-112</v>
      </c>
      <c r="M62" s="3"/>
      <c r="N62" s="381" t="s">
        <v>30</v>
      </c>
      <c r="O62" s="382"/>
      <c r="P62" s="383"/>
      <c r="Q62" s="31">
        <v>230</v>
      </c>
      <c r="R62" s="32">
        <v>0</v>
      </c>
      <c r="S62" s="33">
        <v>268</v>
      </c>
      <c r="T62" s="34">
        <v>135</v>
      </c>
      <c r="U62" s="32">
        <v>2</v>
      </c>
      <c r="V62" s="33">
        <v>160</v>
      </c>
      <c r="W62" s="95">
        <f t="shared" si="44"/>
        <v>-95</v>
      </c>
      <c r="X62" s="93">
        <f t="shared" si="45"/>
        <v>2</v>
      </c>
      <c r="Y62" s="152">
        <f t="shared" si="46"/>
        <v>-108</v>
      </c>
      <c r="AA62" s="442"/>
      <c r="AB62" s="424" t="s">
        <v>124</v>
      </c>
      <c r="AC62" s="421"/>
      <c r="AD62" s="36">
        <v>715</v>
      </c>
      <c r="AE62" s="37">
        <v>1</v>
      </c>
      <c r="AF62" s="38">
        <v>898</v>
      </c>
      <c r="AG62" s="39">
        <v>424</v>
      </c>
      <c r="AH62" s="37">
        <v>4</v>
      </c>
      <c r="AI62" s="38">
        <v>509</v>
      </c>
      <c r="AJ62" s="91">
        <f t="shared" si="48"/>
        <v>-291</v>
      </c>
      <c r="AK62" s="89">
        <f t="shared" si="49"/>
        <v>3</v>
      </c>
      <c r="AL62" s="157">
        <f t="shared" si="50"/>
        <v>-389</v>
      </c>
    </row>
    <row r="63" spans="1:38" ht="17.25" customHeight="1" thickBot="1">
      <c r="A63" s="315"/>
      <c r="B63" s="411" t="s">
        <v>127</v>
      </c>
      <c r="C63" s="412"/>
      <c r="D63" s="40">
        <v>161</v>
      </c>
      <c r="E63" s="41">
        <v>1</v>
      </c>
      <c r="F63" s="42">
        <v>148</v>
      </c>
      <c r="G63" s="43">
        <v>124</v>
      </c>
      <c r="H63" s="41">
        <v>4</v>
      </c>
      <c r="I63" s="42">
        <v>121</v>
      </c>
      <c r="J63" s="153">
        <f t="shared" si="40"/>
        <v>-37</v>
      </c>
      <c r="K63" s="154">
        <f t="shared" si="41"/>
        <v>3</v>
      </c>
      <c r="L63" s="155">
        <f t="shared" si="42"/>
        <v>-27</v>
      </c>
      <c r="M63" s="3"/>
      <c r="N63" s="381" t="s">
        <v>33</v>
      </c>
      <c r="O63" s="382"/>
      <c r="P63" s="383"/>
      <c r="Q63" s="31">
        <v>219</v>
      </c>
      <c r="R63" s="32">
        <v>1</v>
      </c>
      <c r="S63" s="33">
        <v>267</v>
      </c>
      <c r="T63" s="34">
        <v>163</v>
      </c>
      <c r="U63" s="32">
        <v>1</v>
      </c>
      <c r="V63" s="33">
        <v>187</v>
      </c>
      <c r="W63" s="95">
        <f t="shared" si="44"/>
        <v>-56</v>
      </c>
      <c r="X63" s="93">
        <f t="shared" si="45"/>
        <v>0</v>
      </c>
      <c r="Y63" s="152">
        <f t="shared" si="46"/>
        <v>-80</v>
      </c>
      <c r="AA63" s="442"/>
      <c r="AB63" s="432" t="s">
        <v>126</v>
      </c>
      <c r="AC63" s="433"/>
      <c r="AD63" s="31">
        <v>56</v>
      </c>
      <c r="AE63" s="32">
        <v>2</v>
      </c>
      <c r="AF63" s="33">
        <v>71</v>
      </c>
      <c r="AG63" s="34">
        <v>29</v>
      </c>
      <c r="AH63" s="32">
        <v>1</v>
      </c>
      <c r="AI63" s="33">
        <v>35</v>
      </c>
      <c r="AJ63" s="95">
        <f t="shared" si="48"/>
        <v>-27</v>
      </c>
      <c r="AK63" s="93">
        <f t="shared" si="49"/>
        <v>-1</v>
      </c>
      <c r="AL63" s="152">
        <f t="shared" si="50"/>
        <v>-36</v>
      </c>
    </row>
    <row r="64" spans="1:38" ht="17.25" customHeight="1" thickTop="1">
      <c r="A64" s="415" t="s">
        <v>129</v>
      </c>
      <c r="B64" s="416"/>
      <c r="C64" s="52" t="s">
        <v>112</v>
      </c>
      <c r="D64" s="44">
        <f aca="true" t="shared" si="53" ref="D64:I64">SUM(D65:D66)</f>
        <v>601</v>
      </c>
      <c r="E64" s="45">
        <f t="shared" si="53"/>
        <v>9</v>
      </c>
      <c r="F64" s="46">
        <f t="shared" si="53"/>
        <v>483</v>
      </c>
      <c r="G64" s="47">
        <f t="shared" si="53"/>
        <v>450</v>
      </c>
      <c r="H64" s="45">
        <f t="shared" si="53"/>
        <v>5</v>
      </c>
      <c r="I64" s="46">
        <f t="shared" si="53"/>
        <v>323</v>
      </c>
      <c r="J64" s="81">
        <f t="shared" si="40"/>
        <v>-151</v>
      </c>
      <c r="K64" s="79">
        <f t="shared" si="41"/>
        <v>-4</v>
      </c>
      <c r="L64" s="156">
        <f t="shared" si="42"/>
        <v>-160</v>
      </c>
      <c r="M64" s="3"/>
      <c r="N64" s="381" t="s">
        <v>36</v>
      </c>
      <c r="O64" s="382"/>
      <c r="P64" s="383"/>
      <c r="Q64" s="31">
        <v>201</v>
      </c>
      <c r="R64" s="32">
        <v>1</v>
      </c>
      <c r="S64" s="33">
        <v>247</v>
      </c>
      <c r="T64" s="34">
        <v>149</v>
      </c>
      <c r="U64" s="32">
        <v>0</v>
      </c>
      <c r="V64" s="33">
        <v>164</v>
      </c>
      <c r="W64" s="95">
        <f t="shared" si="44"/>
        <v>-52</v>
      </c>
      <c r="X64" s="93">
        <f t="shared" si="45"/>
        <v>-1</v>
      </c>
      <c r="Y64" s="152">
        <f t="shared" si="46"/>
        <v>-83</v>
      </c>
      <c r="AA64" s="442"/>
      <c r="AB64" s="413" t="s">
        <v>128</v>
      </c>
      <c r="AC64" s="414"/>
      <c r="AD64" s="48">
        <v>30</v>
      </c>
      <c r="AE64" s="49">
        <v>0</v>
      </c>
      <c r="AF64" s="50">
        <v>37</v>
      </c>
      <c r="AG64" s="51">
        <v>40</v>
      </c>
      <c r="AH64" s="49">
        <v>3</v>
      </c>
      <c r="AI64" s="50">
        <v>54</v>
      </c>
      <c r="AJ64" s="100">
        <f t="shared" si="48"/>
        <v>10</v>
      </c>
      <c r="AK64" s="98">
        <f t="shared" si="49"/>
        <v>3</v>
      </c>
      <c r="AL64" s="165">
        <f t="shared" si="50"/>
        <v>17</v>
      </c>
    </row>
    <row r="65" spans="1:38" ht="17.25" customHeight="1">
      <c r="A65" s="417"/>
      <c r="B65" s="418"/>
      <c r="C65" s="53" t="s">
        <v>131</v>
      </c>
      <c r="D65" s="36">
        <v>397</v>
      </c>
      <c r="E65" s="37">
        <v>3</v>
      </c>
      <c r="F65" s="38">
        <v>315</v>
      </c>
      <c r="G65" s="39">
        <v>273</v>
      </c>
      <c r="H65" s="37">
        <v>0</v>
      </c>
      <c r="I65" s="38">
        <v>195</v>
      </c>
      <c r="J65" s="91">
        <f t="shared" si="40"/>
        <v>-124</v>
      </c>
      <c r="K65" s="89">
        <f t="shared" si="41"/>
        <v>-3</v>
      </c>
      <c r="L65" s="157">
        <f t="shared" si="42"/>
        <v>-120</v>
      </c>
      <c r="M65" s="3"/>
      <c r="N65" s="381" t="s">
        <v>39</v>
      </c>
      <c r="O65" s="382"/>
      <c r="P65" s="383"/>
      <c r="Q65" s="31">
        <v>185</v>
      </c>
      <c r="R65" s="32">
        <v>3</v>
      </c>
      <c r="S65" s="33">
        <v>218</v>
      </c>
      <c r="T65" s="34">
        <v>151</v>
      </c>
      <c r="U65" s="32">
        <v>1</v>
      </c>
      <c r="V65" s="33">
        <v>175</v>
      </c>
      <c r="W65" s="95">
        <f t="shared" si="44"/>
        <v>-34</v>
      </c>
      <c r="X65" s="93">
        <f t="shared" si="45"/>
        <v>-2</v>
      </c>
      <c r="Y65" s="152">
        <f t="shared" si="46"/>
        <v>-43</v>
      </c>
      <c r="AA65" s="419" t="s">
        <v>130</v>
      </c>
      <c r="AB65" s="420"/>
      <c r="AC65" s="421"/>
      <c r="AD65" s="36">
        <v>2</v>
      </c>
      <c r="AE65" s="37">
        <v>2</v>
      </c>
      <c r="AF65" s="38">
        <v>0</v>
      </c>
      <c r="AG65" s="39">
        <v>3</v>
      </c>
      <c r="AH65" s="37">
        <v>2</v>
      </c>
      <c r="AI65" s="38">
        <v>1</v>
      </c>
      <c r="AJ65" s="91">
        <f t="shared" si="48"/>
        <v>1</v>
      </c>
      <c r="AK65" s="89">
        <f t="shared" si="49"/>
        <v>0</v>
      </c>
      <c r="AL65" s="157">
        <f t="shared" si="50"/>
        <v>1</v>
      </c>
    </row>
    <row r="66" spans="1:38" ht="17.25" customHeight="1" thickBot="1">
      <c r="A66" s="417"/>
      <c r="B66" s="418"/>
      <c r="C66" s="58" t="s">
        <v>133</v>
      </c>
      <c r="D66" s="40">
        <v>204</v>
      </c>
      <c r="E66" s="41">
        <v>6</v>
      </c>
      <c r="F66" s="42">
        <v>168</v>
      </c>
      <c r="G66" s="43">
        <v>177</v>
      </c>
      <c r="H66" s="41">
        <v>5</v>
      </c>
      <c r="I66" s="42">
        <v>128</v>
      </c>
      <c r="J66" s="153">
        <f t="shared" si="40"/>
        <v>-27</v>
      </c>
      <c r="K66" s="154">
        <f t="shared" si="41"/>
        <v>-1</v>
      </c>
      <c r="L66" s="155">
        <f t="shared" si="42"/>
        <v>-40</v>
      </c>
      <c r="M66" s="3"/>
      <c r="N66" s="381" t="s">
        <v>42</v>
      </c>
      <c r="O66" s="382"/>
      <c r="P66" s="383"/>
      <c r="Q66" s="31">
        <v>202</v>
      </c>
      <c r="R66" s="32">
        <v>2</v>
      </c>
      <c r="S66" s="33">
        <v>241</v>
      </c>
      <c r="T66" s="34">
        <v>159</v>
      </c>
      <c r="U66" s="32">
        <v>0</v>
      </c>
      <c r="V66" s="33">
        <v>186</v>
      </c>
      <c r="W66" s="95">
        <f t="shared" si="44"/>
        <v>-43</v>
      </c>
      <c r="X66" s="93">
        <f t="shared" si="45"/>
        <v>-2</v>
      </c>
      <c r="Y66" s="152">
        <f t="shared" si="46"/>
        <v>-55</v>
      </c>
      <c r="AA66" s="426" t="s">
        <v>132</v>
      </c>
      <c r="AB66" s="427"/>
      <c r="AC66" s="428"/>
      <c r="AD66" s="54">
        <v>103</v>
      </c>
      <c r="AE66" s="55">
        <v>1</v>
      </c>
      <c r="AF66" s="56">
        <v>117</v>
      </c>
      <c r="AG66" s="57">
        <v>94</v>
      </c>
      <c r="AH66" s="55">
        <v>0</v>
      </c>
      <c r="AI66" s="56">
        <v>103</v>
      </c>
      <c r="AJ66" s="166">
        <f t="shared" si="48"/>
        <v>-9</v>
      </c>
      <c r="AK66" s="167">
        <f t="shared" si="49"/>
        <v>-1</v>
      </c>
      <c r="AL66" s="168">
        <f t="shared" si="50"/>
        <v>-14</v>
      </c>
    </row>
    <row r="67" spans="1:38" ht="17.25" customHeight="1" thickBot="1" thickTop="1">
      <c r="A67" s="311" t="s">
        <v>134</v>
      </c>
      <c r="B67" s="312"/>
      <c r="C67" s="313"/>
      <c r="D67" s="59">
        <v>76</v>
      </c>
      <c r="E67" s="60">
        <v>0</v>
      </c>
      <c r="F67" s="61">
        <v>0</v>
      </c>
      <c r="G67" s="62">
        <v>51</v>
      </c>
      <c r="H67" s="60">
        <v>0</v>
      </c>
      <c r="I67" s="61">
        <v>0</v>
      </c>
      <c r="J67" s="158">
        <f t="shared" si="40"/>
        <v>-25</v>
      </c>
      <c r="K67" s="159">
        <f t="shared" si="41"/>
        <v>0</v>
      </c>
      <c r="L67" s="160">
        <f t="shared" si="42"/>
        <v>0</v>
      </c>
      <c r="M67" s="3"/>
      <c r="N67" s="381" t="s">
        <v>43</v>
      </c>
      <c r="O67" s="382"/>
      <c r="P67" s="383"/>
      <c r="Q67" s="31">
        <v>211</v>
      </c>
      <c r="R67" s="32">
        <v>2</v>
      </c>
      <c r="S67" s="33">
        <v>258</v>
      </c>
      <c r="T67" s="34">
        <v>185</v>
      </c>
      <c r="U67" s="32">
        <v>2</v>
      </c>
      <c r="V67" s="33">
        <v>215</v>
      </c>
      <c r="W67" s="95">
        <f t="shared" si="44"/>
        <v>-26</v>
      </c>
      <c r="X67" s="93">
        <f t="shared" si="45"/>
        <v>0</v>
      </c>
      <c r="Y67" s="152">
        <f t="shared" si="46"/>
        <v>-43</v>
      </c>
      <c r="AA67" s="8"/>
      <c r="AB67" s="8"/>
      <c r="AC67" s="8"/>
      <c r="AD67" s="3"/>
      <c r="AE67" s="3"/>
      <c r="AF67" s="3"/>
      <c r="AG67" s="3"/>
      <c r="AH67" s="3"/>
      <c r="AI67" s="3"/>
      <c r="AJ67" s="3"/>
      <c r="AK67" s="3"/>
      <c r="AL67" s="3"/>
    </row>
    <row r="68" spans="1:27" ht="17.25" customHeight="1" thickBot="1" thickTop="1">
      <c r="A68" s="314" t="s">
        <v>136</v>
      </c>
      <c r="B68" s="317" t="s">
        <v>137</v>
      </c>
      <c r="C68" s="318"/>
      <c r="D68" s="63">
        <v>359</v>
      </c>
      <c r="E68" s="64">
        <v>1</v>
      </c>
      <c r="F68" s="65">
        <v>478</v>
      </c>
      <c r="G68" s="66">
        <v>283</v>
      </c>
      <c r="H68" s="64">
        <v>3</v>
      </c>
      <c r="I68" s="65">
        <v>343</v>
      </c>
      <c r="J68" s="161">
        <f t="shared" si="40"/>
        <v>-76</v>
      </c>
      <c r="K68" s="162">
        <f t="shared" si="41"/>
        <v>2</v>
      </c>
      <c r="L68" s="163">
        <f t="shared" si="42"/>
        <v>-135</v>
      </c>
      <c r="M68" s="3"/>
      <c r="N68" s="384" t="s">
        <v>46</v>
      </c>
      <c r="O68" s="385"/>
      <c r="P68" s="386"/>
      <c r="Q68" s="40">
        <v>255</v>
      </c>
      <c r="R68" s="41">
        <v>2</v>
      </c>
      <c r="S68" s="42">
        <v>303</v>
      </c>
      <c r="T68" s="43">
        <v>205</v>
      </c>
      <c r="U68" s="41">
        <v>1</v>
      </c>
      <c r="V68" s="42">
        <v>250</v>
      </c>
      <c r="W68" s="153">
        <f t="shared" si="44"/>
        <v>-50</v>
      </c>
      <c r="X68" s="154">
        <f t="shared" si="45"/>
        <v>-1</v>
      </c>
      <c r="Y68" s="155">
        <f t="shared" si="46"/>
        <v>-53</v>
      </c>
      <c r="AA68" s="2" t="s">
        <v>135</v>
      </c>
    </row>
    <row r="69" spans="1:38" ht="17.25" customHeight="1" thickTop="1">
      <c r="A69" s="315"/>
      <c r="B69" s="319" t="s">
        <v>138</v>
      </c>
      <c r="C69" s="67" t="s">
        <v>112</v>
      </c>
      <c r="D69" s="19">
        <f aca="true" t="shared" si="54" ref="D69:I69">SUM(D70:D72)</f>
        <v>17</v>
      </c>
      <c r="E69" s="20">
        <f t="shared" si="54"/>
        <v>1</v>
      </c>
      <c r="F69" s="21">
        <f t="shared" si="54"/>
        <v>175</v>
      </c>
      <c r="G69" s="22">
        <f t="shared" si="54"/>
        <v>13</v>
      </c>
      <c r="H69" s="20">
        <f t="shared" si="54"/>
        <v>0</v>
      </c>
      <c r="I69" s="21">
        <f t="shared" si="54"/>
        <v>138</v>
      </c>
      <c r="J69" s="105">
        <f t="shared" si="40"/>
        <v>-4</v>
      </c>
      <c r="K69" s="103">
        <f t="shared" si="41"/>
        <v>-1</v>
      </c>
      <c r="L69" s="164">
        <f t="shared" si="42"/>
        <v>-37</v>
      </c>
      <c r="M69" s="3"/>
      <c r="N69" s="387" t="s">
        <v>139</v>
      </c>
      <c r="O69" s="388"/>
      <c r="P69" s="389"/>
      <c r="Q69" s="63">
        <f aca="true" t="shared" si="55" ref="Q69:V69">SUM(Q57:Q62)</f>
        <v>1378</v>
      </c>
      <c r="R69" s="64">
        <f t="shared" si="55"/>
        <v>8</v>
      </c>
      <c r="S69" s="65">
        <f t="shared" si="55"/>
        <v>1647</v>
      </c>
      <c r="T69" s="66">
        <f t="shared" si="55"/>
        <v>1007</v>
      </c>
      <c r="U69" s="64">
        <f t="shared" si="55"/>
        <v>14</v>
      </c>
      <c r="V69" s="65">
        <f t="shared" si="55"/>
        <v>1166</v>
      </c>
      <c r="W69" s="161">
        <f t="shared" si="44"/>
        <v>-371</v>
      </c>
      <c r="X69" s="162">
        <f t="shared" si="45"/>
        <v>6</v>
      </c>
      <c r="Y69" s="163">
        <f t="shared" si="46"/>
        <v>-481</v>
      </c>
      <c r="AA69" s="360" t="s">
        <v>102</v>
      </c>
      <c r="AB69" s="361"/>
      <c r="AC69" s="362"/>
      <c r="AD69" s="366" t="str">
        <f>$D$4</f>
        <v>令　和　元　年　</v>
      </c>
      <c r="AE69" s="366"/>
      <c r="AF69" s="367"/>
      <c r="AG69" s="366" t="str">
        <f>$G$4</f>
        <v>令　和　2　年　</v>
      </c>
      <c r="AH69" s="366"/>
      <c r="AI69" s="366"/>
      <c r="AJ69" s="369" t="s">
        <v>103</v>
      </c>
      <c r="AK69" s="369"/>
      <c r="AL69" s="370"/>
    </row>
    <row r="70" spans="1:38" ht="17.25" customHeight="1" thickBot="1">
      <c r="A70" s="315"/>
      <c r="B70" s="320"/>
      <c r="C70" s="68" t="s">
        <v>228</v>
      </c>
      <c r="D70" s="36">
        <v>1</v>
      </c>
      <c r="E70" s="37">
        <v>1</v>
      </c>
      <c r="F70" s="38">
        <v>45</v>
      </c>
      <c r="G70" s="39">
        <v>0</v>
      </c>
      <c r="H70" s="37">
        <v>0</v>
      </c>
      <c r="I70" s="38">
        <v>39</v>
      </c>
      <c r="J70" s="91">
        <f t="shared" si="40"/>
        <v>-1</v>
      </c>
      <c r="K70" s="89">
        <f t="shared" si="41"/>
        <v>-1</v>
      </c>
      <c r="L70" s="157">
        <f t="shared" si="42"/>
        <v>-6</v>
      </c>
      <c r="M70" s="3"/>
      <c r="N70" s="390" t="s">
        <v>140</v>
      </c>
      <c r="O70" s="391"/>
      <c r="P70" s="392"/>
      <c r="Q70" s="69">
        <f aca="true" t="shared" si="56" ref="Q70:V70">SUM(Q63:Q68)</f>
        <v>1273</v>
      </c>
      <c r="R70" s="70">
        <f t="shared" si="56"/>
        <v>11</v>
      </c>
      <c r="S70" s="71">
        <f t="shared" si="56"/>
        <v>1534</v>
      </c>
      <c r="T70" s="72">
        <f t="shared" si="56"/>
        <v>1012</v>
      </c>
      <c r="U70" s="70">
        <f t="shared" si="56"/>
        <v>5</v>
      </c>
      <c r="V70" s="71">
        <f t="shared" si="56"/>
        <v>1177</v>
      </c>
      <c r="W70" s="138">
        <f t="shared" si="44"/>
        <v>-261</v>
      </c>
      <c r="X70" s="136">
        <f t="shared" si="45"/>
        <v>-6</v>
      </c>
      <c r="Y70" s="169">
        <f t="shared" si="46"/>
        <v>-357</v>
      </c>
      <c r="AA70" s="363"/>
      <c r="AB70" s="364"/>
      <c r="AC70" s="365"/>
      <c r="AD70" s="9" t="s">
        <v>104</v>
      </c>
      <c r="AE70" s="10" t="s">
        <v>105</v>
      </c>
      <c r="AF70" s="11" t="s">
        <v>106</v>
      </c>
      <c r="AG70" s="12" t="s">
        <v>104</v>
      </c>
      <c r="AH70" s="10" t="s">
        <v>105</v>
      </c>
      <c r="AI70" s="11" t="s">
        <v>106</v>
      </c>
      <c r="AJ70" s="12" t="s">
        <v>104</v>
      </c>
      <c r="AK70" s="10" t="s">
        <v>105</v>
      </c>
      <c r="AL70" s="13" t="s">
        <v>106</v>
      </c>
    </row>
    <row r="71" spans="1:38" ht="17.25" customHeight="1" thickBot="1">
      <c r="A71" s="315"/>
      <c r="B71" s="320"/>
      <c r="C71" s="77" t="s">
        <v>141</v>
      </c>
      <c r="D71" s="31">
        <v>7</v>
      </c>
      <c r="E71" s="32">
        <v>0</v>
      </c>
      <c r="F71" s="33">
        <v>95</v>
      </c>
      <c r="G71" s="34">
        <v>5</v>
      </c>
      <c r="H71" s="32">
        <v>0</v>
      </c>
      <c r="I71" s="33">
        <v>57</v>
      </c>
      <c r="J71" s="95">
        <f t="shared" si="40"/>
        <v>-2</v>
      </c>
      <c r="K71" s="93">
        <f t="shared" si="41"/>
        <v>0</v>
      </c>
      <c r="L71" s="152">
        <f t="shared" si="42"/>
        <v>-38</v>
      </c>
      <c r="M71" s="3"/>
      <c r="AA71" s="393" t="s">
        <v>107</v>
      </c>
      <c r="AB71" s="394"/>
      <c r="AC71" s="395"/>
      <c r="AD71" s="73">
        <f aca="true" t="shared" si="57" ref="AD71:AI71">SUM(AD72,AD90:AD93)</f>
        <v>2651</v>
      </c>
      <c r="AE71" s="74">
        <f t="shared" si="57"/>
        <v>19</v>
      </c>
      <c r="AF71" s="75">
        <f t="shared" si="57"/>
        <v>3181</v>
      </c>
      <c r="AG71" s="76">
        <f t="shared" si="57"/>
        <v>2019</v>
      </c>
      <c r="AH71" s="74">
        <f t="shared" si="57"/>
        <v>19</v>
      </c>
      <c r="AI71" s="75">
        <f t="shared" si="57"/>
        <v>2343</v>
      </c>
      <c r="AJ71" s="116">
        <f aca="true" t="shared" si="58" ref="AJ71:AJ98">AG71-AD71</f>
        <v>-632</v>
      </c>
      <c r="AK71" s="114">
        <f aca="true" t="shared" si="59" ref="AK71:AK98">AH71-AE71</f>
        <v>0</v>
      </c>
      <c r="AL71" s="173">
        <f aca="true" t="shared" si="60" ref="AL71:AL98">AI71-AF71</f>
        <v>-838</v>
      </c>
    </row>
    <row r="72" spans="1:38" ht="17.25" customHeight="1" thickBot="1" thickTop="1">
      <c r="A72" s="315"/>
      <c r="B72" s="321"/>
      <c r="C72" s="82" t="s">
        <v>143</v>
      </c>
      <c r="D72" s="48">
        <v>9</v>
      </c>
      <c r="E72" s="49">
        <v>0</v>
      </c>
      <c r="F72" s="50">
        <v>35</v>
      </c>
      <c r="G72" s="51">
        <v>8</v>
      </c>
      <c r="H72" s="49">
        <v>0</v>
      </c>
      <c r="I72" s="50">
        <v>42</v>
      </c>
      <c r="J72" s="100">
        <f t="shared" si="40"/>
        <v>-1</v>
      </c>
      <c r="K72" s="98">
        <f t="shared" si="41"/>
        <v>0</v>
      </c>
      <c r="L72" s="165">
        <f t="shared" si="42"/>
        <v>7</v>
      </c>
      <c r="M72" s="3"/>
      <c r="N72" s="2" t="s">
        <v>144</v>
      </c>
      <c r="AA72" s="438" t="s">
        <v>142</v>
      </c>
      <c r="AB72" s="439"/>
      <c r="AC72" s="440"/>
      <c r="AD72" s="78">
        <f aca="true" t="shared" si="61" ref="AD72:AI72">SUM(AD73,AD79,AD85,AD88:AD89)</f>
        <v>2559</v>
      </c>
      <c r="AE72" s="79">
        <f t="shared" si="61"/>
        <v>9</v>
      </c>
      <c r="AF72" s="80">
        <f t="shared" si="61"/>
        <v>2821</v>
      </c>
      <c r="AG72" s="81">
        <f t="shared" si="61"/>
        <v>1952</v>
      </c>
      <c r="AH72" s="79">
        <f t="shared" si="61"/>
        <v>8</v>
      </c>
      <c r="AI72" s="80">
        <f t="shared" si="61"/>
        <v>2040</v>
      </c>
      <c r="AJ72" s="81">
        <f t="shared" si="58"/>
        <v>-607</v>
      </c>
      <c r="AK72" s="79">
        <f t="shared" si="59"/>
        <v>-1</v>
      </c>
      <c r="AL72" s="156">
        <f t="shared" si="60"/>
        <v>-781</v>
      </c>
    </row>
    <row r="73" spans="1:38" ht="17.25" customHeight="1">
      <c r="A73" s="315"/>
      <c r="B73" s="322" t="s">
        <v>146</v>
      </c>
      <c r="C73" s="323"/>
      <c r="D73" s="36">
        <v>21</v>
      </c>
      <c r="E73" s="37">
        <v>0</v>
      </c>
      <c r="F73" s="38">
        <v>145</v>
      </c>
      <c r="G73" s="39">
        <v>21</v>
      </c>
      <c r="H73" s="37">
        <v>1</v>
      </c>
      <c r="I73" s="38">
        <v>100</v>
      </c>
      <c r="J73" s="91">
        <f t="shared" si="40"/>
        <v>0</v>
      </c>
      <c r="K73" s="89">
        <f t="shared" si="41"/>
        <v>1</v>
      </c>
      <c r="L73" s="157">
        <f t="shared" si="42"/>
        <v>-45</v>
      </c>
      <c r="M73" s="3"/>
      <c r="N73" s="360" t="s">
        <v>102</v>
      </c>
      <c r="O73" s="361"/>
      <c r="P73" s="362"/>
      <c r="Q73" s="366" t="str">
        <f>$D$4</f>
        <v>令　和　元　年　</v>
      </c>
      <c r="R73" s="366"/>
      <c r="S73" s="367"/>
      <c r="T73" s="366" t="str">
        <f>$G$4</f>
        <v>令　和　2　年　</v>
      </c>
      <c r="U73" s="366"/>
      <c r="V73" s="366"/>
      <c r="W73" s="368" t="s">
        <v>103</v>
      </c>
      <c r="X73" s="369"/>
      <c r="Y73" s="370"/>
      <c r="AA73" s="399" t="s">
        <v>145</v>
      </c>
      <c r="AB73" s="400"/>
      <c r="AC73" s="401"/>
      <c r="AD73" s="83">
        <f aca="true" t="shared" si="62" ref="AD73:AI73">SUM(AD74:AD78)</f>
        <v>1930</v>
      </c>
      <c r="AE73" s="84">
        <f t="shared" si="62"/>
        <v>2</v>
      </c>
      <c r="AF73" s="85">
        <f t="shared" si="62"/>
        <v>1556</v>
      </c>
      <c r="AG73" s="86">
        <f t="shared" si="62"/>
        <v>1438</v>
      </c>
      <c r="AH73" s="84">
        <f t="shared" si="62"/>
        <v>0</v>
      </c>
      <c r="AI73" s="85">
        <f t="shared" si="62"/>
        <v>1078</v>
      </c>
      <c r="AJ73" s="86">
        <f t="shared" si="58"/>
        <v>-492</v>
      </c>
      <c r="AK73" s="84">
        <f t="shared" si="59"/>
        <v>-2</v>
      </c>
      <c r="AL73" s="177">
        <f t="shared" si="60"/>
        <v>-478</v>
      </c>
    </row>
    <row r="74" spans="1:38" ht="17.25" customHeight="1" thickBot="1">
      <c r="A74" s="316"/>
      <c r="B74" s="324" t="s">
        <v>148</v>
      </c>
      <c r="C74" s="325"/>
      <c r="D74" s="54">
        <v>65</v>
      </c>
      <c r="E74" s="55">
        <v>0</v>
      </c>
      <c r="F74" s="56">
        <v>86</v>
      </c>
      <c r="G74" s="57">
        <v>46</v>
      </c>
      <c r="H74" s="55">
        <v>0</v>
      </c>
      <c r="I74" s="56">
        <v>71</v>
      </c>
      <c r="J74" s="166">
        <f t="shared" si="40"/>
        <v>-19</v>
      </c>
      <c r="K74" s="167">
        <f t="shared" si="41"/>
        <v>0</v>
      </c>
      <c r="L74" s="168">
        <f t="shared" si="42"/>
        <v>-15</v>
      </c>
      <c r="M74" s="3"/>
      <c r="N74" s="363"/>
      <c r="O74" s="364"/>
      <c r="P74" s="365"/>
      <c r="Q74" s="9" t="s">
        <v>104</v>
      </c>
      <c r="R74" s="10" t="s">
        <v>105</v>
      </c>
      <c r="S74" s="11" t="s">
        <v>106</v>
      </c>
      <c r="T74" s="12" t="s">
        <v>104</v>
      </c>
      <c r="U74" s="10" t="s">
        <v>105</v>
      </c>
      <c r="V74" s="11" t="s">
        <v>106</v>
      </c>
      <c r="W74" s="12" t="s">
        <v>104</v>
      </c>
      <c r="X74" s="10" t="s">
        <v>105</v>
      </c>
      <c r="Y74" s="13" t="s">
        <v>106</v>
      </c>
      <c r="AA74" s="87"/>
      <c r="AB74" s="434" t="s">
        <v>147</v>
      </c>
      <c r="AC74" s="435"/>
      <c r="AD74" s="88">
        <v>14</v>
      </c>
      <c r="AE74" s="89">
        <v>0</v>
      </c>
      <c r="AF74" s="90">
        <v>8</v>
      </c>
      <c r="AG74" s="91">
        <v>7</v>
      </c>
      <c r="AH74" s="89">
        <v>0</v>
      </c>
      <c r="AI74" s="90">
        <v>4</v>
      </c>
      <c r="AJ74" s="91">
        <f t="shared" si="58"/>
        <v>-7</v>
      </c>
      <c r="AK74" s="89">
        <f t="shared" si="59"/>
        <v>0</v>
      </c>
      <c r="AL74" s="157">
        <f t="shared" si="60"/>
        <v>-4</v>
      </c>
    </row>
    <row r="75" spans="1:38" ht="17.25" customHeight="1" thickBot="1">
      <c r="A75" s="2" t="s">
        <v>150</v>
      </c>
      <c r="M75" s="3"/>
      <c r="N75" s="371" t="s">
        <v>107</v>
      </c>
      <c r="O75" s="372"/>
      <c r="P75" s="373"/>
      <c r="Q75" s="19">
        <f aca="true" t="shared" si="63" ref="Q75:V75">SUM(Q76,Q83,Q92,Q98)</f>
        <v>2651</v>
      </c>
      <c r="R75" s="20">
        <f t="shared" si="63"/>
        <v>19</v>
      </c>
      <c r="S75" s="21">
        <f t="shared" si="63"/>
        <v>3181</v>
      </c>
      <c r="T75" s="22">
        <f t="shared" si="63"/>
        <v>2019</v>
      </c>
      <c r="U75" s="20">
        <f t="shared" si="63"/>
        <v>19</v>
      </c>
      <c r="V75" s="21">
        <f t="shared" si="63"/>
        <v>2343</v>
      </c>
      <c r="W75" s="105">
        <f aca="true" t="shared" si="64" ref="W75:W98">T75-Q75</f>
        <v>-632</v>
      </c>
      <c r="X75" s="103">
        <f aca="true" t="shared" si="65" ref="X75:X98">U75-R75</f>
        <v>0</v>
      </c>
      <c r="Y75" s="164">
        <f aca="true" t="shared" si="66" ref="Y75:Y98">V75-S75</f>
        <v>-838</v>
      </c>
      <c r="AA75" s="87"/>
      <c r="AB75" s="347" t="s">
        <v>149</v>
      </c>
      <c r="AC75" s="348"/>
      <c r="AD75" s="92">
        <v>1</v>
      </c>
      <c r="AE75" s="93">
        <v>0</v>
      </c>
      <c r="AF75" s="94">
        <v>0</v>
      </c>
      <c r="AG75" s="95">
        <v>4</v>
      </c>
      <c r="AH75" s="93">
        <v>0</v>
      </c>
      <c r="AI75" s="94">
        <v>0</v>
      </c>
      <c r="AJ75" s="95">
        <f t="shared" si="58"/>
        <v>3</v>
      </c>
      <c r="AK75" s="93">
        <f t="shared" si="59"/>
        <v>0</v>
      </c>
      <c r="AL75" s="152">
        <f t="shared" si="60"/>
        <v>0</v>
      </c>
    </row>
    <row r="76" spans="1:38" ht="17.25" customHeight="1" thickBot="1" thickTop="1">
      <c r="A76" s="96" t="s">
        <v>152</v>
      </c>
      <c r="B76" s="96"/>
      <c r="C76" s="96"/>
      <c r="D76" s="96"/>
      <c r="E76" s="96"/>
      <c r="F76" s="96"/>
      <c r="G76" s="7"/>
      <c r="M76" s="3"/>
      <c r="N76" s="338" t="s">
        <v>153</v>
      </c>
      <c r="O76" s="377" t="s">
        <v>112</v>
      </c>
      <c r="P76" s="378"/>
      <c r="Q76" s="44">
        <f aca="true" t="shared" si="67" ref="Q76:V76">SUM(Q77,Q82)</f>
        <v>347</v>
      </c>
      <c r="R76" s="45">
        <f t="shared" si="67"/>
        <v>9</v>
      </c>
      <c r="S76" s="46">
        <f t="shared" si="67"/>
        <v>354</v>
      </c>
      <c r="T76" s="47">
        <f t="shared" si="67"/>
        <v>299</v>
      </c>
      <c r="U76" s="45">
        <f t="shared" si="67"/>
        <v>9</v>
      </c>
      <c r="V76" s="46">
        <f t="shared" si="67"/>
        <v>298</v>
      </c>
      <c r="W76" s="81">
        <f t="shared" si="64"/>
        <v>-48</v>
      </c>
      <c r="X76" s="79">
        <f t="shared" si="65"/>
        <v>0</v>
      </c>
      <c r="Y76" s="156">
        <f t="shared" si="66"/>
        <v>-56</v>
      </c>
      <c r="AA76" s="87"/>
      <c r="AB76" s="448" t="s">
        <v>235</v>
      </c>
      <c r="AC76" s="449"/>
      <c r="AD76" s="182">
        <v>0</v>
      </c>
      <c r="AE76" s="183">
        <v>0</v>
      </c>
      <c r="AF76" s="184">
        <v>0</v>
      </c>
      <c r="AG76" s="185"/>
      <c r="AH76" s="183"/>
      <c r="AI76" s="184"/>
      <c r="AJ76" s="185">
        <f t="shared" si="58"/>
        <v>0</v>
      </c>
      <c r="AK76" s="183">
        <f t="shared" si="59"/>
        <v>0</v>
      </c>
      <c r="AL76" s="186">
        <f t="shared" si="60"/>
        <v>0</v>
      </c>
    </row>
    <row r="77" spans="1:38" ht="17.25" customHeight="1">
      <c r="A77" s="360" t="s">
        <v>102</v>
      </c>
      <c r="B77" s="361"/>
      <c r="C77" s="362"/>
      <c r="D77" s="366" t="str">
        <f>$D$4</f>
        <v>令　和　元　年　</v>
      </c>
      <c r="E77" s="366"/>
      <c r="F77" s="367"/>
      <c r="G77" s="366" t="str">
        <f>$G$4</f>
        <v>令　和　2　年　</v>
      </c>
      <c r="H77" s="366"/>
      <c r="I77" s="366"/>
      <c r="J77" s="368" t="s">
        <v>103</v>
      </c>
      <c r="K77" s="369"/>
      <c r="L77" s="370"/>
      <c r="M77" s="8"/>
      <c r="N77" s="338"/>
      <c r="O77" s="319" t="s">
        <v>155</v>
      </c>
      <c r="P77" s="101" t="s">
        <v>156</v>
      </c>
      <c r="Q77" s="19">
        <f aca="true" t="shared" si="68" ref="Q77:V77">SUM(Q78:Q81)</f>
        <v>183</v>
      </c>
      <c r="R77" s="20">
        <f t="shared" si="68"/>
        <v>5</v>
      </c>
      <c r="S77" s="21">
        <f t="shared" si="68"/>
        <v>184</v>
      </c>
      <c r="T77" s="22">
        <f t="shared" si="68"/>
        <v>145</v>
      </c>
      <c r="U77" s="20">
        <f t="shared" si="68"/>
        <v>4</v>
      </c>
      <c r="V77" s="21">
        <f t="shared" si="68"/>
        <v>146</v>
      </c>
      <c r="W77" s="105">
        <f t="shared" si="64"/>
        <v>-38</v>
      </c>
      <c r="X77" s="103">
        <f t="shared" si="65"/>
        <v>-1</v>
      </c>
      <c r="Y77" s="164">
        <f t="shared" si="66"/>
        <v>-38</v>
      </c>
      <c r="AA77" s="87"/>
      <c r="AB77" s="347" t="s">
        <v>151</v>
      </c>
      <c r="AC77" s="348"/>
      <c r="AD77" s="92">
        <v>1236</v>
      </c>
      <c r="AE77" s="93">
        <v>2</v>
      </c>
      <c r="AF77" s="94">
        <v>993</v>
      </c>
      <c r="AG77" s="95">
        <v>900</v>
      </c>
      <c r="AH77" s="93">
        <v>0</v>
      </c>
      <c r="AI77" s="94">
        <v>657</v>
      </c>
      <c r="AJ77" s="95">
        <f t="shared" si="58"/>
        <v>-336</v>
      </c>
      <c r="AK77" s="93">
        <f t="shared" si="59"/>
        <v>-2</v>
      </c>
      <c r="AL77" s="152">
        <f t="shared" si="60"/>
        <v>-336</v>
      </c>
    </row>
    <row r="78" spans="1:38" ht="17.25" customHeight="1">
      <c r="A78" s="363"/>
      <c r="B78" s="364"/>
      <c r="C78" s="365"/>
      <c r="D78" s="9" t="s">
        <v>104</v>
      </c>
      <c r="E78" s="10" t="s">
        <v>105</v>
      </c>
      <c r="F78" s="11" t="s">
        <v>106</v>
      </c>
      <c r="G78" s="12" t="s">
        <v>104</v>
      </c>
      <c r="H78" s="10" t="s">
        <v>105</v>
      </c>
      <c r="I78" s="11" t="s">
        <v>106</v>
      </c>
      <c r="J78" s="12" t="s">
        <v>104</v>
      </c>
      <c r="K78" s="10" t="s">
        <v>105</v>
      </c>
      <c r="L78" s="13" t="s">
        <v>106</v>
      </c>
      <c r="M78" s="14"/>
      <c r="N78" s="338"/>
      <c r="O78" s="320"/>
      <c r="P78" s="53" t="s">
        <v>158</v>
      </c>
      <c r="Q78" s="36">
        <v>112</v>
      </c>
      <c r="R78" s="37">
        <v>1</v>
      </c>
      <c r="S78" s="38">
        <v>114</v>
      </c>
      <c r="T78" s="39">
        <v>93</v>
      </c>
      <c r="U78" s="37">
        <v>1</v>
      </c>
      <c r="V78" s="38">
        <v>95</v>
      </c>
      <c r="W78" s="91">
        <f t="shared" si="64"/>
        <v>-19</v>
      </c>
      <c r="X78" s="89">
        <f t="shared" si="65"/>
        <v>0</v>
      </c>
      <c r="Y78" s="157">
        <f t="shared" si="66"/>
        <v>-19</v>
      </c>
      <c r="AA78" s="87"/>
      <c r="AB78" s="335" t="s">
        <v>154</v>
      </c>
      <c r="AC78" s="336"/>
      <c r="AD78" s="97">
        <v>679</v>
      </c>
      <c r="AE78" s="98">
        <v>0</v>
      </c>
      <c r="AF78" s="99">
        <v>555</v>
      </c>
      <c r="AG78" s="100">
        <v>527</v>
      </c>
      <c r="AH78" s="98">
        <v>0</v>
      </c>
      <c r="AI78" s="99">
        <v>417</v>
      </c>
      <c r="AJ78" s="100">
        <f t="shared" si="58"/>
        <v>-152</v>
      </c>
      <c r="AK78" s="98">
        <f t="shared" si="59"/>
        <v>0</v>
      </c>
      <c r="AL78" s="165">
        <f t="shared" si="60"/>
        <v>-138</v>
      </c>
    </row>
    <row r="79" spans="1:38" ht="17.25" customHeight="1" thickBot="1">
      <c r="A79" s="371" t="s">
        <v>107</v>
      </c>
      <c r="B79" s="372"/>
      <c r="C79" s="373"/>
      <c r="D79" s="15">
        <f aca="true" t="shared" si="69" ref="D79:I79">SUM(D80:D91)</f>
        <v>2651</v>
      </c>
      <c r="E79" s="16">
        <f t="shared" si="69"/>
        <v>19</v>
      </c>
      <c r="F79" s="17">
        <f t="shared" si="69"/>
        <v>3181</v>
      </c>
      <c r="G79" s="18">
        <f t="shared" si="69"/>
        <v>2019</v>
      </c>
      <c r="H79" s="16">
        <f t="shared" si="69"/>
        <v>19</v>
      </c>
      <c r="I79" s="17">
        <f t="shared" si="69"/>
        <v>2343</v>
      </c>
      <c r="J79" s="146">
        <f aca="true" t="shared" si="70" ref="J79:J95">G79-D79</f>
        <v>-632</v>
      </c>
      <c r="K79" s="147">
        <f aca="true" t="shared" si="71" ref="K79:K95">H79-E79</f>
        <v>0</v>
      </c>
      <c r="L79" s="148">
        <f aca="true" t="shared" si="72" ref="L79:L95">I79-F79</f>
        <v>-838</v>
      </c>
      <c r="M79" s="3"/>
      <c r="N79" s="338"/>
      <c r="O79" s="320"/>
      <c r="P79" s="106" t="s">
        <v>159</v>
      </c>
      <c r="Q79" s="31">
        <v>11</v>
      </c>
      <c r="R79" s="32">
        <v>0</v>
      </c>
      <c r="S79" s="33">
        <v>11</v>
      </c>
      <c r="T79" s="34">
        <v>7</v>
      </c>
      <c r="U79" s="32">
        <v>2</v>
      </c>
      <c r="V79" s="33">
        <v>5</v>
      </c>
      <c r="W79" s="95">
        <f t="shared" si="64"/>
        <v>-4</v>
      </c>
      <c r="X79" s="93">
        <f t="shared" si="65"/>
        <v>2</v>
      </c>
      <c r="Y79" s="152">
        <f t="shared" si="66"/>
        <v>-6</v>
      </c>
      <c r="AA79" s="399" t="s">
        <v>157</v>
      </c>
      <c r="AB79" s="400"/>
      <c r="AC79" s="401"/>
      <c r="AD79" s="102">
        <f aca="true" t="shared" si="73" ref="AD79:AI79">SUM(AD80:AD84)</f>
        <v>407</v>
      </c>
      <c r="AE79" s="103">
        <f t="shared" si="73"/>
        <v>1</v>
      </c>
      <c r="AF79" s="104">
        <f t="shared" si="73"/>
        <v>190</v>
      </c>
      <c r="AG79" s="105">
        <f t="shared" si="73"/>
        <v>327</v>
      </c>
      <c r="AH79" s="103">
        <f t="shared" si="73"/>
        <v>0</v>
      </c>
      <c r="AI79" s="104">
        <f t="shared" si="73"/>
        <v>148</v>
      </c>
      <c r="AJ79" s="105">
        <f t="shared" si="58"/>
        <v>-80</v>
      </c>
      <c r="AK79" s="103">
        <f t="shared" si="59"/>
        <v>-1</v>
      </c>
      <c r="AL79" s="164">
        <f t="shared" si="60"/>
        <v>-42</v>
      </c>
    </row>
    <row r="80" spans="1:38" ht="17.25" customHeight="1" thickTop="1">
      <c r="A80" s="374" t="s">
        <v>160</v>
      </c>
      <c r="B80" s="375"/>
      <c r="C80" s="376"/>
      <c r="D80" s="23">
        <v>34</v>
      </c>
      <c r="E80" s="24">
        <v>2</v>
      </c>
      <c r="F80" s="25">
        <v>45</v>
      </c>
      <c r="G80" s="26">
        <v>32</v>
      </c>
      <c r="H80" s="24">
        <v>1</v>
      </c>
      <c r="I80" s="25">
        <v>37</v>
      </c>
      <c r="J80" s="149">
        <f t="shared" si="70"/>
        <v>-2</v>
      </c>
      <c r="K80" s="150">
        <f t="shared" si="71"/>
        <v>-1</v>
      </c>
      <c r="L80" s="151">
        <f t="shared" si="72"/>
        <v>-8</v>
      </c>
      <c r="M80" s="3"/>
      <c r="N80" s="338"/>
      <c r="O80" s="320"/>
      <c r="P80" s="106" t="s">
        <v>161</v>
      </c>
      <c r="Q80" s="31"/>
      <c r="R80" s="32"/>
      <c r="S80" s="33"/>
      <c r="T80" s="34"/>
      <c r="U80" s="32"/>
      <c r="V80" s="33"/>
      <c r="W80" s="95">
        <f t="shared" si="64"/>
        <v>0</v>
      </c>
      <c r="X80" s="93">
        <f t="shared" si="65"/>
        <v>0</v>
      </c>
      <c r="Y80" s="152">
        <f t="shared" si="66"/>
        <v>0</v>
      </c>
      <c r="AA80" s="87"/>
      <c r="AB80" s="434" t="s">
        <v>147</v>
      </c>
      <c r="AC80" s="435"/>
      <c r="AD80" s="88">
        <v>35</v>
      </c>
      <c r="AE80" s="89">
        <v>0</v>
      </c>
      <c r="AF80" s="90">
        <v>4</v>
      </c>
      <c r="AG80" s="91">
        <v>14</v>
      </c>
      <c r="AH80" s="89">
        <v>0</v>
      </c>
      <c r="AI80" s="90">
        <v>2</v>
      </c>
      <c r="AJ80" s="91">
        <f t="shared" si="58"/>
        <v>-21</v>
      </c>
      <c r="AK80" s="89">
        <f t="shared" si="59"/>
        <v>0</v>
      </c>
      <c r="AL80" s="157">
        <f t="shared" si="60"/>
        <v>-2</v>
      </c>
    </row>
    <row r="81" spans="1:38" ht="17.25" customHeight="1">
      <c r="A81" s="351" t="s">
        <v>162</v>
      </c>
      <c r="B81" s="352"/>
      <c r="C81" s="353"/>
      <c r="D81" s="31">
        <v>18</v>
      </c>
      <c r="E81" s="32">
        <v>1</v>
      </c>
      <c r="F81" s="33">
        <v>20</v>
      </c>
      <c r="G81" s="34">
        <v>12</v>
      </c>
      <c r="H81" s="32">
        <v>1</v>
      </c>
      <c r="I81" s="33">
        <v>12</v>
      </c>
      <c r="J81" s="95">
        <f t="shared" si="70"/>
        <v>-6</v>
      </c>
      <c r="K81" s="93">
        <f t="shared" si="71"/>
        <v>0</v>
      </c>
      <c r="L81" s="152">
        <f t="shared" si="72"/>
        <v>-8</v>
      </c>
      <c r="M81" s="3"/>
      <c r="N81" s="338"/>
      <c r="O81" s="321"/>
      <c r="P81" s="82" t="s">
        <v>132</v>
      </c>
      <c r="Q81" s="48">
        <v>60</v>
      </c>
      <c r="R81" s="49">
        <v>4</v>
      </c>
      <c r="S81" s="50">
        <v>59</v>
      </c>
      <c r="T81" s="51">
        <v>45</v>
      </c>
      <c r="U81" s="49">
        <v>1</v>
      </c>
      <c r="V81" s="50">
        <v>46</v>
      </c>
      <c r="W81" s="100">
        <f t="shared" si="64"/>
        <v>-15</v>
      </c>
      <c r="X81" s="98">
        <f t="shared" si="65"/>
        <v>-3</v>
      </c>
      <c r="Y81" s="165">
        <f t="shared" si="66"/>
        <v>-13</v>
      </c>
      <c r="AA81" s="87"/>
      <c r="AB81" s="347" t="s">
        <v>149</v>
      </c>
      <c r="AC81" s="348"/>
      <c r="AD81" s="92">
        <v>31</v>
      </c>
      <c r="AE81" s="93">
        <v>0</v>
      </c>
      <c r="AF81" s="94">
        <v>2</v>
      </c>
      <c r="AG81" s="95">
        <v>22</v>
      </c>
      <c r="AH81" s="93">
        <v>0</v>
      </c>
      <c r="AI81" s="94">
        <v>8</v>
      </c>
      <c r="AJ81" s="95">
        <f t="shared" si="58"/>
        <v>-9</v>
      </c>
      <c r="AK81" s="93">
        <f t="shared" si="59"/>
        <v>0</v>
      </c>
      <c r="AL81" s="152">
        <f t="shared" si="60"/>
        <v>6</v>
      </c>
    </row>
    <row r="82" spans="1:38" ht="17.25" customHeight="1">
      <c r="A82" s="351" t="s">
        <v>164</v>
      </c>
      <c r="B82" s="352"/>
      <c r="C82" s="353"/>
      <c r="D82" s="31">
        <v>50</v>
      </c>
      <c r="E82" s="32">
        <v>0</v>
      </c>
      <c r="F82" s="33">
        <v>59</v>
      </c>
      <c r="G82" s="34">
        <v>37</v>
      </c>
      <c r="H82" s="32">
        <v>3</v>
      </c>
      <c r="I82" s="33">
        <v>42</v>
      </c>
      <c r="J82" s="95">
        <f t="shared" si="70"/>
        <v>-13</v>
      </c>
      <c r="K82" s="93">
        <f t="shared" si="71"/>
        <v>3</v>
      </c>
      <c r="L82" s="152">
        <f t="shared" si="72"/>
        <v>-17</v>
      </c>
      <c r="M82" s="3"/>
      <c r="N82" s="354"/>
      <c r="O82" s="379" t="s">
        <v>132</v>
      </c>
      <c r="P82" s="380"/>
      <c r="Q82" s="109">
        <v>164</v>
      </c>
      <c r="R82" s="110">
        <v>4</v>
      </c>
      <c r="S82" s="111">
        <v>170</v>
      </c>
      <c r="T82" s="112">
        <v>154</v>
      </c>
      <c r="U82" s="110">
        <v>5</v>
      </c>
      <c r="V82" s="111">
        <v>152</v>
      </c>
      <c r="W82" s="170">
        <f t="shared" si="64"/>
        <v>-10</v>
      </c>
      <c r="X82" s="171">
        <f t="shared" si="65"/>
        <v>1</v>
      </c>
      <c r="Y82" s="172">
        <f t="shared" si="66"/>
        <v>-18</v>
      </c>
      <c r="AA82" s="87"/>
      <c r="AB82" s="448" t="s">
        <v>235</v>
      </c>
      <c r="AC82" s="449"/>
      <c r="AD82" s="182">
        <v>52</v>
      </c>
      <c r="AE82" s="183">
        <v>0</v>
      </c>
      <c r="AF82" s="184">
        <v>22</v>
      </c>
      <c r="AG82" s="185">
        <v>50</v>
      </c>
      <c r="AH82" s="183">
        <v>0</v>
      </c>
      <c r="AI82" s="184">
        <v>19</v>
      </c>
      <c r="AJ82" s="185">
        <f t="shared" si="58"/>
        <v>-2</v>
      </c>
      <c r="AK82" s="183">
        <f t="shared" si="59"/>
        <v>0</v>
      </c>
      <c r="AL82" s="186">
        <f t="shared" si="60"/>
        <v>-3</v>
      </c>
    </row>
    <row r="83" spans="1:38" ht="17.25" customHeight="1">
      <c r="A83" s="351" t="s">
        <v>166</v>
      </c>
      <c r="B83" s="352"/>
      <c r="C83" s="353"/>
      <c r="D83" s="31">
        <v>285</v>
      </c>
      <c r="E83" s="32">
        <v>3</v>
      </c>
      <c r="F83" s="33">
        <v>321</v>
      </c>
      <c r="G83" s="34">
        <v>201</v>
      </c>
      <c r="H83" s="32">
        <v>0</v>
      </c>
      <c r="I83" s="33">
        <v>228</v>
      </c>
      <c r="J83" s="95">
        <f t="shared" si="70"/>
        <v>-84</v>
      </c>
      <c r="K83" s="93">
        <f t="shared" si="71"/>
        <v>-3</v>
      </c>
      <c r="L83" s="152">
        <f t="shared" si="72"/>
        <v>-93</v>
      </c>
      <c r="M83" s="3"/>
      <c r="N83" s="342" t="s">
        <v>167</v>
      </c>
      <c r="O83" s="343" t="s">
        <v>112</v>
      </c>
      <c r="P83" s="344"/>
      <c r="Q83" s="19">
        <f aca="true" t="shared" si="74" ref="Q83:V83">SUM(Q84:Q91)</f>
        <v>2257</v>
      </c>
      <c r="R83" s="20">
        <f t="shared" si="74"/>
        <v>3</v>
      </c>
      <c r="S83" s="21">
        <f t="shared" si="74"/>
        <v>2776</v>
      </c>
      <c r="T83" s="22">
        <f t="shared" si="74"/>
        <v>1680</v>
      </c>
      <c r="U83" s="20">
        <f t="shared" si="74"/>
        <v>7</v>
      </c>
      <c r="V83" s="21">
        <f t="shared" si="74"/>
        <v>1994</v>
      </c>
      <c r="W83" s="105">
        <f t="shared" si="64"/>
        <v>-577</v>
      </c>
      <c r="X83" s="103">
        <f t="shared" si="65"/>
        <v>4</v>
      </c>
      <c r="Y83" s="164">
        <f t="shared" si="66"/>
        <v>-782</v>
      </c>
      <c r="AA83" s="87"/>
      <c r="AB83" s="347" t="s">
        <v>151</v>
      </c>
      <c r="AC83" s="348"/>
      <c r="AD83" s="92">
        <v>92</v>
      </c>
      <c r="AE83" s="93">
        <v>1</v>
      </c>
      <c r="AF83" s="94">
        <v>47</v>
      </c>
      <c r="AG83" s="95">
        <v>71</v>
      </c>
      <c r="AH83" s="93">
        <v>0</v>
      </c>
      <c r="AI83" s="94">
        <v>52</v>
      </c>
      <c r="AJ83" s="95">
        <f t="shared" si="58"/>
        <v>-21</v>
      </c>
      <c r="AK83" s="93">
        <f t="shared" si="59"/>
        <v>-1</v>
      </c>
      <c r="AL83" s="152">
        <f t="shared" si="60"/>
        <v>5</v>
      </c>
    </row>
    <row r="84" spans="1:38" ht="17.25" customHeight="1">
      <c r="A84" s="351" t="s">
        <v>169</v>
      </c>
      <c r="B84" s="352"/>
      <c r="C84" s="353"/>
      <c r="D84" s="31">
        <v>365</v>
      </c>
      <c r="E84" s="32">
        <v>2</v>
      </c>
      <c r="F84" s="33">
        <v>423</v>
      </c>
      <c r="G84" s="34">
        <v>277</v>
      </c>
      <c r="H84" s="32">
        <v>1</v>
      </c>
      <c r="I84" s="33">
        <v>303</v>
      </c>
      <c r="J84" s="95">
        <f t="shared" si="70"/>
        <v>-88</v>
      </c>
      <c r="K84" s="93">
        <f t="shared" si="71"/>
        <v>-1</v>
      </c>
      <c r="L84" s="152">
        <f t="shared" si="72"/>
        <v>-120</v>
      </c>
      <c r="M84" s="3"/>
      <c r="N84" s="338"/>
      <c r="O84" s="355" t="s">
        <v>170</v>
      </c>
      <c r="P84" s="356"/>
      <c r="Q84" s="36">
        <v>43</v>
      </c>
      <c r="R84" s="37">
        <v>0</v>
      </c>
      <c r="S84" s="38">
        <v>62</v>
      </c>
      <c r="T84" s="39">
        <v>36</v>
      </c>
      <c r="U84" s="37">
        <v>1</v>
      </c>
      <c r="V84" s="38">
        <v>46</v>
      </c>
      <c r="W84" s="91">
        <f t="shared" si="64"/>
        <v>-7</v>
      </c>
      <c r="X84" s="89">
        <f t="shared" si="65"/>
        <v>1</v>
      </c>
      <c r="Y84" s="157">
        <f t="shared" si="66"/>
        <v>-16</v>
      </c>
      <c r="AA84" s="108"/>
      <c r="AB84" s="335" t="s">
        <v>163</v>
      </c>
      <c r="AC84" s="336"/>
      <c r="AD84" s="97">
        <v>197</v>
      </c>
      <c r="AE84" s="98">
        <v>0</v>
      </c>
      <c r="AF84" s="99">
        <v>115</v>
      </c>
      <c r="AG84" s="100">
        <v>170</v>
      </c>
      <c r="AH84" s="98">
        <v>0</v>
      </c>
      <c r="AI84" s="99">
        <v>67</v>
      </c>
      <c r="AJ84" s="100">
        <f t="shared" si="58"/>
        <v>-27</v>
      </c>
      <c r="AK84" s="98">
        <f t="shared" si="59"/>
        <v>0</v>
      </c>
      <c r="AL84" s="165">
        <f t="shared" si="60"/>
        <v>-48</v>
      </c>
    </row>
    <row r="85" spans="1:38" ht="17.25" customHeight="1">
      <c r="A85" s="351" t="s">
        <v>172</v>
      </c>
      <c r="B85" s="352"/>
      <c r="C85" s="353"/>
      <c r="D85" s="31">
        <v>283</v>
      </c>
      <c r="E85" s="32">
        <v>1</v>
      </c>
      <c r="F85" s="33">
        <v>353</v>
      </c>
      <c r="G85" s="34">
        <v>246</v>
      </c>
      <c r="H85" s="32">
        <v>1</v>
      </c>
      <c r="I85" s="33">
        <v>283</v>
      </c>
      <c r="J85" s="95">
        <f t="shared" si="70"/>
        <v>-37</v>
      </c>
      <c r="K85" s="93">
        <f t="shared" si="71"/>
        <v>0</v>
      </c>
      <c r="L85" s="152">
        <f t="shared" si="72"/>
        <v>-70</v>
      </c>
      <c r="M85" s="3"/>
      <c r="N85" s="338"/>
      <c r="O85" s="347" t="s">
        <v>173</v>
      </c>
      <c r="P85" s="348"/>
      <c r="Q85" s="31">
        <v>836</v>
      </c>
      <c r="R85" s="32">
        <v>1</v>
      </c>
      <c r="S85" s="33">
        <v>1139</v>
      </c>
      <c r="T85" s="34">
        <v>606</v>
      </c>
      <c r="U85" s="32">
        <v>2</v>
      </c>
      <c r="V85" s="33">
        <v>791</v>
      </c>
      <c r="W85" s="95">
        <f t="shared" si="64"/>
        <v>-230</v>
      </c>
      <c r="X85" s="93">
        <f t="shared" si="65"/>
        <v>1</v>
      </c>
      <c r="Y85" s="152">
        <f t="shared" si="66"/>
        <v>-348</v>
      </c>
      <c r="AA85" s="399" t="s">
        <v>165</v>
      </c>
      <c r="AB85" s="400"/>
      <c r="AC85" s="401"/>
      <c r="AD85" s="113">
        <f aca="true" t="shared" si="75" ref="AD85:AI85">SUM(AD86,AD87)</f>
        <v>120</v>
      </c>
      <c r="AE85" s="114">
        <f t="shared" si="75"/>
        <v>4</v>
      </c>
      <c r="AF85" s="115">
        <f t="shared" si="75"/>
        <v>471</v>
      </c>
      <c r="AG85" s="116">
        <f t="shared" si="75"/>
        <v>91</v>
      </c>
      <c r="AH85" s="114">
        <f t="shared" si="75"/>
        <v>4</v>
      </c>
      <c r="AI85" s="115">
        <f t="shared" si="75"/>
        <v>329</v>
      </c>
      <c r="AJ85" s="116">
        <f t="shared" si="58"/>
        <v>-29</v>
      </c>
      <c r="AK85" s="114">
        <f t="shared" si="59"/>
        <v>0</v>
      </c>
      <c r="AL85" s="173">
        <f t="shared" si="60"/>
        <v>-142</v>
      </c>
    </row>
    <row r="86" spans="1:38" ht="17.25" customHeight="1">
      <c r="A86" s="351" t="s">
        <v>175</v>
      </c>
      <c r="B86" s="352"/>
      <c r="C86" s="353"/>
      <c r="D86" s="31">
        <v>275</v>
      </c>
      <c r="E86" s="32">
        <v>2</v>
      </c>
      <c r="F86" s="33">
        <v>333</v>
      </c>
      <c r="G86" s="34">
        <v>226</v>
      </c>
      <c r="H86" s="32">
        <v>1</v>
      </c>
      <c r="I86" s="33">
        <v>283</v>
      </c>
      <c r="J86" s="95">
        <f t="shared" si="70"/>
        <v>-49</v>
      </c>
      <c r="K86" s="93">
        <f t="shared" si="71"/>
        <v>-1</v>
      </c>
      <c r="L86" s="152">
        <f t="shared" si="72"/>
        <v>-50</v>
      </c>
      <c r="M86" s="3"/>
      <c r="N86" s="338"/>
      <c r="O86" s="333" t="s">
        <v>176</v>
      </c>
      <c r="P86" s="334"/>
      <c r="Q86" s="31">
        <v>610</v>
      </c>
      <c r="R86" s="32">
        <v>0</v>
      </c>
      <c r="S86" s="33">
        <v>701</v>
      </c>
      <c r="T86" s="34">
        <v>448</v>
      </c>
      <c r="U86" s="32">
        <v>2</v>
      </c>
      <c r="V86" s="33">
        <v>495</v>
      </c>
      <c r="W86" s="95">
        <f t="shared" si="64"/>
        <v>-162</v>
      </c>
      <c r="X86" s="93">
        <f t="shared" si="65"/>
        <v>2</v>
      </c>
      <c r="Y86" s="152">
        <f t="shared" si="66"/>
        <v>-206</v>
      </c>
      <c r="AA86" s="87"/>
      <c r="AB86" s="349" t="s">
        <v>168</v>
      </c>
      <c r="AC86" s="350"/>
      <c r="AD86" s="88">
        <v>59</v>
      </c>
      <c r="AE86" s="89">
        <v>4</v>
      </c>
      <c r="AF86" s="90">
        <v>259</v>
      </c>
      <c r="AG86" s="91">
        <v>45</v>
      </c>
      <c r="AH86" s="89">
        <v>4</v>
      </c>
      <c r="AI86" s="90">
        <v>190</v>
      </c>
      <c r="AJ86" s="91">
        <f t="shared" si="58"/>
        <v>-14</v>
      </c>
      <c r="AK86" s="89">
        <f t="shared" si="59"/>
        <v>0</v>
      </c>
      <c r="AL86" s="157">
        <f t="shared" si="60"/>
        <v>-69</v>
      </c>
    </row>
    <row r="87" spans="1:38" ht="17.25" customHeight="1">
      <c r="A87" s="351" t="s">
        <v>178</v>
      </c>
      <c r="B87" s="352"/>
      <c r="C87" s="353"/>
      <c r="D87" s="31">
        <v>277</v>
      </c>
      <c r="E87" s="32">
        <v>1</v>
      </c>
      <c r="F87" s="33">
        <v>343</v>
      </c>
      <c r="G87" s="34">
        <v>228</v>
      </c>
      <c r="H87" s="32">
        <v>1</v>
      </c>
      <c r="I87" s="33">
        <v>271</v>
      </c>
      <c r="J87" s="95">
        <f t="shared" si="70"/>
        <v>-49</v>
      </c>
      <c r="K87" s="93">
        <f t="shared" si="71"/>
        <v>0</v>
      </c>
      <c r="L87" s="152">
        <f t="shared" si="72"/>
        <v>-72</v>
      </c>
      <c r="M87" s="3"/>
      <c r="N87" s="338"/>
      <c r="O87" s="333" t="s">
        <v>179</v>
      </c>
      <c r="P87" s="334"/>
      <c r="Q87" s="31">
        <v>44</v>
      </c>
      <c r="R87" s="32">
        <v>0</v>
      </c>
      <c r="S87" s="33">
        <v>46</v>
      </c>
      <c r="T87" s="34">
        <v>27</v>
      </c>
      <c r="U87" s="32">
        <v>1</v>
      </c>
      <c r="V87" s="33">
        <v>29</v>
      </c>
      <c r="W87" s="95">
        <f t="shared" si="64"/>
        <v>-17</v>
      </c>
      <c r="X87" s="93">
        <f t="shared" si="65"/>
        <v>1</v>
      </c>
      <c r="Y87" s="152">
        <f t="shared" si="66"/>
        <v>-17</v>
      </c>
      <c r="AA87" s="108"/>
      <c r="AB87" s="436" t="s">
        <v>171</v>
      </c>
      <c r="AC87" s="437"/>
      <c r="AD87" s="97">
        <v>61</v>
      </c>
      <c r="AE87" s="98">
        <v>0</v>
      </c>
      <c r="AF87" s="99">
        <v>212</v>
      </c>
      <c r="AG87" s="100">
        <v>46</v>
      </c>
      <c r="AH87" s="98">
        <v>0</v>
      </c>
      <c r="AI87" s="99">
        <v>139</v>
      </c>
      <c r="AJ87" s="100">
        <f t="shared" si="58"/>
        <v>-15</v>
      </c>
      <c r="AK87" s="98">
        <f t="shared" si="59"/>
        <v>0</v>
      </c>
      <c r="AL87" s="165">
        <f t="shared" si="60"/>
        <v>-73</v>
      </c>
    </row>
    <row r="88" spans="1:38" ht="17.25" customHeight="1">
      <c r="A88" s="351" t="s">
        <v>181</v>
      </c>
      <c r="B88" s="352"/>
      <c r="C88" s="353"/>
      <c r="D88" s="31">
        <v>451</v>
      </c>
      <c r="E88" s="32">
        <v>0</v>
      </c>
      <c r="F88" s="33">
        <v>549</v>
      </c>
      <c r="G88" s="34">
        <v>301</v>
      </c>
      <c r="H88" s="32">
        <v>1</v>
      </c>
      <c r="I88" s="33">
        <v>370</v>
      </c>
      <c r="J88" s="95">
        <f t="shared" si="70"/>
        <v>-150</v>
      </c>
      <c r="K88" s="93">
        <f t="shared" si="71"/>
        <v>1</v>
      </c>
      <c r="L88" s="152">
        <f t="shared" si="72"/>
        <v>-179</v>
      </c>
      <c r="M88" s="3"/>
      <c r="N88" s="338"/>
      <c r="O88" s="333" t="s">
        <v>182</v>
      </c>
      <c r="P88" s="334"/>
      <c r="Q88" s="31">
        <v>33</v>
      </c>
      <c r="R88" s="32">
        <v>0</v>
      </c>
      <c r="S88" s="33">
        <v>39</v>
      </c>
      <c r="T88" s="34">
        <v>24</v>
      </c>
      <c r="U88" s="32">
        <v>0</v>
      </c>
      <c r="V88" s="33">
        <v>28</v>
      </c>
      <c r="W88" s="95">
        <f t="shared" si="64"/>
        <v>-9</v>
      </c>
      <c r="X88" s="93">
        <f t="shared" si="65"/>
        <v>0</v>
      </c>
      <c r="Y88" s="152">
        <f t="shared" si="66"/>
        <v>-11</v>
      </c>
      <c r="AA88" s="396" t="s">
        <v>174</v>
      </c>
      <c r="AB88" s="397"/>
      <c r="AC88" s="398"/>
      <c r="AD88" s="117">
        <v>101</v>
      </c>
      <c r="AE88" s="118">
        <v>2</v>
      </c>
      <c r="AF88" s="119">
        <v>604</v>
      </c>
      <c r="AG88" s="120">
        <v>94</v>
      </c>
      <c r="AH88" s="118">
        <v>4</v>
      </c>
      <c r="AI88" s="119">
        <v>484</v>
      </c>
      <c r="AJ88" s="120">
        <f t="shared" si="58"/>
        <v>-7</v>
      </c>
      <c r="AK88" s="118">
        <f t="shared" si="59"/>
        <v>2</v>
      </c>
      <c r="AL88" s="178">
        <f t="shared" si="60"/>
        <v>-120</v>
      </c>
    </row>
    <row r="89" spans="1:38" ht="17.25" customHeight="1" thickBot="1">
      <c r="A89" s="351" t="s">
        <v>184</v>
      </c>
      <c r="B89" s="352"/>
      <c r="C89" s="353"/>
      <c r="D89" s="31">
        <v>378</v>
      </c>
      <c r="E89" s="32">
        <v>2</v>
      </c>
      <c r="F89" s="33">
        <v>454</v>
      </c>
      <c r="G89" s="34">
        <v>285</v>
      </c>
      <c r="H89" s="32">
        <v>4</v>
      </c>
      <c r="I89" s="33">
        <v>324</v>
      </c>
      <c r="J89" s="95">
        <f t="shared" si="70"/>
        <v>-93</v>
      </c>
      <c r="K89" s="93">
        <f t="shared" si="71"/>
        <v>2</v>
      </c>
      <c r="L89" s="152">
        <f t="shared" si="72"/>
        <v>-130</v>
      </c>
      <c r="M89" s="3"/>
      <c r="N89" s="338"/>
      <c r="O89" s="333" t="s">
        <v>185</v>
      </c>
      <c r="P89" s="334"/>
      <c r="Q89" s="31">
        <v>162</v>
      </c>
      <c r="R89" s="32">
        <v>0</v>
      </c>
      <c r="S89" s="33">
        <v>166</v>
      </c>
      <c r="T89" s="34">
        <v>130</v>
      </c>
      <c r="U89" s="32">
        <v>0</v>
      </c>
      <c r="V89" s="33">
        <v>133</v>
      </c>
      <c r="W89" s="95">
        <f t="shared" si="64"/>
        <v>-32</v>
      </c>
      <c r="X89" s="93">
        <f t="shared" si="65"/>
        <v>0</v>
      </c>
      <c r="Y89" s="152">
        <f t="shared" si="66"/>
        <v>-33</v>
      </c>
      <c r="AA89" s="399" t="s">
        <v>177</v>
      </c>
      <c r="AB89" s="400"/>
      <c r="AC89" s="401"/>
      <c r="AD89" s="113">
        <v>1</v>
      </c>
      <c r="AE89" s="114">
        <v>0</v>
      </c>
      <c r="AF89" s="115">
        <v>0</v>
      </c>
      <c r="AG89" s="116">
        <v>2</v>
      </c>
      <c r="AH89" s="114">
        <v>0</v>
      </c>
      <c r="AI89" s="115">
        <v>1</v>
      </c>
      <c r="AJ89" s="116">
        <f t="shared" si="58"/>
        <v>1</v>
      </c>
      <c r="AK89" s="114">
        <f t="shared" si="59"/>
        <v>0</v>
      </c>
      <c r="AL89" s="173">
        <f t="shared" si="60"/>
        <v>1</v>
      </c>
    </row>
    <row r="90" spans="1:38" ht="17.25" customHeight="1" thickTop="1">
      <c r="A90" s="351" t="s">
        <v>187</v>
      </c>
      <c r="B90" s="352"/>
      <c r="C90" s="353"/>
      <c r="D90" s="31">
        <v>159</v>
      </c>
      <c r="E90" s="32">
        <v>2</v>
      </c>
      <c r="F90" s="33">
        <v>193</v>
      </c>
      <c r="G90" s="34">
        <v>117</v>
      </c>
      <c r="H90" s="32">
        <v>3</v>
      </c>
      <c r="I90" s="33">
        <v>128</v>
      </c>
      <c r="J90" s="95">
        <f t="shared" si="70"/>
        <v>-42</v>
      </c>
      <c r="K90" s="93">
        <f t="shared" si="71"/>
        <v>1</v>
      </c>
      <c r="L90" s="152">
        <f t="shared" si="72"/>
        <v>-65</v>
      </c>
      <c r="M90" s="3"/>
      <c r="N90" s="338"/>
      <c r="O90" s="347" t="s">
        <v>188</v>
      </c>
      <c r="P90" s="348"/>
      <c r="Q90" s="31">
        <v>260</v>
      </c>
      <c r="R90" s="32">
        <v>2</v>
      </c>
      <c r="S90" s="33">
        <v>293</v>
      </c>
      <c r="T90" s="34">
        <v>203</v>
      </c>
      <c r="U90" s="32">
        <v>0</v>
      </c>
      <c r="V90" s="33">
        <v>232</v>
      </c>
      <c r="W90" s="95">
        <f t="shared" si="64"/>
        <v>-57</v>
      </c>
      <c r="X90" s="93">
        <f t="shared" si="65"/>
        <v>-2</v>
      </c>
      <c r="Y90" s="152">
        <f t="shared" si="66"/>
        <v>-61</v>
      </c>
      <c r="AA90" s="402" t="s">
        <v>180</v>
      </c>
      <c r="AB90" s="403"/>
      <c r="AC90" s="404"/>
      <c r="AD90" s="78">
        <v>0</v>
      </c>
      <c r="AE90" s="79">
        <v>0</v>
      </c>
      <c r="AF90" s="80">
        <v>2</v>
      </c>
      <c r="AG90" s="81">
        <v>1</v>
      </c>
      <c r="AH90" s="79">
        <v>0</v>
      </c>
      <c r="AI90" s="80">
        <v>1</v>
      </c>
      <c r="AJ90" s="81">
        <f t="shared" si="58"/>
        <v>1</v>
      </c>
      <c r="AK90" s="79">
        <f t="shared" si="59"/>
        <v>0</v>
      </c>
      <c r="AL90" s="156">
        <f t="shared" si="60"/>
        <v>-1</v>
      </c>
    </row>
    <row r="91" spans="1:38" ht="17.25" customHeight="1" thickBot="1">
      <c r="A91" s="357" t="s">
        <v>189</v>
      </c>
      <c r="B91" s="358"/>
      <c r="C91" s="359"/>
      <c r="D91" s="40">
        <v>76</v>
      </c>
      <c r="E91" s="41">
        <v>3</v>
      </c>
      <c r="F91" s="42">
        <v>88</v>
      </c>
      <c r="G91" s="43">
        <v>57</v>
      </c>
      <c r="H91" s="41">
        <v>2</v>
      </c>
      <c r="I91" s="42">
        <v>62</v>
      </c>
      <c r="J91" s="153">
        <f t="shared" si="70"/>
        <v>-19</v>
      </c>
      <c r="K91" s="154">
        <f t="shared" si="71"/>
        <v>-1</v>
      </c>
      <c r="L91" s="155">
        <f t="shared" si="72"/>
        <v>-26</v>
      </c>
      <c r="M91" s="3"/>
      <c r="N91" s="354"/>
      <c r="O91" s="335" t="s">
        <v>190</v>
      </c>
      <c r="P91" s="336"/>
      <c r="Q91" s="48">
        <v>269</v>
      </c>
      <c r="R91" s="49">
        <v>0</v>
      </c>
      <c r="S91" s="50">
        <v>330</v>
      </c>
      <c r="T91" s="51">
        <v>206</v>
      </c>
      <c r="U91" s="49">
        <v>1</v>
      </c>
      <c r="V91" s="50">
        <v>240</v>
      </c>
      <c r="W91" s="100">
        <f t="shared" si="64"/>
        <v>-63</v>
      </c>
      <c r="X91" s="98">
        <f t="shared" si="65"/>
        <v>1</v>
      </c>
      <c r="Y91" s="165">
        <f t="shared" si="66"/>
        <v>-90</v>
      </c>
      <c r="AA91" s="405" t="s">
        <v>183</v>
      </c>
      <c r="AB91" s="406"/>
      <c r="AC91" s="407"/>
      <c r="AD91" s="83">
        <v>16</v>
      </c>
      <c r="AE91" s="84">
        <v>10</v>
      </c>
      <c r="AF91" s="85">
        <v>357</v>
      </c>
      <c r="AG91" s="86">
        <v>15</v>
      </c>
      <c r="AH91" s="84">
        <v>11</v>
      </c>
      <c r="AI91" s="85">
        <v>293</v>
      </c>
      <c r="AJ91" s="86">
        <f t="shared" si="58"/>
        <v>-1</v>
      </c>
      <c r="AK91" s="84">
        <f t="shared" si="59"/>
        <v>1</v>
      </c>
      <c r="AL91" s="177">
        <f t="shared" si="60"/>
        <v>-64</v>
      </c>
    </row>
    <row r="92" spans="1:38" ht="17.25" customHeight="1" thickTop="1">
      <c r="A92" s="337" t="s">
        <v>136</v>
      </c>
      <c r="B92" s="340" t="s">
        <v>230</v>
      </c>
      <c r="C92" s="341"/>
      <c r="D92" s="23">
        <v>160</v>
      </c>
      <c r="E92" s="24">
        <v>3</v>
      </c>
      <c r="F92" s="25">
        <v>180</v>
      </c>
      <c r="G92" s="26">
        <v>118</v>
      </c>
      <c r="H92" s="24">
        <v>0</v>
      </c>
      <c r="I92" s="25">
        <v>136</v>
      </c>
      <c r="J92" s="149">
        <f t="shared" si="70"/>
        <v>-42</v>
      </c>
      <c r="K92" s="150">
        <f t="shared" si="71"/>
        <v>-3</v>
      </c>
      <c r="L92" s="151">
        <f t="shared" si="72"/>
        <v>-44</v>
      </c>
      <c r="M92" s="3"/>
      <c r="N92" s="342" t="s">
        <v>193</v>
      </c>
      <c r="O92" s="343" t="s">
        <v>112</v>
      </c>
      <c r="P92" s="344"/>
      <c r="Q92" s="19">
        <f aca="true" t="shared" si="76" ref="Q92:V92">SUM(Q93:Q97)</f>
        <v>45</v>
      </c>
      <c r="R92" s="20">
        <f t="shared" si="76"/>
        <v>5</v>
      </c>
      <c r="S92" s="21">
        <f t="shared" si="76"/>
        <v>51</v>
      </c>
      <c r="T92" s="22">
        <f t="shared" si="76"/>
        <v>38</v>
      </c>
      <c r="U92" s="20">
        <f t="shared" si="76"/>
        <v>1</v>
      </c>
      <c r="V92" s="21">
        <f t="shared" si="76"/>
        <v>51</v>
      </c>
      <c r="W92" s="105">
        <f t="shared" si="64"/>
        <v>-7</v>
      </c>
      <c r="X92" s="103">
        <f t="shared" si="65"/>
        <v>-4</v>
      </c>
      <c r="Y92" s="164">
        <f t="shared" si="66"/>
        <v>0</v>
      </c>
      <c r="AA92" s="396" t="s">
        <v>186</v>
      </c>
      <c r="AB92" s="397"/>
      <c r="AC92" s="398"/>
      <c r="AD92" s="121">
        <v>0</v>
      </c>
      <c r="AE92" s="122">
        <v>0</v>
      </c>
      <c r="AF92" s="123">
        <v>1</v>
      </c>
      <c r="AG92" s="124">
        <v>0</v>
      </c>
      <c r="AH92" s="122">
        <v>0</v>
      </c>
      <c r="AI92" s="123">
        <v>9</v>
      </c>
      <c r="AJ92" s="124">
        <f t="shared" si="58"/>
        <v>0</v>
      </c>
      <c r="AK92" s="122">
        <f t="shared" si="59"/>
        <v>0</v>
      </c>
      <c r="AL92" s="179">
        <f t="shared" si="60"/>
        <v>8</v>
      </c>
    </row>
    <row r="93" spans="1:38" ht="17.25" customHeight="1" thickBot="1">
      <c r="A93" s="338"/>
      <c r="B93" s="347" t="s">
        <v>231</v>
      </c>
      <c r="C93" s="348"/>
      <c r="D93" s="31">
        <v>1621</v>
      </c>
      <c r="E93" s="32">
        <v>6</v>
      </c>
      <c r="F93" s="33">
        <v>1951</v>
      </c>
      <c r="G93" s="34">
        <v>1253</v>
      </c>
      <c r="H93" s="32">
        <v>4</v>
      </c>
      <c r="I93" s="33">
        <v>1463</v>
      </c>
      <c r="J93" s="95">
        <f t="shared" si="70"/>
        <v>-368</v>
      </c>
      <c r="K93" s="93">
        <f t="shared" si="71"/>
        <v>-2</v>
      </c>
      <c r="L93" s="152">
        <f t="shared" si="72"/>
        <v>-488</v>
      </c>
      <c r="M93" s="3"/>
      <c r="N93" s="338"/>
      <c r="O93" s="349" t="s">
        <v>195</v>
      </c>
      <c r="P93" s="350"/>
      <c r="Q93" s="36">
        <v>26</v>
      </c>
      <c r="R93" s="37">
        <v>5</v>
      </c>
      <c r="S93" s="38">
        <v>32</v>
      </c>
      <c r="T93" s="39">
        <v>19</v>
      </c>
      <c r="U93" s="37">
        <v>0</v>
      </c>
      <c r="V93" s="38">
        <v>33</v>
      </c>
      <c r="W93" s="91">
        <f t="shared" si="64"/>
        <v>-7</v>
      </c>
      <c r="X93" s="89">
        <f t="shared" si="65"/>
        <v>-5</v>
      </c>
      <c r="Y93" s="157">
        <f t="shared" si="66"/>
        <v>1</v>
      </c>
      <c r="AA93" s="452" t="s">
        <v>229</v>
      </c>
      <c r="AB93" s="453"/>
      <c r="AC93" s="454"/>
      <c r="AD93" s="125">
        <v>76</v>
      </c>
      <c r="AE93" s="126">
        <v>0</v>
      </c>
      <c r="AF93" s="127">
        <v>0</v>
      </c>
      <c r="AG93" s="128">
        <v>51</v>
      </c>
      <c r="AH93" s="126">
        <v>0</v>
      </c>
      <c r="AI93" s="127">
        <v>0</v>
      </c>
      <c r="AJ93" s="128">
        <f t="shared" si="58"/>
        <v>-25</v>
      </c>
      <c r="AK93" s="126">
        <f t="shared" si="59"/>
        <v>0</v>
      </c>
      <c r="AL93" s="180">
        <f t="shared" si="60"/>
        <v>0</v>
      </c>
    </row>
    <row r="94" spans="1:38" ht="17.25" customHeight="1">
      <c r="A94" s="338"/>
      <c r="B94" s="347" t="s">
        <v>232</v>
      </c>
      <c r="C94" s="348"/>
      <c r="D94" s="31">
        <v>414</v>
      </c>
      <c r="E94" s="32">
        <v>0</v>
      </c>
      <c r="F94" s="33">
        <v>507</v>
      </c>
      <c r="G94" s="34">
        <v>289</v>
      </c>
      <c r="H94" s="32">
        <v>4</v>
      </c>
      <c r="I94" s="33">
        <v>346</v>
      </c>
      <c r="J94" s="95">
        <f t="shared" si="70"/>
        <v>-125</v>
      </c>
      <c r="K94" s="93">
        <f t="shared" si="71"/>
        <v>4</v>
      </c>
      <c r="L94" s="152">
        <f t="shared" si="72"/>
        <v>-161</v>
      </c>
      <c r="M94" s="3"/>
      <c r="N94" s="338"/>
      <c r="O94" s="329" t="s">
        <v>197</v>
      </c>
      <c r="P94" s="330"/>
      <c r="Q94" s="31">
        <v>1</v>
      </c>
      <c r="R94" s="32">
        <v>0</v>
      </c>
      <c r="S94" s="33">
        <v>1</v>
      </c>
      <c r="T94" s="34">
        <v>5</v>
      </c>
      <c r="U94" s="32">
        <v>0</v>
      </c>
      <c r="V94" s="33">
        <v>5</v>
      </c>
      <c r="W94" s="95">
        <f t="shared" si="64"/>
        <v>4</v>
      </c>
      <c r="X94" s="93">
        <f t="shared" si="65"/>
        <v>0</v>
      </c>
      <c r="Y94" s="152">
        <f t="shared" si="66"/>
        <v>4</v>
      </c>
      <c r="AA94" s="455" t="s">
        <v>191</v>
      </c>
      <c r="AB94" s="450" t="s">
        <v>192</v>
      </c>
      <c r="AC94" s="451"/>
      <c r="AD94" s="129">
        <f aca="true" t="shared" si="77" ref="AD94:AI94">SUM(AD95:AD97)</f>
        <v>234</v>
      </c>
      <c r="AE94" s="130">
        <f t="shared" si="77"/>
        <v>0</v>
      </c>
      <c r="AF94" s="131">
        <f t="shared" si="77"/>
        <v>77</v>
      </c>
      <c r="AG94" s="132">
        <f t="shared" si="77"/>
        <v>155</v>
      </c>
      <c r="AH94" s="130">
        <f t="shared" si="77"/>
        <v>0</v>
      </c>
      <c r="AI94" s="131">
        <f t="shared" si="77"/>
        <v>49</v>
      </c>
      <c r="AJ94" s="132">
        <f t="shared" si="58"/>
        <v>-79</v>
      </c>
      <c r="AK94" s="130">
        <f t="shared" si="59"/>
        <v>0</v>
      </c>
      <c r="AL94" s="181">
        <f t="shared" si="60"/>
        <v>-28</v>
      </c>
    </row>
    <row r="95" spans="1:38" ht="17.25" customHeight="1" thickBot="1">
      <c r="A95" s="339"/>
      <c r="B95" s="331" t="s">
        <v>233</v>
      </c>
      <c r="C95" s="332"/>
      <c r="D95" s="54">
        <v>456</v>
      </c>
      <c r="E95" s="55">
        <v>10</v>
      </c>
      <c r="F95" s="56">
        <v>543</v>
      </c>
      <c r="G95" s="57">
        <v>359</v>
      </c>
      <c r="H95" s="55">
        <v>11</v>
      </c>
      <c r="I95" s="56">
        <v>398</v>
      </c>
      <c r="J95" s="166">
        <f t="shared" si="70"/>
        <v>-97</v>
      </c>
      <c r="K95" s="167">
        <f t="shared" si="71"/>
        <v>1</v>
      </c>
      <c r="L95" s="168">
        <f t="shared" si="72"/>
        <v>-145</v>
      </c>
      <c r="M95" s="3"/>
      <c r="N95" s="338"/>
      <c r="O95" s="329" t="s">
        <v>199</v>
      </c>
      <c r="P95" s="330"/>
      <c r="Q95" s="31">
        <v>1</v>
      </c>
      <c r="R95" s="32">
        <v>0</v>
      </c>
      <c r="S95" s="33">
        <v>1</v>
      </c>
      <c r="T95" s="34">
        <v>2</v>
      </c>
      <c r="U95" s="32">
        <v>1</v>
      </c>
      <c r="V95" s="33">
        <v>1</v>
      </c>
      <c r="W95" s="95">
        <f t="shared" si="64"/>
        <v>1</v>
      </c>
      <c r="X95" s="93">
        <f t="shared" si="65"/>
        <v>1</v>
      </c>
      <c r="Y95" s="152">
        <f t="shared" si="66"/>
        <v>0</v>
      </c>
      <c r="AA95" s="456"/>
      <c r="AB95" s="133"/>
      <c r="AC95" s="35" t="s">
        <v>194</v>
      </c>
      <c r="AD95" s="88">
        <v>14</v>
      </c>
      <c r="AE95" s="89">
        <v>0</v>
      </c>
      <c r="AF95" s="90">
        <v>1</v>
      </c>
      <c r="AG95" s="91">
        <v>6</v>
      </c>
      <c r="AH95" s="89">
        <v>0</v>
      </c>
      <c r="AI95" s="90">
        <v>0</v>
      </c>
      <c r="AJ95" s="91">
        <f t="shared" si="58"/>
        <v>-8</v>
      </c>
      <c r="AK95" s="89">
        <f t="shared" si="59"/>
        <v>0</v>
      </c>
      <c r="AL95" s="157">
        <f t="shared" si="60"/>
        <v>-1</v>
      </c>
    </row>
    <row r="96" spans="13:38" ht="17.25" customHeight="1">
      <c r="M96" s="3"/>
      <c r="N96" s="338"/>
      <c r="O96" s="333" t="s">
        <v>201</v>
      </c>
      <c r="P96" s="334"/>
      <c r="Q96" s="31">
        <v>4</v>
      </c>
      <c r="R96" s="32">
        <v>0</v>
      </c>
      <c r="S96" s="33">
        <v>4</v>
      </c>
      <c r="T96" s="34">
        <v>5</v>
      </c>
      <c r="U96" s="32">
        <v>0</v>
      </c>
      <c r="V96" s="33">
        <v>5</v>
      </c>
      <c r="W96" s="95">
        <f t="shared" si="64"/>
        <v>1</v>
      </c>
      <c r="X96" s="93">
        <f t="shared" si="65"/>
        <v>0</v>
      </c>
      <c r="Y96" s="152">
        <f t="shared" si="66"/>
        <v>1</v>
      </c>
      <c r="AA96" s="456"/>
      <c r="AB96" s="133"/>
      <c r="AC96" s="107" t="s">
        <v>196</v>
      </c>
      <c r="AD96" s="92">
        <v>130</v>
      </c>
      <c r="AE96" s="93">
        <v>0</v>
      </c>
      <c r="AF96" s="94">
        <v>52</v>
      </c>
      <c r="AG96" s="95">
        <v>78</v>
      </c>
      <c r="AH96" s="93">
        <v>0</v>
      </c>
      <c r="AI96" s="94">
        <v>27</v>
      </c>
      <c r="AJ96" s="95">
        <f t="shared" si="58"/>
        <v>-52</v>
      </c>
      <c r="AK96" s="93">
        <f t="shared" si="59"/>
        <v>0</v>
      </c>
      <c r="AL96" s="152">
        <f t="shared" si="60"/>
        <v>-25</v>
      </c>
    </row>
    <row r="97" spans="1:38" ht="17.25" customHeight="1">
      <c r="A97" s="2" t="s">
        <v>203</v>
      </c>
      <c r="M97" s="3"/>
      <c r="N97" s="338"/>
      <c r="O97" s="345" t="s">
        <v>132</v>
      </c>
      <c r="P97" s="346"/>
      <c r="Q97" s="48">
        <v>13</v>
      </c>
      <c r="R97" s="49">
        <v>0</v>
      </c>
      <c r="S97" s="50">
        <v>13</v>
      </c>
      <c r="T97" s="51">
        <v>7</v>
      </c>
      <c r="U97" s="49">
        <v>0</v>
      </c>
      <c r="V97" s="50">
        <v>7</v>
      </c>
      <c r="W97" s="100">
        <f t="shared" si="64"/>
        <v>-6</v>
      </c>
      <c r="X97" s="98">
        <f t="shared" si="65"/>
        <v>0</v>
      </c>
      <c r="Y97" s="165">
        <f t="shared" si="66"/>
        <v>-6</v>
      </c>
      <c r="Z97" s="3"/>
      <c r="AA97" s="456"/>
      <c r="AB97" s="133"/>
      <c r="AC97" s="134" t="s">
        <v>198</v>
      </c>
      <c r="AD97" s="97">
        <v>90</v>
      </c>
      <c r="AE97" s="98">
        <v>0</v>
      </c>
      <c r="AF97" s="99">
        <v>24</v>
      </c>
      <c r="AG97" s="100">
        <v>71</v>
      </c>
      <c r="AH97" s="98">
        <v>0</v>
      </c>
      <c r="AI97" s="99">
        <v>22</v>
      </c>
      <c r="AJ97" s="100">
        <f t="shared" si="58"/>
        <v>-19</v>
      </c>
      <c r="AK97" s="98">
        <f t="shared" si="59"/>
        <v>0</v>
      </c>
      <c r="AL97" s="165">
        <f t="shared" si="60"/>
        <v>-2</v>
      </c>
    </row>
    <row r="98" spans="13:57" ht="17.25" customHeight="1" thickBot="1">
      <c r="M98" s="3"/>
      <c r="N98" s="326" t="s">
        <v>205</v>
      </c>
      <c r="O98" s="327"/>
      <c r="P98" s="328"/>
      <c r="Q98" s="69">
        <v>2</v>
      </c>
      <c r="R98" s="70">
        <v>2</v>
      </c>
      <c r="S98" s="71">
        <v>0</v>
      </c>
      <c r="T98" s="72">
        <v>2</v>
      </c>
      <c r="U98" s="70">
        <v>2</v>
      </c>
      <c r="V98" s="71">
        <v>0</v>
      </c>
      <c r="W98" s="138">
        <f t="shared" si="64"/>
        <v>0</v>
      </c>
      <c r="X98" s="136">
        <f t="shared" si="65"/>
        <v>0</v>
      </c>
      <c r="Y98" s="169">
        <f t="shared" si="66"/>
        <v>0</v>
      </c>
      <c r="AA98" s="457"/>
      <c r="AB98" s="458" t="s">
        <v>200</v>
      </c>
      <c r="AC98" s="459"/>
      <c r="AD98" s="135">
        <v>45</v>
      </c>
      <c r="AE98" s="136">
        <v>0</v>
      </c>
      <c r="AF98" s="137">
        <v>14</v>
      </c>
      <c r="AG98" s="138">
        <v>32</v>
      </c>
      <c r="AH98" s="136">
        <v>0</v>
      </c>
      <c r="AI98" s="137">
        <v>12</v>
      </c>
      <c r="AJ98" s="138">
        <f t="shared" si="58"/>
        <v>-13</v>
      </c>
      <c r="AK98" s="136">
        <f t="shared" si="59"/>
        <v>0</v>
      </c>
      <c r="AL98" s="169">
        <f t="shared" si="60"/>
        <v>-2</v>
      </c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</row>
    <row r="99" spans="27:38" ht="12.75" customHeight="1">
      <c r="AA99" s="139" t="s">
        <v>202</v>
      </c>
      <c r="AG99" s="140"/>
      <c r="AH99" s="140"/>
      <c r="AI99" s="140"/>
      <c r="AJ99" s="140"/>
      <c r="AK99" s="140"/>
      <c r="AL99" s="140"/>
    </row>
    <row r="100" spans="27:38" ht="11.25">
      <c r="AA100" s="141" t="s">
        <v>204</v>
      </c>
      <c r="AB100" s="142"/>
      <c r="AC100" s="143"/>
      <c r="AD100" s="140"/>
      <c r="AE100" s="140"/>
      <c r="AF100" s="140"/>
      <c r="AG100" s="140"/>
      <c r="AH100" s="140"/>
      <c r="AI100" s="140"/>
      <c r="AJ100" s="140"/>
      <c r="AK100" s="140"/>
      <c r="AL100" s="140"/>
    </row>
    <row r="101" spans="27:38" ht="11.25">
      <c r="AA101" s="142"/>
      <c r="AB101" s="142"/>
      <c r="AC101" s="145"/>
      <c r="AD101" s="140"/>
      <c r="AE101" s="140"/>
      <c r="AF101" s="140"/>
      <c r="AG101" s="140"/>
      <c r="AH101" s="140"/>
      <c r="AI101" s="140"/>
      <c r="AJ101" s="140"/>
      <c r="AK101" s="140"/>
      <c r="AL101" s="140"/>
    </row>
    <row r="102" ht="11.25">
      <c r="AB102" s="144"/>
    </row>
  </sheetData>
  <sheetProtection/>
  <mergeCells count="268">
    <mergeCell ref="AA93:AC93"/>
    <mergeCell ref="AA94:AA98"/>
    <mergeCell ref="AB77:AC77"/>
    <mergeCell ref="AB78:AC78"/>
    <mergeCell ref="AB98:AC98"/>
    <mergeCell ref="AA44:AA48"/>
    <mergeCell ref="AB48:AC48"/>
    <mergeCell ref="AA72:AC72"/>
    <mergeCell ref="AB57:AC57"/>
    <mergeCell ref="AB44:AC44"/>
    <mergeCell ref="AB26:AC26"/>
    <mergeCell ref="AB32:AC32"/>
    <mergeCell ref="AB36:AC36"/>
    <mergeCell ref="AA38:AC38"/>
    <mergeCell ref="AB94:AC94"/>
    <mergeCell ref="AA43:AC43"/>
    <mergeCell ref="AA85:AC85"/>
    <mergeCell ref="AB81:AC81"/>
    <mergeCell ref="AB83:AC83"/>
    <mergeCell ref="AB84:AC84"/>
    <mergeCell ref="AA79:AC79"/>
    <mergeCell ref="AB80:AC80"/>
    <mergeCell ref="AB87:AC87"/>
    <mergeCell ref="AA88:AC88"/>
    <mergeCell ref="AA73:AC73"/>
    <mergeCell ref="AB74:AC74"/>
    <mergeCell ref="AB75:AC75"/>
    <mergeCell ref="AB76:AC76"/>
    <mergeCell ref="AB82:AC82"/>
    <mergeCell ref="AB25:AC25"/>
    <mergeCell ref="AB27:AC27"/>
    <mergeCell ref="AA11:AA14"/>
    <mergeCell ref="AA7:AA10"/>
    <mergeCell ref="AB10:AC10"/>
    <mergeCell ref="AD69:AF69"/>
    <mergeCell ref="AA69:AC70"/>
    <mergeCell ref="AA66:AC66"/>
    <mergeCell ref="AB63:AC63"/>
    <mergeCell ref="AB61:AC61"/>
    <mergeCell ref="AB33:AC33"/>
    <mergeCell ref="AA35:AC35"/>
    <mergeCell ref="AB37:AC37"/>
    <mergeCell ref="AA41:AC41"/>
    <mergeCell ref="AA39:AC39"/>
    <mergeCell ref="AA42:AC42"/>
    <mergeCell ref="AA40:AC40"/>
    <mergeCell ref="N10:P10"/>
    <mergeCell ref="N14:P14"/>
    <mergeCell ref="O32:P32"/>
    <mergeCell ref="Q4:S4"/>
    <mergeCell ref="T4:V4"/>
    <mergeCell ref="AB12:AC12"/>
    <mergeCell ref="AB13:AC13"/>
    <mergeCell ref="AB28:AC28"/>
    <mergeCell ref="AB30:AC30"/>
    <mergeCell ref="AB31:AC31"/>
    <mergeCell ref="N8:P8"/>
    <mergeCell ref="A40:C40"/>
    <mergeCell ref="A41:C41"/>
    <mergeCell ref="A34:C34"/>
    <mergeCell ref="A35:C35"/>
    <mergeCell ref="A36:C36"/>
    <mergeCell ref="A37:C37"/>
    <mergeCell ref="A38:C38"/>
    <mergeCell ref="A39:C39"/>
    <mergeCell ref="N9:P9"/>
    <mergeCell ref="B44:C44"/>
    <mergeCell ref="B45:C45"/>
    <mergeCell ref="N19:P19"/>
    <mergeCell ref="N20:P20"/>
    <mergeCell ref="A29:C29"/>
    <mergeCell ref="A42:A45"/>
    <mergeCell ref="B42:C42"/>
    <mergeCell ref="B43:C43"/>
    <mergeCell ref="AB8:AB9"/>
    <mergeCell ref="AJ19:AL19"/>
    <mergeCell ref="AA19:AC20"/>
    <mergeCell ref="AB7:AC7"/>
    <mergeCell ref="AB11:AC11"/>
    <mergeCell ref="AB14:AC14"/>
    <mergeCell ref="AD4:AF4"/>
    <mergeCell ref="AG4:AI4"/>
    <mergeCell ref="AJ4:AL4"/>
    <mergeCell ref="AA6:AC6"/>
    <mergeCell ref="AA4:AC5"/>
    <mergeCell ref="W4:Y4"/>
    <mergeCell ref="AA15:AC15"/>
    <mergeCell ref="AA16:AC16"/>
    <mergeCell ref="AA21:AC21"/>
    <mergeCell ref="AA23:AC23"/>
    <mergeCell ref="W23:Y23"/>
    <mergeCell ref="N16:P16"/>
    <mergeCell ref="N17:P17"/>
    <mergeCell ref="N23:P24"/>
    <mergeCell ref="AA22:AC22"/>
    <mergeCell ref="AB24:AC24"/>
    <mergeCell ref="N18:P18"/>
    <mergeCell ref="D4:F4"/>
    <mergeCell ref="B9:C9"/>
    <mergeCell ref="B8:C8"/>
    <mergeCell ref="A14:B16"/>
    <mergeCell ref="B12:C12"/>
    <mergeCell ref="A6:C6"/>
    <mergeCell ref="N4:P5"/>
    <mergeCell ref="N6:P6"/>
    <mergeCell ref="N7:P7"/>
    <mergeCell ref="AG19:AI19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O33:P33"/>
    <mergeCell ref="N25:P25"/>
    <mergeCell ref="O26:P26"/>
    <mergeCell ref="O27:O31"/>
    <mergeCell ref="O36:P36"/>
    <mergeCell ref="AD19:AF19"/>
    <mergeCell ref="Q23:S23"/>
    <mergeCell ref="T23:V23"/>
    <mergeCell ref="AA29:AC29"/>
    <mergeCell ref="AB34:AC34"/>
    <mergeCell ref="D27:F27"/>
    <mergeCell ref="O37:P37"/>
    <mergeCell ref="B11:C11"/>
    <mergeCell ref="B10:C10"/>
    <mergeCell ref="B7:C7"/>
    <mergeCell ref="A7:A13"/>
    <mergeCell ref="B13:C13"/>
    <mergeCell ref="N15:P15"/>
    <mergeCell ref="G27:I27"/>
    <mergeCell ref="A27:C28"/>
    <mergeCell ref="A31:C31"/>
    <mergeCell ref="A32:C32"/>
    <mergeCell ref="A33:C33"/>
    <mergeCell ref="B19:B22"/>
    <mergeCell ref="B23:C23"/>
    <mergeCell ref="B24:C24"/>
    <mergeCell ref="A18:A24"/>
    <mergeCell ref="A30:C30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N33:N41"/>
    <mergeCell ref="O38:P38"/>
    <mergeCell ref="N48:P48"/>
    <mergeCell ref="N42:N47"/>
    <mergeCell ref="O42:P42"/>
    <mergeCell ref="O44:P44"/>
    <mergeCell ref="O46:P46"/>
    <mergeCell ref="D54:F54"/>
    <mergeCell ref="G54:I54"/>
    <mergeCell ref="J54:L54"/>
    <mergeCell ref="AB58:AB59"/>
    <mergeCell ref="AB62:AC62"/>
    <mergeCell ref="AD54:AF54"/>
    <mergeCell ref="AA54:AC55"/>
    <mergeCell ref="AB60:AC60"/>
    <mergeCell ref="AA57:AA60"/>
    <mergeCell ref="AA61:AA64"/>
    <mergeCell ref="AG54:AI54"/>
    <mergeCell ref="AJ54:AL54"/>
    <mergeCell ref="A56:C56"/>
    <mergeCell ref="N56:P56"/>
    <mergeCell ref="AA56:AC56"/>
    <mergeCell ref="N54:P55"/>
    <mergeCell ref="Q54:S54"/>
    <mergeCell ref="T54:V54"/>
    <mergeCell ref="W54:Y54"/>
    <mergeCell ref="A54:C55"/>
    <mergeCell ref="N64:P64"/>
    <mergeCell ref="AA65:AC65"/>
    <mergeCell ref="N65:P65"/>
    <mergeCell ref="B60:C60"/>
    <mergeCell ref="N60:P60"/>
    <mergeCell ref="B62:C62"/>
    <mergeCell ref="N62:P62"/>
    <mergeCell ref="B61:C61"/>
    <mergeCell ref="N61:P61"/>
    <mergeCell ref="B57:C57"/>
    <mergeCell ref="N57:P57"/>
    <mergeCell ref="B63:C63"/>
    <mergeCell ref="N63:P63"/>
    <mergeCell ref="AB64:AC64"/>
    <mergeCell ref="B58:C58"/>
    <mergeCell ref="N58:P58"/>
    <mergeCell ref="B59:C59"/>
    <mergeCell ref="N59:P59"/>
    <mergeCell ref="A64:B66"/>
    <mergeCell ref="N66:P66"/>
    <mergeCell ref="A57:A63"/>
    <mergeCell ref="AG69:AI69"/>
    <mergeCell ref="AJ69:AL69"/>
    <mergeCell ref="AA71:AC71"/>
    <mergeCell ref="AA92:AC92"/>
    <mergeCell ref="AA89:AC89"/>
    <mergeCell ref="AA90:AC90"/>
    <mergeCell ref="AA91:AC91"/>
    <mergeCell ref="AB86:AC86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4724409448818898" right="0.1968503937007874" top="0.4724409448818898" bottom="0.1968503937007874" header="0.31496062992125984" footer="0.11811023622047245"/>
  <pageSetup horizontalDpi="600" verticalDpi="600" orientation="portrait" paperSize="9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98"/>
  <sheetViews>
    <sheetView showGridLines="0" view="pageBreakPreview" zoomScale="70" zoomScaleSheetLayoutView="70" zoomScalePageLayoutView="0" workbookViewId="0" topLeftCell="A1">
      <selection activeCell="I2" sqref="I2"/>
    </sheetView>
  </sheetViews>
  <sheetFormatPr defaultColWidth="9.00390625" defaultRowHeight="13.5"/>
  <cols>
    <col min="1" max="2" width="2.625" style="199" customWidth="1" collapsed="1"/>
    <col min="3" max="12" width="8.625" style="199" customWidth="1" collapsed="1"/>
    <col min="13" max="13" width="3.625" style="199" customWidth="1" collapsed="1"/>
    <col min="14" max="15" width="2.625" style="199" customWidth="1" collapsed="1"/>
    <col min="16" max="25" width="8.625" style="199" customWidth="1" collapsed="1"/>
    <col min="26" max="26" width="3.625" style="199" customWidth="1" collapsed="1"/>
    <col min="27" max="27" width="5.625" style="199" customWidth="1" collapsed="1"/>
    <col min="28" max="45" width="9.00390625" style="199" customWidth="1" collapsed="1"/>
    <col min="46" max="16384" width="9.00390625" style="199" customWidth="1"/>
  </cols>
  <sheetData>
    <row r="1" spans="1:13" ht="15" customHeight="1">
      <c r="A1" s="1" t="s">
        <v>254</v>
      </c>
      <c r="M1" s="200"/>
    </row>
    <row r="2" spans="1:13" ht="15.75" customHeight="1">
      <c r="A2" s="199" t="s">
        <v>241</v>
      </c>
      <c r="M2" s="200"/>
    </row>
    <row r="3" spans="1:17" ht="17.25" customHeight="1" thickBot="1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0"/>
      <c r="L3" s="200"/>
      <c r="M3" s="200"/>
      <c r="N3" s="202" t="s">
        <v>3</v>
      </c>
      <c r="O3" s="202"/>
      <c r="P3" s="202"/>
      <c r="Q3" s="203"/>
    </row>
    <row r="4" spans="1:25" ht="17.25" customHeight="1">
      <c r="A4" s="514" t="s">
        <v>5</v>
      </c>
      <c r="B4" s="515"/>
      <c r="C4" s="516"/>
      <c r="D4" s="520" t="s">
        <v>239</v>
      </c>
      <c r="E4" s="520"/>
      <c r="F4" s="521"/>
      <c r="G4" s="520" t="s">
        <v>238</v>
      </c>
      <c r="H4" s="520"/>
      <c r="I4" s="520"/>
      <c r="J4" s="522" t="s">
        <v>6</v>
      </c>
      <c r="K4" s="523"/>
      <c r="L4" s="524"/>
      <c r="M4" s="204"/>
      <c r="N4" s="514" t="s">
        <v>5</v>
      </c>
      <c r="O4" s="515"/>
      <c r="P4" s="516"/>
      <c r="Q4" s="520" t="str">
        <f>$D$4</f>
        <v>令　和　元　年　</v>
      </c>
      <c r="R4" s="520"/>
      <c r="S4" s="521"/>
      <c r="T4" s="520" t="str">
        <f>$G$4</f>
        <v>令　和　2　年　</v>
      </c>
      <c r="U4" s="520"/>
      <c r="V4" s="520"/>
      <c r="W4" s="522" t="s">
        <v>6</v>
      </c>
      <c r="X4" s="523"/>
      <c r="Y4" s="524"/>
    </row>
    <row r="5" spans="1:25" ht="17.25" customHeight="1">
      <c r="A5" s="517"/>
      <c r="B5" s="518"/>
      <c r="C5" s="519"/>
      <c r="D5" s="205" t="s">
        <v>7</v>
      </c>
      <c r="E5" s="206" t="s">
        <v>8</v>
      </c>
      <c r="F5" s="207" t="s">
        <v>9</v>
      </c>
      <c r="G5" s="208" t="s">
        <v>7</v>
      </c>
      <c r="H5" s="206" t="s">
        <v>8</v>
      </c>
      <c r="I5" s="207" t="s">
        <v>9</v>
      </c>
      <c r="J5" s="208" t="s">
        <v>7</v>
      </c>
      <c r="K5" s="206" t="s">
        <v>8</v>
      </c>
      <c r="L5" s="209" t="s">
        <v>9</v>
      </c>
      <c r="M5" s="210"/>
      <c r="N5" s="517"/>
      <c r="O5" s="518"/>
      <c r="P5" s="519"/>
      <c r="Q5" s="205" t="s">
        <v>7</v>
      </c>
      <c r="R5" s="206" t="s">
        <v>8</v>
      </c>
      <c r="S5" s="207" t="s">
        <v>9</v>
      </c>
      <c r="T5" s="208" t="s">
        <v>7</v>
      </c>
      <c r="U5" s="206" t="s">
        <v>8</v>
      </c>
      <c r="V5" s="207" t="s">
        <v>9</v>
      </c>
      <c r="W5" s="208" t="s">
        <v>7</v>
      </c>
      <c r="X5" s="206" t="s">
        <v>8</v>
      </c>
      <c r="Y5" s="209" t="s">
        <v>9</v>
      </c>
    </row>
    <row r="6" spans="1:25" ht="17.25" customHeight="1" thickBot="1">
      <c r="A6" s="525" t="s">
        <v>10</v>
      </c>
      <c r="B6" s="526"/>
      <c r="C6" s="527"/>
      <c r="D6" s="211">
        <f aca="true" t="shared" si="0" ref="D6:I6">SUM(D7:D14)+D17</f>
        <v>389</v>
      </c>
      <c r="E6" s="212">
        <f t="shared" si="0"/>
        <v>10</v>
      </c>
      <c r="F6" s="213">
        <f t="shared" si="0"/>
        <v>471</v>
      </c>
      <c r="G6" s="214">
        <f t="shared" si="0"/>
        <v>337</v>
      </c>
      <c r="H6" s="212">
        <f t="shared" si="0"/>
        <v>4</v>
      </c>
      <c r="I6" s="213">
        <f t="shared" si="0"/>
        <v>406</v>
      </c>
      <c r="J6" s="215">
        <f aca="true" t="shared" si="1" ref="J6:J24">G6-D6</f>
        <v>-52</v>
      </c>
      <c r="K6" s="216">
        <f aca="true" t="shared" si="2" ref="K6:K24">H6-E6</f>
        <v>-6</v>
      </c>
      <c r="L6" s="217">
        <f aca="true" t="shared" si="3" ref="L6:L24">I6-F6</f>
        <v>-65</v>
      </c>
      <c r="M6" s="200"/>
      <c r="N6" s="525" t="s">
        <v>10</v>
      </c>
      <c r="O6" s="526"/>
      <c r="P6" s="527"/>
      <c r="Q6" s="218">
        <f aca="true" t="shared" si="4" ref="Q6:V6">SUM(Q7:Q18)</f>
        <v>389</v>
      </c>
      <c r="R6" s="219">
        <f t="shared" si="4"/>
        <v>10</v>
      </c>
      <c r="S6" s="220">
        <f t="shared" si="4"/>
        <v>471</v>
      </c>
      <c r="T6" s="221">
        <f t="shared" si="4"/>
        <v>337</v>
      </c>
      <c r="U6" s="219">
        <f t="shared" si="4"/>
        <v>4</v>
      </c>
      <c r="V6" s="220">
        <f t="shared" si="4"/>
        <v>406</v>
      </c>
      <c r="W6" s="222">
        <f aca="true" t="shared" si="5" ref="W6:W20">T6-Q6</f>
        <v>-52</v>
      </c>
      <c r="X6" s="223">
        <f aca="true" t="shared" si="6" ref="X6:X20">U6-R6</f>
        <v>-6</v>
      </c>
      <c r="Y6" s="224">
        <f aca="true" t="shared" si="7" ref="Y6:Y20">V6-S6</f>
        <v>-65</v>
      </c>
    </row>
    <row r="7" spans="1:25" ht="17.25" customHeight="1" thickTop="1">
      <c r="A7" s="469" t="s">
        <v>11</v>
      </c>
      <c r="B7" s="494" t="s">
        <v>12</v>
      </c>
      <c r="C7" s="495"/>
      <c r="D7" s="225">
        <v>2</v>
      </c>
      <c r="E7" s="226">
        <v>0</v>
      </c>
      <c r="F7" s="227">
        <v>17</v>
      </c>
      <c r="G7" s="228">
        <v>0</v>
      </c>
      <c r="H7" s="226">
        <v>0</v>
      </c>
      <c r="I7" s="227">
        <v>20</v>
      </c>
      <c r="J7" s="229">
        <f t="shared" si="1"/>
        <v>-2</v>
      </c>
      <c r="K7" s="230">
        <f t="shared" si="2"/>
        <v>0</v>
      </c>
      <c r="L7" s="231">
        <f t="shared" si="3"/>
        <v>3</v>
      </c>
      <c r="M7" s="200"/>
      <c r="N7" s="547" t="s">
        <v>13</v>
      </c>
      <c r="O7" s="548"/>
      <c r="P7" s="549"/>
      <c r="Q7" s="225">
        <v>16</v>
      </c>
      <c r="R7" s="226">
        <v>0</v>
      </c>
      <c r="S7" s="227">
        <v>18</v>
      </c>
      <c r="T7" s="228">
        <v>26</v>
      </c>
      <c r="U7" s="226">
        <v>2</v>
      </c>
      <c r="V7" s="227">
        <v>31</v>
      </c>
      <c r="W7" s="229">
        <f t="shared" si="5"/>
        <v>10</v>
      </c>
      <c r="X7" s="230">
        <f t="shared" si="6"/>
        <v>2</v>
      </c>
      <c r="Y7" s="231">
        <f t="shared" si="7"/>
        <v>13</v>
      </c>
    </row>
    <row r="8" spans="1:25" ht="17.25" customHeight="1">
      <c r="A8" s="469"/>
      <c r="B8" s="501" t="s">
        <v>16</v>
      </c>
      <c r="C8" s="502"/>
      <c r="D8" s="232">
        <v>16</v>
      </c>
      <c r="E8" s="233">
        <v>0</v>
      </c>
      <c r="F8" s="234">
        <v>47</v>
      </c>
      <c r="G8" s="235">
        <v>11</v>
      </c>
      <c r="H8" s="233">
        <v>0</v>
      </c>
      <c r="I8" s="234">
        <v>37</v>
      </c>
      <c r="J8" s="236">
        <f t="shared" si="1"/>
        <v>-5</v>
      </c>
      <c r="K8" s="237">
        <f t="shared" si="2"/>
        <v>0</v>
      </c>
      <c r="L8" s="238">
        <f t="shared" si="3"/>
        <v>-10</v>
      </c>
      <c r="M8" s="200"/>
      <c r="N8" s="535" t="s">
        <v>17</v>
      </c>
      <c r="O8" s="536"/>
      <c r="P8" s="537"/>
      <c r="Q8" s="232">
        <v>31</v>
      </c>
      <c r="R8" s="233">
        <v>3</v>
      </c>
      <c r="S8" s="234">
        <v>34</v>
      </c>
      <c r="T8" s="235">
        <v>28</v>
      </c>
      <c r="U8" s="233">
        <v>0</v>
      </c>
      <c r="V8" s="234">
        <v>31</v>
      </c>
      <c r="W8" s="236">
        <f t="shared" si="5"/>
        <v>-3</v>
      </c>
      <c r="X8" s="237">
        <f t="shared" si="6"/>
        <v>-3</v>
      </c>
      <c r="Y8" s="238">
        <f t="shared" si="7"/>
        <v>-3</v>
      </c>
    </row>
    <row r="9" spans="1:25" ht="17.25" customHeight="1">
      <c r="A9" s="469"/>
      <c r="B9" s="501" t="s">
        <v>20</v>
      </c>
      <c r="C9" s="502"/>
      <c r="D9" s="232">
        <v>80</v>
      </c>
      <c r="E9" s="233">
        <v>0</v>
      </c>
      <c r="F9" s="234">
        <v>78</v>
      </c>
      <c r="G9" s="235">
        <v>43</v>
      </c>
      <c r="H9" s="233">
        <v>0</v>
      </c>
      <c r="I9" s="234">
        <v>57</v>
      </c>
      <c r="J9" s="236">
        <f t="shared" si="1"/>
        <v>-37</v>
      </c>
      <c r="K9" s="237">
        <f t="shared" si="2"/>
        <v>0</v>
      </c>
      <c r="L9" s="238">
        <f t="shared" si="3"/>
        <v>-21</v>
      </c>
      <c r="M9" s="200"/>
      <c r="N9" s="535" t="s">
        <v>21</v>
      </c>
      <c r="O9" s="536"/>
      <c r="P9" s="537"/>
      <c r="Q9" s="232">
        <v>34</v>
      </c>
      <c r="R9" s="233">
        <v>1</v>
      </c>
      <c r="S9" s="234">
        <v>46</v>
      </c>
      <c r="T9" s="235">
        <v>28</v>
      </c>
      <c r="U9" s="233">
        <v>1</v>
      </c>
      <c r="V9" s="234">
        <v>30</v>
      </c>
      <c r="W9" s="236">
        <f t="shared" si="5"/>
        <v>-6</v>
      </c>
      <c r="X9" s="237">
        <f t="shared" si="6"/>
        <v>0</v>
      </c>
      <c r="Y9" s="238">
        <f t="shared" si="7"/>
        <v>-16</v>
      </c>
    </row>
    <row r="10" spans="1:25" ht="17.25" customHeight="1">
      <c r="A10" s="469"/>
      <c r="B10" s="501" t="s">
        <v>23</v>
      </c>
      <c r="C10" s="502"/>
      <c r="D10" s="232">
        <v>58</v>
      </c>
      <c r="E10" s="233">
        <v>0</v>
      </c>
      <c r="F10" s="234">
        <v>69</v>
      </c>
      <c r="G10" s="235">
        <v>41</v>
      </c>
      <c r="H10" s="233">
        <v>0</v>
      </c>
      <c r="I10" s="234">
        <v>63</v>
      </c>
      <c r="J10" s="236">
        <f t="shared" si="1"/>
        <v>-17</v>
      </c>
      <c r="K10" s="237">
        <f t="shared" si="2"/>
        <v>0</v>
      </c>
      <c r="L10" s="238">
        <f t="shared" si="3"/>
        <v>-6</v>
      </c>
      <c r="M10" s="200"/>
      <c r="N10" s="535" t="s">
        <v>24</v>
      </c>
      <c r="O10" s="536"/>
      <c r="P10" s="537"/>
      <c r="Q10" s="232">
        <v>36</v>
      </c>
      <c r="R10" s="233">
        <v>0</v>
      </c>
      <c r="S10" s="234">
        <v>42</v>
      </c>
      <c r="T10" s="235">
        <v>33</v>
      </c>
      <c r="U10" s="233">
        <v>0</v>
      </c>
      <c r="V10" s="234">
        <v>39</v>
      </c>
      <c r="W10" s="236">
        <f t="shared" si="5"/>
        <v>-3</v>
      </c>
      <c r="X10" s="237">
        <f t="shared" si="6"/>
        <v>0</v>
      </c>
      <c r="Y10" s="238">
        <f t="shared" si="7"/>
        <v>-3</v>
      </c>
    </row>
    <row r="11" spans="1:25" ht="17.25" customHeight="1">
      <c r="A11" s="469"/>
      <c r="B11" s="501" t="s">
        <v>26</v>
      </c>
      <c r="C11" s="502"/>
      <c r="D11" s="232">
        <v>75</v>
      </c>
      <c r="E11" s="233">
        <v>0</v>
      </c>
      <c r="F11" s="234">
        <v>81</v>
      </c>
      <c r="G11" s="235">
        <v>46</v>
      </c>
      <c r="H11" s="233">
        <v>0</v>
      </c>
      <c r="I11" s="234">
        <v>70</v>
      </c>
      <c r="J11" s="236">
        <f t="shared" si="1"/>
        <v>-29</v>
      </c>
      <c r="K11" s="237">
        <f t="shared" si="2"/>
        <v>0</v>
      </c>
      <c r="L11" s="238">
        <f t="shared" si="3"/>
        <v>-11</v>
      </c>
      <c r="M11" s="200"/>
      <c r="N11" s="535" t="s">
        <v>27</v>
      </c>
      <c r="O11" s="536"/>
      <c r="P11" s="537"/>
      <c r="Q11" s="232">
        <v>25</v>
      </c>
      <c r="R11" s="233">
        <v>1</v>
      </c>
      <c r="S11" s="234">
        <v>37</v>
      </c>
      <c r="T11" s="235">
        <v>15</v>
      </c>
      <c r="U11" s="233">
        <v>0</v>
      </c>
      <c r="V11" s="234">
        <v>22</v>
      </c>
      <c r="W11" s="236">
        <f t="shared" si="5"/>
        <v>-10</v>
      </c>
      <c r="X11" s="237">
        <f t="shared" si="6"/>
        <v>-1</v>
      </c>
      <c r="Y11" s="238">
        <f t="shared" si="7"/>
        <v>-15</v>
      </c>
    </row>
    <row r="12" spans="1:25" ht="17.25" customHeight="1">
      <c r="A12" s="469"/>
      <c r="B12" s="501" t="s">
        <v>29</v>
      </c>
      <c r="C12" s="502"/>
      <c r="D12" s="232">
        <v>41</v>
      </c>
      <c r="E12" s="233">
        <v>0</v>
      </c>
      <c r="F12" s="234">
        <v>65</v>
      </c>
      <c r="G12" s="235">
        <v>45</v>
      </c>
      <c r="H12" s="233">
        <v>0</v>
      </c>
      <c r="I12" s="234">
        <v>50</v>
      </c>
      <c r="J12" s="236">
        <f t="shared" si="1"/>
        <v>4</v>
      </c>
      <c r="K12" s="237">
        <f t="shared" si="2"/>
        <v>0</v>
      </c>
      <c r="L12" s="238">
        <f t="shared" si="3"/>
        <v>-15</v>
      </c>
      <c r="M12" s="200"/>
      <c r="N12" s="535" t="s">
        <v>30</v>
      </c>
      <c r="O12" s="536"/>
      <c r="P12" s="537"/>
      <c r="Q12" s="232">
        <v>32</v>
      </c>
      <c r="R12" s="233">
        <v>0</v>
      </c>
      <c r="S12" s="234">
        <v>40</v>
      </c>
      <c r="T12" s="235">
        <v>34</v>
      </c>
      <c r="U12" s="233">
        <v>0</v>
      </c>
      <c r="V12" s="234">
        <v>37</v>
      </c>
      <c r="W12" s="236">
        <f t="shared" si="5"/>
        <v>2</v>
      </c>
      <c r="X12" s="237">
        <f t="shared" si="6"/>
        <v>0</v>
      </c>
      <c r="Y12" s="238">
        <f t="shared" si="7"/>
        <v>-3</v>
      </c>
    </row>
    <row r="13" spans="1:25" ht="17.25" customHeight="1" thickBot="1">
      <c r="A13" s="469"/>
      <c r="B13" s="550" t="s">
        <v>32</v>
      </c>
      <c r="C13" s="551"/>
      <c r="D13" s="239">
        <v>25</v>
      </c>
      <c r="E13" s="240">
        <v>0</v>
      </c>
      <c r="F13" s="241">
        <v>22</v>
      </c>
      <c r="G13" s="242">
        <v>24</v>
      </c>
      <c r="H13" s="240">
        <v>1</v>
      </c>
      <c r="I13" s="241">
        <v>23</v>
      </c>
      <c r="J13" s="243">
        <f t="shared" si="1"/>
        <v>-1</v>
      </c>
      <c r="K13" s="244">
        <f t="shared" si="2"/>
        <v>1</v>
      </c>
      <c r="L13" s="245">
        <f t="shared" si="3"/>
        <v>1</v>
      </c>
      <c r="M13" s="200"/>
      <c r="N13" s="535" t="s">
        <v>33</v>
      </c>
      <c r="O13" s="536"/>
      <c r="P13" s="537"/>
      <c r="Q13" s="232">
        <v>34</v>
      </c>
      <c r="R13" s="233">
        <v>0</v>
      </c>
      <c r="S13" s="234">
        <v>37</v>
      </c>
      <c r="T13" s="235">
        <v>17</v>
      </c>
      <c r="U13" s="233">
        <v>0</v>
      </c>
      <c r="V13" s="234">
        <v>20</v>
      </c>
      <c r="W13" s="236">
        <f t="shared" si="5"/>
        <v>-17</v>
      </c>
      <c r="X13" s="237">
        <f t="shared" si="6"/>
        <v>0</v>
      </c>
      <c r="Y13" s="238">
        <f t="shared" si="7"/>
        <v>-17</v>
      </c>
    </row>
    <row r="14" spans="1:25" ht="17.25" customHeight="1" thickTop="1">
      <c r="A14" s="552" t="s">
        <v>35</v>
      </c>
      <c r="B14" s="553"/>
      <c r="C14" s="246" t="s">
        <v>15</v>
      </c>
      <c r="D14" s="247">
        <f aca="true" t="shared" si="8" ref="D14:I14">SUM(D15:D16)</f>
        <v>85</v>
      </c>
      <c r="E14" s="248">
        <f t="shared" si="8"/>
        <v>10</v>
      </c>
      <c r="F14" s="249">
        <f t="shared" si="8"/>
        <v>92</v>
      </c>
      <c r="G14" s="250">
        <f t="shared" si="8"/>
        <v>117</v>
      </c>
      <c r="H14" s="248">
        <f t="shared" si="8"/>
        <v>3</v>
      </c>
      <c r="I14" s="249">
        <f t="shared" si="8"/>
        <v>86</v>
      </c>
      <c r="J14" s="251">
        <f t="shared" si="1"/>
        <v>32</v>
      </c>
      <c r="K14" s="252">
        <f t="shared" si="2"/>
        <v>-7</v>
      </c>
      <c r="L14" s="253">
        <f t="shared" si="3"/>
        <v>-6</v>
      </c>
      <c r="M14" s="200"/>
      <c r="N14" s="535" t="s">
        <v>36</v>
      </c>
      <c r="O14" s="536"/>
      <c r="P14" s="537"/>
      <c r="Q14" s="232">
        <v>18</v>
      </c>
      <c r="R14" s="233">
        <v>0</v>
      </c>
      <c r="S14" s="234">
        <v>22</v>
      </c>
      <c r="T14" s="235">
        <v>23</v>
      </c>
      <c r="U14" s="233">
        <v>0</v>
      </c>
      <c r="V14" s="234">
        <v>33</v>
      </c>
      <c r="W14" s="236">
        <f t="shared" si="5"/>
        <v>5</v>
      </c>
      <c r="X14" s="237">
        <f t="shared" si="6"/>
        <v>0</v>
      </c>
      <c r="Y14" s="238">
        <f t="shared" si="7"/>
        <v>11</v>
      </c>
    </row>
    <row r="15" spans="1:25" ht="17.25" customHeight="1">
      <c r="A15" s="554"/>
      <c r="B15" s="555"/>
      <c r="C15" s="53" t="s">
        <v>38</v>
      </c>
      <c r="D15" s="255">
        <v>47</v>
      </c>
      <c r="E15" s="256">
        <v>3</v>
      </c>
      <c r="F15" s="257">
        <v>48</v>
      </c>
      <c r="G15" s="258">
        <v>64</v>
      </c>
      <c r="H15" s="256">
        <v>0</v>
      </c>
      <c r="I15" s="257">
        <v>47</v>
      </c>
      <c r="J15" s="259">
        <f t="shared" si="1"/>
        <v>17</v>
      </c>
      <c r="K15" s="260">
        <f t="shared" si="2"/>
        <v>-3</v>
      </c>
      <c r="L15" s="261">
        <f t="shared" si="3"/>
        <v>-1</v>
      </c>
      <c r="M15" s="200"/>
      <c r="N15" s="535" t="s">
        <v>39</v>
      </c>
      <c r="O15" s="536"/>
      <c r="P15" s="537"/>
      <c r="Q15" s="232">
        <v>44</v>
      </c>
      <c r="R15" s="233">
        <v>1</v>
      </c>
      <c r="S15" s="234">
        <v>49</v>
      </c>
      <c r="T15" s="235">
        <v>33</v>
      </c>
      <c r="U15" s="233">
        <v>0</v>
      </c>
      <c r="V15" s="234">
        <v>47</v>
      </c>
      <c r="W15" s="236">
        <f t="shared" si="5"/>
        <v>-11</v>
      </c>
      <c r="X15" s="237">
        <f t="shared" si="6"/>
        <v>-1</v>
      </c>
      <c r="Y15" s="238">
        <f t="shared" si="7"/>
        <v>-2</v>
      </c>
    </row>
    <row r="16" spans="1:25" ht="17.25" customHeight="1" thickBot="1">
      <c r="A16" s="554"/>
      <c r="B16" s="555"/>
      <c r="C16" s="58" t="s">
        <v>41</v>
      </c>
      <c r="D16" s="239">
        <v>38</v>
      </c>
      <c r="E16" s="240">
        <v>7</v>
      </c>
      <c r="F16" s="241">
        <v>44</v>
      </c>
      <c r="G16" s="242">
        <v>53</v>
      </c>
      <c r="H16" s="240">
        <v>3</v>
      </c>
      <c r="I16" s="241">
        <v>39</v>
      </c>
      <c r="J16" s="243">
        <f t="shared" si="1"/>
        <v>15</v>
      </c>
      <c r="K16" s="244">
        <f t="shared" si="2"/>
        <v>-4</v>
      </c>
      <c r="L16" s="245">
        <f t="shared" si="3"/>
        <v>-5</v>
      </c>
      <c r="M16" s="200"/>
      <c r="N16" s="535" t="s">
        <v>42</v>
      </c>
      <c r="O16" s="536"/>
      <c r="P16" s="537"/>
      <c r="Q16" s="232">
        <v>31</v>
      </c>
      <c r="R16" s="233">
        <v>2</v>
      </c>
      <c r="S16" s="234">
        <v>47</v>
      </c>
      <c r="T16" s="235">
        <v>29</v>
      </c>
      <c r="U16" s="233">
        <v>0</v>
      </c>
      <c r="V16" s="234">
        <v>33</v>
      </c>
      <c r="W16" s="236">
        <f t="shared" si="5"/>
        <v>-2</v>
      </c>
      <c r="X16" s="237">
        <f t="shared" si="6"/>
        <v>-2</v>
      </c>
      <c r="Y16" s="238">
        <f t="shared" si="7"/>
        <v>-14</v>
      </c>
    </row>
    <row r="17" spans="1:25" ht="17.25" customHeight="1" thickBot="1" thickTop="1">
      <c r="A17" s="465" t="s">
        <v>206</v>
      </c>
      <c r="B17" s="466"/>
      <c r="C17" s="467"/>
      <c r="D17" s="262">
        <v>7</v>
      </c>
      <c r="E17" s="263">
        <v>0</v>
      </c>
      <c r="F17" s="264">
        <v>0</v>
      </c>
      <c r="G17" s="265">
        <v>10</v>
      </c>
      <c r="H17" s="263">
        <v>0</v>
      </c>
      <c r="I17" s="264">
        <v>0</v>
      </c>
      <c r="J17" s="266">
        <f t="shared" si="1"/>
        <v>3</v>
      </c>
      <c r="K17" s="267">
        <f t="shared" si="2"/>
        <v>0</v>
      </c>
      <c r="L17" s="268">
        <f t="shared" si="3"/>
        <v>0</v>
      </c>
      <c r="M17" s="200"/>
      <c r="N17" s="535" t="s">
        <v>43</v>
      </c>
      <c r="O17" s="536"/>
      <c r="P17" s="537"/>
      <c r="Q17" s="232">
        <v>42</v>
      </c>
      <c r="R17" s="233">
        <v>0</v>
      </c>
      <c r="S17" s="234">
        <v>51</v>
      </c>
      <c r="T17" s="235">
        <v>43</v>
      </c>
      <c r="U17" s="233">
        <v>1</v>
      </c>
      <c r="V17" s="234">
        <v>52</v>
      </c>
      <c r="W17" s="236">
        <f t="shared" si="5"/>
        <v>1</v>
      </c>
      <c r="X17" s="237">
        <f t="shared" si="6"/>
        <v>1</v>
      </c>
      <c r="Y17" s="238">
        <f t="shared" si="7"/>
        <v>1</v>
      </c>
    </row>
    <row r="18" spans="1:25" ht="17.25" customHeight="1" thickBot="1" thickTop="1">
      <c r="A18" s="468" t="s">
        <v>207</v>
      </c>
      <c r="B18" s="471" t="s">
        <v>45</v>
      </c>
      <c r="C18" s="472"/>
      <c r="D18" s="269">
        <v>56</v>
      </c>
      <c r="E18" s="270">
        <v>0</v>
      </c>
      <c r="F18" s="271">
        <v>65</v>
      </c>
      <c r="G18" s="272">
        <v>28</v>
      </c>
      <c r="H18" s="270">
        <v>0</v>
      </c>
      <c r="I18" s="271">
        <v>45</v>
      </c>
      <c r="J18" s="273">
        <f t="shared" si="1"/>
        <v>-28</v>
      </c>
      <c r="K18" s="274">
        <f t="shared" si="2"/>
        <v>0</v>
      </c>
      <c r="L18" s="275">
        <f t="shared" si="3"/>
        <v>-20</v>
      </c>
      <c r="M18" s="200"/>
      <c r="N18" s="538" t="s">
        <v>46</v>
      </c>
      <c r="O18" s="539"/>
      <c r="P18" s="540"/>
      <c r="Q18" s="239">
        <v>46</v>
      </c>
      <c r="R18" s="240">
        <v>2</v>
      </c>
      <c r="S18" s="241">
        <v>48</v>
      </c>
      <c r="T18" s="242">
        <v>28</v>
      </c>
      <c r="U18" s="240">
        <v>0</v>
      </c>
      <c r="V18" s="241">
        <v>31</v>
      </c>
      <c r="W18" s="243">
        <f t="shared" si="5"/>
        <v>-18</v>
      </c>
      <c r="X18" s="244">
        <f t="shared" si="6"/>
        <v>-2</v>
      </c>
      <c r="Y18" s="245">
        <f t="shared" si="7"/>
        <v>-17</v>
      </c>
    </row>
    <row r="19" spans="1:25" ht="17.25" customHeight="1" thickTop="1">
      <c r="A19" s="469"/>
      <c r="B19" s="473" t="s">
        <v>208</v>
      </c>
      <c r="C19" s="276" t="s">
        <v>15</v>
      </c>
      <c r="D19" s="218">
        <f aca="true" t="shared" si="9" ref="D19:I19">SUM(D20:D22)</f>
        <v>5</v>
      </c>
      <c r="E19" s="219">
        <f t="shared" si="9"/>
        <v>0</v>
      </c>
      <c r="F19" s="220">
        <f t="shared" si="9"/>
        <v>31</v>
      </c>
      <c r="G19" s="221">
        <f t="shared" si="9"/>
        <v>1</v>
      </c>
      <c r="H19" s="219">
        <f t="shared" si="9"/>
        <v>0</v>
      </c>
      <c r="I19" s="220">
        <f t="shared" si="9"/>
        <v>35</v>
      </c>
      <c r="J19" s="222">
        <f t="shared" si="1"/>
        <v>-4</v>
      </c>
      <c r="K19" s="223">
        <f t="shared" si="2"/>
        <v>0</v>
      </c>
      <c r="L19" s="224">
        <f t="shared" si="3"/>
        <v>4</v>
      </c>
      <c r="M19" s="200"/>
      <c r="N19" s="541" t="s">
        <v>47</v>
      </c>
      <c r="O19" s="542"/>
      <c r="P19" s="543"/>
      <c r="Q19" s="269">
        <f aca="true" t="shared" si="10" ref="Q19:V19">SUM(Q7:Q12)</f>
        <v>174</v>
      </c>
      <c r="R19" s="270">
        <f t="shared" si="10"/>
        <v>5</v>
      </c>
      <c r="S19" s="271">
        <f t="shared" si="10"/>
        <v>217</v>
      </c>
      <c r="T19" s="272">
        <f t="shared" si="10"/>
        <v>164</v>
      </c>
      <c r="U19" s="270">
        <f t="shared" si="10"/>
        <v>3</v>
      </c>
      <c r="V19" s="271">
        <f t="shared" si="10"/>
        <v>190</v>
      </c>
      <c r="W19" s="273">
        <f t="shared" si="5"/>
        <v>-10</v>
      </c>
      <c r="X19" s="274">
        <f t="shared" si="6"/>
        <v>-2</v>
      </c>
      <c r="Y19" s="275">
        <f t="shared" si="7"/>
        <v>-27</v>
      </c>
    </row>
    <row r="20" spans="1:25" ht="17.25" customHeight="1" thickBot="1">
      <c r="A20" s="469"/>
      <c r="B20" s="474"/>
      <c r="C20" s="277" t="s">
        <v>48</v>
      </c>
      <c r="D20" s="255">
        <v>0</v>
      </c>
      <c r="E20" s="256">
        <v>0</v>
      </c>
      <c r="F20" s="257">
        <v>8</v>
      </c>
      <c r="G20" s="258">
        <v>0</v>
      </c>
      <c r="H20" s="256">
        <v>0</v>
      </c>
      <c r="I20" s="257">
        <v>6</v>
      </c>
      <c r="J20" s="259">
        <f t="shared" si="1"/>
        <v>0</v>
      </c>
      <c r="K20" s="260">
        <f t="shared" si="2"/>
        <v>0</v>
      </c>
      <c r="L20" s="261">
        <f t="shared" si="3"/>
        <v>-2</v>
      </c>
      <c r="M20" s="200"/>
      <c r="N20" s="544" t="s">
        <v>49</v>
      </c>
      <c r="O20" s="545"/>
      <c r="P20" s="546"/>
      <c r="Q20" s="278">
        <f aca="true" t="shared" si="11" ref="Q20:V20">SUM(Q13:Q18)</f>
        <v>215</v>
      </c>
      <c r="R20" s="279">
        <f t="shared" si="11"/>
        <v>5</v>
      </c>
      <c r="S20" s="280">
        <f t="shared" si="11"/>
        <v>254</v>
      </c>
      <c r="T20" s="281">
        <f t="shared" si="11"/>
        <v>173</v>
      </c>
      <c r="U20" s="279">
        <f t="shared" si="11"/>
        <v>1</v>
      </c>
      <c r="V20" s="280">
        <f t="shared" si="11"/>
        <v>216</v>
      </c>
      <c r="W20" s="282">
        <f t="shared" si="5"/>
        <v>-42</v>
      </c>
      <c r="X20" s="283">
        <f t="shared" si="6"/>
        <v>-4</v>
      </c>
      <c r="Y20" s="284">
        <f t="shared" si="7"/>
        <v>-38</v>
      </c>
    </row>
    <row r="21" spans="1:13" ht="17.25" customHeight="1">
      <c r="A21" s="469"/>
      <c r="B21" s="474"/>
      <c r="C21" s="285" t="s">
        <v>50</v>
      </c>
      <c r="D21" s="232">
        <v>3</v>
      </c>
      <c r="E21" s="233">
        <v>0</v>
      </c>
      <c r="F21" s="234">
        <v>16</v>
      </c>
      <c r="G21" s="235">
        <v>0</v>
      </c>
      <c r="H21" s="233">
        <v>0</v>
      </c>
      <c r="I21" s="234">
        <v>23</v>
      </c>
      <c r="J21" s="236">
        <f t="shared" si="1"/>
        <v>-3</v>
      </c>
      <c r="K21" s="237">
        <f t="shared" si="2"/>
        <v>0</v>
      </c>
      <c r="L21" s="238">
        <f t="shared" si="3"/>
        <v>7</v>
      </c>
      <c r="M21" s="200"/>
    </row>
    <row r="22" spans="1:14" ht="17.25" customHeight="1" thickBot="1">
      <c r="A22" s="469"/>
      <c r="B22" s="475"/>
      <c r="C22" s="286" t="s">
        <v>52</v>
      </c>
      <c r="D22" s="287">
        <v>2</v>
      </c>
      <c r="E22" s="288">
        <v>0</v>
      </c>
      <c r="F22" s="289">
        <v>7</v>
      </c>
      <c r="G22" s="290">
        <v>1</v>
      </c>
      <c r="H22" s="288">
        <v>0</v>
      </c>
      <c r="I22" s="289">
        <v>6</v>
      </c>
      <c r="J22" s="291">
        <f t="shared" si="1"/>
        <v>-1</v>
      </c>
      <c r="K22" s="292">
        <f t="shared" si="2"/>
        <v>0</v>
      </c>
      <c r="L22" s="293">
        <f t="shared" si="3"/>
        <v>-1</v>
      </c>
      <c r="M22" s="200"/>
      <c r="N22" s="199" t="s">
        <v>53</v>
      </c>
    </row>
    <row r="23" spans="1:25" ht="17.25" customHeight="1">
      <c r="A23" s="469"/>
      <c r="B23" s="476" t="s">
        <v>55</v>
      </c>
      <c r="C23" s="477"/>
      <c r="D23" s="255">
        <v>5</v>
      </c>
      <c r="E23" s="256">
        <v>0</v>
      </c>
      <c r="F23" s="257">
        <v>15</v>
      </c>
      <c r="G23" s="258">
        <v>2</v>
      </c>
      <c r="H23" s="256">
        <v>0</v>
      </c>
      <c r="I23" s="257">
        <v>13</v>
      </c>
      <c r="J23" s="259">
        <f t="shared" si="1"/>
        <v>-3</v>
      </c>
      <c r="K23" s="260">
        <f t="shared" si="2"/>
        <v>0</v>
      </c>
      <c r="L23" s="261">
        <f t="shared" si="3"/>
        <v>-2</v>
      </c>
      <c r="M23" s="200"/>
      <c r="N23" s="514" t="s">
        <v>5</v>
      </c>
      <c r="O23" s="515"/>
      <c r="P23" s="516"/>
      <c r="Q23" s="520" t="str">
        <f>$D$4</f>
        <v>令　和　元　年　</v>
      </c>
      <c r="R23" s="520"/>
      <c r="S23" s="521"/>
      <c r="T23" s="520" t="str">
        <f>$G$4</f>
        <v>令　和　2　年　</v>
      </c>
      <c r="U23" s="520"/>
      <c r="V23" s="520"/>
      <c r="W23" s="522" t="s">
        <v>6</v>
      </c>
      <c r="X23" s="523"/>
      <c r="Y23" s="524"/>
    </row>
    <row r="24" spans="1:25" ht="17.25" customHeight="1" thickBot="1">
      <c r="A24" s="470"/>
      <c r="B24" s="478" t="s">
        <v>57</v>
      </c>
      <c r="C24" s="479"/>
      <c r="D24" s="294">
        <v>3</v>
      </c>
      <c r="E24" s="295">
        <v>0</v>
      </c>
      <c r="F24" s="296">
        <v>8</v>
      </c>
      <c r="G24" s="297">
        <v>2</v>
      </c>
      <c r="H24" s="295">
        <v>0</v>
      </c>
      <c r="I24" s="296">
        <v>5</v>
      </c>
      <c r="J24" s="298">
        <f t="shared" si="1"/>
        <v>-1</v>
      </c>
      <c r="K24" s="299">
        <f t="shared" si="2"/>
        <v>0</v>
      </c>
      <c r="L24" s="300">
        <f t="shared" si="3"/>
        <v>-3</v>
      </c>
      <c r="M24" s="200"/>
      <c r="N24" s="517"/>
      <c r="O24" s="518"/>
      <c r="P24" s="519"/>
      <c r="Q24" s="205" t="s">
        <v>7</v>
      </c>
      <c r="R24" s="206" t="s">
        <v>8</v>
      </c>
      <c r="S24" s="207" t="s">
        <v>9</v>
      </c>
      <c r="T24" s="208" t="s">
        <v>7</v>
      </c>
      <c r="U24" s="206" t="s">
        <v>8</v>
      </c>
      <c r="V24" s="207" t="s">
        <v>9</v>
      </c>
      <c r="W24" s="208" t="s">
        <v>7</v>
      </c>
      <c r="X24" s="206" t="s">
        <v>8</v>
      </c>
      <c r="Y24" s="209" t="s">
        <v>9</v>
      </c>
    </row>
    <row r="25" spans="1:25" ht="17.25" customHeight="1" thickBot="1">
      <c r="A25" s="199" t="s">
        <v>209</v>
      </c>
      <c r="M25" s="200"/>
      <c r="N25" s="525" t="s">
        <v>10</v>
      </c>
      <c r="O25" s="526"/>
      <c r="P25" s="527"/>
      <c r="Q25" s="218">
        <f aca="true" t="shared" si="12" ref="Q25:V25">SUM(Q26,Q33,Q42,Q48)</f>
        <v>389</v>
      </c>
      <c r="R25" s="219">
        <f t="shared" si="12"/>
        <v>10</v>
      </c>
      <c r="S25" s="220">
        <f t="shared" si="12"/>
        <v>471</v>
      </c>
      <c r="T25" s="221">
        <f t="shared" si="12"/>
        <v>337</v>
      </c>
      <c r="U25" s="219">
        <f t="shared" si="12"/>
        <v>4</v>
      </c>
      <c r="V25" s="220">
        <f t="shared" si="12"/>
        <v>406</v>
      </c>
      <c r="W25" s="222">
        <f aca="true" t="shared" si="13" ref="W25:W48">T25-Q25</f>
        <v>-52</v>
      </c>
      <c r="X25" s="223">
        <f aca="true" t="shared" si="14" ref="X25:X48">U25-R25</f>
        <v>-6</v>
      </c>
      <c r="Y25" s="224">
        <f aca="true" t="shared" si="15" ref="Y25:Y48">V25-S25</f>
        <v>-65</v>
      </c>
    </row>
    <row r="26" spans="1:25" ht="17.25" customHeight="1" thickBot="1" thickTop="1">
      <c r="A26" s="301" t="s">
        <v>60</v>
      </c>
      <c r="B26" s="301"/>
      <c r="C26" s="301"/>
      <c r="D26" s="301"/>
      <c r="E26" s="301"/>
      <c r="F26" s="301"/>
      <c r="G26" s="203"/>
      <c r="M26" s="200"/>
      <c r="N26" s="492" t="s">
        <v>61</v>
      </c>
      <c r="O26" s="531" t="s">
        <v>15</v>
      </c>
      <c r="P26" s="532"/>
      <c r="Q26" s="247">
        <f aca="true" t="shared" si="16" ref="Q26:V26">SUM(Q27,Q32)</f>
        <v>63</v>
      </c>
      <c r="R26" s="248">
        <f t="shared" si="16"/>
        <v>5</v>
      </c>
      <c r="S26" s="249">
        <f t="shared" si="16"/>
        <v>61</v>
      </c>
      <c r="T26" s="250">
        <f t="shared" si="16"/>
        <v>54</v>
      </c>
      <c r="U26" s="248">
        <f t="shared" si="16"/>
        <v>2</v>
      </c>
      <c r="V26" s="249">
        <f t="shared" si="16"/>
        <v>52</v>
      </c>
      <c r="W26" s="251">
        <f t="shared" si="13"/>
        <v>-9</v>
      </c>
      <c r="X26" s="252">
        <f t="shared" si="14"/>
        <v>-3</v>
      </c>
      <c r="Y26" s="253">
        <f t="shared" si="15"/>
        <v>-9</v>
      </c>
    </row>
    <row r="27" spans="1:25" ht="17.25" customHeight="1">
      <c r="A27" s="514" t="s">
        <v>5</v>
      </c>
      <c r="B27" s="515"/>
      <c r="C27" s="516"/>
      <c r="D27" s="520" t="str">
        <f>$D$4</f>
        <v>令　和　元　年　</v>
      </c>
      <c r="E27" s="520"/>
      <c r="F27" s="521"/>
      <c r="G27" s="520" t="str">
        <f>$G$4</f>
        <v>令　和　2　年　</v>
      </c>
      <c r="H27" s="520"/>
      <c r="I27" s="520"/>
      <c r="J27" s="522" t="s">
        <v>6</v>
      </c>
      <c r="K27" s="523"/>
      <c r="L27" s="524"/>
      <c r="M27" s="204"/>
      <c r="N27" s="492"/>
      <c r="O27" s="473" t="s">
        <v>63</v>
      </c>
      <c r="P27" s="302" t="s">
        <v>64</v>
      </c>
      <c r="Q27" s="218">
        <f aca="true" t="shared" si="17" ref="Q27:V27">SUM(Q28:Q31)</f>
        <v>42</v>
      </c>
      <c r="R27" s="219">
        <f t="shared" si="17"/>
        <v>2</v>
      </c>
      <c r="S27" s="220">
        <f t="shared" si="17"/>
        <v>42</v>
      </c>
      <c r="T27" s="221">
        <f t="shared" si="17"/>
        <v>35</v>
      </c>
      <c r="U27" s="219">
        <f t="shared" si="17"/>
        <v>2</v>
      </c>
      <c r="V27" s="220">
        <f t="shared" si="17"/>
        <v>33</v>
      </c>
      <c r="W27" s="222">
        <f t="shared" si="13"/>
        <v>-7</v>
      </c>
      <c r="X27" s="223">
        <f t="shared" si="14"/>
        <v>0</v>
      </c>
      <c r="Y27" s="224">
        <f t="shared" si="15"/>
        <v>-9</v>
      </c>
    </row>
    <row r="28" spans="1:25" ht="17.25" customHeight="1">
      <c r="A28" s="517"/>
      <c r="B28" s="518"/>
      <c r="C28" s="519"/>
      <c r="D28" s="205" t="s">
        <v>7</v>
      </c>
      <c r="E28" s="206" t="s">
        <v>8</v>
      </c>
      <c r="F28" s="207" t="s">
        <v>9</v>
      </c>
      <c r="G28" s="208" t="s">
        <v>7</v>
      </c>
      <c r="H28" s="206" t="s">
        <v>8</v>
      </c>
      <c r="I28" s="207" t="s">
        <v>9</v>
      </c>
      <c r="J28" s="208" t="s">
        <v>7</v>
      </c>
      <c r="K28" s="206" t="s">
        <v>8</v>
      </c>
      <c r="L28" s="209" t="s">
        <v>9</v>
      </c>
      <c r="M28" s="210"/>
      <c r="N28" s="492"/>
      <c r="O28" s="474"/>
      <c r="P28" s="254" t="s">
        <v>66</v>
      </c>
      <c r="Q28" s="255">
        <v>25</v>
      </c>
      <c r="R28" s="256">
        <v>1</v>
      </c>
      <c r="S28" s="257">
        <v>24</v>
      </c>
      <c r="T28" s="258">
        <v>22</v>
      </c>
      <c r="U28" s="256">
        <v>2</v>
      </c>
      <c r="V28" s="257">
        <v>20</v>
      </c>
      <c r="W28" s="259">
        <f t="shared" si="13"/>
        <v>-3</v>
      </c>
      <c r="X28" s="260">
        <f t="shared" si="14"/>
        <v>1</v>
      </c>
      <c r="Y28" s="261">
        <f t="shared" si="15"/>
        <v>-4</v>
      </c>
    </row>
    <row r="29" spans="1:25" ht="17.25" customHeight="1" thickBot="1">
      <c r="A29" s="525" t="s">
        <v>10</v>
      </c>
      <c r="B29" s="526"/>
      <c r="C29" s="527"/>
      <c r="D29" s="211">
        <f aca="true" t="shared" si="18" ref="D29:I29">SUM(D30:D41)</f>
        <v>389</v>
      </c>
      <c r="E29" s="212">
        <f t="shared" si="18"/>
        <v>10</v>
      </c>
      <c r="F29" s="213">
        <f t="shared" si="18"/>
        <v>471</v>
      </c>
      <c r="G29" s="214">
        <f t="shared" si="18"/>
        <v>337</v>
      </c>
      <c r="H29" s="212">
        <f t="shared" si="18"/>
        <v>4</v>
      </c>
      <c r="I29" s="213">
        <f t="shared" si="18"/>
        <v>406</v>
      </c>
      <c r="J29" s="215">
        <f aca="true" t="shared" si="19" ref="J29:J45">G29-D29</f>
        <v>-52</v>
      </c>
      <c r="K29" s="216">
        <f aca="true" t="shared" si="20" ref="K29:K45">H29-E29</f>
        <v>-6</v>
      </c>
      <c r="L29" s="217">
        <f aca="true" t="shared" si="21" ref="L29:L45">I29-F29</f>
        <v>-65</v>
      </c>
      <c r="M29" s="200"/>
      <c r="N29" s="492"/>
      <c r="O29" s="474"/>
      <c r="P29" s="303" t="s">
        <v>67</v>
      </c>
      <c r="Q29" s="232">
        <v>5</v>
      </c>
      <c r="R29" s="233">
        <v>0</v>
      </c>
      <c r="S29" s="234">
        <v>6</v>
      </c>
      <c r="T29" s="235">
        <v>5</v>
      </c>
      <c r="U29" s="233">
        <v>0</v>
      </c>
      <c r="V29" s="234">
        <v>5</v>
      </c>
      <c r="W29" s="236">
        <f t="shared" si="13"/>
        <v>0</v>
      </c>
      <c r="X29" s="237">
        <f t="shared" si="14"/>
        <v>0</v>
      </c>
      <c r="Y29" s="238">
        <f t="shared" si="15"/>
        <v>-1</v>
      </c>
    </row>
    <row r="30" spans="1:25" ht="17.25" customHeight="1" thickTop="1">
      <c r="A30" s="528" t="s">
        <v>210</v>
      </c>
      <c r="B30" s="529"/>
      <c r="C30" s="530"/>
      <c r="D30" s="225">
        <v>5</v>
      </c>
      <c r="E30" s="226">
        <v>0</v>
      </c>
      <c r="F30" s="227">
        <v>9</v>
      </c>
      <c r="G30" s="228">
        <v>2</v>
      </c>
      <c r="H30" s="226">
        <v>0</v>
      </c>
      <c r="I30" s="227">
        <v>3</v>
      </c>
      <c r="J30" s="229">
        <f t="shared" si="19"/>
        <v>-3</v>
      </c>
      <c r="K30" s="230">
        <f t="shared" si="20"/>
        <v>0</v>
      </c>
      <c r="L30" s="231">
        <f t="shared" si="21"/>
        <v>-6</v>
      </c>
      <c r="M30" s="200"/>
      <c r="N30" s="492"/>
      <c r="O30" s="474"/>
      <c r="P30" s="303" t="s">
        <v>68</v>
      </c>
      <c r="Q30" s="232"/>
      <c r="R30" s="233"/>
      <c r="S30" s="234"/>
      <c r="T30" s="235"/>
      <c r="U30" s="233"/>
      <c r="V30" s="234"/>
      <c r="W30" s="236">
        <f t="shared" si="13"/>
        <v>0</v>
      </c>
      <c r="X30" s="237">
        <f t="shared" si="14"/>
        <v>0</v>
      </c>
      <c r="Y30" s="238">
        <f t="shared" si="15"/>
        <v>0</v>
      </c>
    </row>
    <row r="31" spans="1:25" ht="17.25" customHeight="1">
      <c r="A31" s="505" t="s">
        <v>211</v>
      </c>
      <c r="B31" s="506"/>
      <c r="C31" s="507"/>
      <c r="D31" s="232">
        <v>2</v>
      </c>
      <c r="E31" s="233">
        <v>0</v>
      </c>
      <c r="F31" s="234">
        <v>2</v>
      </c>
      <c r="G31" s="235">
        <v>4</v>
      </c>
      <c r="H31" s="233">
        <v>0</v>
      </c>
      <c r="I31" s="234">
        <v>4</v>
      </c>
      <c r="J31" s="236">
        <f t="shared" si="19"/>
        <v>2</v>
      </c>
      <c r="K31" s="237">
        <f t="shared" si="20"/>
        <v>0</v>
      </c>
      <c r="L31" s="238">
        <f t="shared" si="21"/>
        <v>2</v>
      </c>
      <c r="M31" s="200"/>
      <c r="N31" s="492"/>
      <c r="O31" s="475"/>
      <c r="P31" s="286" t="s">
        <v>40</v>
      </c>
      <c r="Q31" s="287">
        <v>12</v>
      </c>
      <c r="R31" s="288">
        <v>1</v>
      </c>
      <c r="S31" s="289">
        <v>12</v>
      </c>
      <c r="T31" s="290">
        <v>8</v>
      </c>
      <c r="U31" s="288">
        <v>0</v>
      </c>
      <c r="V31" s="289">
        <v>8</v>
      </c>
      <c r="W31" s="291">
        <f t="shared" si="13"/>
        <v>-4</v>
      </c>
      <c r="X31" s="292">
        <f t="shared" si="14"/>
        <v>-1</v>
      </c>
      <c r="Y31" s="293">
        <f t="shared" si="15"/>
        <v>-4</v>
      </c>
    </row>
    <row r="32" spans="1:25" ht="17.25" customHeight="1">
      <c r="A32" s="505" t="s">
        <v>212</v>
      </c>
      <c r="B32" s="506"/>
      <c r="C32" s="507"/>
      <c r="D32" s="232">
        <v>7</v>
      </c>
      <c r="E32" s="233">
        <v>2</v>
      </c>
      <c r="F32" s="234">
        <v>5</v>
      </c>
      <c r="G32" s="235">
        <v>8</v>
      </c>
      <c r="H32" s="233">
        <v>0</v>
      </c>
      <c r="I32" s="234">
        <v>8</v>
      </c>
      <c r="J32" s="236">
        <f t="shared" si="19"/>
        <v>1</v>
      </c>
      <c r="K32" s="237">
        <f t="shared" si="20"/>
        <v>-2</v>
      </c>
      <c r="L32" s="238">
        <f t="shared" si="21"/>
        <v>3</v>
      </c>
      <c r="M32" s="200"/>
      <c r="N32" s="508"/>
      <c r="O32" s="533" t="s">
        <v>40</v>
      </c>
      <c r="P32" s="534"/>
      <c r="Q32" s="304">
        <v>21</v>
      </c>
      <c r="R32" s="305">
        <v>3</v>
      </c>
      <c r="S32" s="306">
        <v>19</v>
      </c>
      <c r="T32" s="307">
        <v>19</v>
      </c>
      <c r="U32" s="305">
        <v>0</v>
      </c>
      <c r="V32" s="306">
        <v>19</v>
      </c>
      <c r="W32" s="308">
        <f t="shared" si="13"/>
        <v>-2</v>
      </c>
      <c r="X32" s="309">
        <f t="shared" si="14"/>
        <v>-3</v>
      </c>
      <c r="Y32" s="310">
        <f t="shared" si="15"/>
        <v>0</v>
      </c>
    </row>
    <row r="33" spans="1:25" ht="17.25" customHeight="1">
      <c r="A33" s="505" t="s">
        <v>213</v>
      </c>
      <c r="B33" s="506"/>
      <c r="C33" s="507"/>
      <c r="D33" s="232">
        <v>77</v>
      </c>
      <c r="E33" s="233">
        <v>0</v>
      </c>
      <c r="F33" s="234">
        <v>89</v>
      </c>
      <c r="G33" s="235">
        <v>41</v>
      </c>
      <c r="H33" s="233">
        <v>2</v>
      </c>
      <c r="I33" s="234">
        <v>42</v>
      </c>
      <c r="J33" s="236">
        <f t="shared" si="19"/>
        <v>-36</v>
      </c>
      <c r="K33" s="237">
        <f t="shared" si="20"/>
        <v>2</v>
      </c>
      <c r="L33" s="238">
        <f t="shared" si="21"/>
        <v>-47</v>
      </c>
      <c r="M33" s="200"/>
      <c r="N33" s="496" t="s">
        <v>71</v>
      </c>
      <c r="O33" s="497" t="s">
        <v>15</v>
      </c>
      <c r="P33" s="498"/>
      <c r="Q33" s="218">
        <f aca="true" t="shared" si="22" ref="Q33:V33">SUM(Q34:Q41)</f>
        <v>308</v>
      </c>
      <c r="R33" s="219">
        <f t="shared" si="22"/>
        <v>0</v>
      </c>
      <c r="S33" s="220">
        <f t="shared" si="22"/>
        <v>394</v>
      </c>
      <c r="T33" s="221">
        <f t="shared" si="22"/>
        <v>271</v>
      </c>
      <c r="U33" s="219">
        <f t="shared" si="22"/>
        <v>1</v>
      </c>
      <c r="V33" s="220">
        <f t="shared" si="22"/>
        <v>342</v>
      </c>
      <c r="W33" s="222">
        <f t="shared" si="13"/>
        <v>-37</v>
      </c>
      <c r="X33" s="223">
        <f t="shared" si="14"/>
        <v>1</v>
      </c>
      <c r="Y33" s="224">
        <f t="shared" si="15"/>
        <v>-52</v>
      </c>
    </row>
    <row r="34" spans="1:25" ht="17.25" customHeight="1">
      <c r="A34" s="505" t="s">
        <v>214</v>
      </c>
      <c r="B34" s="506"/>
      <c r="C34" s="507"/>
      <c r="D34" s="232">
        <v>58</v>
      </c>
      <c r="E34" s="233">
        <v>2</v>
      </c>
      <c r="F34" s="234">
        <v>72</v>
      </c>
      <c r="G34" s="235">
        <v>53</v>
      </c>
      <c r="H34" s="233">
        <v>0</v>
      </c>
      <c r="I34" s="234">
        <v>58</v>
      </c>
      <c r="J34" s="236">
        <f t="shared" si="19"/>
        <v>-5</v>
      </c>
      <c r="K34" s="237">
        <f t="shared" si="20"/>
        <v>-2</v>
      </c>
      <c r="L34" s="238">
        <f t="shared" si="21"/>
        <v>-14</v>
      </c>
      <c r="M34" s="200"/>
      <c r="N34" s="492"/>
      <c r="O34" s="509" t="s">
        <v>73</v>
      </c>
      <c r="P34" s="510"/>
      <c r="Q34" s="255">
        <v>14</v>
      </c>
      <c r="R34" s="256">
        <v>0</v>
      </c>
      <c r="S34" s="257">
        <v>20</v>
      </c>
      <c r="T34" s="258">
        <v>9</v>
      </c>
      <c r="U34" s="256">
        <v>1</v>
      </c>
      <c r="V34" s="257">
        <v>14</v>
      </c>
      <c r="W34" s="259">
        <f t="shared" si="13"/>
        <v>-5</v>
      </c>
      <c r="X34" s="260">
        <f t="shared" si="14"/>
        <v>1</v>
      </c>
      <c r="Y34" s="261">
        <f t="shared" si="15"/>
        <v>-6</v>
      </c>
    </row>
    <row r="35" spans="1:25" ht="17.25" customHeight="1">
      <c r="A35" s="505" t="s">
        <v>215</v>
      </c>
      <c r="B35" s="506"/>
      <c r="C35" s="507"/>
      <c r="D35" s="232">
        <v>40</v>
      </c>
      <c r="E35" s="233">
        <v>0</v>
      </c>
      <c r="F35" s="234">
        <v>49</v>
      </c>
      <c r="G35" s="235">
        <v>38</v>
      </c>
      <c r="H35" s="233">
        <v>1</v>
      </c>
      <c r="I35" s="234">
        <v>43</v>
      </c>
      <c r="J35" s="236">
        <f t="shared" si="19"/>
        <v>-2</v>
      </c>
      <c r="K35" s="237">
        <f t="shared" si="20"/>
        <v>1</v>
      </c>
      <c r="L35" s="238">
        <f t="shared" si="21"/>
        <v>-6</v>
      </c>
      <c r="M35" s="200"/>
      <c r="N35" s="492"/>
      <c r="O35" s="501" t="s">
        <v>75</v>
      </c>
      <c r="P35" s="502"/>
      <c r="Q35" s="232">
        <v>129</v>
      </c>
      <c r="R35" s="233">
        <v>0</v>
      </c>
      <c r="S35" s="234">
        <v>195</v>
      </c>
      <c r="T35" s="235">
        <v>100</v>
      </c>
      <c r="U35" s="233">
        <v>0</v>
      </c>
      <c r="V35" s="234">
        <v>138</v>
      </c>
      <c r="W35" s="236">
        <f t="shared" si="13"/>
        <v>-29</v>
      </c>
      <c r="X35" s="237">
        <f t="shared" si="14"/>
        <v>0</v>
      </c>
      <c r="Y35" s="238">
        <f t="shared" si="15"/>
        <v>-57</v>
      </c>
    </row>
    <row r="36" spans="1:25" ht="17.25" customHeight="1">
      <c r="A36" s="505" t="s">
        <v>216</v>
      </c>
      <c r="B36" s="506"/>
      <c r="C36" s="507"/>
      <c r="D36" s="232">
        <v>31</v>
      </c>
      <c r="E36" s="233">
        <v>0</v>
      </c>
      <c r="F36" s="234">
        <v>37</v>
      </c>
      <c r="G36" s="235">
        <v>37</v>
      </c>
      <c r="H36" s="233">
        <v>0</v>
      </c>
      <c r="I36" s="234">
        <v>55</v>
      </c>
      <c r="J36" s="236">
        <f t="shared" si="19"/>
        <v>6</v>
      </c>
      <c r="K36" s="237">
        <f t="shared" si="20"/>
        <v>0</v>
      </c>
      <c r="L36" s="238">
        <f t="shared" si="21"/>
        <v>18</v>
      </c>
      <c r="M36" s="200"/>
      <c r="N36" s="492"/>
      <c r="O36" s="487" t="s">
        <v>77</v>
      </c>
      <c r="P36" s="488"/>
      <c r="Q36" s="232">
        <v>76</v>
      </c>
      <c r="R36" s="233">
        <v>0</v>
      </c>
      <c r="S36" s="234">
        <v>80</v>
      </c>
      <c r="T36" s="235">
        <v>67</v>
      </c>
      <c r="U36" s="233">
        <v>0</v>
      </c>
      <c r="V36" s="234">
        <v>85</v>
      </c>
      <c r="W36" s="236">
        <f t="shared" si="13"/>
        <v>-9</v>
      </c>
      <c r="X36" s="237">
        <f t="shared" si="14"/>
        <v>0</v>
      </c>
      <c r="Y36" s="238">
        <f t="shared" si="15"/>
        <v>5</v>
      </c>
    </row>
    <row r="37" spans="1:25" ht="17.25" customHeight="1">
      <c r="A37" s="505" t="s">
        <v>217</v>
      </c>
      <c r="B37" s="506"/>
      <c r="C37" s="507"/>
      <c r="D37" s="232">
        <v>25</v>
      </c>
      <c r="E37" s="233">
        <v>2</v>
      </c>
      <c r="F37" s="234">
        <v>31</v>
      </c>
      <c r="G37" s="235">
        <v>44</v>
      </c>
      <c r="H37" s="233">
        <v>0</v>
      </c>
      <c r="I37" s="234">
        <v>59</v>
      </c>
      <c r="J37" s="236">
        <f t="shared" si="19"/>
        <v>19</v>
      </c>
      <c r="K37" s="237">
        <f t="shared" si="20"/>
        <v>-2</v>
      </c>
      <c r="L37" s="238">
        <f t="shared" si="21"/>
        <v>28</v>
      </c>
      <c r="M37" s="200"/>
      <c r="N37" s="492"/>
      <c r="O37" s="487" t="s">
        <v>79</v>
      </c>
      <c r="P37" s="488"/>
      <c r="Q37" s="232">
        <v>9</v>
      </c>
      <c r="R37" s="233">
        <v>0</v>
      </c>
      <c r="S37" s="234">
        <v>9</v>
      </c>
      <c r="T37" s="235">
        <v>10</v>
      </c>
      <c r="U37" s="233">
        <v>0</v>
      </c>
      <c r="V37" s="234">
        <v>10</v>
      </c>
      <c r="W37" s="236">
        <f t="shared" si="13"/>
        <v>1</v>
      </c>
      <c r="X37" s="237">
        <f t="shared" si="14"/>
        <v>0</v>
      </c>
      <c r="Y37" s="238">
        <f t="shared" si="15"/>
        <v>1</v>
      </c>
    </row>
    <row r="38" spans="1:25" ht="17.25" customHeight="1">
      <c r="A38" s="505" t="s">
        <v>218</v>
      </c>
      <c r="B38" s="506"/>
      <c r="C38" s="507"/>
      <c r="D38" s="232">
        <v>58</v>
      </c>
      <c r="E38" s="233">
        <v>0</v>
      </c>
      <c r="F38" s="234">
        <v>72</v>
      </c>
      <c r="G38" s="235">
        <v>58</v>
      </c>
      <c r="H38" s="233">
        <v>1</v>
      </c>
      <c r="I38" s="234">
        <v>73</v>
      </c>
      <c r="J38" s="236">
        <f t="shared" si="19"/>
        <v>0</v>
      </c>
      <c r="K38" s="237">
        <f t="shared" si="20"/>
        <v>1</v>
      </c>
      <c r="L38" s="238">
        <f t="shared" si="21"/>
        <v>1</v>
      </c>
      <c r="M38" s="200"/>
      <c r="N38" s="492"/>
      <c r="O38" s="487" t="s">
        <v>81</v>
      </c>
      <c r="P38" s="488"/>
      <c r="Q38" s="232">
        <v>1</v>
      </c>
      <c r="R38" s="233">
        <v>0</v>
      </c>
      <c r="S38" s="234">
        <v>1</v>
      </c>
      <c r="T38" s="235">
        <v>4</v>
      </c>
      <c r="U38" s="233">
        <v>0</v>
      </c>
      <c r="V38" s="234">
        <v>4</v>
      </c>
      <c r="W38" s="236">
        <f t="shared" si="13"/>
        <v>3</v>
      </c>
      <c r="X38" s="237">
        <f t="shared" si="14"/>
        <v>0</v>
      </c>
      <c r="Y38" s="238">
        <f t="shared" si="15"/>
        <v>3</v>
      </c>
    </row>
    <row r="39" spans="1:25" ht="17.25" customHeight="1">
      <c r="A39" s="505" t="s">
        <v>219</v>
      </c>
      <c r="B39" s="506"/>
      <c r="C39" s="507"/>
      <c r="D39" s="232">
        <v>48</v>
      </c>
      <c r="E39" s="233">
        <v>2</v>
      </c>
      <c r="F39" s="234">
        <v>60</v>
      </c>
      <c r="G39" s="235">
        <v>32</v>
      </c>
      <c r="H39" s="233">
        <v>0</v>
      </c>
      <c r="I39" s="234">
        <v>37</v>
      </c>
      <c r="J39" s="236">
        <f t="shared" si="19"/>
        <v>-16</v>
      </c>
      <c r="K39" s="237">
        <f t="shared" si="20"/>
        <v>-2</v>
      </c>
      <c r="L39" s="238">
        <f t="shared" si="21"/>
        <v>-23</v>
      </c>
      <c r="M39" s="200"/>
      <c r="N39" s="492"/>
      <c r="O39" s="487" t="s">
        <v>83</v>
      </c>
      <c r="P39" s="488"/>
      <c r="Q39" s="232">
        <v>15</v>
      </c>
      <c r="R39" s="233">
        <v>0</v>
      </c>
      <c r="S39" s="234">
        <v>15</v>
      </c>
      <c r="T39" s="235">
        <v>17</v>
      </c>
      <c r="U39" s="233">
        <v>0</v>
      </c>
      <c r="V39" s="234">
        <v>18</v>
      </c>
      <c r="W39" s="236">
        <f t="shared" si="13"/>
        <v>2</v>
      </c>
      <c r="X39" s="237">
        <f t="shared" si="14"/>
        <v>0</v>
      </c>
      <c r="Y39" s="238">
        <f t="shared" si="15"/>
        <v>3</v>
      </c>
    </row>
    <row r="40" spans="1:25" ht="17.25" customHeight="1">
      <c r="A40" s="505" t="s">
        <v>220</v>
      </c>
      <c r="B40" s="506"/>
      <c r="C40" s="507"/>
      <c r="D40" s="232">
        <v>28</v>
      </c>
      <c r="E40" s="233">
        <v>1</v>
      </c>
      <c r="F40" s="234">
        <v>34</v>
      </c>
      <c r="G40" s="235">
        <v>16</v>
      </c>
      <c r="H40" s="233">
        <v>0</v>
      </c>
      <c r="I40" s="234">
        <v>20</v>
      </c>
      <c r="J40" s="236">
        <f t="shared" si="19"/>
        <v>-12</v>
      </c>
      <c r="K40" s="237">
        <f t="shared" si="20"/>
        <v>-1</v>
      </c>
      <c r="L40" s="238">
        <f t="shared" si="21"/>
        <v>-14</v>
      </c>
      <c r="M40" s="200"/>
      <c r="N40" s="492"/>
      <c r="O40" s="501" t="s">
        <v>85</v>
      </c>
      <c r="P40" s="502"/>
      <c r="Q40" s="232">
        <v>39</v>
      </c>
      <c r="R40" s="233">
        <v>0</v>
      </c>
      <c r="S40" s="234">
        <v>42</v>
      </c>
      <c r="T40" s="235">
        <v>28</v>
      </c>
      <c r="U40" s="233">
        <v>0</v>
      </c>
      <c r="V40" s="234">
        <v>30</v>
      </c>
      <c r="W40" s="236">
        <f t="shared" si="13"/>
        <v>-11</v>
      </c>
      <c r="X40" s="237">
        <f t="shared" si="14"/>
        <v>0</v>
      </c>
      <c r="Y40" s="238">
        <f t="shared" si="15"/>
        <v>-12</v>
      </c>
    </row>
    <row r="41" spans="1:25" ht="17.25" customHeight="1" thickBot="1">
      <c r="A41" s="511" t="s">
        <v>221</v>
      </c>
      <c r="B41" s="512"/>
      <c r="C41" s="513"/>
      <c r="D41" s="239">
        <v>10</v>
      </c>
      <c r="E41" s="240">
        <v>1</v>
      </c>
      <c r="F41" s="241">
        <v>11</v>
      </c>
      <c r="G41" s="242">
        <v>4</v>
      </c>
      <c r="H41" s="240">
        <v>0</v>
      </c>
      <c r="I41" s="241">
        <v>4</v>
      </c>
      <c r="J41" s="243">
        <f t="shared" si="19"/>
        <v>-6</v>
      </c>
      <c r="K41" s="244">
        <f t="shared" si="20"/>
        <v>-1</v>
      </c>
      <c r="L41" s="245">
        <f t="shared" si="21"/>
        <v>-7</v>
      </c>
      <c r="M41" s="200"/>
      <c r="N41" s="508"/>
      <c r="O41" s="489" t="s">
        <v>87</v>
      </c>
      <c r="P41" s="490"/>
      <c r="Q41" s="287">
        <v>25</v>
      </c>
      <c r="R41" s="288">
        <v>0</v>
      </c>
      <c r="S41" s="289">
        <v>32</v>
      </c>
      <c r="T41" s="290">
        <v>36</v>
      </c>
      <c r="U41" s="288">
        <v>0</v>
      </c>
      <c r="V41" s="289">
        <v>43</v>
      </c>
      <c r="W41" s="291">
        <f t="shared" si="13"/>
        <v>11</v>
      </c>
      <c r="X41" s="292">
        <f t="shared" si="14"/>
        <v>0</v>
      </c>
      <c r="Y41" s="293">
        <f t="shared" si="15"/>
        <v>11</v>
      </c>
    </row>
    <row r="42" spans="1:25" ht="17.25" customHeight="1" thickTop="1">
      <c r="A42" s="491" t="s">
        <v>222</v>
      </c>
      <c r="B42" s="494" t="s">
        <v>230</v>
      </c>
      <c r="C42" s="495"/>
      <c r="D42" s="225">
        <v>42</v>
      </c>
      <c r="E42" s="226">
        <v>2</v>
      </c>
      <c r="F42" s="227">
        <v>43</v>
      </c>
      <c r="G42" s="228">
        <v>25</v>
      </c>
      <c r="H42" s="226">
        <v>2</v>
      </c>
      <c r="I42" s="227">
        <v>25</v>
      </c>
      <c r="J42" s="229">
        <f t="shared" si="19"/>
        <v>-17</v>
      </c>
      <c r="K42" s="230">
        <f t="shared" si="20"/>
        <v>0</v>
      </c>
      <c r="L42" s="231">
        <f t="shared" si="21"/>
        <v>-18</v>
      </c>
      <c r="M42" s="200"/>
      <c r="N42" s="496" t="s">
        <v>90</v>
      </c>
      <c r="O42" s="497" t="s">
        <v>15</v>
      </c>
      <c r="P42" s="498"/>
      <c r="Q42" s="218">
        <f aca="true" t="shared" si="23" ref="Q42:V42">SUM(Q43:Q47)</f>
        <v>17</v>
      </c>
      <c r="R42" s="219">
        <f t="shared" si="23"/>
        <v>4</v>
      </c>
      <c r="S42" s="220">
        <f t="shared" si="23"/>
        <v>16</v>
      </c>
      <c r="T42" s="221">
        <f t="shared" si="23"/>
        <v>12</v>
      </c>
      <c r="U42" s="219">
        <f t="shared" si="23"/>
        <v>1</v>
      </c>
      <c r="V42" s="220">
        <f t="shared" si="23"/>
        <v>12</v>
      </c>
      <c r="W42" s="222">
        <f t="shared" si="13"/>
        <v>-5</v>
      </c>
      <c r="X42" s="223">
        <f t="shared" si="14"/>
        <v>-3</v>
      </c>
      <c r="Y42" s="224">
        <f t="shared" si="15"/>
        <v>-4</v>
      </c>
    </row>
    <row r="43" spans="1:25" ht="17.25" customHeight="1">
      <c r="A43" s="492"/>
      <c r="B43" s="501" t="s">
        <v>231</v>
      </c>
      <c r="C43" s="502"/>
      <c r="D43" s="232">
        <v>237</v>
      </c>
      <c r="E43" s="233">
        <v>4</v>
      </c>
      <c r="F43" s="234">
        <v>292</v>
      </c>
      <c r="G43" s="235">
        <v>229</v>
      </c>
      <c r="H43" s="233">
        <v>1</v>
      </c>
      <c r="I43" s="234">
        <v>283</v>
      </c>
      <c r="J43" s="236">
        <f t="shared" si="19"/>
        <v>-8</v>
      </c>
      <c r="K43" s="237">
        <f t="shared" si="20"/>
        <v>-3</v>
      </c>
      <c r="L43" s="238">
        <f t="shared" si="21"/>
        <v>-9</v>
      </c>
      <c r="M43" s="200"/>
      <c r="N43" s="492"/>
      <c r="O43" s="503" t="s">
        <v>91</v>
      </c>
      <c r="P43" s="504"/>
      <c r="Q43" s="255">
        <v>7</v>
      </c>
      <c r="R43" s="256">
        <v>1</v>
      </c>
      <c r="S43" s="257">
        <v>8</v>
      </c>
      <c r="T43" s="258">
        <v>6</v>
      </c>
      <c r="U43" s="256">
        <v>0</v>
      </c>
      <c r="V43" s="257">
        <v>7</v>
      </c>
      <c r="W43" s="259">
        <f t="shared" si="13"/>
        <v>-1</v>
      </c>
      <c r="X43" s="260">
        <f t="shared" si="14"/>
        <v>-1</v>
      </c>
      <c r="Y43" s="261">
        <f t="shared" si="15"/>
        <v>-1</v>
      </c>
    </row>
    <row r="44" spans="1:25" ht="17.25" customHeight="1">
      <c r="A44" s="492"/>
      <c r="B44" s="501" t="s">
        <v>232</v>
      </c>
      <c r="C44" s="502"/>
      <c r="D44" s="232">
        <v>45</v>
      </c>
      <c r="E44" s="233">
        <v>0</v>
      </c>
      <c r="F44" s="234">
        <v>56</v>
      </c>
      <c r="G44" s="235">
        <v>38</v>
      </c>
      <c r="H44" s="233">
        <v>1</v>
      </c>
      <c r="I44" s="234">
        <v>47</v>
      </c>
      <c r="J44" s="236">
        <f t="shared" si="19"/>
        <v>-7</v>
      </c>
      <c r="K44" s="237">
        <f t="shared" si="20"/>
        <v>1</v>
      </c>
      <c r="L44" s="238">
        <f t="shared" si="21"/>
        <v>-9</v>
      </c>
      <c r="M44" s="200"/>
      <c r="N44" s="492"/>
      <c r="O44" s="483" t="s">
        <v>92</v>
      </c>
      <c r="P44" s="484"/>
      <c r="Q44" s="232">
        <v>2</v>
      </c>
      <c r="R44" s="233">
        <v>1</v>
      </c>
      <c r="S44" s="234">
        <v>2</v>
      </c>
      <c r="T44" s="235">
        <v>1</v>
      </c>
      <c r="U44" s="233">
        <v>0</v>
      </c>
      <c r="V44" s="234">
        <v>1</v>
      </c>
      <c r="W44" s="236">
        <f t="shared" si="13"/>
        <v>-1</v>
      </c>
      <c r="X44" s="237">
        <f t="shared" si="14"/>
        <v>-1</v>
      </c>
      <c r="Y44" s="238">
        <f t="shared" si="15"/>
        <v>-1</v>
      </c>
    </row>
    <row r="45" spans="1:25" ht="17.25" customHeight="1" thickBot="1">
      <c r="A45" s="493"/>
      <c r="B45" s="485" t="s">
        <v>233</v>
      </c>
      <c r="C45" s="486"/>
      <c r="D45" s="294">
        <v>65</v>
      </c>
      <c r="E45" s="295">
        <v>4</v>
      </c>
      <c r="F45" s="296">
        <v>80</v>
      </c>
      <c r="G45" s="297">
        <v>45</v>
      </c>
      <c r="H45" s="295">
        <v>0</v>
      </c>
      <c r="I45" s="296">
        <v>51</v>
      </c>
      <c r="J45" s="298">
        <f t="shared" si="19"/>
        <v>-20</v>
      </c>
      <c r="K45" s="299">
        <f t="shared" si="20"/>
        <v>-4</v>
      </c>
      <c r="L45" s="300">
        <f t="shared" si="21"/>
        <v>-29</v>
      </c>
      <c r="M45" s="200"/>
      <c r="N45" s="492"/>
      <c r="O45" s="483" t="s">
        <v>94</v>
      </c>
      <c r="P45" s="484"/>
      <c r="Q45" s="232">
        <v>2</v>
      </c>
      <c r="R45" s="233">
        <v>2</v>
      </c>
      <c r="S45" s="234">
        <v>0</v>
      </c>
      <c r="T45" s="235">
        <v>1</v>
      </c>
      <c r="U45" s="233">
        <v>1</v>
      </c>
      <c r="V45" s="234">
        <v>0</v>
      </c>
      <c r="W45" s="236">
        <f t="shared" si="13"/>
        <v>-1</v>
      </c>
      <c r="X45" s="237">
        <f t="shared" si="14"/>
        <v>-1</v>
      </c>
      <c r="Y45" s="238">
        <f t="shared" si="15"/>
        <v>0</v>
      </c>
    </row>
    <row r="46" spans="13:25" ht="17.25" customHeight="1">
      <c r="M46" s="200"/>
      <c r="N46" s="492"/>
      <c r="O46" s="487" t="s">
        <v>95</v>
      </c>
      <c r="P46" s="488"/>
      <c r="Q46" s="232">
        <v>6</v>
      </c>
      <c r="R46" s="233">
        <v>0</v>
      </c>
      <c r="S46" s="234">
        <v>6</v>
      </c>
      <c r="T46" s="235">
        <v>4</v>
      </c>
      <c r="U46" s="233">
        <v>0</v>
      </c>
      <c r="V46" s="234">
        <v>4</v>
      </c>
      <c r="W46" s="236">
        <f t="shared" si="13"/>
        <v>-2</v>
      </c>
      <c r="X46" s="237">
        <f t="shared" si="14"/>
        <v>0</v>
      </c>
      <c r="Y46" s="238">
        <f t="shared" si="15"/>
        <v>-2</v>
      </c>
    </row>
    <row r="47" spans="1:26" ht="17.25" customHeight="1">
      <c r="A47" s="199" t="s">
        <v>97</v>
      </c>
      <c r="M47" s="200"/>
      <c r="N47" s="492"/>
      <c r="O47" s="499" t="s">
        <v>40</v>
      </c>
      <c r="P47" s="500"/>
      <c r="Q47" s="287"/>
      <c r="R47" s="288"/>
      <c r="S47" s="289"/>
      <c r="T47" s="290"/>
      <c r="U47" s="288"/>
      <c r="V47" s="289"/>
      <c r="W47" s="291">
        <f t="shared" si="13"/>
        <v>0</v>
      </c>
      <c r="X47" s="292">
        <f t="shared" si="14"/>
        <v>0</v>
      </c>
      <c r="Y47" s="293">
        <f t="shared" si="15"/>
        <v>0</v>
      </c>
      <c r="Z47" s="200"/>
    </row>
    <row r="48" spans="13:45" ht="17.25" customHeight="1" thickBot="1">
      <c r="M48" s="200"/>
      <c r="N48" s="480" t="s">
        <v>98</v>
      </c>
      <c r="O48" s="481"/>
      <c r="P48" s="482"/>
      <c r="Q48" s="278">
        <v>1</v>
      </c>
      <c r="R48" s="279">
        <v>1</v>
      </c>
      <c r="S48" s="280">
        <v>0</v>
      </c>
      <c r="T48" s="281"/>
      <c r="U48" s="279"/>
      <c r="V48" s="280"/>
      <c r="W48" s="282">
        <f t="shared" si="13"/>
        <v>-1</v>
      </c>
      <c r="X48" s="283">
        <f t="shared" si="14"/>
        <v>-1</v>
      </c>
      <c r="Y48" s="284">
        <f t="shared" si="15"/>
        <v>0</v>
      </c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</row>
    <row r="49" ht="12.75" customHeight="1"/>
    <row r="50" ht="12.75" customHeight="1"/>
    <row r="51" spans="1:13" ht="15" customHeight="1">
      <c r="A51" s="1" t="s">
        <v>255</v>
      </c>
      <c r="M51" s="200"/>
    </row>
    <row r="52" spans="1:13" ht="15" customHeight="1">
      <c r="A52" s="199" t="str">
        <f>A2</f>
        <v>呉市(202)</v>
      </c>
      <c r="M52" s="200"/>
    </row>
    <row r="53" spans="1:17" ht="17.25" customHeight="1" thickBot="1">
      <c r="A53" s="201" t="s">
        <v>99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0"/>
      <c r="L53" s="200"/>
      <c r="M53" s="200"/>
      <c r="N53" s="202" t="s">
        <v>100</v>
      </c>
      <c r="O53" s="202"/>
      <c r="P53" s="202"/>
      <c r="Q53" s="203"/>
    </row>
    <row r="54" spans="1:25" ht="17.25" customHeight="1">
      <c r="A54" s="514" t="s">
        <v>102</v>
      </c>
      <c r="B54" s="515"/>
      <c r="C54" s="516"/>
      <c r="D54" s="520" t="str">
        <f>$D$4</f>
        <v>令　和　元　年　</v>
      </c>
      <c r="E54" s="520"/>
      <c r="F54" s="521"/>
      <c r="G54" s="520" t="str">
        <f>$G$4</f>
        <v>令　和　2　年　</v>
      </c>
      <c r="H54" s="520"/>
      <c r="I54" s="520"/>
      <c r="J54" s="522" t="s">
        <v>103</v>
      </c>
      <c r="K54" s="523"/>
      <c r="L54" s="524"/>
      <c r="M54" s="204"/>
      <c r="N54" s="514" t="s">
        <v>102</v>
      </c>
      <c r="O54" s="515"/>
      <c r="P54" s="516"/>
      <c r="Q54" s="520" t="str">
        <f>$D$4</f>
        <v>令　和　元　年　</v>
      </c>
      <c r="R54" s="520"/>
      <c r="S54" s="521"/>
      <c r="T54" s="520" t="str">
        <f>$G$4</f>
        <v>令　和　2　年　</v>
      </c>
      <c r="U54" s="520"/>
      <c r="V54" s="520"/>
      <c r="W54" s="522" t="s">
        <v>103</v>
      </c>
      <c r="X54" s="523"/>
      <c r="Y54" s="524"/>
    </row>
    <row r="55" spans="1:25" ht="17.25" customHeight="1">
      <c r="A55" s="517"/>
      <c r="B55" s="518"/>
      <c r="C55" s="519"/>
      <c r="D55" s="205" t="s">
        <v>104</v>
      </c>
      <c r="E55" s="206" t="s">
        <v>105</v>
      </c>
      <c r="F55" s="207" t="s">
        <v>106</v>
      </c>
      <c r="G55" s="208" t="s">
        <v>104</v>
      </c>
      <c r="H55" s="206" t="s">
        <v>105</v>
      </c>
      <c r="I55" s="207" t="s">
        <v>106</v>
      </c>
      <c r="J55" s="208" t="s">
        <v>104</v>
      </c>
      <c r="K55" s="206" t="s">
        <v>105</v>
      </c>
      <c r="L55" s="209" t="s">
        <v>106</v>
      </c>
      <c r="M55" s="210"/>
      <c r="N55" s="517"/>
      <c r="O55" s="518"/>
      <c r="P55" s="519"/>
      <c r="Q55" s="205" t="s">
        <v>104</v>
      </c>
      <c r="R55" s="206" t="s">
        <v>105</v>
      </c>
      <c r="S55" s="207" t="s">
        <v>106</v>
      </c>
      <c r="T55" s="208" t="s">
        <v>104</v>
      </c>
      <c r="U55" s="206" t="s">
        <v>105</v>
      </c>
      <c r="V55" s="207" t="s">
        <v>106</v>
      </c>
      <c r="W55" s="208" t="s">
        <v>104</v>
      </c>
      <c r="X55" s="206" t="s">
        <v>105</v>
      </c>
      <c r="Y55" s="209" t="s">
        <v>106</v>
      </c>
    </row>
    <row r="56" spans="1:25" ht="17.25" customHeight="1" thickBot="1">
      <c r="A56" s="525" t="s">
        <v>107</v>
      </c>
      <c r="B56" s="526"/>
      <c r="C56" s="527"/>
      <c r="D56" s="211">
        <f aca="true" t="shared" si="24" ref="D56:I56">SUM(D57:D64)+D67</f>
        <v>380</v>
      </c>
      <c r="E56" s="212">
        <f t="shared" si="24"/>
        <v>10</v>
      </c>
      <c r="F56" s="213">
        <f t="shared" si="24"/>
        <v>453</v>
      </c>
      <c r="G56" s="214">
        <f t="shared" si="24"/>
        <v>331</v>
      </c>
      <c r="H56" s="212">
        <f t="shared" si="24"/>
        <v>4</v>
      </c>
      <c r="I56" s="213">
        <f t="shared" si="24"/>
        <v>399</v>
      </c>
      <c r="J56" s="215">
        <f aca="true" t="shared" si="25" ref="J56:J74">G56-D56</f>
        <v>-49</v>
      </c>
      <c r="K56" s="216">
        <f aca="true" t="shared" si="26" ref="K56:K74">H56-E56</f>
        <v>-6</v>
      </c>
      <c r="L56" s="217">
        <f aca="true" t="shared" si="27" ref="L56:L74">I56-F56</f>
        <v>-54</v>
      </c>
      <c r="M56" s="200"/>
      <c r="N56" s="525" t="s">
        <v>107</v>
      </c>
      <c r="O56" s="526"/>
      <c r="P56" s="527"/>
      <c r="Q56" s="218">
        <f aca="true" t="shared" si="28" ref="Q56:V56">SUM(Q57:Q68)</f>
        <v>380</v>
      </c>
      <c r="R56" s="219">
        <f t="shared" si="28"/>
        <v>10</v>
      </c>
      <c r="S56" s="220">
        <f t="shared" si="28"/>
        <v>453</v>
      </c>
      <c r="T56" s="221">
        <f t="shared" si="28"/>
        <v>331</v>
      </c>
      <c r="U56" s="219">
        <f t="shared" si="28"/>
        <v>4</v>
      </c>
      <c r="V56" s="220">
        <f t="shared" si="28"/>
        <v>399</v>
      </c>
      <c r="W56" s="222">
        <f aca="true" t="shared" si="29" ref="W56:W70">T56-Q56</f>
        <v>-49</v>
      </c>
      <c r="X56" s="223">
        <f aca="true" t="shared" si="30" ref="X56:X70">U56-R56</f>
        <v>-6</v>
      </c>
      <c r="Y56" s="224">
        <f aca="true" t="shared" si="31" ref="Y56:Y70">V56-S56</f>
        <v>-54</v>
      </c>
    </row>
    <row r="57" spans="1:25" ht="17.25" customHeight="1" thickTop="1">
      <c r="A57" s="469" t="s">
        <v>108</v>
      </c>
      <c r="B57" s="494" t="s">
        <v>109</v>
      </c>
      <c r="C57" s="495"/>
      <c r="D57" s="225">
        <v>2</v>
      </c>
      <c r="E57" s="226">
        <v>0</v>
      </c>
      <c r="F57" s="227">
        <v>16</v>
      </c>
      <c r="G57" s="228">
        <v>0</v>
      </c>
      <c r="H57" s="226">
        <v>0</v>
      </c>
      <c r="I57" s="227">
        <v>20</v>
      </c>
      <c r="J57" s="229">
        <f t="shared" si="25"/>
        <v>-2</v>
      </c>
      <c r="K57" s="230">
        <f t="shared" si="26"/>
        <v>0</v>
      </c>
      <c r="L57" s="231">
        <f t="shared" si="27"/>
        <v>4</v>
      </c>
      <c r="M57" s="200"/>
      <c r="N57" s="547" t="s">
        <v>110</v>
      </c>
      <c r="O57" s="548"/>
      <c r="P57" s="549"/>
      <c r="Q57" s="225">
        <v>16</v>
      </c>
      <c r="R57" s="226">
        <v>0</v>
      </c>
      <c r="S57" s="227">
        <v>18</v>
      </c>
      <c r="T57" s="228">
        <v>26</v>
      </c>
      <c r="U57" s="226">
        <v>2</v>
      </c>
      <c r="V57" s="227">
        <v>31</v>
      </c>
      <c r="W57" s="229">
        <f t="shared" si="29"/>
        <v>10</v>
      </c>
      <c r="X57" s="230">
        <f t="shared" si="30"/>
        <v>2</v>
      </c>
      <c r="Y57" s="231">
        <f t="shared" si="31"/>
        <v>13</v>
      </c>
    </row>
    <row r="58" spans="1:25" ht="17.25" customHeight="1">
      <c r="A58" s="469"/>
      <c r="B58" s="501" t="s">
        <v>113</v>
      </c>
      <c r="C58" s="502"/>
      <c r="D58" s="232">
        <v>15</v>
      </c>
      <c r="E58" s="233">
        <v>0</v>
      </c>
      <c r="F58" s="234">
        <v>45</v>
      </c>
      <c r="G58" s="235">
        <v>11</v>
      </c>
      <c r="H58" s="233">
        <v>0</v>
      </c>
      <c r="I58" s="234">
        <v>37</v>
      </c>
      <c r="J58" s="236">
        <f t="shared" si="25"/>
        <v>-4</v>
      </c>
      <c r="K58" s="237">
        <f t="shared" si="26"/>
        <v>0</v>
      </c>
      <c r="L58" s="238">
        <f t="shared" si="27"/>
        <v>-8</v>
      </c>
      <c r="M58" s="200"/>
      <c r="N58" s="535" t="s">
        <v>114</v>
      </c>
      <c r="O58" s="536"/>
      <c r="P58" s="537"/>
      <c r="Q58" s="232">
        <v>31</v>
      </c>
      <c r="R58" s="233">
        <v>3</v>
      </c>
      <c r="S58" s="234">
        <v>34</v>
      </c>
      <c r="T58" s="235">
        <v>27</v>
      </c>
      <c r="U58" s="233">
        <v>0</v>
      </c>
      <c r="V58" s="234">
        <v>30</v>
      </c>
      <c r="W58" s="236">
        <f t="shared" si="29"/>
        <v>-4</v>
      </c>
      <c r="X58" s="237">
        <f t="shared" si="30"/>
        <v>-3</v>
      </c>
      <c r="Y58" s="238">
        <f t="shared" si="31"/>
        <v>-4</v>
      </c>
    </row>
    <row r="59" spans="1:25" ht="17.25" customHeight="1">
      <c r="A59" s="469"/>
      <c r="B59" s="501" t="s">
        <v>117</v>
      </c>
      <c r="C59" s="502"/>
      <c r="D59" s="232">
        <v>76</v>
      </c>
      <c r="E59" s="233">
        <v>0</v>
      </c>
      <c r="F59" s="234">
        <v>73</v>
      </c>
      <c r="G59" s="235">
        <v>43</v>
      </c>
      <c r="H59" s="233">
        <v>0</v>
      </c>
      <c r="I59" s="234">
        <v>52</v>
      </c>
      <c r="J59" s="236">
        <f t="shared" si="25"/>
        <v>-33</v>
      </c>
      <c r="K59" s="237">
        <f t="shared" si="26"/>
        <v>0</v>
      </c>
      <c r="L59" s="238">
        <f t="shared" si="27"/>
        <v>-21</v>
      </c>
      <c r="M59" s="200"/>
      <c r="N59" s="535" t="s">
        <v>118</v>
      </c>
      <c r="O59" s="536"/>
      <c r="P59" s="537"/>
      <c r="Q59" s="232">
        <v>33</v>
      </c>
      <c r="R59" s="233">
        <v>1</v>
      </c>
      <c r="S59" s="234">
        <v>45</v>
      </c>
      <c r="T59" s="235">
        <v>28</v>
      </c>
      <c r="U59" s="233">
        <v>1</v>
      </c>
      <c r="V59" s="234">
        <v>30</v>
      </c>
      <c r="W59" s="236">
        <f t="shared" si="29"/>
        <v>-5</v>
      </c>
      <c r="X59" s="237">
        <f t="shared" si="30"/>
        <v>0</v>
      </c>
      <c r="Y59" s="238">
        <f t="shared" si="31"/>
        <v>-15</v>
      </c>
    </row>
    <row r="60" spans="1:25" ht="17.25" customHeight="1">
      <c r="A60" s="469"/>
      <c r="B60" s="501" t="s">
        <v>120</v>
      </c>
      <c r="C60" s="502"/>
      <c r="D60" s="232">
        <v>55</v>
      </c>
      <c r="E60" s="233">
        <v>0</v>
      </c>
      <c r="F60" s="234">
        <v>64</v>
      </c>
      <c r="G60" s="235">
        <v>39</v>
      </c>
      <c r="H60" s="233">
        <v>0</v>
      </c>
      <c r="I60" s="234">
        <v>63</v>
      </c>
      <c r="J60" s="236">
        <f t="shared" si="25"/>
        <v>-16</v>
      </c>
      <c r="K60" s="237">
        <f t="shared" si="26"/>
        <v>0</v>
      </c>
      <c r="L60" s="238">
        <f t="shared" si="27"/>
        <v>-1</v>
      </c>
      <c r="M60" s="200"/>
      <c r="N60" s="535" t="s">
        <v>121</v>
      </c>
      <c r="O60" s="536"/>
      <c r="P60" s="537"/>
      <c r="Q60" s="232">
        <v>35</v>
      </c>
      <c r="R60" s="233">
        <v>0</v>
      </c>
      <c r="S60" s="234">
        <v>41</v>
      </c>
      <c r="T60" s="235">
        <v>32</v>
      </c>
      <c r="U60" s="233">
        <v>0</v>
      </c>
      <c r="V60" s="234">
        <v>37</v>
      </c>
      <c r="W60" s="236">
        <f t="shared" si="29"/>
        <v>-3</v>
      </c>
      <c r="X60" s="237">
        <f t="shared" si="30"/>
        <v>0</v>
      </c>
      <c r="Y60" s="238">
        <f t="shared" si="31"/>
        <v>-4</v>
      </c>
    </row>
    <row r="61" spans="1:25" ht="17.25" customHeight="1">
      <c r="A61" s="469"/>
      <c r="B61" s="501" t="s">
        <v>123</v>
      </c>
      <c r="C61" s="502"/>
      <c r="D61" s="232">
        <v>75</v>
      </c>
      <c r="E61" s="233">
        <v>0</v>
      </c>
      <c r="F61" s="234">
        <v>79</v>
      </c>
      <c r="G61" s="235">
        <v>45</v>
      </c>
      <c r="H61" s="233">
        <v>0</v>
      </c>
      <c r="I61" s="234">
        <v>69</v>
      </c>
      <c r="J61" s="236">
        <f t="shared" si="25"/>
        <v>-30</v>
      </c>
      <c r="K61" s="237">
        <f t="shared" si="26"/>
        <v>0</v>
      </c>
      <c r="L61" s="238">
        <f t="shared" si="27"/>
        <v>-10</v>
      </c>
      <c r="M61" s="200"/>
      <c r="N61" s="535" t="s">
        <v>27</v>
      </c>
      <c r="O61" s="536"/>
      <c r="P61" s="537"/>
      <c r="Q61" s="232">
        <v>23</v>
      </c>
      <c r="R61" s="233">
        <v>1</v>
      </c>
      <c r="S61" s="234">
        <v>33</v>
      </c>
      <c r="T61" s="235">
        <v>15</v>
      </c>
      <c r="U61" s="233">
        <v>0</v>
      </c>
      <c r="V61" s="234">
        <v>22</v>
      </c>
      <c r="W61" s="236">
        <f t="shared" si="29"/>
        <v>-8</v>
      </c>
      <c r="X61" s="237">
        <f t="shared" si="30"/>
        <v>-1</v>
      </c>
      <c r="Y61" s="238">
        <f t="shared" si="31"/>
        <v>-11</v>
      </c>
    </row>
    <row r="62" spans="1:25" ht="17.25" customHeight="1">
      <c r="A62" s="469"/>
      <c r="B62" s="501" t="s">
        <v>125</v>
      </c>
      <c r="C62" s="502"/>
      <c r="D62" s="232">
        <v>41</v>
      </c>
      <c r="E62" s="233">
        <v>0</v>
      </c>
      <c r="F62" s="234">
        <v>64</v>
      </c>
      <c r="G62" s="235">
        <v>44</v>
      </c>
      <c r="H62" s="233">
        <v>0</v>
      </c>
      <c r="I62" s="234">
        <v>49</v>
      </c>
      <c r="J62" s="236">
        <f t="shared" si="25"/>
        <v>3</v>
      </c>
      <c r="K62" s="237">
        <f t="shared" si="26"/>
        <v>0</v>
      </c>
      <c r="L62" s="238">
        <f t="shared" si="27"/>
        <v>-15</v>
      </c>
      <c r="M62" s="200"/>
      <c r="N62" s="535" t="s">
        <v>30</v>
      </c>
      <c r="O62" s="536"/>
      <c r="P62" s="537"/>
      <c r="Q62" s="232">
        <v>31</v>
      </c>
      <c r="R62" s="233">
        <v>0</v>
      </c>
      <c r="S62" s="234">
        <v>36</v>
      </c>
      <c r="T62" s="235">
        <v>34</v>
      </c>
      <c r="U62" s="233">
        <v>0</v>
      </c>
      <c r="V62" s="234">
        <v>37</v>
      </c>
      <c r="W62" s="236">
        <f t="shared" si="29"/>
        <v>3</v>
      </c>
      <c r="X62" s="237">
        <f t="shared" si="30"/>
        <v>0</v>
      </c>
      <c r="Y62" s="238">
        <f t="shared" si="31"/>
        <v>1</v>
      </c>
    </row>
    <row r="63" spans="1:25" ht="17.25" customHeight="1" thickBot="1">
      <c r="A63" s="469"/>
      <c r="B63" s="550" t="s">
        <v>127</v>
      </c>
      <c r="C63" s="551"/>
      <c r="D63" s="239">
        <v>25</v>
      </c>
      <c r="E63" s="240">
        <v>0</v>
      </c>
      <c r="F63" s="241">
        <v>21</v>
      </c>
      <c r="G63" s="242">
        <v>24</v>
      </c>
      <c r="H63" s="240">
        <v>1</v>
      </c>
      <c r="I63" s="241">
        <v>23</v>
      </c>
      <c r="J63" s="243">
        <f t="shared" si="25"/>
        <v>-1</v>
      </c>
      <c r="K63" s="244">
        <f t="shared" si="26"/>
        <v>1</v>
      </c>
      <c r="L63" s="245">
        <f t="shared" si="27"/>
        <v>2</v>
      </c>
      <c r="M63" s="200"/>
      <c r="N63" s="535" t="s">
        <v>33</v>
      </c>
      <c r="O63" s="536"/>
      <c r="P63" s="537"/>
      <c r="Q63" s="232">
        <v>34</v>
      </c>
      <c r="R63" s="233">
        <v>0</v>
      </c>
      <c r="S63" s="234">
        <v>37</v>
      </c>
      <c r="T63" s="235">
        <v>16</v>
      </c>
      <c r="U63" s="233">
        <v>0</v>
      </c>
      <c r="V63" s="234">
        <v>19</v>
      </c>
      <c r="W63" s="236">
        <f t="shared" si="29"/>
        <v>-18</v>
      </c>
      <c r="X63" s="237">
        <f t="shared" si="30"/>
        <v>0</v>
      </c>
      <c r="Y63" s="238">
        <f t="shared" si="31"/>
        <v>-18</v>
      </c>
    </row>
    <row r="64" spans="1:25" ht="17.25" customHeight="1" thickTop="1">
      <c r="A64" s="552" t="s">
        <v>129</v>
      </c>
      <c r="B64" s="553"/>
      <c r="C64" s="246" t="s">
        <v>112</v>
      </c>
      <c r="D64" s="247">
        <f aca="true" t="shared" si="32" ref="D64:I64">SUM(D65:D66)</f>
        <v>84</v>
      </c>
      <c r="E64" s="248">
        <f t="shared" si="32"/>
        <v>10</v>
      </c>
      <c r="F64" s="249">
        <f t="shared" si="32"/>
        <v>91</v>
      </c>
      <c r="G64" s="250">
        <f t="shared" si="32"/>
        <v>115</v>
      </c>
      <c r="H64" s="248">
        <f t="shared" si="32"/>
        <v>3</v>
      </c>
      <c r="I64" s="249">
        <f t="shared" si="32"/>
        <v>86</v>
      </c>
      <c r="J64" s="251">
        <f t="shared" si="25"/>
        <v>31</v>
      </c>
      <c r="K64" s="252">
        <f t="shared" si="26"/>
        <v>-7</v>
      </c>
      <c r="L64" s="253">
        <f t="shared" si="27"/>
        <v>-5</v>
      </c>
      <c r="M64" s="200"/>
      <c r="N64" s="535" t="s">
        <v>36</v>
      </c>
      <c r="O64" s="536"/>
      <c r="P64" s="537"/>
      <c r="Q64" s="232">
        <v>18</v>
      </c>
      <c r="R64" s="233">
        <v>0</v>
      </c>
      <c r="S64" s="234">
        <v>22</v>
      </c>
      <c r="T64" s="235">
        <v>23</v>
      </c>
      <c r="U64" s="233">
        <v>0</v>
      </c>
      <c r="V64" s="234">
        <v>33</v>
      </c>
      <c r="W64" s="236">
        <f t="shared" si="29"/>
        <v>5</v>
      </c>
      <c r="X64" s="237">
        <f t="shared" si="30"/>
        <v>0</v>
      </c>
      <c r="Y64" s="238">
        <f t="shared" si="31"/>
        <v>11</v>
      </c>
    </row>
    <row r="65" spans="1:25" ht="17.25" customHeight="1">
      <c r="A65" s="554"/>
      <c r="B65" s="555"/>
      <c r="C65" s="53" t="s">
        <v>131</v>
      </c>
      <c r="D65" s="255">
        <v>46</v>
      </c>
      <c r="E65" s="256">
        <v>3</v>
      </c>
      <c r="F65" s="257">
        <v>47</v>
      </c>
      <c r="G65" s="258">
        <v>63</v>
      </c>
      <c r="H65" s="256">
        <v>0</v>
      </c>
      <c r="I65" s="257">
        <v>47</v>
      </c>
      <c r="J65" s="259">
        <f t="shared" si="25"/>
        <v>17</v>
      </c>
      <c r="K65" s="260">
        <f t="shared" si="26"/>
        <v>-3</v>
      </c>
      <c r="L65" s="261">
        <f t="shared" si="27"/>
        <v>0</v>
      </c>
      <c r="M65" s="200"/>
      <c r="N65" s="535" t="s">
        <v>39</v>
      </c>
      <c r="O65" s="536"/>
      <c r="P65" s="537"/>
      <c r="Q65" s="232">
        <v>44</v>
      </c>
      <c r="R65" s="233">
        <v>1</v>
      </c>
      <c r="S65" s="234">
        <v>49</v>
      </c>
      <c r="T65" s="235">
        <v>32</v>
      </c>
      <c r="U65" s="233">
        <v>0</v>
      </c>
      <c r="V65" s="234">
        <v>46</v>
      </c>
      <c r="W65" s="236">
        <f t="shared" si="29"/>
        <v>-12</v>
      </c>
      <c r="X65" s="237">
        <f t="shared" si="30"/>
        <v>-1</v>
      </c>
      <c r="Y65" s="238">
        <f t="shared" si="31"/>
        <v>-3</v>
      </c>
    </row>
    <row r="66" spans="1:25" ht="17.25" customHeight="1" thickBot="1">
      <c r="A66" s="554"/>
      <c r="B66" s="555"/>
      <c r="C66" s="58" t="s">
        <v>133</v>
      </c>
      <c r="D66" s="239">
        <v>38</v>
      </c>
      <c r="E66" s="240">
        <v>7</v>
      </c>
      <c r="F66" s="241">
        <v>44</v>
      </c>
      <c r="G66" s="242">
        <v>52</v>
      </c>
      <c r="H66" s="240">
        <v>3</v>
      </c>
      <c r="I66" s="241">
        <v>39</v>
      </c>
      <c r="J66" s="243">
        <f t="shared" si="25"/>
        <v>14</v>
      </c>
      <c r="K66" s="244">
        <f t="shared" si="26"/>
        <v>-4</v>
      </c>
      <c r="L66" s="245">
        <f t="shared" si="27"/>
        <v>-5</v>
      </c>
      <c r="M66" s="200"/>
      <c r="N66" s="535" t="s">
        <v>42</v>
      </c>
      <c r="O66" s="536"/>
      <c r="P66" s="537"/>
      <c r="Q66" s="232">
        <v>30</v>
      </c>
      <c r="R66" s="233">
        <v>2</v>
      </c>
      <c r="S66" s="234">
        <v>42</v>
      </c>
      <c r="T66" s="235">
        <v>28</v>
      </c>
      <c r="U66" s="233">
        <v>0</v>
      </c>
      <c r="V66" s="234">
        <v>32</v>
      </c>
      <c r="W66" s="236">
        <f t="shared" si="29"/>
        <v>-2</v>
      </c>
      <c r="X66" s="237">
        <f t="shared" si="30"/>
        <v>-2</v>
      </c>
      <c r="Y66" s="238">
        <f t="shared" si="31"/>
        <v>-10</v>
      </c>
    </row>
    <row r="67" spans="1:25" ht="17.25" customHeight="1" thickBot="1" thickTop="1">
      <c r="A67" s="465" t="s">
        <v>134</v>
      </c>
      <c r="B67" s="466"/>
      <c r="C67" s="467"/>
      <c r="D67" s="262">
        <v>7</v>
      </c>
      <c r="E67" s="263">
        <v>0</v>
      </c>
      <c r="F67" s="264">
        <v>0</v>
      </c>
      <c r="G67" s="265">
        <v>10</v>
      </c>
      <c r="H67" s="263">
        <v>0</v>
      </c>
      <c r="I67" s="264">
        <v>0</v>
      </c>
      <c r="J67" s="266">
        <f t="shared" si="25"/>
        <v>3</v>
      </c>
      <c r="K67" s="267">
        <f t="shared" si="26"/>
        <v>0</v>
      </c>
      <c r="L67" s="268">
        <f t="shared" si="27"/>
        <v>0</v>
      </c>
      <c r="M67" s="200"/>
      <c r="N67" s="535" t="s">
        <v>43</v>
      </c>
      <c r="O67" s="536"/>
      <c r="P67" s="537"/>
      <c r="Q67" s="232">
        <v>40</v>
      </c>
      <c r="R67" s="233">
        <v>0</v>
      </c>
      <c r="S67" s="234">
        <v>49</v>
      </c>
      <c r="T67" s="235">
        <v>42</v>
      </c>
      <c r="U67" s="233">
        <v>1</v>
      </c>
      <c r="V67" s="234">
        <v>51</v>
      </c>
      <c r="W67" s="236">
        <f t="shared" si="29"/>
        <v>2</v>
      </c>
      <c r="X67" s="237">
        <f t="shared" si="30"/>
        <v>1</v>
      </c>
      <c r="Y67" s="238">
        <f t="shared" si="31"/>
        <v>2</v>
      </c>
    </row>
    <row r="68" spans="1:25" ht="17.25" customHeight="1" thickBot="1" thickTop="1">
      <c r="A68" s="468" t="s">
        <v>136</v>
      </c>
      <c r="B68" s="471" t="s">
        <v>137</v>
      </c>
      <c r="C68" s="472"/>
      <c r="D68" s="269">
        <v>54</v>
      </c>
      <c r="E68" s="270">
        <v>0</v>
      </c>
      <c r="F68" s="271">
        <v>63</v>
      </c>
      <c r="G68" s="272">
        <v>28</v>
      </c>
      <c r="H68" s="270">
        <v>0</v>
      </c>
      <c r="I68" s="271">
        <v>43</v>
      </c>
      <c r="J68" s="273">
        <f t="shared" si="25"/>
        <v>-26</v>
      </c>
      <c r="K68" s="274">
        <f t="shared" si="26"/>
        <v>0</v>
      </c>
      <c r="L68" s="275">
        <f t="shared" si="27"/>
        <v>-20</v>
      </c>
      <c r="M68" s="200"/>
      <c r="N68" s="538" t="s">
        <v>46</v>
      </c>
      <c r="O68" s="539"/>
      <c r="P68" s="540"/>
      <c r="Q68" s="239">
        <v>45</v>
      </c>
      <c r="R68" s="240">
        <v>2</v>
      </c>
      <c r="S68" s="241">
        <v>47</v>
      </c>
      <c r="T68" s="242">
        <v>28</v>
      </c>
      <c r="U68" s="240">
        <v>0</v>
      </c>
      <c r="V68" s="241">
        <v>31</v>
      </c>
      <c r="W68" s="243">
        <f t="shared" si="29"/>
        <v>-17</v>
      </c>
      <c r="X68" s="244">
        <f t="shared" si="30"/>
        <v>-2</v>
      </c>
      <c r="Y68" s="245">
        <f t="shared" si="31"/>
        <v>-16</v>
      </c>
    </row>
    <row r="69" spans="1:25" ht="17.25" customHeight="1" thickTop="1">
      <c r="A69" s="469"/>
      <c r="B69" s="473" t="s">
        <v>138</v>
      </c>
      <c r="C69" s="276" t="s">
        <v>112</v>
      </c>
      <c r="D69" s="218">
        <f aca="true" t="shared" si="33" ref="D69:I69">SUM(D70:D72)</f>
        <v>5</v>
      </c>
      <c r="E69" s="219">
        <f t="shared" si="33"/>
        <v>0</v>
      </c>
      <c r="F69" s="220">
        <f t="shared" si="33"/>
        <v>29</v>
      </c>
      <c r="G69" s="221">
        <f t="shared" si="33"/>
        <v>1</v>
      </c>
      <c r="H69" s="219">
        <f t="shared" si="33"/>
        <v>0</v>
      </c>
      <c r="I69" s="220">
        <f t="shared" si="33"/>
        <v>35</v>
      </c>
      <c r="J69" s="222">
        <f t="shared" si="25"/>
        <v>-4</v>
      </c>
      <c r="K69" s="223">
        <f t="shared" si="26"/>
        <v>0</v>
      </c>
      <c r="L69" s="224">
        <f t="shared" si="27"/>
        <v>6</v>
      </c>
      <c r="M69" s="200"/>
      <c r="N69" s="541" t="s">
        <v>139</v>
      </c>
      <c r="O69" s="542"/>
      <c r="P69" s="543"/>
      <c r="Q69" s="269">
        <f aca="true" t="shared" si="34" ref="Q69:V69">SUM(Q57:Q62)</f>
        <v>169</v>
      </c>
      <c r="R69" s="270">
        <f t="shared" si="34"/>
        <v>5</v>
      </c>
      <c r="S69" s="271">
        <f t="shared" si="34"/>
        <v>207</v>
      </c>
      <c r="T69" s="272">
        <f t="shared" si="34"/>
        <v>162</v>
      </c>
      <c r="U69" s="270">
        <f t="shared" si="34"/>
        <v>3</v>
      </c>
      <c r="V69" s="271">
        <f t="shared" si="34"/>
        <v>187</v>
      </c>
      <c r="W69" s="273">
        <f t="shared" si="29"/>
        <v>-7</v>
      </c>
      <c r="X69" s="274">
        <f t="shared" si="30"/>
        <v>-2</v>
      </c>
      <c r="Y69" s="275">
        <f t="shared" si="31"/>
        <v>-20</v>
      </c>
    </row>
    <row r="70" spans="1:25" ht="17.25" customHeight="1" thickBot="1">
      <c r="A70" s="469"/>
      <c r="B70" s="474"/>
      <c r="C70" s="277" t="s">
        <v>228</v>
      </c>
      <c r="D70" s="255">
        <v>0</v>
      </c>
      <c r="E70" s="256">
        <v>0</v>
      </c>
      <c r="F70" s="257">
        <v>8</v>
      </c>
      <c r="G70" s="258">
        <v>0</v>
      </c>
      <c r="H70" s="256">
        <v>0</v>
      </c>
      <c r="I70" s="257">
        <v>6</v>
      </c>
      <c r="J70" s="259">
        <f t="shared" si="25"/>
        <v>0</v>
      </c>
      <c r="K70" s="260">
        <f t="shared" si="26"/>
        <v>0</v>
      </c>
      <c r="L70" s="261">
        <f t="shared" si="27"/>
        <v>-2</v>
      </c>
      <c r="M70" s="200"/>
      <c r="N70" s="544" t="s">
        <v>140</v>
      </c>
      <c r="O70" s="545"/>
      <c r="P70" s="546"/>
      <c r="Q70" s="278">
        <f aca="true" t="shared" si="35" ref="Q70:V70">SUM(Q63:Q68)</f>
        <v>211</v>
      </c>
      <c r="R70" s="279">
        <f t="shared" si="35"/>
        <v>5</v>
      </c>
      <c r="S70" s="280">
        <f t="shared" si="35"/>
        <v>246</v>
      </c>
      <c r="T70" s="281">
        <f t="shared" si="35"/>
        <v>169</v>
      </c>
      <c r="U70" s="279">
        <f t="shared" si="35"/>
        <v>1</v>
      </c>
      <c r="V70" s="280">
        <f t="shared" si="35"/>
        <v>212</v>
      </c>
      <c r="W70" s="282">
        <f t="shared" si="29"/>
        <v>-42</v>
      </c>
      <c r="X70" s="283">
        <f t="shared" si="30"/>
        <v>-4</v>
      </c>
      <c r="Y70" s="284">
        <f t="shared" si="31"/>
        <v>-34</v>
      </c>
    </row>
    <row r="71" spans="1:13" ht="17.25" customHeight="1">
      <c r="A71" s="469"/>
      <c r="B71" s="474"/>
      <c r="C71" s="285" t="s">
        <v>141</v>
      </c>
      <c r="D71" s="232">
        <v>3</v>
      </c>
      <c r="E71" s="233">
        <v>0</v>
      </c>
      <c r="F71" s="234">
        <v>14</v>
      </c>
      <c r="G71" s="235">
        <v>0</v>
      </c>
      <c r="H71" s="233">
        <v>0</v>
      </c>
      <c r="I71" s="234">
        <v>23</v>
      </c>
      <c r="J71" s="236">
        <f t="shared" si="25"/>
        <v>-3</v>
      </c>
      <c r="K71" s="237">
        <f t="shared" si="26"/>
        <v>0</v>
      </c>
      <c r="L71" s="238">
        <f t="shared" si="27"/>
        <v>9</v>
      </c>
      <c r="M71" s="200"/>
    </row>
    <row r="72" spans="1:14" ht="17.25" customHeight="1" thickBot="1">
      <c r="A72" s="469"/>
      <c r="B72" s="475"/>
      <c r="C72" s="286" t="s">
        <v>143</v>
      </c>
      <c r="D72" s="287">
        <v>2</v>
      </c>
      <c r="E72" s="288">
        <v>0</v>
      </c>
      <c r="F72" s="289">
        <v>7</v>
      </c>
      <c r="G72" s="290">
        <v>1</v>
      </c>
      <c r="H72" s="288">
        <v>0</v>
      </c>
      <c r="I72" s="289">
        <v>6</v>
      </c>
      <c r="J72" s="291">
        <f t="shared" si="25"/>
        <v>-1</v>
      </c>
      <c r="K72" s="292">
        <f t="shared" si="26"/>
        <v>0</v>
      </c>
      <c r="L72" s="293">
        <f t="shared" si="27"/>
        <v>-1</v>
      </c>
      <c r="M72" s="200"/>
      <c r="N72" s="199" t="s">
        <v>144</v>
      </c>
    </row>
    <row r="73" spans="1:25" ht="17.25" customHeight="1">
      <c r="A73" s="469"/>
      <c r="B73" s="476" t="s">
        <v>146</v>
      </c>
      <c r="C73" s="477"/>
      <c r="D73" s="255">
        <v>5</v>
      </c>
      <c r="E73" s="256">
        <v>0</v>
      </c>
      <c r="F73" s="257">
        <v>15</v>
      </c>
      <c r="G73" s="258">
        <v>2</v>
      </c>
      <c r="H73" s="256">
        <v>0</v>
      </c>
      <c r="I73" s="257">
        <v>13</v>
      </c>
      <c r="J73" s="259">
        <f t="shared" si="25"/>
        <v>-3</v>
      </c>
      <c r="K73" s="260">
        <f t="shared" si="26"/>
        <v>0</v>
      </c>
      <c r="L73" s="261">
        <f t="shared" si="27"/>
        <v>-2</v>
      </c>
      <c r="M73" s="200"/>
      <c r="N73" s="514" t="s">
        <v>102</v>
      </c>
      <c r="O73" s="515"/>
      <c r="P73" s="516"/>
      <c r="Q73" s="520" t="str">
        <f>$D$4</f>
        <v>令　和　元　年　</v>
      </c>
      <c r="R73" s="520"/>
      <c r="S73" s="521"/>
      <c r="T73" s="520" t="str">
        <f>$G$4</f>
        <v>令　和　2　年　</v>
      </c>
      <c r="U73" s="520"/>
      <c r="V73" s="520"/>
      <c r="W73" s="522" t="s">
        <v>103</v>
      </c>
      <c r="X73" s="523"/>
      <c r="Y73" s="524"/>
    </row>
    <row r="74" spans="1:25" ht="17.25" customHeight="1" thickBot="1">
      <c r="A74" s="470"/>
      <c r="B74" s="478" t="s">
        <v>148</v>
      </c>
      <c r="C74" s="479"/>
      <c r="D74" s="294">
        <v>2</v>
      </c>
      <c r="E74" s="295">
        <v>0</v>
      </c>
      <c r="F74" s="296">
        <v>8</v>
      </c>
      <c r="G74" s="297">
        <v>2</v>
      </c>
      <c r="H74" s="295">
        <v>0</v>
      </c>
      <c r="I74" s="296">
        <v>4</v>
      </c>
      <c r="J74" s="298">
        <f t="shared" si="25"/>
        <v>0</v>
      </c>
      <c r="K74" s="299">
        <f t="shared" si="26"/>
        <v>0</v>
      </c>
      <c r="L74" s="300">
        <f t="shared" si="27"/>
        <v>-4</v>
      </c>
      <c r="M74" s="200"/>
      <c r="N74" s="517"/>
      <c r="O74" s="518"/>
      <c r="P74" s="519"/>
      <c r="Q74" s="205" t="s">
        <v>104</v>
      </c>
      <c r="R74" s="206" t="s">
        <v>105</v>
      </c>
      <c r="S74" s="207" t="s">
        <v>106</v>
      </c>
      <c r="T74" s="208" t="s">
        <v>104</v>
      </c>
      <c r="U74" s="206" t="s">
        <v>105</v>
      </c>
      <c r="V74" s="207" t="s">
        <v>106</v>
      </c>
      <c r="W74" s="208" t="s">
        <v>104</v>
      </c>
      <c r="X74" s="206" t="s">
        <v>105</v>
      </c>
      <c r="Y74" s="209" t="s">
        <v>106</v>
      </c>
    </row>
    <row r="75" spans="1:25" ht="17.25" customHeight="1" thickBot="1">
      <c r="A75" s="199" t="s">
        <v>150</v>
      </c>
      <c r="M75" s="200"/>
      <c r="N75" s="525" t="s">
        <v>107</v>
      </c>
      <c r="O75" s="526"/>
      <c r="P75" s="527"/>
      <c r="Q75" s="218">
        <f aca="true" t="shared" si="36" ref="Q75:V75">SUM(Q76,Q83,Q92,Q98)</f>
        <v>380</v>
      </c>
      <c r="R75" s="219">
        <f t="shared" si="36"/>
        <v>10</v>
      </c>
      <c r="S75" s="220">
        <f t="shared" si="36"/>
        <v>453</v>
      </c>
      <c r="T75" s="221">
        <f t="shared" si="36"/>
        <v>331</v>
      </c>
      <c r="U75" s="219">
        <f t="shared" si="36"/>
        <v>4</v>
      </c>
      <c r="V75" s="220">
        <f t="shared" si="36"/>
        <v>399</v>
      </c>
      <c r="W75" s="222">
        <f aca="true" t="shared" si="37" ref="W75:W98">T75-Q75</f>
        <v>-49</v>
      </c>
      <c r="X75" s="223">
        <f aca="true" t="shared" si="38" ref="X75:X98">U75-R75</f>
        <v>-6</v>
      </c>
      <c r="Y75" s="224">
        <f aca="true" t="shared" si="39" ref="Y75:Y98">V75-S75</f>
        <v>-54</v>
      </c>
    </row>
    <row r="76" spans="1:25" ht="17.25" customHeight="1" thickBot="1" thickTop="1">
      <c r="A76" s="301" t="s">
        <v>152</v>
      </c>
      <c r="B76" s="301"/>
      <c r="C76" s="301"/>
      <c r="D76" s="301"/>
      <c r="E76" s="301"/>
      <c r="F76" s="301"/>
      <c r="G76" s="203"/>
      <c r="M76" s="200"/>
      <c r="N76" s="492" t="s">
        <v>153</v>
      </c>
      <c r="O76" s="531" t="s">
        <v>112</v>
      </c>
      <c r="P76" s="532"/>
      <c r="Q76" s="247">
        <f aca="true" t="shared" si="40" ref="Q76:V76">SUM(Q77,Q82)</f>
        <v>63</v>
      </c>
      <c r="R76" s="248">
        <f t="shared" si="40"/>
        <v>5</v>
      </c>
      <c r="S76" s="249">
        <f t="shared" si="40"/>
        <v>61</v>
      </c>
      <c r="T76" s="250">
        <f t="shared" si="40"/>
        <v>54</v>
      </c>
      <c r="U76" s="248">
        <f t="shared" si="40"/>
        <v>2</v>
      </c>
      <c r="V76" s="249">
        <f t="shared" si="40"/>
        <v>52</v>
      </c>
      <c r="W76" s="251">
        <f t="shared" si="37"/>
        <v>-9</v>
      </c>
      <c r="X76" s="252">
        <f t="shared" si="38"/>
        <v>-3</v>
      </c>
      <c r="Y76" s="253">
        <f t="shared" si="39"/>
        <v>-9</v>
      </c>
    </row>
    <row r="77" spans="1:25" ht="17.25" customHeight="1">
      <c r="A77" s="514" t="s">
        <v>102</v>
      </c>
      <c r="B77" s="515"/>
      <c r="C77" s="516"/>
      <c r="D77" s="520" t="str">
        <f>$D$4</f>
        <v>令　和　元　年　</v>
      </c>
      <c r="E77" s="520"/>
      <c r="F77" s="521"/>
      <c r="G77" s="520" t="str">
        <f>$G$4</f>
        <v>令　和　2　年　</v>
      </c>
      <c r="H77" s="520"/>
      <c r="I77" s="520"/>
      <c r="J77" s="522" t="s">
        <v>103</v>
      </c>
      <c r="K77" s="523"/>
      <c r="L77" s="524"/>
      <c r="M77" s="204"/>
      <c r="N77" s="492"/>
      <c r="O77" s="473" t="s">
        <v>155</v>
      </c>
      <c r="P77" s="302" t="s">
        <v>156</v>
      </c>
      <c r="Q77" s="218">
        <f aca="true" t="shared" si="41" ref="Q77:V77">SUM(Q78:Q81)</f>
        <v>42</v>
      </c>
      <c r="R77" s="219">
        <f t="shared" si="41"/>
        <v>2</v>
      </c>
      <c r="S77" s="220">
        <f t="shared" si="41"/>
        <v>42</v>
      </c>
      <c r="T77" s="221">
        <f t="shared" si="41"/>
        <v>35</v>
      </c>
      <c r="U77" s="219">
        <f t="shared" si="41"/>
        <v>2</v>
      </c>
      <c r="V77" s="220">
        <f t="shared" si="41"/>
        <v>33</v>
      </c>
      <c r="W77" s="222">
        <f t="shared" si="37"/>
        <v>-7</v>
      </c>
      <c r="X77" s="223">
        <f t="shared" si="38"/>
        <v>0</v>
      </c>
      <c r="Y77" s="224">
        <f t="shared" si="39"/>
        <v>-9</v>
      </c>
    </row>
    <row r="78" spans="1:25" ht="17.25" customHeight="1">
      <c r="A78" s="517"/>
      <c r="B78" s="518"/>
      <c r="C78" s="519"/>
      <c r="D78" s="205" t="s">
        <v>104</v>
      </c>
      <c r="E78" s="206" t="s">
        <v>105</v>
      </c>
      <c r="F78" s="207" t="s">
        <v>106</v>
      </c>
      <c r="G78" s="208" t="s">
        <v>104</v>
      </c>
      <c r="H78" s="206" t="s">
        <v>105</v>
      </c>
      <c r="I78" s="207" t="s">
        <v>106</v>
      </c>
      <c r="J78" s="208" t="s">
        <v>104</v>
      </c>
      <c r="K78" s="206" t="s">
        <v>105</v>
      </c>
      <c r="L78" s="209" t="s">
        <v>106</v>
      </c>
      <c r="M78" s="210"/>
      <c r="N78" s="492"/>
      <c r="O78" s="474"/>
      <c r="P78" s="254" t="s">
        <v>158</v>
      </c>
      <c r="Q78" s="255">
        <v>25</v>
      </c>
      <c r="R78" s="256">
        <v>1</v>
      </c>
      <c r="S78" s="257">
        <v>24</v>
      </c>
      <c r="T78" s="258">
        <v>22</v>
      </c>
      <c r="U78" s="256">
        <v>2</v>
      </c>
      <c r="V78" s="257">
        <v>20</v>
      </c>
      <c r="W78" s="259">
        <f t="shared" si="37"/>
        <v>-3</v>
      </c>
      <c r="X78" s="260">
        <f t="shared" si="38"/>
        <v>1</v>
      </c>
      <c r="Y78" s="261">
        <f t="shared" si="39"/>
        <v>-4</v>
      </c>
    </row>
    <row r="79" spans="1:25" ht="17.25" customHeight="1" thickBot="1">
      <c r="A79" s="525" t="s">
        <v>107</v>
      </c>
      <c r="B79" s="526"/>
      <c r="C79" s="527"/>
      <c r="D79" s="211">
        <f aca="true" t="shared" si="42" ref="D79:I79">SUM(D80:D91)</f>
        <v>380</v>
      </c>
      <c r="E79" s="212">
        <f t="shared" si="42"/>
        <v>10</v>
      </c>
      <c r="F79" s="213">
        <f t="shared" si="42"/>
        <v>453</v>
      </c>
      <c r="G79" s="214">
        <f t="shared" si="42"/>
        <v>331</v>
      </c>
      <c r="H79" s="212">
        <f t="shared" si="42"/>
        <v>4</v>
      </c>
      <c r="I79" s="213">
        <f t="shared" si="42"/>
        <v>399</v>
      </c>
      <c r="J79" s="215">
        <f aca="true" t="shared" si="43" ref="J79:J95">G79-D79</f>
        <v>-49</v>
      </c>
      <c r="K79" s="216">
        <f aca="true" t="shared" si="44" ref="K79:K95">H79-E79</f>
        <v>-6</v>
      </c>
      <c r="L79" s="217">
        <f aca="true" t="shared" si="45" ref="L79:L95">I79-F79</f>
        <v>-54</v>
      </c>
      <c r="M79" s="200"/>
      <c r="N79" s="492"/>
      <c r="O79" s="474"/>
      <c r="P79" s="303" t="s">
        <v>159</v>
      </c>
      <c r="Q79" s="232">
        <v>5</v>
      </c>
      <c r="R79" s="233">
        <v>0</v>
      </c>
      <c r="S79" s="234">
        <v>6</v>
      </c>
      <c r="T79" s="235">
        <v>5</v>
      </c>
      <c r="U79" s="233">
        <v>0</v>
      </c>
      <c r="V79" s="234">
        <v>5</v>
      </c>
      <c r="W79" s="236">
        <f t="shared" si="37"/>
        <v>0</v>
      </c>
      <c r="X79" s="237">
        <f t="shared" si="38"/>
        <v>0</v>
      </c>
      <c r="Y79" s="238">
        <f t="shared" si="39"/>
        <v>-1</v>
      </c>
    </row>
    <row r="80" spans="1:25" ht="17.25" customHeight="1" thickTop="1">
      <c r="A80" s="528" t="s">
        <v>160</v>
      </c>
      <c r="B80" s="529"/>
      <c r="C80" s="530"/>
      <c r="D80" s="225">
        <v>5</v>
      </c>
      <c r="E80" s="226">
        <v>0</v>
      </c>
      <c r="F80" s="227">
        <v>9</v>
      </c>
      <c r="G80" s="228">
        <v>2</v>
      </c>
      <c r="H80" s="226">
        <v>0</v>
      </c>
      <c r="I80" s="227">
        <v>3</v>
      </c>
      <c r="J80" s="229">
        <f t="shared" si="43"/>
        <v>-3</v>
      </c>
      <c r="K80" s="230">
        <f t="shared" si="44"/>
        <v>0</v>
      </c>
      <c r="L80" s="231">
        <f t="shared" si="45"/>
        <v>-6</v>
      </c>
      <c r="M80" s="200"/>
      <c r="N80" s="492"/>
      <c r="O80" s="474"/>
      <c r="P80" s="303" t="s">
        <v>161</v>
      </c>
      <c r="Q80" s="232"/>
      <c r="R80" s="233"/>
      <c r="S80" s="234"/>
      <c r="T80" s="235"/>
      <c r="U80" s="233"/>
      <c r="V80" s="234"/>
      <c r="W80" s="236">
        <f t="shared" si="37"/>
        <v>0</v>
      </c>
      <c r="X80" s="237">
        <f t="shared" si="38"/>
        <v>0</v>
      </c>
      <c r="Y80" s="238">
        <f t="shared" si="39"/>
        <v>0</v>
      </c>
    </row>
    <row r="81" spans="1:25" ht="17.25" customHeight="1">
      <c r="A81" s="505" t="s">
        <v>162</v>
      </c>
      <c r="B81" s="506"/>
      <c r="C81" s="507"/>
      <c r="D81" s="232">
        <v>2</v>
      </c>
      <c r="E81" s="233">
        <v>0</v>
      </c>
      <c r="F81" s="234">
        <v>2</v>
      </c>
      <c r="G81" s="235">
        <v>4</v>
      </c>
      <c r="H81" s="233">
        <v>0</v>
      </c>
      <c r="I81" s="234">
        <v>4</v>
      </c>
      <c r="J81" s="236">
        <f t="shared" si="43"/>
        <v>2</v>
      </c>
      <c r="K81" s="237">
        <f t="shared" si="44"/>
        <v>0</v>
      </c>
      <c r="L81" s="238">
        <f t="shared" si="45"/>
        <v>2</v>
      </c>
      <c r="M81" s="200"/>
      <c r="N81" s="492"/>
      <c r="O81" s="475"/>
      <c r="P81" s="286" t="s">
        <v>132</v>
      </c>
      <c r="Q81" s="287">
        <v>12</v>
      </c>
      <c r="R81" s="288">
        <v>1</v>
      </c>
      <c r="S81" s="289">
        <v>12</v>
      </c>
      <c r="T81" s="290">
        <v>8</v>
      </c>
      <c r="U81" s="288">
        <v>0</v>
      </c>
      <c r="V81" s="289">
        <v>8</v>
      </c>
      <c r="W81" s="291">
        <f t="shared" si="37"/>
        <v>-4</v>
      </c>
      <c r="X81" s="292">
        <f t="shared" si="38"/>
        <v>-1</v>
      </c>
      <c r="Y81" s="293">
        <f t="shared" si="39"/>
        <v>-4</v>
      </c>
    </row>
    <row r="82" spans="1:25" ht="17.25" customHeight="1">
      <c r="A82" s="505" t="s">
        <v>164</v>
      </c>
      <c r="B82" s="506"/>
      <c r="C82" s="507"/>
      <c r="D82" s="232">
        <v>7</v>
      </c>
      <c r="E82" s="233">
        <v>2</v>
      </c>
      <c r="F82" s="234">
        <v>5</v>
      </c>
      <c r="G82" s="235">
        <v>8</v>
      </c>
      <c r="H82" s="233">
        <v>0</v>
      </c>
      <c r="I82" s="234">
        <v>8</v>
      </c>
      <c r="J82" s="236">
        <f t="shared" si="43"/>
        <v>1</v>
      </c>
      <c r="K82" s="237">
        <f t="shared" si="44"/>
        <v>-2</v>
      </c>
      <c r="L82" s="238">
        <f t="shared" si="45"/>
        <v>3</v>
      </c>
      <c r="M82" s="200"/>
      <c r="N82" s="508"/>
      <c r="O82" s="533" t="s">
        <v>132</v>
      </c>
      <c r="P82" s="534"/>
      <c r="Q82" s="304">
        <v>21</v>
      </c>
      <c r="R82" s="305">
        <v>3</v>
      </c>
      <c r="S82" s="306">
        <v>19</v>
      </c>
      <c r="T82" s="307">
        <v>19</v>
      </c>
      <c r="U82" s="305">
        <v>0</v>
      </c>
      <c r="V82" s="306">
        <v>19</v>
      </c>
      <c r="W82" s="308">
        <f t="shared" si="37"/>
        <v>-2</v>
      </c>
      <c r="X82" s="309">
        <f t="shared" si="38"/>
        <v>-3</v>
      </c>
      <c r="Y82" s="310">
        <f t="shared" si="39"/>
        <v>0</v>
      </c>
    </row>
    <row r="83" spans="1:25" ht="17.25" customHeight="1">
      <c r="A83" s="505" t="s">
        <v>166</v>
      </c>
      <c r="B83" s="506"/>
      <c r="C83" s="507"/>
      <c r="D83" s="232">
        <v>73</v>
      </c>
      <c r="E83" s="233">
        <v>0</v>
      </c>
      <c r="F83" s="234">
        <v>84</v>
      </c>
      <c r="G83" s="235">
        <v>39</v>
      </c>
      <c r="H83" s="233">
        <v>2</v>
      </c>
      <c r="I83" s="234">
        <v>39</v>
      </c>
      <c r="J83" s="236">
        <f t="shared" si="43"/>
        <v>-34</v>
      </c>
      <c r="K83" s="237">
        <f t="shared" si="44"/>
        <v>2</v>
      </c>
      <c r="L83" s="238">
        <f t="shared" si="45"/>
        <v>-45</v>
      </c>
      <c r="M83" s="200"/>
      <c r="N83" s="496" t="s">
        <v>167</v>
      </c>
      <c r="O83" s="497" t="s">
        <v>112</v>
      </c>
      <c r="P83" s="498"/>
      <c r="Q83" s="218">
        <f aca="true" t="shared" si="46" ref="Q83:V83">SUM(Q84:Q91)</f>
        <v>299</v>
      </c>
      <c r="R83" s="219">
        <f t="shared" si="46"/>
        <v>0</v>
      </c>
      <c r="S83" s="220">
        <f t="shared" si="46"/>
        <v>376</v>
      </c>
      <c r="T83" s="221">
        <f t="shared" si="46"/>
        <v>265</v>
      </c>
      <c r="U83" s="219">
        <f t="shared" si="46"/>
        <v>1</v>
      </c>
      <c r="V83" s="220">
        <f t="shared" si="46"/>
        <v>335</v>
      </c>
      <c r="W83" s="222">
        <f t="shared" si="37"/>
        <v>-34</v>
      </c>
      <c r="X83" s="223">
        <f t="shared" si="38"/>
        <v>1</v>
      </c>
      <c r="Y83" s="224">
        <f t="shared" si="39"/>
        <v>-41</v>
      </c>
    </row>
    <row r="84" spans="1:25" ht="17.25" customHeight="1">
      <c r="A84" s="505" t="s">
        <v>169</v>
      </c>
      <c r="B84" s="506"/>
      <c r="C84" s="507"/>
      <c r="D84" s="232">
        <v>57</v>
      </c>
      <c r="E84" s="233">
        <v>2</v>
      </c>
      <c r="F84" s="234">
        <v>68</v>
      </c>
      <c r="G84" s="235">
        <v>52</v>
      </c>
      <c r="H84" s="233">
        <v>0</v>
      </c>
      <c r="I84" s="234">
        <v>57</v>
      </c>
      <c r="J84" s="236">
        <f t="shared" si="43"/>
        <v>-5</v>
      </c>
      <c r="K84" s="237">
        <f t="shared" si="44"/>
        <v>-2</v>
      </c>
      <c r="L84" s="238">
        <f t="shared" si="45"/>
        <v>-11</v>
      </c>
      <c r="M84" s="200"/>
      <c r="N84" s="492"/>
      <c r="O84" s="509" t="s">
        <v>170</v>
      </c>
      <c r="P84" s="510"/>
      <c r="Q84" s="255">
        <v>14</v>
      </c>
      <c r="R84" s="256">
        <v>0</v>
      </c>
      <c r="S84" s="257">
        <v>20</v>
      </c>
      <c r="T84" s="258">
        <v>9</v>
      </c>
      <c r="U84" s="256">
        <v>1</v>
      </c>
      <c r="V84" s="257">
        <v>14</v>
      </c>
      <c r="W84" s="259">
        <f t="shared" si="37"/>
        <v>-5</v>
      </c>
      <c r="X84" s="260">
        <f t="shared" si="38"/>
        <v>1</v>
      </c>
      <c r="Y84" s="261">
        <f t="shared" si="39"/>
        <v>-6</v>
      </c>
    </row>
    <row r="85" spans="1:25" ht="17.25" customHeight="1">
      <c r="A85" s="505" t="s">
        <v>172</v>
      </c>
      <c r="B85" s="506"/>
      <c r="C85" s="507"/>
      <c r="D85" s="232">
        <v>40</v>
      </c>
      <c r="E85" s="233">
        <v>0</v>
      </c>
      <c r="F85" s="234">
        <v>49</v>
      </c>
      <c r="G85" s="235">
        <v>37</v>
      </c>
      <c r="H85" s="233">
        <v>1</v>
      </c>
      <c r="I85" s="234">
        <v>42</v>
      </c>
      <c r="J85" s="236">
        <f t="shared" si="43"/>
        <v>-3</v>
      </c>
      <c r="K85" s="237">
        <f t="shared" si="44"/>
        <v>1</v>
      </c>
      <c r="L85" s="238">
        <f t="shared" si="45"/>
        <v>-7</v>
      </c>
      <c r="M85" s="200"/>
      <c r="N85" s="492"/>
      <c r="O85" s="501" t="s">
        <v>173</v>
      </c>
      <c r="P85" s="502"/>
      <c r="Q85" s="232">
        <v>120</v>
      </c>
      <c r="R85" s="233">
        <v>0</v>
      </c>
      <c r="S85" s="234">
        <v>177</v>
      </c>
      <c r="T85" s="235">
        <v>94</v>
      </c>
      <c r="U85" s="233">
        <v>0</v>
      </c>
      <c r="V85" s="234">
        <v>131</v>
      </c>
      <c r="W85" s="236">
        <f t="shared" si="37"/>
        <v>-26</v>
      </c>
      <c r="X85" s="237">
        <f t="shared" si="38"/>
        <v>0</v>
      </c>
      <c r="Y85" s="238">
        <f t="shared" si="39"/>
        <v>-46</v>
      </c>
    </row>
    <row r="86" spans="1:25" ht="17.25" customHeight="1">
      <c r="A86" s="505" t="s">
        <v>175</v>
      </c>
      <c r="B86" s="506"/>
      <c r="C86" s="507"/>
      <c r="D86" s="232">
        <v>31</v>
      </c>
      <c r="E86" s="233">
        <v>0</v>
      </c>
      <c r="F86" s="234">
        <v>37</v>
      </c>
      <c r="G86" s="235">
        <v>37</v>
      </c>
      <c r="H86" s="233">
        <v>0</v>
      </c>
      <c r="I86" s="234">
        <v>55</v>
      </c>
      <c r="J86" s="236">
        <f t="shared" si="43"/>
        <v>6</v>
      </c>
      <c r="K86" s="237">
        <f t="shared" si="44"/>
        <v>0</v>
      </c>
      <c r="L86" s="238">
        <f t="shared" si="45"/>
        <v>18</v>
      </c>
      <c r="M86" s="200"/>
      <c r="N86" s="492"/>
      <c r="O86" s="487" t="s">
        <v>176</v>
      </c>
      <c r="P86" s="488"/>
      <c r="Q86" s="232">
        <v>76</v>
      </c>
      <c r="R86" s="233">
        <v>0</v>
      </c>
      <c r="S86" s="234">
        <v>80</v>
      </c>
      <c r="T86" s="235">
        <v>67</v>
      </c>
      <c r="U86" s="233">
        <v>0</v>
      </c>
      <c r="V86" s="234">
        <v>85</v>
      </c>
      <c r="W86" s="236">
        <f t="shared" si="37"/>
        <v>-9</v>
      </c>
      <c r="X86" s="237">
        <f t="shared" si="38"/>
        <v>0</v>
      </c>
      <c r="Y86" s="238">
        <f t="shared" si="39"/>
        <v>5</v>
      </c>
    </row>
    <row r="87" spans="1:25" ht="17.25" customHeight="1">
      <c r="A87" s="505" t="s">
        <v>178</v>
      </c>
      <c r="B87" s="506"/>
      <c r="C87" s="507"/>
      <c r="D87" s="232">
        <v>25</v>
      </c>
      <c r="E87" s="233">
        <v>2</v>
      </c>
      <c r="F87" s="234">
        <v>31</v>
      </c>
      <c r="G87" s="235">
        <v>44</v>
      </c>
      <c r="H87" s="233">
        <v>0</v>
      </c>
      <c r="I87" s="234">
        <v>59</v>
      </c>
      <c r="J87" s="236">
        <f t="shared" si="43"/>
        <v>19</v>
      </c>
      <c r="K87" s="237">
        <f t="shared" si="44"/>
        <v>-2</v>
      </c>
      <c r="L87" s="238">
        <f t="shared" si="45"/>
        <v>28</v>
      </c>
      <c r="M87" s="200"/>
      <c r="N87" s="492"/>
      <c r="O87" s="487" t="s">
        <v>179</v>
      </c>
      <c r="P87" s="488"/>
      <c r="Q87" s="232">
        <v>9</v>
      </c>
      <c r="R87" s="233">
        <v>0</v>
      </c>
      <c r="S87" s="234">
        <v>9</v>
      </c>
      <c r="T87" s="235">
        <v>10</v>
      </c>
      <c r="U87" s="233">
        <v>0</v>
      </c>
      <c r="V87" s="234">
        <v>10</v>
      </c>
      <c r="W87" s="236">
        <f t="shared" si="37"/>
        <v>1</v>
      </c>
      <c r="X87" s="237">
        <f t="shared" si="38"/>
        <v>0</v>
      </c>
      <c r="Y87" s="238">
        <f t="shared" si="39"/>
        <v>1</v>
      </c>
    </row>
    <row r="88" spans="1:25" ht="17.25" customHeight="1">
      <c r="A88" s="505" t="s">
        <v>181</v>
      </c>
      <c r="B88" s="506"/>
      <c r="C88" s="507"/>
      <c r="D88" s="232">
        <v>57</v>
      </c>
      <c r="E88" s="233">
        <v>0</v>
      </c>
      <c r="F88" s="234">
        <v>71</v>
      </c>
      <c r="G88" s="235">
        <v>56</v>
      </c>
      <c r="H88" s="233">
        <v>1</v>
      </c>
      <c r="I88" s="234">
        <v>71</v>
      </c>
      <c r="J88" s="236">
        <f t="shared" si="43"/>
        <v>-1</v>
      </c>
      <c r="K88" s="237">
        <f t="shared" si="44"/>
        <v>1</v>
      </c>
      <c r="L88" s="238">
        <f t="shared" si="45"/>
        <v>0</v>
      </c>
      <c r="M88" s="200"/>
      <c r="N88" s="492"/>
      <c r="O88" s="487" t="s">
        <v>182</v>
      </c>
      <c r="P88" s="488"/>
      <c r="Q88" s="232">
        <v>1</v>
      </c>
      <c r="R88" s="233">
        <v>0</v>
      </c>
      <c r="S88" s="234">
        <v>1</v>
      </c>
      <c r="T88" s="235">
        <v>4</v>
      </c>
      <c r="U88" s="233">
        <v>0</v>
      </c>
      <c r="V88" s="234">
        <v>4</v>
      </c>
      <c r="W88" s="236">
        <f t="shared" si="37"/>
        <v>3</v>
      </c>
      <c r="X88" s="237">
        <f t="shared" si="38"/>
        <v>0</v>
      </c>
      <c r="Y88" s="238">
        <f t="shared" si="39"/>
        <v>3</v>
      </c>
    </row>
    <row r="89" spans="1:25" ht="17.25" customHeight="1">
      <c r="A89" s="505" t="s">
        <v>184</v>
      </c>
      <c r="B89" s="506"/>
      <c r="C89" s="507"/>
      <c r="D89" s="232">
        <v>45</v>
      </c>
      <c r="E89" s="233">
        <v>2</v>
      </c>
      <c r="F89" s="234">
        <v>52</v>
      </c>
      <c r="G89" s="235">
        <v>32</v>
      </c>
      <c r="H89" s="233">
        <v>0</v>
      </c>
      <c r="I89" s="234">
        <v>37</v>
      </c>
      <c r="J89" s="236">
        <f t="shared" si="43"/>
        <v>-13</v>
      </c>
      <c r="K89" s="237">
        <f t="shared" si="44"/>
        <v>-2</v>
      </c>
      <c r="L89" s="238">
        <f t="shared" si="45"/>
        <v>-15</v>
      </c>
      <c r="M89" s="200"/>
      <c r="N89" s="492"/>
      <c r="O89" s="487" t="s">
        <v>185</v>
      </c>
      <c r="P89" s="488"/>
      <c r="Q89" s="232">
        <v>15</v>
      </c>
      <c r="R89" s="233">
        <v>0</v>
      </c>
      <c r="S89" s="234">
        <v>15</v>
      </c>
      <c r="T89" s="235">
        <v>17</v>
      </c>
      <c r="U89" s="233">
        <v>0</v>
      </c>
      <c r="V89" s="234">
        <v>18</v>
      </c>
      <c r="W89" s="236">
        <f t="shared" si="37"/>
        <v>2</v>
      </c>
      <c r="X89" s="237">
        <f t="shared" si="38"/>
        <v>0</v>
      </c>
      <c r="Y89" s="238">
        <f t="shared" si="39"/>
        <v>3</v>
      </c>
    </row>
    <row r="90" spans="1:25" ht="17.25" customHeight="1">
      <c r="A90" s="505" t="s">
        <v>187</v>
      </c>
      <c r="B90" s="506"/>
      <c r="C90" s="507"/>
      <c r="D90" s="232">
        <v>28</v>
      </c>
      <c r="E90" s="233">
        <v>1</v>
      </c>
      <c r="F90" s="234">
        <v>34</v>
      </c>
      <c r="G90" s="235">
        <v>16</v>
      </c>
      <c r="H90" s="233">
        <v>0</v>
      </c>
      <c r="I90" s="234">
        <v>20</v>
      </c>
      <c r="J90" s="236">
        <f t="shared" si="43"/>
        <v>-12</v>
      </c>
      <c r="K90" s="237">
        <f t="shared" si="44"/>
        <v>-1</v>
      </c>
      <c r="L90" s="238">
        <f t="shared" si="45"/>
        <v>-14</v>
      </c>
      <c r="M90" s="200"/>
      <c r="N90" s="492"/>
      <c r="O90" s="501" t="s">
        <v>188</v>
      </c>
      <c r="P90" s="502"/>
      <c r="Q90" s="232">
        <v>39</v>
      </c>
      <c r="R90" s="233">
        <v>0</v>
      </c>
      <c r="S90" s="234">
        <v>42</v>
      </c>
      <c r="T90" s="235">
        <v>28</v>
      </c>
      <c r="U90" s="233">
        <v>0</v>
      </c>
      <c r="V90" s="234">
        <v>30</v>
      </c>
      <c r="W90" s="236">
        <f t="shared" si="37"/>
        <v>-11</v>
      </c>
      <c r="X90" s="237">
        <f t="shared" si="38"/>
        <v>0</v>
      </c>
      <c r="Y90" s="238">
        <f t="shared" si="39"/>
        <v>-12</v>
      </c>
    </row>
    <row r="91" spans="1:25" ht="17.25" customHeight="1" thickBot="1">
      <c r="A91" s="511" t="s">
        <v>189</v>
      </c>
      <c r="B91" s="512"/>
      <c r="C91" s="513"/>
      <c r="D91" s="239">
        <v>10</v>
      </c>
      <c r="E91" s="240">
        <v>1</v>
      </c>
      <c r="F91" s="241">
        <v>11</v>
      </c>
      <c r="G91" s="242">
        <v>4</v>
      </c>
      <c r="H91" s="240">
        <v>0</v>
      </c>
      <c r="I91" s="241">
        <v>4</v>
      </c>
      <c r="J91" s="243">
        <f t="shared" si="43"/>
        <v>-6</v>
      </c>
      <c r="K91" s="244">
        <f t="shared" si="44"/>
        <v>-1</v>
      </c>
      <c r="L91" s="245">
        <f t="shared" si="45"/>
        <v>-7</v>
      </c>
      <c r="M91" s="200"/>
      <c r="N91" s="508"/>
      <c r="O91" s="489" t="s">
        <v>190</v>
      </c>
      <c r="P91" s="490"/>
      <c r="Q91" s="287">
        <v>25</v>
      </c>
      <c r="R91" s="288">
        <v>0</v>
      </c>
      <c r="S91" s="289">
        <v>32</v>
      </c>
      <c r="T91" s="290">
        <v>36</v>
      </c>
      <c r="U91" s="288">
        <v>0</v>
      </c>
      <c r="V91" s="289">
        <v>43</v>
      </c>
      <c r="W91" s="291">
        <f t="shared" si="37"/>
        <v>11</v>
      </c>
      <c r="X91" s="292">
        <f t="shared" si="38"/>
        <v>0</v>
      </c>
      <c r="Y91" s="293">
        <f t="shared" si="39"/>
        <v>11</v>
      </c>
    </row>
    <row r="92" spans="1:25" ht="17.25" customHeight="1" thickTop="1">
      <c r="A92" s="491" t="s">
        <v>136</v>
      </c>
      <c r="B92" s="494" t="s">
        <v>230</v>
      </c>
      <c r="C92" s="495"/>
      <c r="D92" s="225">
        <v>41</v>
      </c>
      <c r="E92" s="226">
        <v>2</v>
      </c>
      <c r="F92" s="227">
        <v>42</v>
      </c>
      <c r="G92" s="228">
        <v>25</v>
      </c>
      <c r="H92" s="226">
        <v>2</v>
      </c>
      <c r="I92" s="227">
        <v>25</v>
      </c>
      <c r="J92" s="229">
        <f t="shared" si="43"/>
        <v>-16</v>
      </c>
      <c r="K92" s="230">
        <f t="shared" si="44"/>
        <v>0</v>
      </c>
      <c r="L92" s="231">
        <f t="shared" si="45"/>
        <v>-17</v>
      </c>
      <c r="M92" s="200"/>
      <c r="N92" s="496" t="s">
        <v>193</v>
      </c>
      <c r="O92" s="497" t="s">
        <v>112</v>
      </c>
      <c r="P92" s="498"/>
      <c r="Q92" s="218">
        <f aca="true" t="shared" si="47" ref="Q92:V92">SUM(Q93:Q97)</f>
        <v>17</v>
      </c>
      <c r="R92" s="219">
        <f t="shared" si="47"/>
        <v>4</v>
      </c>
      <c r="S92" s="220">
        <f t="shared" si="47"/>
        <v>16</v>
      </c>
      <c r="T92" s="221">
        <f t="shared" si="47"/>
        <v>12</v>
      </c>
      <c r="U92" s="219">
        <f t="shared" si="47"/>
        <v>1</v>
      </c>
      <c r="V92" s="220">
        <f t="shared" si="47"/>
        <v>12</v>
      </c>
      <c r="W92" s="222">
        <f t="shared" si="37"/>
        <v>-5</v>
      </c>
      <c r="X92" s="223">
        <f t="shared" si="38"/>
        <v>-3</v>
      </c>
      <c r="Y92" s="224">
        <f t="shared" si="39"/>
        <v>-4</v>
      </c>
    </row>
    <row r="93" spans="1:25" ht="17.25" customHeight="1">
      <c r="A93" s="492"/>
      <c r="B93" s="501" t="s">
        <v>231</v>
      </c>
      <c r="C93" s="502"/>
      <c r="D93" s="232">
        <v>232</v>
      </c>
      <c r="E93" s="233">
        <v>4</v>
      </c>
      <c r="F93" s="234">
        <v>282</v>
      </c>
      <c r="G93" s="235">
        <v>224</v>
      </c>
      <c r="H93" s="233">
        <v>1</v>
      </c>
      <c r="I93" s="234">
        <v>277</v>
      </c>
      <c r="J93" s="236">
        <f t="shared" si="43"/>
        <v>-8</v>
      </c>
      <c r="K93" s="237">
        <f t="shared" si="44"/>
        <v>-3</v>
      </c>
      <c r="L93" s="238">
        <f t="shared" si="45"/>
        <v>-5</v>
      </c>
      <c r="M93" s="200"/>
      <c r="N93" s="492"/>
      <c r="O93" s="503" t="s">
        <v>195</v>
      </c>
      <c r="P93" s="504"/>
      <c r="Q93" s="255">
        <v>7</v>
      </c>
      <c r="R93" s="256">
        <v>1</v>
      </c>
      <c r="S93" s="257">
        <v>8</v>
      </c>
      <c r="T93" s="258">
        <v>6</v>
      </c>
      <c r="U93" s="256">
        <v>0</v>
      </c>
      <c r="V93" s="257">
        <v>7</v>
      </c>
      <c r="W93" s="259">
        <f t="shared" si="37"/>
        <v>-1</v>
      </c>
      <c r="X93" s="260">
        <f t="shared" si="38"/>
        <v>-1</v>
      </c>
      <c r="Y93" s="261">
        <f t="shared" si="39"/>
        <v>-1</v>
      </c>
    </row>
    <row r="94" spans="1:25" ht="17.25" customHeight="1">
      <c r="A94" s="492"/>
      <c r="B94" s="501" t="s">
        <v>232</v>
      </c>
      <c r="C94" s="502"/>
      <c r="D94" s="232">
        <v>43</v>
      </c>
      <c r="E94" s="233">
        <v>0</v>
      </c>
      <c r="F94" s="234">
        <v>50</v>
      </c>
      <c r="G94" s="235">
        <v>37</v>
      </c>
      <c r="H94" s="233">
        <v>1</v>
      </c>
      <c r="I94" s="234">
        <v>46</v>
      </c>
      <c r="J94" s="236">
        <f t="shared" si="43"/>
        <v>-6</v>
      </c>
      <c r="K94" s="237">
        <f t="shared" si="44"/>
        <v>1</v>
      </c>
      <c r="L94" s="238">
        <f t="shared" si="45"/>
        <v>-4</v>
      </c>
      <c r="M94" s="200"/>
      <c r="N94" s="492"/>
      <c r="O94" s="483" t="s">
        <v>197</v>
      </c>
      <c r="P94" s="484"/>
      <c r="Q94" s="232">
        <v>2</v>
      </c>
      <c r="R94" s="233">
        <v>1</v>
      </c>
      <c r="S94" s="234">
        <v>2</v>
      </c>
      <c r="T94" s="235">
        <v>1</v>
      </c>
      <c r="U94" s="233">
        <v>0</v>
      </c>
      <c r="V94" s="234">
        <v>1</v>
      </c>
      <c r="W94" s="236">
        <f t="shared" si="37"/>
        <v>-1</v>
      </c>
      <c r="X94" s="237">
        <f t="shared" si="38"/>
        <v>-1</v>
      </c>
      <c r="Y94" s="238">
        <f t="shared" si="39"/>
        <v>-1</v>
      </c>
    </row>
    <row r="95" spans="1:25" ht="17.25" customHeight="1" thickBot="1">
      <c r="A95" s="493"/>
      <c r="B95" s="485" t="s">
        <v>233</v>
      </c>
      <c r="C95" s="486"/>
      <c r="D95" s="294">
        <v>64</v>
      </c>
      <c r="E95" s="295">
        <v>4</v>
      </c>
      <c r="F95" s="296">
        <v>79</v>
      </c>
      <c r="G95" s="297">
        <v>45</v>
      </c>
      <c r="H95" s="295">
        <v>0</v>
      </c>
      <c r="I95" s="296">
        <v>51</v>
      </c>
      <c r="J95" s="298">
        <f t="shared" si="43"/>
        <v>-19</v>
      </c>
      <c r="K95" s="299">
        <f t="shared" si="44"/>
        <v>-4</v>
      </c>
      <c r="L95" s="300">
        <f t="shared" si="45"/>
        <v>-28</v>
      </c>
      <c r="M95" s="200"/>
      <c r="N95" s="492"/>
      <c r="O95" s="483" t="s">
        <v>199</v>
      </c>
      <c r="P95" s="484"/>
      <c r="Q95" s="232">
        <v>2</v>
      </c>
      <c r="R95" s="233">
        <v>2</v>
      </c>
      <c r="S95" s="234">
        <v>0</v>
      </c>
      <c r="T95" s="235">
        <v>1</v>
      </c>
      <c r="U95" s="233">
        <v>1</v>
      </c>
      <c r="V95" s="234">
        <v>0</v>
      </c>
      <c r="W95" s="236">
        <f t="shared" si="37"/>
        <v>-1</v>
      </c>
      <c r="X95" s="237">
        <f t="shared" si="38"/>
        <v>-1</v>
      </c>
      <c r="Y95" s="238">
        <f t="shared" si="39"/>
        <v>0</v>
      </c>
    </row>
    <row r="96" spans="13:25" ht="17.25" customHeight="1">
      <c r="M96" s="200"/>
      <c r="N96" s="492"/>
      <c r="O96" s="487" t="s">
        <v>201</v>
      </c>
      <c r="P96" s="488"/>
      <c r="Q96" s="232">
        <v>6</v>
      </c>
      <c r="R96" s="233">
        <v>0</v>
      </c>
      <c r="S96" s="234">
        <v>6</v>
      </c>
      <c r="T96" s="235">
        <v>4</v>
      </c>
      <c r="U96" s="233">
        <v>0</v>
      </c>
      <c r="V96" s="234">
        <v>4</v>
      </c>
      <c r="W96" s="236">
        <f t="shared" si="37"/>
        <v>-2</v>
      </c>
      <c r="X96" s="237">
        <f t="shared" si="38"/>
        <v>0</v>
      </c>
      <c r="Y96" s="238">
        <f t="shared" si="39"/>
        <v>-2</v>
      </c>
    </row>
    <row r="97" spans="1:26" ht="17.25" customHeight="1">
      <c r="A97" s="199" t="s">
        <v>203</v>
      </c>
      <c r="M97" s="200"/>
      <c r="N97" s="492"/>
      <c r="O97" s="499" t="s">
        <v>132</v>
      </c>
      <c r="P97" s="500"/>
      <c r="Q97" s="287"/>
      <c r="R97" s="288"/>
      <c r="S97" s="289"/>
      <c r="T97" s="290"/>
      <c r="U97" s="288"/>
      <c r="V97" s="289"/>
      <c r="W97" s="291">
        <f t="shared" si="37"/>
        <v>0</v>
      </c>
      <c r="X97" s="292">
        <f t="shared" si="38"/>
        <v>0</v>
      </c>
      <c r="Y97" s="293">
        <f t="shared" si="39"/>
        <v>0</v>
      </c>
      <c r="Z97" s="200"/>
    </row>
    <row r="98" spans="13:45" ht="17.25" customHeight="1" thickBot="1">
      <c r="M98" s="200"/>
      <c r="N98" s="480" t="s">
        <v>205</v>
      </c>
      <c r="O98" s="481"/>
      <c r="P98" s="482"/>
      <c r="Q98" s="278">
        <v>1</v>
      </c>
      <c r="R98" s="279">
        <v>1</v>
      </c>
      <c r="S98" s="280">
        <v>0</v>
      </c>
      <c r="T98" s="281"/>
      <c r="U98" s="279"/>
      <c r="V98" s="280"/>
      <c r="W98" s="282">
        <f t="shared" si="37"/>
        <v>-1</v>
      </c>
      <c r="X98" s="283">
        <f t="shared" si="38"/>
        <v>-1</v>
      </c>
      <c r="Y98" s="284">
        <f t="shared" si="39"/>
        <v>0</v>
      </c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</row>
    <row r="99" ht="12.75" customHeight="1"/>
  </sheetData>
  <sheetProtection/>
  <mergeCells count="176">
    <mergeCell ref="N9:P9"/>
    <mergeCell ref="N10:P10"/>
    <mergeCell ref="N14:P14"/>
    <mergeCell ref="O32:P32"/>
    <mergeCell ref="Q4:S4"/>
    <mergeCell ref="T4:V4"/>
    <mergeCell ref="A40:C40"/>
    <mergeCell ref="A41:C41"/>
    <mergeCell ref="A34:C34"/>
    <mergeCell ref="A35:C35"/>
    <mergeCell ref="A36:C36"/>
    <mergeCell ref="A37:C37"/>
    <mergeCell ref="A38:C38"/>
    <mergeCell ref="A39:C39"/>
    <mergeCell ref="W4:Y4"/>
    <mergeCell ref="B44:C44"/>
    <mergeCell ref="B45:C45"/>
    <mergeCell ref="N19:P19"/>
    <mergeCell ref="N20:P20"/>
    <mergeCell ref="A29:C29"/>
    <mergeCell ref="A42:A45"/>
    <mergeCell ref="B42:C42"/>
    <mergeCell ref="B43:C43"/>
    <mergeCell ref="N4:P5"/>
    <mergeCell ref="A6:C6"/>
    <mergeCell ref="Q23:S23"/>
    <mergeCell ref="T23:V23"/>
    <mergeCell ref="W23:Y23"/>
    <mergeCell ref="N16:P16"/>
    <mergeCell ref="N17:P17"/>
    <mergeCell ref="N23:P24"/>
    <mergeCell ref="N6:P6"/>
    <mergeCell ref="N7:P7"/>
    <mergeCell ref="N8:P8"/>
    <mergeCell ref="N12:P12"/>
    <mergeCell ref="B18:C18"/>
    <mergeCell ref="A17:C17"/>
    <mergeCell ref="N13:P13"/>
    <mergeCell ref="N18:P18"/>
    <mergeCell ref="D4:F4"/>
    <mergeCell ref="B9:C9"/>
    <mergeCell ref="B8:C8"/>
    <mergeCell ref="A14:B16"/>
    <mergeCell ref="B12:C12"/>
    <mergeCell ref="O33:P33"/>
    <mergeCell ref="N25:P25"/>
    <mergeCell ref="O26:P26"/>
    <mergeCell ref="O27:O31"/>
    <mergeCell ref="O36:P36"/>
    <mergeCell ref="A4:C5"/>
    <mergeCell ref="O34:P34"/>
    <mergeCell ref="G4:I4"/>
    <mergeCell ref="J4:L4"/>
    <mergeCell ref="N11:P11"/>
    <mergeCell ref="D27:F27"/>
    <mergeCell ref="O37:P37"/>
    <mergeCell ref="B11:C11"/>
    <mergeCell ref="B10:C10"/>
    <mergeCell ref="B7:C7"/>
    <mergeCell ref="A7:A13"/>
    <mergeCell ref="B13:C13"/>
    <mergeCell ref="N15:P15"/>
    <mergeCell ref="G27:I27"/>
    <mergeCell ref="A27:C28"/>
    <mergeCell ref="A31:C31"/>
    <mergeCell ref="A32:C32"/>
    <mergeCell ref="A33:C33"/>
    <mergeCell ref="B19:B22"/>
    <mergeCell ref="B23:C23"/>
    <mergeCell ref="B24:C24"/>
    <mergeCell ref="A18:A24"/>
    <mergeCell ref="A30:C30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N33:N41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98"/>
  <sheetViews>
    <sheetView showGridLines="0" view="pageBreakPreview" zoomScale="70" zoomScaleSheetLayoutView="70" zoomScalePageLayoutView="0" workbookViewId="0" topLeftCell="A1">
      <selection activeCell="I2" sqref="I2"/>
    </sheetView>
  </sheetViews>
  <sheetFormatPr defaultColWidth="9.00390625" defaultRowHeight="13.5"/>
  <cols>
    <col min="1" max="2" width="2.625" style="199" customWidth="1" collapsed="1"/>
    <col min="3" max="12" width="8.625" style="199" customWidth="1" collapsed="1"/>
    <col min="13" max="13" width="3.625" style="199" customWidth="1" collapsed="1"/>
    <col min="14" max="15" width="2.625" style="199" customWidth="1" collapsed="1"/>
    <col min="16" max="25" width="8.625" style="199" customWidth="1" collapsed="1"/>
    <col min="26" max="26" width="3.625" style="199" customWidth="1" collapsed="1"/>
    <col min="27" max="27" width="5.625" style="199" customWidth="1" collapsed="1"/>
    <col min="28" max="45" width="9.00390625" style="199" customWidth="1" collapsed="1"/>
    <col min="46" max="16384" width="9.00390625" style="199" customWidth="1"/>
  </cols>
  <sheetData>
    <row r="1" spans="1:13" ht="15" customHeight="1">
      <c r="A1" s="1" t="s">
        <v>254</v>
      </c>
      <c r="M1" s="200"/>
    </row>
    <row r="2" spans="1:13" ht="15.75" customHeight="1">
      <c r="A2" s="199" t="s">
        <v>242</v>
      </c>
      <c r="M2" s="200"/>
    </row>
    <row r="3" spans="1:17" ht="17.25" customHeight="1" thickBot="1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0"/>
      <c r="L3" s="200"/>
      <c r="M3" s="200"/>
      <c r="N3" s="202" t="s">
        <v>3</v>
      </c>
      <c r="O3" s="202"/>
      <c r="P3" s="202"/>
      <c r="Q3" s="203"/>
    </row>
    <row r="4" spans="1:25" ht="17.25" customHeight="1">
      <c r="A4" s="514" t="s">
        <v>5</v>
      </c>
      <c r="B4" s="515"/>
      <c r="C4" s="516"/>
      <c r="D4" s="520" t="s">
        <v>239</v>
      </c>
      <c r="E4" s="520"/>
      <c r="F4" s="521"/>
      <c r="G4" s="520" t="s">
        <v>238</v>
      </c>
      <c r="H4" s="520"/>
      <c r="I4" s="520"/>
      <c r="J4" s="522" t="s">
        <v>6</v>
      </c>
      <c r="K4" s="523"/>
      <c r="L4" s="524"/>
      <c r="M4" s="204"/>
      <c r="N4" s="514" t="s">
        <v>5</v>
      </c>
      <c r="O4" s="515"/>
      <c r="P4" s="516"/>
      <c r="Q4" s="520" t="str">
        <f>$D$4</f>
        <v>令　和　元　年　</v>
      </c>
      <c r="R4" s="520"/>
      <c r="S4" s="521"/>
      <c r="T4" s="520" t="str">
        <f>$G$4</f>
        <v>令　和　2　年　</v>
      </c>
      <c r="U4" s="520"/>
      <c r="V4" s="520"/>
      <c r="W4" s="522" t="s">
        <v>6</v>
      </c>
      <c r="X4" s="523"/>
      <c r="Y4" s="524"/>
    </row>
    <row r="5" spans="1:25" ht="17.25" customHeight="1">
      <c r="A5" s="517"/>
      <c r="B5" s="518"/>
      <c r="C5" s="519"/>
      <c r="D5" s="205" t="s">
        <v>7</v>
      </c>
      <c r="E5" s="206" t="s">
        <v>8</v>
      </c>
      <c r="F5" s="207" t="s">
        <v>9</v>
      </c>
      <c r="G5" s="208" t="s">
        <v>7</v>
      </c>
      <c r="H5" s="206" t="s">
        <v>8</v>
      </c>
      <c r="I5" s="207" t="s">
        <v>9</v>
      </c>
      <c r="J5" s="208" t="s">
        <v>7</v>
      </c>
      <c r="K5" s="206" t="s">
        <v>8</v>
      </c>
      <c r="L5" s="209" t="s">
        <v>9</v>
      </c>
      <c r="M5" s="210"/>
      <c r="N5" s="517"/>
      <c r="O5" s="518"/>
      <c r="P5" s="519"/>
      <c r="Q5" s="205" t="s">
        <v>7</v>
      </c>
      <c r="R5" s="206" t="s">
        <v>8</v>
      </c>
      <c r="S5" s="207" t="s">
        <v>9</v>
      </c>
      <c r="T5" s="208" t="s">
        <v>7</v>
      </c>
      <c r="U5" s="206" t="s">
        <v>8</v>
      </c>
      <c r="V5" s="207" t="s">
        <v>9</v>
      </c>
      <c r="W5" s="208" t="s">
        <v>7</v>
      </c>
      <c r="X5" s="206" t="s">
        <v>8</v>
      </c>
      <c r="Y5" s="209" t="s">
        <v>9</v>
      </c>
    </row>
    <row r="6" spans="1:25" ht="17.25" customHeight="1" thickBot="1">
      <c r="A6" s="525" t="s">
        <v>10</v>
      </c>
      <c r="B6" s="526"/>
      <c r="C6" s="527"/>
      <c r="D6" s="211">
        <f aca="true" t="shared" si="0" ref="D6:I6">SUM(D7:D14)+D17</f>
        <v>46</v>
      </c>
      <c r="E6" s="212">
        <f t="shared" si="0"/>
        <v>3</v>
      </c>
      <c r="F6" s="213">
        <f t="shared" si="0"/>
        <v>63</v>
      </c>
      <c r="G6" s="214">
        <f t="shared" si="0"/>
        <v>40</v>
      </c>
      <c r="H6" s="212">
        <f t="shared" si="0"/>
        <v>0</v>
      </c>
      <c r="I6" s="213">
        <f t="shared" si="0"/>
        <v>49</v>
      </c>
      <c r="J6" s="215">
        <f aca="true" t="shared" si="1" ref="J6:J24">G6-D6</f>
        <v>-6</v>
      </c>
      <c r="K6" s="216">
        <f aca="true" t="shared" si="2" ref="K6:K24">H6-E6</f>
        <v>-3</v>
      </c>
      <c r="L6" s="217">
        <f aca="true" t="shared" si="3" ref="L6:L24">I6-F6</f>
        <v>-14</v>
      </c>
      <c r="M6" s="200"/>
      <c r="N6" s="525" t="s">
        <v>10</v>
      </c>
      <c r="O6" s="526"/>
      <c r="P6" s="527"/>
      <c r="Q6" s="218">
        <f aca="true" t="shared" si="4" ref="Q6:V6">SUM(Q7:Q18)</f>
        <v>46</v>
      </c>
      <c r="R6" s="219">
        <f t="shared" si="4"/>
        <v>3</v>
      </c>
      <c r="S6" s="220">
        <f t="shared" si="4"/>
        <v>63</v>
      </c>
      <c r="T6" s="221">
        <f t="shared" si="4"/>
        <v>40</v>
      </c>
      <c r="U6" s="219">
        <f t="shared" si="4"/>
        <v>0</v>
      </c>
      <c r="V6" s="220">
        <f t="shared" si="4"/>
        <v>49</v>
      </c>
      <c r="W6" s="222">
        <f aca="true" t="shared" si="5" ref="W6:W20">T6-Q6</f>
        <v>-6</v>
      </c>
      <c r="X6" s="223">
        <f aca="true" t="shared" si="6" ref="X6:X20">U6-R6</f>
        <v>-3</v>
      </c>
      <c r="Y6" s="224">
        <f aca="true" t="shared" si="7" ref="Y6:Y20">V6-S6</f>
        <v>-14</v>
      </c>
    </row>
    <row r="7" spans="1:25" ht="17.25" customHeight="1" thickTop="1">
      <c r="A7" s="469" t="s">
        <v>11</v>
      </c>
      <c r="B7" s="494" t="s">
        <v>12</v>
      </c>
      <c r="C7" s="495"/>
      <c r="D7" s="225">
        <v>0</v>
      </c>
      <c r="E7" s="226">
        <v>0</v>
      </c>
      <c r="F7" s="227">
        <v>4</v>
      </c>
      <c r="G7" s="228">
        <v>0</v>
      </c>
      <c r="H7" s="226">
        <v>0</v>
      </c>
      <c r="I7" s="227">
        <v>3</v>
      </c>
      <c r="J7" s="229">
        <f t="shared" si="1"/>
        <v>0</v>
      </c>
      <c r="K7" s="230">
        <f t="shared" si="2"/>
        <v>0</v>
      </c>
      <c r="L7" s="231">
        <f t="shared" si="3"/>
        <v>-1</v>
      </c>
      <c r="M7" s="200"/>
      <c r="N7" s="547" t="s">
        <v>13</v>
      </c>
      <c r="O7" s="548"/>
      <c r="P7" s="549"/>
      <c r="Q7" s="225">
        <v>5</v>
      </c>
      <c r="R7" s="226">
        <v>0</v>
      </c>
      <c r="S7" s="227">
        <v>8</v>
      </c>
      <c r="T7" s="228">
        <v>4</v>
      </c>
      <c r="U7" s="226">
        <v>0</v>
      </c>
      <c r="V7" s="227">
        <v>5</v>
      </c>
      <c r="W7" s="229">
        <f t="shared" si="5"/>
        <v>-1</v>
      </c>
      <c r="X7" s="230">
        <f t="shared" si="6"/>
        <v>0</v>
      </c>
      <c r="Y7" s="231">
        <f t="shared" si="7"/>
        <v>-3</v>
      </c>
    </row>
    <row r="8" spans="1:25" ht="17.25" customHeight="1">
      <c r="A8" s="469"/>
      <c r="B8" s="501" t="s">
        <v>16</v>
      </c>
      <c r="C8" s="502"/>
      <c r="D8" s="232">
        <v>1</v>
      </c>
      <c r="E8" s="233">
        <v>0</v>
      </c>
      <c r="F8" s="234">
        <v>2</v>
      </c>
      <c r="G8" s="235">
        <v>1</v>
      </c>
      <c r="H8" s="233">
        <v>0</v>
      </c>
      <c r="I8" s="234">
        <v>6</v>
      </c>
      <c r="J8" s="236">
        <f t="shared" si="1"/>
        <v>0</v>
      </c>
      <c r="K8" s="237">
        <f t="shared" si="2"/>
        <v>0</v>
      </c>
      <c r="L8" s="238">
        <f t="shared" si="3"/>
        <v>4</v>
      </c>
      <c r="M8" s="200"/>
      <c r="N8" s="535" t="s">
        <v>17</v>
      </c>
      <c r="O8" s="536"/>
      <c r="P8" s="537"/>
      <c r="Q8" s="232">
        <v>3</v>
      </c>
      <c r="R8" s="233">
        <v>0</v>
      </c>
      <c r="S8" s="234">
        <v>4</v>
      </c>
      <c r="T8" s="235"/>
      <c r="U8" s="233"/>
      <c r="V8" s="234"/>
      <c r="W8" s="236">
        <f t="shared" si="5"/>
        <v>-3</v>
      </c>
      <c r="X8" s="237">
        <f t="shared" si="6"/>
        <v>0</v>
      </c>
      <c r="Y8" s="238">
        <f t="shared" si="7"/>
        <v>-4</v>
      </c>
    </row>
    <row r="9" spans="1:25" ht="17.25" customHeight="1">
      <c r="A9" s="469"/>
      <c r="B9" s="501" t="s">
        <v>20</v>
      </c>
      <c r="C9" s="502"/>
      <c r="D9" s="232">
        <v>10</v>
      </c>
      <c r="E9" s="233">
        <v>0</v>
      </c>
      <c r="F9" s="234">
        <v>5</v>
      </c>
      <c r="G9" s="235">
        <v>5</v>
      </c>
      <c r="H9" s="233">
        <v>0</v>
      </c>
      <c r="I9" s="234">
        <v>7</v>
      </c>
      <c r="J9" s="236">
        <f t="shared" si="1"/>
        <v>-5</v>
      </c>
      <c r="K9" s="237">
        <f t="shared" si="2"/>
        <v>0</v>
      </c>
      <c r="L9" s="238">
        <f t="shared" si="3"/>
        <v>2</v>
      </c>
      <c r="M9" s="200"/>
      <c r="N9" s="535" t="s">
        <v>21</v>
      </c>
      <c r="O9" s="536"/>
      <c r="P9" s="537"/>
      <c r="Q9" s="232">
        <v>4</v>
      </c>
      <c r="R9" s="233">
        <v>0</v>
      </c>
      <c r="S9" s="234">
        <v>10</v>
      </c>
      <c r="T9" s="235">
        <v>3</v>
      </c>
      <c r="U9" s="233">
        <v>0</v>
      </c>
      <c r="V9" s="234">
        <v>5</v>
      </c>
      <c r="W9" s="236">
        <f t="shared" si="5"/>
        <v>-1</v>
      </c>
      <c r="X9" s="237">
        <f t="shared" si="6"/>
        <v>0</v>
      </c>
      <c r="Y9" s="238">
        <f t="shared" si="7"/>
        <v>-5</v>
      </c>
    </row>
    <row r="10" spans="1:25" ht="17.25" customHeight="1">
      <c r="A10" s="469"/>
      <c r="B10" s="501" t="s">
        <v>23</v>
      </c>
      <c r="C10" s="502"/>
      <c r="D10" s="232">
        <v>5</v>
      </c>
      <c r="E10" s="233">
        <v>0</v>
      </c>
      <c r="F10" s="234">
        <v>11</v>
      </c>
      <c r="G10" s="235">
        <v>4</v>
      </c>
      <c r="H10" s="233">
        <v>0</v>
      </c>
      <c r="I10" s="234">
        <v>4</v>
      </c>
      <c r="J10" s="236">
        <f t="shared" si="1"/>
        <v>-1</v>
      </c>
      <c r="K10" s="237">
        <f t="shared" si="2"/>
        <v>0</v>
      </c>
      <c r="L10" s="238">
        <f t="shared" si="3"/>
        <v>-7</v>
      </c>
      <c r="M10" s="200"/>
      <c r="N10" s="535" t="s">
        <v>24</v>
      </c>
      <c r="O10" s="536"/>
      <c r="P10" s="537"/>
      <c r="Q10" s="232">
        <v>5</v>
      </c>
      <c r="R10" s="233">
        <v>1</v>
      </c>
      <c r="S10" s="234">
        <v>4</v>
      </c>
      <c r="T10" s="235">
        <v>4</v>
      </c>
      <c r="U10" s="233">
        <v>0</v>
      </c>
      <c r="V10" s="234">
        <v>6</v>
      </c>
      <c r="W10" s="236">
        <f t="shared" si="5"/>
        <v>-1</v>
      </c>
      <c r="X10" s="237">
        <f t="shared" si="6"/>
        <v>-1</v>
      </c>
      <c r="Y10" s="238">
        <f t="shared" si="7"/>
        <v>2</v>
      </c>
    </row>
    <row r="11" spans="1:25" ht="17.25" customHeight="1">
      <c r="A11" s="469"/>
      <c r="B11" s="501" t="s">
        <v>26</v>
      </c>
      <c r="C11" s="502"/>
      <c r="D11" s="232">
        <v>6</v>
      </c>
      <c r="E11" s="233">
        <v>0</v>
      </c>
      <c r="F11" s="234">
        <v>17</v>
      </c>
      <c r="G11" s="235">
        <v>6</v>
      </c>
      <c r="H11" s="233">
        <v>0</v>
      </c>
      <c r="I11" s="234">
        <v>7</v>
      </c>
      <c r="J11" s="236">
        <f t="shared" si="1"/>
        <v>0</v>
      </c>
      <c r="K11" s="237">
        <f t="shared" si="2"/>
        <v>0</v>
      </c>
      <c r="L11" s="238">
        <f t="shared" si="3"/>
        <v>-10</v>
      </c>
      <c r="M11" s="200"/>
      <c r="N11" s="535" t="s">
        <v>27</v>
      </c>
      <c r="O11" s="536"/>
      <c r="P11" s="537"/>
      <c r="Q11" s="232">
        <v>3</v>
      </c>
      <c r="R11" s="233">
        <v>0</v>
      </c>
      <c r="S11" s="234">
        <v>4</v>
      </c>
      <c r="T11" s="235">
        <v>4</v>
      </c>
      <c r="U11" s="233">
        <v>0</v>
      </c>
      <c r="V11" s="234">
        <v>4</v>
      </c>
      <c r="W11" s="236">
        <f t="shared" si="5"/>
        <v>1</v>
      </c>
      <c r="X11" s="237">
        <f t="shared" si="6"/>
        <v>0</v>
      </c>
      <c r="Y11" s="238">
        <f t="shared" si="7"/>
        <v>0</v>
      </c>
    </row>
    <row r="12" spans="1:25" ht="17.25" customHeight="1">
      <c r="A12" s="469"/>
      <c r="B12" s="501" t="s">
        <v>29</v>
      </c>
      <c r="C12" s="502"/>
      <c r="D12" s="232">
        <v>6</v>
      </c>
      <c r="E12" s="233">
        <v>0</v>
      </c>
      <c r="F12" s="234">
        <v>9</v>
      </c>
      <c r="G12" s="235">
        <v>10</v>
      </c>
      <c r="H12" s="233">
        <v>0</v>
      </c>
      <c r="I12" s="234">
        <v>7</v>
      </c>
      <c r="J12" s="236">
        <f t="shared" si="1"/>
        <v>4</v>
      </c>
      <c r="K12" s="237">
        <f t="shared" si="2"/>
        <v>0</v>
      </c>
      <c r="L12" s="238">
        <f t="shared" si="3"/>
        <v>-2</v>
      </c>
      <c r="M12" s="200"/>
      <c r="N12" s="535" t="s">
        <v>30</v>
      </c>
      <c r="O12" s="536"/>
      <c r="P12" s="537"/>
      <c r="Q12" s="232">
        <v>5</v>
      </c>
      <c r="R12" s="233">
        <v>0</v>
      </c>
      <c r="S12" s="234">
        <v>6</v>
      </c>
      <c r="T12" s="235">
        <v>2</v>
      </c>
      <c r="U12" s="233">
        <v>0</v>
      </c>
      <c r="V12" s="234">
        <v>2</v>
      </c>
      <c r="W12" s="236">
        <f t="shared" si="5"/>
        <v>-3</v>
      </c>
      <c r="X12" s="237">
        <f t="shared" si="6"/>
        <v>0</v>
      </c>
      <c r="Y12" s="238">
        <f t="shared" si="7"/>
        <v>-4</v>
      </c>
    </row>
    <row r="13" spans="1:25" ht="17.25" customHeight="1" thickBot="1">
      <c r="A13" s="469"/>
      <c r="B13" s="550" t="s">
        <v>32</v>
      </c>
      <c r="C13" s="551"/>
      <c r="D13" s="239">
        <v>2</v>
      </c>
      <c r="E13" s="240">
        <v>0</v>
      </c>
      <c r="F13" s="241">
        <v>4</v>
      </c>
      <c r="G13" s="242">
        <v>4</v>
      </c>
      <c r="H13" s="240">
        <v>0</v>
      </c>
      <c r="I13" s="241">
        <v>4</v>
      </c>
      <c r="J13" s="243">
        <f t="shared" si="1"/>
        <v>2</v>
      </c>
      <c r="K13" s="244">
        <f t="shared" si="2"/>
        <v>0</v>
      </c>
      <c r="L13" s="245">
        <f t="shared" si="3"/>
        <v>0</v>
      </c>
      <c r="M13" s="200"/>
      <c r="N13" s="535" t="s">
        <v>33</v>
      </c>
      <c r="O13" s="536"/>
      <c r="P13" s="537"/>
      <c r="Q13" s="232">
        <v>3</v>
      </c>
      <c r="R13" s="233">
        <v>0</v>
      </c>
      <c r="S13" s="234">
        <v>4</v>
      </c>
      <c r="T13" s="235">
        <v>4</v>
      </c>
      <c r="U13" s="233">
        <v>0</v>
      </c>
      <c r="V13" s="234">
        <v>4</v>
      </c>
      <c r="W13" s="236">
        <f t="shared" si="5"/>
        <v>1</v>
      </c>
      <c r="X13" s="237">
        <f t="shared" si="6"/>
        <v>0</v>
      </c>
      <c r="Y13" s="238">
        <f t="shared" si="7"/>
        <v>0</v>
      </c>
    </row>
    <row r="14" spans="1:25" ht="17.25" customHeight="1" thickTop="1">
      <c r="A14" s="552" t="s">
        <v>35</v>
      </c>
      <c r="B14" s="553"/>
      <c r="C14" s="246" t="s">
        <v>15</v>
      </c>
      <c r="D14" s="247">
        <f aca="true" t="shared" si="8" ref="D14:I14">SUM(D15:D16)</f>
        <v>16</v>
      </c>
      <c r="E14" s="248">
        <f t="shared" si="8"/>
        <v>3</v>
      </c>
      <c r="F14" s="249">
        <f t="shared" si="8"/>
        <v>11</v>
      </c>
      <c r="G14" s="250">
        <f t="shared" si="8"/>
        <v>10</v>
      </c>
      <c r="H14" s="248">
        <f t="shared" si="8"/>
        <v>0</v>
      </c>
      <c r="I14" s="249">
        <f t="shared" si="8"/>
        <v>11</v>
      </c>
      <c r="J14" s="251">
        <f t="shared" si="1"/>
        <v>-6</v>
      </c>
      <c r="K14" s="252">
        <f t="shared" si="2"/>
        <v>-3</v>
      </c>
      <c r="L14" s="253">
        <f t="shared" si="3"/>
        <v>0</v>
      </c>
      <c r="M14" s="200"/>
      <c r="N14" s="535" t="s">
        <v>36</v>
      </c>
      <c r="O14" s="536"/>
      <c r="P14" s="537"/>
      <c r="Q14" s="232"/>
      <c r="R14" s="233"/>
      <c r="S14" s="234"/>
      <c r="T14" s="235">
        <v>4</v>
      </c>
      <c r="U14" s="233">
        <v>0</v>
      </c>
      <c r="V14" s="234">
        <v>4</v>
      </c>
      <c r="W14" s="236">
        <f t="shared" si="5"/>
        <v>4</v>
      </c>
      <c r="X14" s="237">
        <f t="shared" si="6"/>
        <v>0</v>
      </c>
      <c r="Y14" s="238">
        <f t="shared" si="7"/>
        <v>4</v>
      </c>
    </row>
    <row r="15" spans="1:25" ht="17.25" customHeight="1">
      <c r="A15" s="554"/>
      <c r="B15" s="555"/>
      <c r="C15" s="53" t="s">
        <v>38</v>
      </c>
      <c r="D15" s="255">
        <v>8</v>
      </c>
      <c r="E15" s="256">
        <v>2</v>
      </c>
      <c r="F15" s="257">
        <v>4</v>
      </c>
      <c r="G15" s="258">
        <v>4</v>
      </c>
      <c r="H15" s="256">
        <v>0</v>
      </c>
      <c r="I15" s="257">
        <v>9</v>
      </c>
      <c r="J15" s="259">
        <f t="shared" si="1"/>
        <v>-4</v>
      </c>
      <c r="K15" s="260">
        <f t="shared" si="2"/>
        <v>-2</v>
      </c>
      <c r="L15" s="261">
        <f t="shared" si="3"/>
        <v>5</v>
      </c>
      <c r="M15" s="200"/>
      <c r="N15" s="535" t="s">
        <v>39</v>
      </c>
      <c r="O15" s="536"/>
      <c r="P15" s="537"/>
      <c r="Q15" s="232">
        <v>6</v>
      </c>
      <c r="R15" s="233">
        <v>1</v>
      </c>
      <c r="S15" s="234">
        <v>8</v>
      </c>
      <c r="T15" s="235">
        <v>4</v>
      </c>
      <c r="U15" s="233">
        <v>0</v>
      </c>
      <c r="V15" s="234">
        <v>4</v>
      </c>
      <c r="W15" s="236">
        <f t="shared" si="5"/>
        <v>-2</v>
      </c>
      <c r="X15" s="237">
        <f t="shared" si="6"/>
        <v>-1</v>
      </c>
      <c r="Y15" s="238">
        <f t="shared" si="7"/>
        <v>-4</v>
      </c>
    </row>
    <row r="16" spans="1:25" ht="17.25" customHeight="1" thickBot="1">
      <c r="A16" s="554"/>
      <c r="B16" s="555"/>
      <c r="C16" s="58" t="s">
        <v>41</v>
      </c>
      <c r="D16" s="239">
        <v>8</v>
      </c>
      <c r="E16" s="240">
        <v>1</v>
      </c>
      <c r="F16" s="241">
        <v>7</v>
      </c>
      <c r="G16" s="242">
        <v>6</v>
      </c>
      <c r="H16" s="240">
        <v>0</v>
      </c>
      <c r="I16" s="241">
        <v>2</v>
      </c>
      <c r="J16" s="243">
        <f t="shared" si="1"/>
        <v>-2</v>
      </c>
      <c r="K16" s="244">
        <f t="shared" si="2"/>
        <v>-1</v>
      </c>
      <c r="L16" s="245">
        <f t="shared" si="3"/>
        <v>-5</v>
      </c>
      <c r="M16" s="200"/>
      <c r="N16" s="535" t="s">
        <v>42</v>
      </c>
      <c r="O16" s="536"/>
      <c r="P16" s="537"/>
      <c r="Q16" s="232">
        <v>4</v>
      </c>
      <c r="R16" s="233">
        <v>0</v>
      </c>
      <c r="S16" s="234">
        <v>4</v>
      </c>
      <c r="T16" s="235">
        <v>3</v>
      </c>
      <c r="U16" s="233">
        <v>0</v>
      </c>
      <c r="V16" s="234">
        <v>3</v>
      </c>
      <c r="W16" s="236">
        <f t="shared" si="5"/>
        <v>-1</v>
      </c>
      <c r="X16" s="237">
        <f t="shared" si="6"/>
        <v>0</v>
      </c>
      <c r="Y16" s="238">
        <f t="shared" si="7"/>
        <v>-1</v>
      </c>
    </row>
    <row r="17" spans="1:25" ht="17.25" customHeight="1" thickBot="1" thickTop="1">
      <c r="A17" s="465" t="s">
        <v>206</v>
      </c>
      <c r="B17" s="466"/>
      <c r="C17" s="467"/>
      <c r="D17" s="262"/>
      <c r="E17" s="263"/>
      <c r="F17" s="264"/>
      <c r="G17" s="265"/>
      <c r="H17" s="263"/>
      <c r="I17" s="264"/>
      <c r="J17" s="266">
        <f t="shared" si="1"/>
        <v>0</v>
      </c>
      <c r="K17" s="267">
        <f t="shared" si="2"/>
        <v>0</v>
      </c>
      <c r="L17" s="268">
        <f t="shared" si="3"/>
        <v>0</v>
      </c>
      <c r="M17" s="200"/>
      <c r="N17" s="535" t="s">
        <v>43</v>
      </c>
      <c r="O17" s="536"/>
      <c r="P17" s="537"/>
      <c r="Q17" s="232">
        <v>7</v>
      </c>
      <c r="R17" s="233">
        <v>1</v>
      </c>
      <c r="S17" s="234">
        <v>6</v>
      </c>
      <c r="T17" s="235">
        <v>5</v>
      </c>
      <c r="U17" s="233">
        <v>0</v>
      </c>
      <c r="V17" s="234">
        <v>9</v>
      </c>
      <c r="W17" s="236">
        <f t="shared" si="5"/>
        <v>-2</v>
      </c>
      <c r="X17" s="237">
        <f t="shared" si="6"/>
        <v>-1</v>
      </c>
      <c r="Y17" s="238">
        <f t="shared" si="7"/>
        <v>3</v>
      </c>
    </row>
    <row r="18" spans="1:25" ht="17.25" customHeight="1" thickBot="1" thickTop="1">
      <c r="A18" s="468" t="s">
        <v>207</v>
      </c>
      <c r="B18" s="471" t="s">
        <v>45</v>
      </c>
      <c r="C18" s="472"/>
      <c r="D18" s="269">
        <v>6</v>
      </c>
      <c r="E18" s="270">
        <v>0</v>
      </c>
      <c r="F18" s="271">
        <v>5</v>
      </c>
      <c r="G18" s="272">
        <v>4</v>
      </c>
      <c r="H18" s="270">
        <v>0</v>
      </c>
      <c r="I18" s="271">
        <v>9</v>
      </c>
      <c r="J18" s="273">
        <f t="shared" si="1"/>
        <v>-2</v>
      </c>
      <c r="K18" s="274">
        <f t="shared" si="2"/>
        <v>0</v>
      </c>
      <c r="L18" s="275">
        <f t="shared" si="3"/>
        <v>4</v>
      </c>
      <c r="M18" s="200"/>
      <c r="N18" s="538" t="s">
        <v>46</v>
      </c>
      <c r="O18" s="539"/>
      <c r="P18" s="540"/>
      <c r="Q18" s="239">
        <v>1</v>
      </c>
      <c r="R18" s="240">
        <v>0</v>
      </c>
      <c r="S18" s="241">
        <v>5</v>
      </c>
      <c r="T18" s="242">
        <v>3</v>
      </c>
      <c r="U18" s="240">
        <v>0</v>
      </c>
      <c r="V18" s="241">
        <v>3</v>
      </c>
      <c r="W18" s="243">
        <f t="shared" si="5"/>
        <v>2</v>
      </c>
      <c r="X18" s="244">
        <f t="shared" si="6"/>
        <v>0</v>
      </c>
      <c r="Y18" s="245">
        <f t="shared" si="7"/>
        <v>-2</v>
      </c>
    </row>
    <row r="19" spans="1:25" ht="17.25" customHeight="1" thickTop="1">
      <c r="A19" s="469"/>
      <c r="B19" s="473" t="s">
        <v>208</v>
      </c>
      <c r="C19" s="276" t="s">
        <v>15</v>
      </c>
      <c r="D19" s="218">
        <f aca="true" t="shared" si="9" ref="D19:I19">SUM(D20:D22)</f>
        <v>0</v>
      </c>
      <c r="E19" s="219">
        <f t="shared" si="9"/>
        <v>0</v>
      </c>
      <c r="F19" s="220">
        <f t="shared" si="9"/>
        <v>6</v>
      </c>
      <c r="G19" s="221">
        <f t="shared" si="9"/>
        <v>0</v>
      </c>
      <c r="H19" s="219">
        <f t="shared" si="9"/>
        <v>0</v>
      </c>
      <c r="I19" s="220">
        <f t="shared" si="9"/>
        <v>5</v>
      </c>
      <c r="J19" s="222">
        <f t="shared" si="1"/>
        <v>0</v>
      </c>
      <c r="K19" s="223">
        <f t="shared" si="2"/>
        <v>0</v>
      </c>
      <c r="L19" s="224">
        <f t="shared" si="3"/>
        <v>-1</v>
      </c>
      <c r="M19" s="200"/>
      <c r="N19" s="541" t="s">
        <v>47</v>
      </c>
      <c r="O19" s="542"/>
      <c r="P19" s="543"/>
      <c r="Q19" s="269">
        <f aca="true" t="shared" si="10" ref="Q19:V19">SUM(Q7:Q12)</f>
        <v>25</v>
      </c>
      <c r="R19" s="270">
        <f t="shared" si="10"/>
        <v>1</v>
      </c>
      <c r="S19" s="271">
        <f t="shared" si="10"/>
        <v>36</v>
      </c>
      <c r="T19" s="272">
        <f t="shared" si="10"/>
        <v>17</v>
      </c>
      <c r="U19" s="270">
        <f t="shared" si="10"/>
        <v>0</v>
      </c>
      <c r="V19" s="271">
        <f t="shared" si="10"/>
        <v>22</v>
      </c>
      <c r="W19" s="273">
        <f t="shared" si="5"/>
        <v>-8</v>
      </c>
      <c r="X19" s="274">
        <f t="shared" si="6"/>
        <v>-1</v>
      </c>
      <c r="Y19" s="275">
        <f t="shared" si="7"/>
        <v>-14</v>
      </c>
    </row>
    <row r="20" spans="1:25" ht="17.25" customHeight="1" thickBot="1">
      <c r="A20" s="469"/>
      <c r="B20" s="474"/>
      <c r="C20" s="277" t="s">
        <v>48</v>
      </c>
      <c r="D20" s="255">
        <v>0</v>
      </c>
      <c r="E20" s="256">
        <v>0</v>
      </c>
      <c r="F20" s="257">
        <v>2</v>
      </c>
      <c r="G20" s="258">
        <v>0</v>
      </c>
      <c r="H20" s="256">
        <v>0</v>
      </c>
      <c r="I20" s="257">
        <v>1</v>
      </c>
      <c r="J20" s="259">
        <f t="shared" si="1"/>
        <v>0</v>
      </c>
      <c r="K20" s="260">
        <f t="shared" si="2"/>
        <v>0</v>
      </c>
      <c r="L20" s="261">
        <f t="shared" si="3"/>
        <v>-1</v>
      </c>
      <c r="M20" s="200"/>
      <c r="N20" s="544" t="s">
        <v>49</v>
      </c>
      <c r="O20" s="545"/>
      <c r="P20" s="546"/>
      <c r="Q20" s="278">
        <f aca="true" t="shared" si="11" ref="Q20:V20">SUM(Q13:Q18)</f>
        <v>21</v>
      </c>
      <c r="R20" s="279">
        <f t="shared" si="11"/>
        <v>2</v>
      </c>
      <c r="S20" s="280">
        <f t="shared" si="11"/>
        <v>27</v>
      </c>
      <c r="T20" s="281">
        <f t="shared" si="11"/>
        <v>23</v>
      </c>
      <c r="U20" s="279">
        <f t="shared" si="11"/>
        <v>0</v>
      </c>
      <c r="V20" s="280">
        <f t="shared" si="11"/>
        <v>27</v>
      </c>
      <c r="W20" s="282">
        <f t="shared" si="5"/>
        <v>2</v>
      </c>
      <c r="X20" s="283">
        <f t="shared" si="6"/>
        <v>-2</v>
      </c>
      <c r="Y20" s="284">
        <f t="shared" si="7"/>
        <v>0</v>
      </c>
    </row>
    <row r="21" spans="1:13" ht="17.25" customHeight="1">
      <c r="A21" s="469"/>
      <c r="B21" s="474"/>
      <c r="C21" s="285" t="s">
        <v>50</v>
      </c>
      <c r="D21" s="232">
        <v>0</v>
      </c>
      <c r="E21" s="233">
        <v>0</v>
      </c>
      <c r="F21" s="234">
        <v>2</v>
      </c>
      <c r="G21" s="235">
        <v>0</v>
      </c>
      <c r="H21" s="233">
        <v>0</v>
      </c>
      <c r="I21" s="234">
        <v>3</v>
      </c>
      <c r="J21" s="236">
        <f t="shared" si="1"/>
        <v>0</v>
      </c>
      <c r="K21" s="237">
        <f t="shared" si="2"/>
        <v>0</v>
      </c>
      <c r="L21" s="238">
        <f t="shared" si="3"/>
        <v>1</v>
      </c>
      <c r="M21" s="200"/>
    </row>
    <row r="22" spans="1:14" ht="17.25" customHeight="1" thickBot="1">
      <c r="A22" s="469"/>
      <c r="B22" s="475"/>
      <c r="C22" s="286" t="s">
        <v>52</v>
      </c>
      <c r="D22" s="287">
        <v>0</v>
      </c>
      <c r="E22" s="288">
        <v>0</v>
      </c>
      <c r="F22" s="289">
        <v>2</v>
      </c>
      <c r="G22" s="290">
        <v>0</v>
      </c>
      <c r="H22" s="288">
        <v>0</v>
      </c>
      <c r="I22" s="289">
        <v>1</v>
      </c>
      <c r="J22" s="291">
        <f t="shared" si="1"/>
        <v>0</v>
      </c>
      <c r="K22" s="292">
        <f t="shared" si="2"/>
        <v>0</v>
      </c>
      <c r="L22" s="293">
        <f t="shared" si="3"/>
        <v>-1</v>
      </c>
      <c r="M22" s="200"/>
      <c r="N22" s="199" t="s">
        <v>53</v>
      </c>
    </row>
    <row r="23" spans="1:25" ht="17.25" customHeight="1">
      <c r="A23" s="469"/>
      <c r="B23" s="476" t="s">
        <v>55</v>
      </c>
      <c r="C23" s="477"/>
      <c r="D23" s="255"/>
      <c r="E23" s="256"/>
      <c r="F23" s="257"/>
      <c r="G23" s="258">
        <v>0</v>
      </c>
      <c r="H23" s="256">
        <v>0</v>
      </c>
      <c r="I23" s="257">
        <v>3</v>
      </c>
      <c r="J23" s="259">
        <f t="shared" si="1"/>
        <v>0</v>
      </c>
      <c r="K23" s="260">
        <f t="shared" si="2"/>
        <v>0</v>
      </c>
      <c r="L23" s="261">
        <f t="shared" si="3"/>
        <v>3</v>
      </c>
      <c r="M23" s="200"/>
      <c r="N23" s="514" t="s">
        <v>5</v>
      </c>
      <c r="O23" s="515"/>
      <c r="P23" s="516"/>
      <c r="Q23" s="520" t="str">
        <f>$D$4</f>
        <v>令　和　元　年　</v>
      </c>
      <c r="R23" s="520"/>
      <c r="S23" s="521"/>
      <c r="T23" s="520" t="str">
        <f>$G$4</f>
        <v>令　和　2　年　</v>
      </c>
      <c r="U23" s="520"/>
      <c r="V23" s="520"/>
      <c r="W23" s="522" t="s">
        <v>6</v>
      </c>
      <c r="X23" s="523"/>
      <c r="Y23" s="524"/>
    </row>
    <row r="24" spans="1:25" ht="17.25" customHeight="1" thickBot="1">
      <c r="A24" s="470"/>
      <c r="B24" s="478" t="s">
        <v>57</v>
      </c>
      <c r="C24" s="479"/>
      <c r="D24" s="294"/>
      <c r="E24" s="295"/>
      <c r="F24" s="296"/>
      <c r="G24" s="297"/>
      <c r="H24" s="295"/>
      <c r="I24" s="296"/>
      <c r="J24" s="298">
        <f t="shared" si="1"/>
        <v>0</v>
      </c>
      <c r="K24" s="299">
        <f t="shared" si="2"/>
        <v>0</v>
      </c>
      <c r="L24" s="300">
        <f t="shared" si="3"/>
        <v>0</v>
      </c>
      <c r="M24" s="200"/>
      <c r="N24" s="517"/>
      <c r="O24" s="518"/>
      <c r="P24" s="519"/>
      <c r="Q24" s="205" t="s">
        <v>7</v>
      </c>
      <c r="R24" s="206" t="s">
        <v>8</v>
      </c>
      <c r="S24" s="207" t="s">
        <v>9</v>
      </c>
      <c r="T24" s="208" t="s">
        <v>7</v>
      </c>
      <c r="U24" s="206" t="s">
        <v>8</v>
      </c>
      <c r="V24" s="207" t="s">
        <v>9</v>
      </c>
      <c r="W24" s="208" t="s">
        <v>7</v>
      </c>
      <c r="X24" s="206" t="s">
        <v>8</v>
      </c>
      <c r="Y24" s="209" t="s">
        <v>9</v>
      </c>
    </row>
    <row r="25" spans="1:25" ht="17.25" customHeight="1" thickBot="1">
      <c r="A25" s="199" t="s">
        <v>209</v>
      </c>
      <c r="M25" s="200"/>
      <c r="N25" s="525" t="s">
        <v>10</v>
      </c>
      <c r="O25" s="526"/>
      <c r="P25" s="527"/>
      <c r="Q25" s="218">
        <f aca="true" t="shared" si="12" ref="Q25:V25">SUM(Q26,Q33,Q42,Q48)</f>
        <v>46</v>
      </c>
      <c r="R25" s="219">
        <f t="shared" si="12"/>
        <v>3</v>
      </c>
      <c r="S25" s="220">
        <f t="shared" si="12"/>
        <v>63</v>
      </c>
      <c r="T25" s="221">
        <f t="shared" si="12"/>
        <v>40</v>
      </c>
      <c r="U25" s="219">
        <f t="shared" si="12"/>
        <v>0</v>
      </c>
      <c r="V25" s="220">
        <f t="shared" si="12"/>
        <v>49</v>
      </c>
      <c r="W25" s="222">
        <f aca="true" t="shared" si="13" ref="W25:W48">T25-Q25</f>
        <v>-6</v>
      </c>
      <c r="X25" s="223">
        <f aca="true" t="shared" si="14" ref="X25:X48">U25-R25</f>
        <v>-3</v>
      </c>
      <c r="Y25" s="224">
        <f aca="true" t="shared" si="15" ref="Y25:Y48">V25-S25</f>
        <v>-14</v>
      </c>
    </row>
    <row r="26" spans="1:25" ht="17.25" customHeight="1" thickBot="1" thickTop="1">
      <c r="A26" s="301" t="s">
        <v>60</v>
      </c>
      <c r="B26" s="301"/>
      <c r="C26" s="301"/>
      <c r="D26" s="301"/>
      <c r="E26" s="301"/>
      <c r="F26" s="301"/>
      <c r="G26" s="203"/>
      <c r="M26" s="200"/>
      <c r="N26" s="492" t="s">
        <v>61</v>
      </c>
      <c r="O26" s="531" t="s">
        <v>15</v>
      </c>
      <c r="P26" s="532"/>
      <c r="Q26" s="247">
        <f aca="true" t="shared" si="16" ref="Q26:V26">SUM(Q27,Q32)</f>
        <v>4</v>
      </c>
      <c r="R26" s="248">
        <f t="shared" si="16"/>
        <v>2</v>
      </c>
      <c r="S26" s="249">
        <f t="shared" si="16"/>
        <v>3</v>
      </c>
      <c r="T26" s="250">
        <f t="shared" si="16"/>
        <v>8</v>
      </c>
      <c r="U26" s="248">
        <f t="shared" si="16"/>
        <v>0</v>
      </c>
      <c r="V26" s="249">
        <f t="shared" si="16"/>
        <v>8</v>
      </c>
      <c r="W26" s="251">
        <f t="shared" si="13"/>
        <v>4</v>
      </c>
      <c r="X26" s="252">
        <f t="shared" si="14"/>
        <v>-2</v>
      </c>
      <c r="Y26" s="253">
        <f t="shared" si="15"/>
        <v>5</v>
      </c>
    </row>
    <row r="27" spans="1:25" ht="17.25" customHeight="1">
      <c r="A27" s="514" t="s">
        <v>5</v>
      </c>
      <c r="B27" s="515"/>
      <c r="C27" s="516"/>
      <c r="D27" s="520" t="str">
        <f>$D$4</f>
        <v>令　和　元　年　</v>
      </c>
      <c r="E27" s="520"/>
      <c r="F27" s="521"/>
      <c r="G27" s="520" t="str">
        <f>$G$4</f>
        <v>令　和　2　年　</v>
      </c>
      <c r="H27" s="520"/>
      <c r="I27" s="520"/>
      <c r="J27" s="522" t="s">
        <v>6</v>
      </c>
      <c r="K27" s="523"/>
      <c r="L27" s="524"/>
      <c r="M27" s="204"/>
      <c r="N27" s="492"/>
      <c r="O27" s="473" t="s">
        <v>63</v>
      </c>
      <c r="P27" s="302" t="s">
        <v>64</v>
      </c>
      <c r="Q27" s="218">
        <f aca="true" t="shared" si="17" ref="Q27:V27">SUM(Q28:Q31)</f>
        <v>3</v>
      </c>
      <c r="R27" s="219">
        <f t="shared" si="17"/>
        <v>2</v>
      </c>
      <c r="S27" s="220">
        <f t="shared" si="17"/>
        <v>1</v>
      </c>
      <c r="T27" s="221">
        <f t="shared" si="17"/>
        <v>7</v>
      </c>
      <c r="U27" s="219">
        <f t="shared" si="17"/>
        <v>0</v>
      </c>
      <c r="V27" s="220">
        <f t="shared" si="17"/>
        <v>7</v>
      </c>
      <c r="W27" s="222">
        <f t="shared" si="13"/>
        <v>4</v>
      </c>
      <c r="X27" s="223">
        <f t="shared" si="14"/>
        <v>-2</v>
      </c>
      <c r="Y27" s="224">
        <f t="shared" si="15"/>
        <v>6</v>
      </c>
    </row>
    <row r="28" spans="1:25" ht="17.25" customHeight="1">
      <c r="A28" s="517"/>
      <c r="B28" s="518"/>
      <c r="C28" s="519"/>
      <c r="D28" s="205" t="s">
        <v>7</v>
      </c>
      <c r="E28" s="206" t="s">
        <v>8</v>
      </c>
      <c r="F28" s="207" t="s">
        <v>9</v>
      </c>
      <c r="G28" s="208" t="s">
        <v>7</v>
      </c>
      <c r="H28" s="206" t="s">
        <v>8</v>
      </c>
      <c r="I28" s="207" t="s">
        <v>9</v>
      </c>
      <c r="J28" s="208" t="s">
        <v>7</v>
      </c>
      <c r="K28" s="206" t="s">
        <v>8</v>
      </c>
      <c r="L28" s="209" t="s">
        <v>9</v>
      </c>
      <c r="M28" s="210"/>
      <c r="N28" s="492"/>
      <c r="O28" s="474"/>
      <c r="P28" s="254" t="s">
        <v>66</v>
      </c>
      <c r="Q28" s="255">
        <v>2</v>
      </c>
      <c r="R28" s="256">
        <v>1</v>
      </c>
      <c r="S28" s="257">
        <v>1</v>
      </c>
      <c r="T28" s="258">
        <v>7</v>
      </c>
      <c r="U28" s="256">
        <v>0</v>
      </c>
      <c r="V28" s="257">
        <v>7</v>
      </c>
      <c r="W28" s="259">
        <f t="shared" si="13"/>
        <v>5</v>
      </c>
      <c r="X28" s="260">
        <f t="shared" si="14"/>
        <v>-1</v>
      </c>
      <c r="Y28" s="261">
        <f t="shared" si="15"/>
        <v>6</v>
      </c>
    </row>
    <row r="29" spans="1:25" ht="17.25" customHeight="1" thickBot="1">
      <c r="A29" s="525" t="s">
        <v>10</v>
      </c>
      <c r="B29" s="526"/>
      <c r="C29" s="527"/>
      <c r="D29" s="211">
        <f aca="true" t="shared" si="18" ref="D29:I29">SUM(D30:D41)</f>
        <v>46</v>
      </c>
      <c r="E29" s="212">
        <f t="shared" si="18"/>
        <v>3</v>
      </c>
      <c r="F29" s="213">
        <f t="shared" si="18"/>
        <v>63</v>
      </c>
      <c r="G29" s="214">
        <f t="shared" si="18"/>
        <v>40</v>
      </c>
      <c r="H29" s="212">
        <f t="shared" si="18"/>
        <v>0</v>
      </c>
      <c r="I29" s="213">
        <f t="shared" si="18"/>
        <v>49</v>
      </c>
      <c r="J29" s="215">
        <f aca="true" t="shared" si="19" ref="J29:J45">G29-D29</f>
        <v>-6</v>
      </c>
      <c r="K29" s="216">
        <f aca="true" t="shared" si="20" ref="K29:K45">H29-E29</f>
        <v>-3</v>
      </c>
      <c r="L29" s="217">
        <f aca="true" t="shared" si="21" ref="L29:L45">I29-F29</f>
        <v>-14</v>
      </c>
      <c r="M29" s="200"/>
      <c r="N29" s="492"/>
      <c r="O29" s="474"/>
      <c r="P29" s="303" t="s">
        <v>67</v>
      </c>
      <c r="Q29" s="232"/>
      <c r="R29" s="233"/>
      <c r="S29" s="234"/>
      <c r="T29" s="235"/>
      <c r="U29" s="233"/>
      <c r="V29" s="234"/>
      <c r="W29" s="236">
        <f t="shared" si="13"/>
        <v>0</v>
      </c>
      <c r="X29" s="237">
        <f t="shared" si="14"/>
        <v>0</v>
      </c>
      <c r="Y29" s="238">
        <f t="shared" si="15"/>
        <v>0</v>
      </c>
    </row>
    <row r="30" spans="1:25" ht="17.25" customHeight="1" thickTop="1">
      <c r="A30" s="528" t="s">
        <v>210</v>
      </c>
      <c r="B30" s="529"/>
      <c r="C30" s="530"/>
      <c r="D30" s="225">
        <v>3</v>
      </c>
      <c r="E30" s="226">
        <v>1</v>
      </c>
      <c r="F30" s="227">
        <v>5</v>
      </c>
      <c r="G30" s="228"/>
      <c r="H30" s="226"/>
      <c r="I30" s="227"/>
      <c r="J30" s="229">
        <f t="shared" si="19"/>
        <v>-3</v>
      </c>
      <c r="K30" s="230">
        <f t="shared" si="20"/>
        <v>-1</v>
      </c>
      <c r="L30" s="231">
        <f t="shared" si="21"/>
        <v>-5</v>
      </c>
      <c r="M30" s="200"/>
      <c r="N30" s="492"/>
      <c r="O30" s="474"/>
      <c r="P30" s="303" t="s">
        <v>68</v>
      </c>
      <c r="Q30" s="232"/>
      <c r="R30" s="233"/>
      <c r="S30" s="234"/>
      <c r="T30" s="235"/>
      <c r="U30" s="233"/>
      <c r="V30" s="234"/>
      <c r="W30" s="236">
        <f t="shared" si="13"/>
        <v>0</v>
      </c>
      <c r="X30" s="237">
        <f t="shared" si="14"/>
        <v>0</v>
      </c>
      <c r="Y30" s="238">
        <f t="shared" si="15"/>
        <v>0</v>
      </c>
    </row>
    <row r="31" spans="1:25" ht="17.25" customHeight="1">
      <c r="A31" s="505" t="s">
        <v>211</v>
      </c>
      <c r="B31" s="506"/>
      <c r="C31" s="507"/>
      <c r="D31" s="232"/>
      <c r="E31" s="233"/>
      <c r="F31" s="234"/>
      <c r="G31" s="235"/>
      <c r="H31" s="233"/>
      <c r="I31" s="234"/>
      <c r="J31" s="236">
        <f t="shared" si="19"/>
        <v>0</v>
      </c>
      <c r="K31" s="237">
        <f t="shared" si="20"/>
        <v>0</v>
      </c>
      <c r="L31" s="238">
        <f t="shared" si="21"/>
        <v>0</v>
      </c>
      <c r="M31" s="200"/>
      <c r="N31" s="492"/>
      <c r="O31" s="475"/>
      <c r="P31" s="286" t="s">
        <v>40</v>
      </c>
      <c r="Q31" s="287">
        <v>1</v>
      </c>
      <c r="R31" s="288">
        <v>1</v>
      </c>
      <c r="S31" s="289">
        <v>0</v>
      </c>
      <c r="T31" s="290"/>
      <c r="U31" s="288"/>
      <c r="V31" s="289"/>
      <c r="W31" s="291">
        <f t="shared" si="13"/>
        <v>-1</v>
      </c>
      <c r="X31" s="292">
        <f t="shared" si="14"/>
        <v>-1</v>
      </c>
      <c r="Y31" s="293">
        <f t="shared" si="15"/>
        <v>0</v>
      </c>
    </row>
    <row r="32" spans="1:25" ht="17.25" customHeight="1">
      <c r="A32" s="505" t="s">
        <v>212</v>
      </c>
      <c r="B32" s="506"/>
      <c r="C32" s="507"/>
      <c r="D32" s="232">
        <v>2</v>
      </c>
      <c r="E32" s="233">
        <v>0</v>
      </c>
      <c r="F32" s="234">
        <v>3</v>
      </c>
      <c r="G32" s="235"/>
      <c r="H32" s="233"/>
      <c r="I32" s="234"/>
      <c r="J32" s="236">
        <f t="shared" si="19"/>
        <v>-2</v>
      </c>
      <c r="K32" s="237">
        <f t="shared" si="20"/>
        <v>0</v>
      </c>
      <c r="L32" s="238">
        <f t="shared" si="21"/>
        <v>-3</v>
      </c>
      <c r="M32" s="200"/>
      <c r="N32" s="508"/>
      <c r="O32" s="533" t="s">
        <v>40</v>
      </c>
      <c r="P32" s="534"/>
      <c r="Q32" s="304">
        <v>1</v>
      </c>
      <c r="R32" s="305">
        <v>0</v>
      </c>
      <c r="S32" s="306">
        <v>2</v>
      </c>
      <c r="T32" s="307">
        <v>1</v>
      </c>
      <c r="U32" s="305">
        <v>0</v>
      </c>
      <c r="V32" s="306">
        <v>1</v>
      </c>
      <c r="W32" s="308">
        <f t="shared" si="13"/>
        <v>0</v>
      </c>
      <c r="X32" s="309">
        <f t="shared" si="14"/>
        <v>0</v>
      </c>
      <c r="Y32" s="310">
        <f t="shared" si="15"/>
        <v>-1</v>
      </c>
    </row>
    <row r="33" spans="1:25" ht="17.25" customHeight="1">
      <c r="A33" s="505" t="s">
        <v>213</v>
      </c>
      <c r="B33" s="506"/>
      <c r="C33" s="507"/>
      <c r="D33" s="232">
        <v>5</v>
      </c>
      <c r="E33" s="233">
        <v>0</v>
      </c>
      <c r="F33" s="234">
        <v>8</v>
      </c>
      <c r="G33" s="235">
        <v>4</v>
      </c>
      <c r="H33" s="233">
        <v>0</v>
      </c>
      <c r="I33" s="234">
        <v>5</v>
      </c>
      <c r="J33" s="236">
        <f t="shared" si="19"/>
        <v>-1</v>
      </c>
      <c r="K33" s="237">
        <f t="shared" si="20"/>
        <v>0</v>
      </c>
      <c r="L33" s="238">
        <f t="shared" si="21"/>
        <v>-3</v>
      </c>
      <c r="M33" s="200"/>
      <c r="N33" s="496" t="s">
        <v>71</v>
      </c>
      <c r="O33" s="497" t="s">
        <v>15</v>
      </c>
      <c r="P33" s="498"/>
      <c r="Q33" s="218">
        <f aca="true" t="shared" si="22" ref="Q33:V33">SUM(Q34:Q41)</f>
        <v>41</v>
      </c>
      <c r="R33" s="219">
        <f t="shared" si="22"/>
        <v>1</v>
      </c>
      <c r="S33" s="220">
        <f t="shared" si="22"/>
        <v>57</v>
      </c>
      <c r="T33" s="221">
        <f t="shared" si="22"/>
        <v>32</v>
      </c>
      <c r="U33" s="219">
        <f t="shared" si="22"/>
        <v>0</v>
      </c>
      <c r="V33" s="220">
        <f t="shared" si="22"/>
        <v>41</v>
      </c>
      <c r="W33" s="222">
        <f t="shared" si="13"/>
        <v>-9</v>
      </c>
      <c r="X33" s="223">
        <f t="shared" si="14"/>
        <v>-1</v>
      </c>
      <c r="Y33" s="224">
        <f t="shared" si="15"/>
        <v>-16</v>
      </c>
    </row>
    <row r="34" spans="1:25" ht="17.25" customHeight="1">
      <c r="A34" s="505" t="s">
        <v>214</v>
      </c>
      <c r="B34" s="506"/>
      <c r="C34" s="507"/>
      <c r="D34" s="232">
        <v>8</v>
      </c>
      <c r="E34" s="233">
        <v>0</v>
      </c>
      <c r="F34" s="234">
        <v>11</v>
      </c>
      <c r="G34" s="235">
        <v>7</v>
      </c>
      <c r="H34" s="233">
        <v>0</v>
      </c>
      <c r="I34" s="234">
        <v>8</v>
      </c>
      <c r="J34" s="236">
        <f t="shared" si="19"/>
        <v>-1</v>
      </c>
      <c r="K34" s="237">
        <f t="shared" si="20"/>
        <v>0</v>
      </c>
      <c r="L34" s="238">
        <f t="shared" si="21"/>
        <v>-3</v>
      </c>
      <c r="M34" s="200"/>
      <c r="N34" s="492"/>
      <c r="O34" s="509" t="s">
        <v>73</v>
      </c>
      <c r="P34" s="510"/>
      <c r="Q34" s="255">
        <v>6</v>
      </c>
      <c r="R34" s="256">
        <v>1</v>
      </c>
      <c r="S34" s="257">
        <v>7</v>
      </c>
      <c r="T34" s="258">
        <v>3</v>
      </c>
      <c r="U34" s="256">
        <v>0</v>
      </c>
      <c r="V34" s="257">
        <v>5</v>
      </c>
      <c r="W34" s="259">
        <f t="shared" si="13"/>
        <v>-3</v>
      </c>
      <c r="X34" s="260">
        <f t="shared" si="14"/>
        <v>-1</v>
      </c>
      <c r="Y34" s="261">
        <f t="shared" si="15"/>
        <v>-2</v>
      </c>
    </row>
    <row r="35" spans="1:25" ht="17.25" customHeight="1">
      <c r="A35" s="505" t="s">
        <v>215</v>
      </c>
      <c r="B35" s="506"/>
      <c r="C35" s="507"/>
      <c r="D35" s="232">
        <v>7</v>
      </c>
      <c r="E35" s="233">
        <v>0</v>
      </c>
      <c r="F35" s="234">
        <v>9</v>
      </c>
      <c r="G35" s="235">
        <v>9</v>
      </c>
      <c r="H35" s="233">
        <v>0</v>
      </c>
      <c r="I35" s="234">
        <v>12</v>
      </c>
      <c r="J35" s="236">
        <f t="shared" si="19"/>
        <v>2</v>
      </c>
      <c r="K35" s="237">
        <f t="shared" si="20"/>
        <v>0</v>
      </c>
      <c r="L35" s="238">
        <f t="shared" si="21"/>
        <v>3</v>
      </c>
      <c r="M35" s="200"/>
      <c r="N35" s="492"/>
      <c r="O35" s="501" t="s">
        <v>75</v>
      </c>
      <c r="P35" s="502"/>
      <c r="Q35" s="232">
        <v>21</v>
      </c>
      <c r="R35" s="233">
        <v>0</v>
      </c>
      <c r="S35" s="234">
        <v>35</v>
      </c>
      <c r="T35" s="235">
        <v>17</v>
      </c>
      <c r="U35" s="233">
        <v>0</v>
      </c>
      <c r="V35" s="234">
        <v>23</v>
      </c>
      <c r="W35" s="236">
        <f t="shared" si="13"/>
        <v>-4</v>
      </c>
      <c r="X35" s="237">
        <f t="shared" si="14"/>
        <v>0</v>
      </c>
      <c r="Y35" s="238">
        <f t="shared" si="15"/>
        <v>-12</v>
      </c>
    </row>
    <row r="36" spans="1:25" ht="17.25" customHeight="1">
      <c r="A36" s="505" t="s">
        <v>216</v>
      </c>
      <c r="B36" s="506"/>
      <c r="C36" s="507"/>
      <c r="D36" s="232">
        <v>3</v>
      </c>
      <c r="E36" s="233">
        <v>0</v>
      </c>
      <c r="F36" s="234">
        <v>3</v>
      </c>
      <c r="G36" s="235">
        <v>3</v>
      </c>
      <c r="H36" s="233">
        <v>0</v>
      </c>
      <c r="I36" s="234">
        <v>5</v>
      </c>
      <c r="J36" s="236">
        <f t="shared" si="19"/>
        <v>0</v>
      </c>
      <c r="K36" s="237">
        <f t="shared" si="20"/>
        <v>0</v>
      </c>
      <c r="L36" s="238">
        <f t="shared" si="21"/>
        <v>2</v>
      </c>
      <c r="M36" s="200"/>
      <c r="N36" s="492"/>
      <c r="O36" s="487" t="s">
        <v>77</v>
      </c>
      <c r="P36" s="488"/>
      <c r="Q36" s="232">
        <v>8</v>
      </c>
      <c r="R36" s="233">
        <v>0</v>
      </c>
      <c r="S36" s="234">
        <v>8</v>
      </c>
      <c r="T36" s="235">
        <v>5</v>
      </c>
      <c r="U36" s="233">
        <v>0</v>
      </c>
      <c r="V36" s="234">
        <v>6</v>
      </c>
      <c r="W36" s="236">
        <f t="shared" si="13"/>
        <v>-3</v>
      </c>
      <c r="X36" s="237">
        <f t="shared" si="14"/>
        <v>0</v>
      </c>
      <c r="Y36" s="238">
        <f t="shared" si="15"/>
        <v>-2</v>
      </c>
    </row>
    <row r="37" spans="1:25" ht="17.25" customHeight="1">
      <c r="A37" s="505" t="s">
        <v>217</v>
      </c>
      <c r="B37" s="506"/>
      <c r="C37" s="507"/>
      <c r="D37" s="232">
        <v>6</v>
      </c>
      <c r="E37" s="233">
        <v>0</v>
      </c>
      <c r="F37" s="234">
        <v>6</v>
      </c>
      <c r="G37" s="235">
        <v>4</v>
      </c>
      <c r="H37" s="233">
        <v>0</v>
      </c>
      <c r="I37" s="234">
        <v>6</v>
      </c>
      <c r="J37" s="236">
        <f t="shared" si="19"/>
        <v>-2</v>
      </c>
      <c r="K37" s="237">
        <f t="shared" si="20"/>
        <v>0</v>
      </c>
      <c r="L37" s="238">
        <f t="shared" si="21"/>
        <v>0</v>
      </c>
      <c r="M37" s="200"/>
      <c r="N37" s="492"/>
      <c r="O37" s="487" t="s">
        <v>79</v>
      </c>
      <c r="P37" s="488"/>
      <c r="Q37" s="232">
        <v>1</v>
      </c>
      <c r="R37" s="233">
        <v>0</v>
      </c>
      <c r="S37" s="234">
        <v>1</v>
      </c>
      <c r="T37" s="235"/>
      <c r="U37" s="233"/>
      <c r="V37" s="234"/>
      <c r="W37" s="236">
        <f t="shared" si="13"/>
        <v>-1</v>
      </c>
      <c r="X37" s="237">
        <f t="shared" si="14"/>
        <v>0</v>
      </c>
      <c r="Y37" s="238">
        <f t="shared" si="15"/>
        <v>-1</v>
      </c>
    </row>
    <row r="38" spans="1:25" ht="17.25" customHeight="1">
      <c r="A38" s="505" t="s">
        <v>218</v>
      </c>
      <c r="B38" s="506"/>
      <c r="C38" s="507"/>
      <c r="D38" s="232">
        <v>7</v>
      </c>
      <c r="E38" s="233">
        <v>1</v>
      </c>
      <c r="F38" s="234">
        <v>12</v>
      </c>
      <c r="G38" s="235">
        <v>7</v>
      </c>
      <c r="H38" s="233">
        <v>0</v>
      </c>
      <c r="I38" s="234">
        <v>7</v>
      </c>
      <c r="J38" s="236">
        <f t="shared" si="19"/>
        <v>0</v>
      </c>
      <c r="K38" s="237">
        <f t="shared" si="20"/>
        <v>-1</v>
      </c>
      <c r="L38" s="238">
        <f t="shared" si="21"/>
        <v>-5</v>
      </c>
      <c r="M38" s="200"/>
      <c r="N38" s="492"/>
      <c r="O38" s="487" t="s">
        <v>81</v>
      </c>
      <c r="P38" s="488"/>
      <c r="Q38" s="232">
        <v>2</v>
      </c>
      <c r="R38" s="233">
        <v>0</v>
      </c>
      <c r="S38" s="234">
        <v>3</v>
      </c>
      <c r="T38" s="235"/>
      <c r="U38" s="233"/>
      <c r="V38" s="234"/>
      <c r="W38" s="236">
        <f t="shared" si="13"/>
        <v>-2</v>
      </c>
      <c r="X38" s="237">
        <f t="shared" si="14"/>
        <v>0</v>
      </c>
      <c r="Y38" s="238">
        <f t="shared" si="15"/>
        <v>-3</v>
      </c>
    </row>
    <row r="39" spans="1:25" ht="17.25" customHeight="1">
      <c r="A39" s="505" t="s">
        <v>219</v>
      </c>
      <c r="B39" s="506"/>
      <c r="C39" s="507"/>
      <c r="D39" s="232">
        <v>5</v>
      </c>
      <c r="E39" s="233">
        <v>1</v>
      </c>
      <c r="F39" s="234">
        <v>6</v>
      </c>
      <c r="G39" s="235">
        <v>5</v>
      </c>
      <c r="H39" s="233">
        <v>0</v>
      </c>
      <c r="I39" s="234">
        <v>5</v>
      </c>
      <c r="J39" s="236">
        <f t="shared" si="19"/>
        <v>0</v>
      </c>
      <c r="K39" s="237">
        <f t="shared" si="20"/>
        <v>-1</v>
      </c>
      <c r="L39" s="238">
        <f t="shared" si="21"/>
        <v>-1</v>
      </c>
      <c r="M39" s="200"/>
      <c r="N39" s="492"/>
      <c r="O39" s="487" t="s">
        <v>83</v>
      </c>
      <c r="P39" s="488"/>
      <c r="Q39" s="232">
        <v>1</v>
      </c>
      <c r="R39" s="233">
        <v>0</v>
      </c>
      <c r="S39" s="234">
        <v>1</v>
      </c>
      <c r="T39" s="235">
        <v>1</v>
      </c>
      <c r="U39" s="233">
        <v>0</v>
      </c>
      <c r="V39" s="234">
        <v>1</v>
      </c>
      <c r="W39" s="236">
        <f t="shared" si="13"/>
        <v>0</v>
      </c>
      <c r="X39" s="237">
        <f t="shared" si="14"/>
        <v>0</v>
      </c>
      <c r="Y39" s="238">
        <f t="shared" si="15"/>
        <v>0</v>
      </c>
    </row>
    <row r="40" spans="1:25" ht="17.25" customHeight="1">
      <c r="A40" s="505" t="s">
        <v>220</v>
      </c>
      <c r="B40" s="506"/>
      <c r="C40" s="507"/>
      <c r="D40" s="232"/>
      <c r="E40" s="233"/>
      <c r="F40" s="234"/>
      <c r="G40" s="235"/>
      <c r="H40" s="233"/>
      <c r="I40" s="234"/>
      <c r="J40" s="236">
        <f t="shared" si="19"/>
        <v>0</v>
      </c>
      <c r="K40" s="237">
        <f t="shared" si="20"/>
        <v>0</v>
      </c>
      <c r="L40" s="238">
        <f t="shared" si="21"/>
        <v>0</v>
      </c>
      <c r="M40" s="200"/>
      <c r="N40" s="492"/>
      <c r="O40" s="501" t="s">
        <v>85</v>
      </c>
      <c r="P40" s="502"/>
      <c r="Q40" s="232">
        <v>1</v>
      </c>
      <c r="R40" s="233">
        <v>0</v>
      </c>
      <c r="S40" s="234">
        <v>1</v>
      </c>
      <c r="T40" s="235">
        <v>2</v>
      </c>
      <c r="U40" s="233">
        <v>0</v>
      </c>
      <c r="V40" s="234">
        <v>2</v>
      </c>
      <c r="W40" s="236">
        <f t="shared" si="13"/>
        <v>1</v>
      </c>
      <c r="X40" s="237">
        <f t="shared" si="14"/>
        <v>0</v>
      </c>
      <c r="Y40" s="238">
        <f t="shared" si="15"/>
        <v>1</v>
      </c>
    </row>
    <row r="41" spans="1:25" ht="17.25" customHeight="1" thickBot="1">
      <c r="A41" s="511" t="s">
        <v>221</v>
      </c>
      <c r="B41" s="512"/>
      <c r="C41" s="513"/>
      <c r="D41" s="239"/>
      <c r="E41" s="240"/>
      <c r="F41" s="241"/>
      <c r="G41" s="242">
        <v>1</v>
      </c>
      <c r="H41" s="240">
        <v>0</v>
      </c>
      <c r="I41" s="241">
        <v>1</v>
      </c>
      <c r="J41" s="243">
        <f t="shared" si="19"/>
        <v>1</v>
      </c>
      <c r="K41" s="244">
        <f t="shared" si="20"/>
        <v>0</v>
      </c>
      <c r="L41" s="245">
        <f t="shared" si="21"/>
        <v>1</v>
      </c>
      <c r="M41" s="200"/>
      <c r="N41" s="508"/>
      <c r="O41" s="489" t="s">
        <v>87</v>
      </c>
      <c r="P41" s="490"/>
      <c r="Q41" s="287">
        <v>1</v>
      </c>
      <c r="R41" s="288">
        <v>0</v>
      </c>
      <c r="S41" s="289">
        <v>1</v>
      </c>
      <c r="T41" s="290">
        <v>4</v>
      </c>
      <c r="U41" s="288">
        <v>0</v>
      </c>
      <c r="V41" s="289">
        <v>4</v>
      </c>
      <c r="W41" s="291">
        <f t="shared" si="13"/>
        <v>3</v>
      </c>
      <c r="X41" s="292">
        <f t="shared" si="14"/>
        <v>0</v>
      </c>
      <c r="Y41" s="293">
        <f t="shared" si="15"/>
        <v>3</v>
      </c>
    </row>
    <row r="42" spans="1:25" ht="17.25" customHeight="1" thickTop="1">
      <c r="A42" s="491" t="s">
        <v>222</v>
      </c>
      <c r="B42" s="494" t="s">
        <v>230</v>
      </c>
      <c r="C42" s="495"/>
      <c r="D42" s="225">
        <v>1</v>
      </c>
      <c r="E42" s="226">
        <v>0</v>
      </c>
      <c r="F42" s="227">
        <v>3</v>
      </c>
      <c r="G42" s="228">
        <v>3</v>
      </c>
      <c r="H42" s="226">
        <v>0</v>
      </c>
      <c r="I42" s="227">
        <v>4</v>
      </c>
      <c r="J42" s="229">
        <f t="shared" si="19"/>
        <v>2</v>
      </c>
      <c r="K42" s="230">
        <f t="shared" si="20"/>
        <v>0</v>
      </c>
      <c r="L42" s="231">
        <f t="shared" si="21"/>
        <v>1</v>
      </c>
      <c r="M42" s="200"/>
      <c r="N42" s="496" t="s">
        <v>90</v>
      </c>
      <c r="O42" s="497" t="s">
        <v>15</v>
      </c>
      <c r="P42" s="498"/>
      <c r="Q42" s="218">
        <f aca="true" t="shared" si="23" ref="Q42:V42">SUM(Q43:Q47)</f>
        <v>1</v>
      </c>
      <c r="R42" s="219">
        <f t="shared" si="23"/>
        <v>0</v>
      </c>
      <c r="S42" s="220">
        <f t="shared" si="23"/>
        <v>3</v>
      </c>
      <c r="T42" s="221">
        <f t="shared" si="23"/>
        <v>0</v>
      </c>
      <c r="U42" s="219">
        <f t="shared" si="23"/>
        <v>0</v>
      </c>
      <c r="V42" s="220">
        <f t="shared" si="23"/>
        <v>0</v>
      </c>
      <c r="W42" s="222">
        <f t="shared" si="13"/>
        <v>-1</v>
      </c>
      <c r="X42" s="223">
        <f t="shared" si="14"/>
        <v>0</v>
      </c>
      <c r="Y42" s="224">
        <f t="shared" si="15"/>
        <v>-3</v>
      </c>
    </row>
    <row r="43" spans="1:25" ht="17.25" customHeight="1">
      <c r="A43" s="492"/>
      <c r="B43" s="501" t="s">
        <v>231</v>
      </c>
      <c r="C43" s="502"/>
      <c r="D43" s="232">
        <v>31</v>
      </c>
      <c r="E43" s="233">
        <v>0</v>
      </c>
      <c r="F43" s="234">
        <v>38</v>
      </c>
      <c r="G43" s="235">
        <v>29</v>
      </c>
      <c r="H43" s="233">
        <v>0</v>
      </c>
      <c r="I43" s="234">
        <v>37</v>
      </c>
      <c r="J43" s="236">
        <f t="shared" si="19"/>
        <v>-2</v>
      </c>
      <c r="K43" s="237">
        <f t="shared" si="20"/>
        <v>0</v>
      </c>
      <c r="L43" s="238">
        <f t="shared" si="21"/>
        <v>-1</v>
      </c>
      <c r="M43" s="200"/>
      <c r="N43" s="492"/>
      <c r="O43" s="503" t="s">
        <v>91</v>
      </c>
      <c r="P43" s="504"/>
      <c r="Q43" s="255">
        <v>1</v>
      </c>
      <c r="R43" s="256">
        <v>0</v>
      </c>
      <c r="S43" s="257">
        <v>3</v>
      </c>
      <c r="T43" s="258"/>
      <c r="U43" s="256"/>
      <c r="V43" s="257"/>
      <c r="W43" s="259">
        <f t="shared" si="13"/>
        <v>-1</v>
      </c>
      <c r="X43" s="260">
        <f t="shared" si="14"/>
        <v>0</v>
      </c>
      <c r="Y43" s="261">
        <f t="shared" si="15"/>
        <v>-3</v>
      </c>
    </row>
    <row r="44" spans="1:25" ht="17.25" customHeight="1">
      <c r="A44" s="492"/>
      <c r="B44" s="501" t="s">
        <v>232</v>
      </c>
      <c r="C44" s="502"/>
      <c r="D44" s="232">
        <v>6</v>
      </c>
      <c r="E44" s="233">
        <v>2</v>
      </c>
      <c r="F44" s="234">
        <v>9</v>
      </c>
      <c r="G44" s="235">
        <v>4</v>
      </c>
      <c r="H44" s="233">
        <v>0</v>
      </c>
      <c r="I44" s="234">
        <v>4</v>
      </c>
      <c r="J44" s="236">
        <f t="shared" si="19"/>
        <v>-2</v>
      </c>
      <c r="K44" s="237">
        <f t="shared" si="20"/>
        <v>-2</v>
      </c>
      <c r="L44" s="238">
        <f t="shared" si="21"/>
        <v>-5</v>
      </c>
      <c r="M44" s="200"/>
      <c r="N44" s="492"/>
      <c r="O44" s="483" t="s">
        <v>92</v>
      </c>
      <c r="P44" s="484"/>
      <c r="Q44" s="232"/>
      <c r="R44" s="233"/>
      <c r="S44" s="234"/>
      <c r="T44" s="235"/>
      <c r="U44" s="233"/>
      <c r="V44" s="234"/>
      <c r="W44" s="236">
        <f t="shared" si="13"/>
        <v>0</v>
      </c>
      <c r="X44" s="237">
        <f t="shared" si="14"/>
        <v>0</v>
      </c>
      <c r="Y44" s="238">
        <f t="shared" si="15"/>
        <v>0</v>
      </c>
    </row>
    <row r="45" spans="1:25" ht="17.25" customHeight="1" thickBot="1">
      <c r="A45" s="493"/>
      <c r="B45" s="485" t="s">
        <v>233</v>
      </c>
      <c r="C45" s="486"/>
      <c r="D45" s="294">
        <v>8</v>
      </c>
      <c r="E45" s="295">
        <v>1</v>
      </c>
      <c r="F45" s="296">
        <v>13</v>
      </c>
      <c r="G45" s="297">
        <v>4</v>
      </c>
      <c r="H45" s="295">
        <v>0</v>
      </c>
      <c r="I45" s="296">
        <v>4</v>
      </c>
      <c r="J45" s="298">
        <f t="shared" si="19"/>
        <v>-4</v>
      </c>
      <c r="K45" s="299">
        <f t="shared" si="20"/>
        <v>-1</v>
      </c>
      <c r="L45" s="300">
        <f t="shared" si="21"/>
        <v>-9</v>
      </c>
      <c r="M45" s="200"/>
      <c r="N45" s="492"/>
      <c r="O45" s="483" t="s">
        <v>94</v>
      </c>
      <c r="P45" s="484"/>
      <c r="Q45" s="232"/>
      <c r="R45" s="233"/>
      <c r="S45" s="234"/>
      <c r="T45" s="235"/>
      <c r="U45" s="233"/>
      <c r="V45" s="234"/>
      <c r="W45" s="236">
        <f t="shared" si="13"/>
        <v>0</v>
      </c>
      <c r="X45" s="237">
        <f t="shared" si="14"/>
        <v>0</v>
      </c>
      <c r="Y45" s="238">
        <f t="shared" si="15"/>
        <v>0</v>
      </c>
    </row>
    <row r="46" spans="13:25" ht="17.25" customHeight="1">
      <c r="M46" s="200"/>
      <c r="N46" s="492"/>
      <c r="O46" s="487" t="s">
        <v>95</v>
      </c>
      <c r="P46" s="488"/>
      <c r="Q46" s="232"/>
      <c r="R46" s="233"/>
      <c r="S46" s="234"/>
      <c r="T46" s="235"/>
      <c r="U46" s="233"/>
      <c r="V46" s="234"/>
      <c r="W46" s="236">
        <f t="shared" si="13"/>
        <v>0</v>
      </c>
      <c r="X46" s="237">
        <f t="shared" si="14"/>
        <v>0</v>
      </c>
      <c r="Y46" s="238">
        <f t="shared" si="15"/>
        <v>0</v>
      </c>
    </row>
    <row r="47" spans="1:26" ht="17.25" customHeight="1">
      <c r="A47" s="199" t="s">
        <v>97</v>
      </c>
      <c r="M47" s="200"/>
      <c r="N47" s="492"/>
      <c r="O47" s="499" t="s">
        <v>40</v>
      </c>
      <c r="P47" s="500"/>
      <c r="Q47" s="287"/>
      <c r="R47" s="288"/>
      <c r="S47" s="289"/>
      <c r="T47" s="290"/>
      <c r="U47" s="288"/>
      <c r="V47" s="289"/>
      <c r="W47" s="291">
        <f t="shared" si="13"/>
        <v>0</v>
      </c>
      <c r="X47" s="292">
        <f t="shared" si="14"/>
        <v>0</v>
      </c>
      <c r="Y47" s="293">
        <f t="shared" si="15"/>
        <v>0</v>
      </c>
      <c r="Z47" s="200"/>
    </row>
    <row r="48" spans="13:45" ht="17.25" customHeight="1" thickBot="1">
      <c r="M48" s="200"/>
      <c r="N48" s="480" t="s">
        <v>98</v>
      </c>
      <c r="O48" s="481"/>
      <c r="P48" s="482"/>
      <c r="Q48" s="278"/>
      <c r="R48" s="279"/>
      <c r="S48" s="280"/>
      <c r="T48" s="281"/>
      <c r="U48" s="279"/>
      <c r="V48" s="280"/>
      <c r="W48" s="282">
        <f t="shared" si="13"/>
        <v>0</v>
      </c>
      <c r="X48" s="283">
        <f t="shared" si="14"/>
        <v>0</v>
      </c>
      <c r="Y48" s="284">
        <f t="shared" si="15"/>
        <v>0</v>
      </c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</row>
    <row r="49" ht="12.75" customHeight="1"/>
    <row r="50" ht="12.75" customHeight="1"/>
    <row r="51" spans="1:13" ht="15" customHeight="1">
      <c r="A51" s="1" t="s">
        <v>255</v>
      </c>
      <c r="M51" s="200"/>
    </row>
    <row r="52" spans="1:13" ht="15" customHeight="1">
      <c r="A52" s="199" t="str">
        <f>A2</f>
        <v>竹原市(203)</v>
      </c>
      <c r="M52" s="200"/>
    </row>
    <row r="53" spans="1:17" ht="17.25" customHeight="1" thickBot="1">
      <c r="A53" s="201" t="s">
        <v>99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0"/>
      <c r="L53" s="200"/>
      <c r="M53" s="200"/>
      <c r="N53" s="202" t="s">
        <v>100</v>
      </c>
      <c r="O53" s="202"/>
      <c r="P53" s="202"/>
      <c r="Q53" s="203"/>
    </row>
    <row r="54" spans="1:25" ht="17.25" customHeight="1">
      <c r="A54" s="514" t="s">
        <v>102</v>
      </c>
      <c r="B54" s="515"/>
      <c r="C54" s="516"/>
      <c r="D54" s="520" t="str">
        <f>$D$4</f>
        <v>令　和　元　年　</v>
      </c>
      <c r="E54" s="520"/>
      <c r="F54" s="521"/>
      <c r="G54" s="520" t="str">
        <f>$G$4</f>
        <v>令　和　2　年　</v>
      </c>
      <c r="H54" s="520"/>
      <c r="I54" s="520"/>
      <c r="J54" s="522" t="s">
        <v>103</v>
      </c>
      <c r="K54" s="523"/>
      <c r="L54" s="524"/>
      <c r="M54" s="204"/>
      <c r="N54" s="514" t="s">
        <v>102</v>
      </c>
      <c r="O54" s="515"/>
      <c r="P54" s="516"/>
      <c r="Q54" s="520" t="str">
        <f>$D$4</f>
        <v>令　和　元　年　</v>
      </c>
      <c r="R54" s="520"/>
      <c r="S54" s="521"/>
      <c r="T54" s="520" t="str">
        <f>$G$4</f>
        <v>令　和　2　年　</v>
      </c>
      <c r="U54" s="520"/>
      <c r="V54" s="520"/>
      <c r="W54" s="522" t="s">
        <v>103</v>
      </c>
      <c r="X54" s="523"/>
      <c r="Y54" s="524"/>
    </row>
    <row r="55" spans="1:25" ht="17.25" customHeight="1">
      <c r="A55" s="517"/>
      <c r="B55" s="518"/>
      <c r="C55" s="519"/>
      <c r="D55" s="205" t="s">
        <v>104</v>
      </c>
      <c r="E55" s="206" t="s">
        <v>105</v>
      </c>
      <c r="F55" s="207" t="s">
        <v>106</v>
      </c>
      <c r="G55" s="208" t="s">
        <v>104</v>
      </c>
      <c r="H55" s="206" t="s">
        <v>105</v>
      </c>
      <c r="I55" s="207" t="s">
        <v>106</v>
      </c>
      <c r="J55" s="208" t="s">
        <v>104</v>
      </c>
      <c r="K55" s="206" t="s">
        <v>105</v>
      </c>
      <c r="L55" s="209" t="s">
        <v>106</v>
      </c>
      <c r="M55" s="210"/>
      <c r="N55" s="517"/>
      <c r="O55" s="518"/>
      <c r="P55" s="519"/>
      <c r="Q55" s="205" t="s">
        <v>104</v>
      </c>
      <c r="R55" s="206" t="s">
        <v>105</v>
      </c>
      <c r="S55" s="207" t="s">
        <v>106</v>
      </c>
      <c r="T55" s="208" t="s">
        <v>104</v>
      </c>
      <c r="U55" s="206" t="s">
        <v>105</v>
      </c>
      <c r="V55" s="207" t="s">
        <v>106</v>
      </c>
      <c r="W55" s="208" t="s">
        <v>104</v>
      </c>
      <c r="X55" s="206" t="s">
        <v>105</v>
      </c>
      <c r="Y55" s="209" t="s">
        <v>106</v>
      </c>
    </row>
    <row r="56" spans="1:25" ht="17.25" customHeight="1" thickBot="1">
      <c r="A56" s="525" t="s">
        <v>107</v>
      </c>
      <c r="B56" s="526"/>
      <c r="C56" s="527"/>
      <c r="D56" s="211">
        <f aca="true" t="shared" si="24" ref="D56:I56">SUM(D57:D64)+D67</f>
        <v>46</v>
      </c>
      <c r="E56" s="212">
        <f t="shared" si="24"/>
        <v>3</v>
      </c>
      <c r="F56" s="213">
        <f t="shared" si="24"/>
        <v>63</v>
      </c>
      <c r="G56" s="214">
        <f t="shared" si="24"/>
        <v>40</v>
      </c>
      <c r="H56" s="212">
        <f t="shared" si="24"/>
        <v>0</v>
      </c>
      <c r="I56" s="213">
        <f t="shared" si="24"/>
        <v>49</v>
      </c>
      <c r="J56" s="215">
        <f aca="true" t="shared" si="25" ref="J56:J74">G56-D56</f>
        <v>-6</v>
      </c>
      <c r="K56" s="216">
        <f aca="true" t="shared" si="26" ref="K56:K74">H56-E56</f>
        <v>-3</v>
      </c>
      <c r="L56" s="217">
        <f aca="true" t="shared" si="27" ref="L56:L74">I56-F56</f>
        <v>-14</v>
      </c>
      <c r="M56" s="200"/>
      <c r="N56" s="525" t="s">
        <v>107</v>
      </c>
      <c r="O56" s="526"/>
      <c r="P56" s="527"/>
      <c r="Q56" s="218">
        <f aca="true" t="shared" si="28" ref="Q56:V56">SUM(Q57:Q68)</f>
        <v>46</v>
      </c>
      <c r="R56" s="219">
        <f t="shared" si="28"/>
        <v>3</v>
      </c>
      <c r="S56" s="220">
        <f t="shared" si="28"/>
        <v>63</v>
      </c>
      <c r="T56" s="221">
        <f t="shared" si="28"/>
        <v>40</v>
      </c>
      <c r="U56" s="219">
        <f t="shared" si="28"/>
        <v>0</v>
      </c>
      <c r="V56" s="220">
        <f t="shared" si="28"/>
        <v>49</v>
      </c>
      <c r="W56" s="222">
        <f aca="true" t="shared" si="29" ref="W56:W70">T56-Q56</f>
        <v>-6</v>
      </c>
      <c r="X56" s="223">
        <f aca="true" t="shared" si="30" ref="X56:X70">U56-R56</f>
        <v>-3</v>
      </c>
      <c r="Y56" s="224">
        <f aca="true" t="shared" si="31" ref="Y56:Y70">V56-S56</f>
        <v>-14</v>
      </c>
    </row>
    <row r="57" spans="1:25" ht="17.25" customHeight="1" thickTop="1">
      <c r="A57" s="469" t="s">
        <v>108</v>
      </c>
      <c r="B57" s="494" t="s">
        <v>109</v>
      </c>
      <c r="C57" s="495"/>
      <c r="D57" s="225">
        <v>0</v>
      </c>
      <c r="E57" s="226">
        <v>0</v>
      </c>
      <c r="F57" s="227">
        <v>4</v>
      </c>
      <c r="G57" s="228">
        <v>0</v>
      </c>
      <c r="H57" s="226">
        <v>0</v>
      </c>
      <c r="I57" s="227">
        <v>3</v>
      </c>
      <c r="J57" s="229">
        <f t="shared" si="25"/>
        <v>0</v>
      </c>
      <c r="K57" s="230">
        <f t="shared" si="26"/>
        <v>0</v>
      </c>
      <c r="L57" s="231">
        <f t="shared" si="27"/>
        <v>-1</v>
      </c>
      <c r="M57" s="200"/>
      <c r="N57" s="547" t="s">
        <v>110</v>
      </c>
      <c r="O57" s="548"/>
      <c r="P57" s="549"/>
      <c r="Q57" s="225">
        <v>5</v>
      </c>
      <c r="R57" s="226">
        <v>0</v>
      </c>
      <c r="S57" s="227">
        <v>8</v>
      </c>
      <c r="T57" s="228">
        <v>4</v>
      </c>
      <c r="U57" s="226">
        <v>0</v>
      </c>
      <c r="V57" s="227">
        <v>5</v>
      </c>
      <c r="W57" s="229">
        <f t="shared" si="29"/>
        <v>-1</v>
      </c>
      <c r="X57" s="230">
        <f t="shared" si="30"/>
        <v>0</v>
      </c>
      <c r="Y57" s="231">
        <f t="shared" si="31"/>
        <v>-3</v>
      </c>
    </row>
    <row r="58" spans="1:25" ht="17.25" customHeight="1">
      <c r="A58" s="469"/>
      <c r="B58" s="501" t="s">
        <v>113</v>
      </c>
      <c r="C58" s="502"/>
      <c r="D58" s="232">
        <v>1</v>
      </c>
      <c r="E58" s="233">
        <v>0</v>
      </c>
      <c r="F58" s="234">
        <v>2</v>
      </c>
      <c r="G58" s="235">
        <v>1</v>
      </c>
      <c r="H58" s="233">
        <v>0</v>
      </c>
      <c r="I58" s="234">
        <v>6</v>
      </c>
      <c r="J58" s="236">
        <f t="shared" si="25"/>
        <v>0</v>
      </c>
      <c r="K58" s="237">
        <f t="shared" si="26"/>
        <v>0</v>
      </c>
      <c r="L58" s="238">
        <f t="shared" si="27"/>
        <v>4</v>
      </c>
      <c r="M58" s="200"/>
      <c r="N58" s="535" t="s">
        <v>114</v>
      </c>
      <c r="O58" s="536"/>
      <c r="P58" s="537"/>
      <c r="Q58" s="232">
        <v>3</v>
      </c>
      <c r="R58" s="233">
        <v>0</v>
      </c>
      <c r="S58" s="234">
        <v>4</v>
      </c>
      <c r="T58" s="235"/>
      <c r="U58" s="233"/>
      <c r="V58" s="234"/>
      <c r="W58" s="236">
        <f t="shared" si="29"/>
        <v>-3</v>
      </c>
      <c r="X58" s="237">
        <f t="shared" si="30"/>
        <v>0</v>
      </c>
      <c r="Y58" s="238">
        <f t="shared" si="31"/>
        <v>-4</v>
      </c>
    </row>
    <row r="59" spans="1:25" ht="17.25" customHeight="1">
      <c r="A59" s="469"/>
      <c r="B59" s="501" t="s">
        <v>117</v>
      </c>
      <c r="C59" s="502"/>
      <c r="D59" s="232">
        <v>10</v>
      </c>
      <c r="E59" s="233">
        <v>0</v>
      </c>
      <c r="F59" s="234">
        <v>5</v>
      </c>
      <c r="G59" s="235">
        <v>5</v>
      </c>
      <c r="H59" s="233">
        <v>0</v>
      </c>
      <c r="I59" s="234">
        <v>7</v>
      </c>
      <c r="J59" s="236">
        <f t="shared" si="25"/>
        <v>-5</v>
      </c>
      <c r="K59" s="237">
        <f t="shared" si="26"/>
        <v>0</v>
      </c>
      <c r="L59" s="238">
        <f t="shared" si="27"/>
        <v>2</v>
      </c>
      <c r="M59" s="200"/>
      <c r="N59" s="535" t="s">
        <v>118</v>
      </c>
      <c r="O59" s="536"/>
      <c r="P59" s="537"/>
      <c r="Q59" s="232">
        <v>4</v>
      </c>
      <c r="R59" s="233">
        <v>0</v>
      </c>
      <c r="S59" s="234">
        <v>10</v>
      </c>
      <c r="T59" s="235">
        <v>3</v>
      </c>
      <c r="U59" s="233">
        <v>0</v>
      </c>
      <c r="V59" s="234">
        <v>5</v>
      </c>
      <c r="W59" s="236">
        <f t="shared" si="29"/>
        <v>-1</v>
      </c>
      <c r="X59" s="237">
        <f t="shared" si="30"/>
        <v>0</v>
      </c>
      <c r="Y59" s="238">
        <f t="shared" si="31"/>
        <v>-5</v>
      </c>
    </row>
    <row r="60" spans="1:25" ht="17.25" customHeight="1">
      <c r="A60" s="469"/>
      <c r="B60" s="501" t="s">
        <v>120</v>
      </c>
      <c r="C60" s="502"/>
      <c r="D60" s="232">
        <v>5</v>
      </c>
      <c r="E60" s="233">
        <v>0</v>
      </c>
      <c r="F60" s="234">
        <v>11</v>
      </c>
      <c r="G60" s="235">
        <v>4</v>
      </c>
      <c r="H60" s="233">
        <v>0</v>
      </c>
      <c r="I60" s="234">
        <v>4</v>
      </c>
      <c r="J60" s="236">
        <f t="shared" si="25"/>
        <v>-1</v>
      </c>
      <c r="K60" s="237">
        <f t="shared" si="26"/>
        <v>0</v>
      </c>
      <c r="L60" s="238">
        <f t="shared" si="27"/>
        <v>-7</v>
      </c>
      <c r="M60" s="200"/>
      <c r="N60" s="535" t="s">
        <v>121</v>
      </c>
      <c r="O60" s="536"/>
      <c r="P60" s="537"/>
      <c r="Q60" s="232">
        <v>5</v>
      </c>
      <c r="R60" s="233">
        <v>1</v>
      </c>
      <c r="S60" s="234">
        <v>4</v>
      </c>
      <c r="T60" s="235">
        <v>4</v>
      </c>
      <c r="U60" s="233">
        <v>0</v>
      </c>
      <c r="V60" s="234">
        <v>6</v>
      </c>
      <c r="W60" s="236">
        <f t="shared" si="29"/>
        <v>-1</v>
      </c>
      <c r="X60" s="237">
        <f t="shared" si="30"/>
        <v>-1</v>
      </c>
      <c r="Y60" s="238">
        <f t="shared" si="31"/>
        <v>2</v>
      </c>
    </row>
    <row r="61" spans="1:25" ht="17.25" customHeight="1">
      <c r="A61" s="469"/>
      <c r="B61" s="501" t="s">
        <v>123</v>
      </c>
      <c r="C61" s="502"/>
      <c r="D61" s="232">
        <v>6</v>
      </c>
      <c r="E61" s="233">
        <v>0</v>
      </c>
      <c r="F61" s="234">
        <v>17</v>
      </c>
      <c r="G61" s="235">
        <v>6</v>
      </c>
      <c r="H61" s="233">
        <v>0</v>
      </c>
      <c r="I61" s="234">
        <v>7</v>
      </c>
      <c r="J61" s="236">
        <f t="shared" si="25"/>
        <v>0</v>
      </c>
      <c r="K61" s="237">
        <f t="shared" si="26"/>
        <v>0</v>
      </c>
      <c r="L61" s="238">
        <f t="shared" si="27"/>
        <v>-10</v>
      </c>
      <c r="M61" s="200"/>
      <c r="N61" s="535" t="s">
        <v>27</v>
      </c>
      <c r="O61" s="536"/>
      <c r="P61" s="537"/>
      <c r="Q61" s="232">
        <v>3</v>
      </c>
      <c r="R61" s="233">
        <v>0</v>
      </c>
      <c r="S61" s="234">
        <v>4</v>
      </c>
      <c r="T61" s="235">
        <v>4</v>
      </c>
      <c r="U61" s="233">
        <v>0</v>
      </c>
      <c r="V61" s="234">
        <v>4</v>
      </c>
      <c r="W61" s="236">
        <f t="shared" si="29"/>
        <v>1</v>
      </c>
      <c r="X61" s="237">
        <f t="shared" si="30"/>
        <v>0</v>
      </c>
      <c r="Y61" s="238">
        <f t="shared" si="31"/>
        <v>0</v>
      </c>
    </row>
    <row r="62" spans="1:25" ht="17.25" customHeight="1">
      <c r="A62" s="469"/>
      <c r="B62" s="501" t="s">
        <v>125</v>
      </c>
      <c r="C62" s="502"/>
      <c r="D62" s="232">
        <v>6</v>
      </c>
      <c r="E62" s="233">
        <v>0</v>
      </c>
      <c r="F62" s="234">
        <v>9</v>
      </c>
      <c r="G62" s="235">
        <v>10</v>
      </c>
      <c r="H62" s="233">
        <v>0</v>
      </c>
      <c r="I62" s="234">
        <v>7</v>
      </c>
      <c r="J62" s="236">
        <f t="shared" si="25"/>
        <v>4</v>
      </c>
      <c r="K62" s="237">
        <f t="shared" si="26"/>
        <v>0</v>
      </c>
      <c r="L62" s="238">
        <f t="shared" si="27"/>
        <v>-2</v>
      </c>
      <c r="M62" s="200"/>
      <c r="N62" s="535" t="s">
        <v>30</v>
      </c>
      <c r="O62" s="536"/>
      <c r="P62" s="537"/>
      <c r="Q62" s="232">
        <v>5</v>
      </c>
      <c r="R62" s="233">
        <v>0</v>
      </c>
      <c r="S62" s="234">
        <v>6</v>
      </c>
      <c r="T62" s="235">
        <v>2</v>
      </c>
      <c r="U62" s="233">
        <v>0</v>
      </c>
      <c r="V62" s="234">
        <v>2</v>
      </c>
      <c r="W62" s="236">
        <f t="shared" si="29"/>
        <v>-3</v>
      </c>
      <c r="X62" s="237">
        <f t="shared" si="30"/>
        <v>0</v>
      </c>
      <c r="Y62" s="238">
        <f t="shared" si="31"/>
        <v>-4</v>
      </c>
    </row>
    <row r="63" spans="1:25" ht="17.25" customHeight="1" thickBot="1">
      <c r="A63" s="469"/>
      <c r="B63" s="550" t="s">
        <v>127</v>
      </c>
      <c r="C63" s="551"/>
      <c r="D63" s="239">
        <v>2</v>
      </c>
      <c r="E63" s="240">
        <v>0</v>
      </c>
      <c r="F63" s="241">
        <v>4</v>
      </c>
      <c r="G63" s="242">
        <v>4</v>
      </c>
      <c r="H63" s="240">
        <v>0</v>
      </c>
      <c r="I63" s="241">
        <v>4</v>
      </c>
      <c r="J63" s="243">
        <f t="shared" si="25"/>
        <v>2</v>
      </c>
      <c r="K63" s="244">
        <f t="shared" si="26"/>
        <v>0</v>
      </c>
      <c r="L63" s="245">
        <f t="shared" si="27"/>
        <v>0</v>
      </c>
      <c r="M63" s="200"/>
      <c r="N63" s="535" t="s">
        <v>33</v>
      </c>
      <c r="O63" s="536"/>
      <c r="P63" s="537"/>
      <c r="Q63" s="232">
        <v>3</v>
      </c>
      <c r="R63" s="233">
        <v>0</v>
      </c>
      <c r="S63" s="234">
        <v>4</v>
      </c>
      <c r="T63" s="235">
        <v>4</v>
      </c>
      <c r="U63" s="233">
        <v>0</v>
      </c>
      <c r="V63" s="234">
        <v>4</v>
      </c>
      <c r="W63" s="236">
        <f t="shared" si="29"/>
        <v>1</v>
      </c>
      <c r="X63" s="237">
        <f t="shared" si="30"/>
        <v>0</v>
      </c>
      <c r="Y63" s="238">
        <f t="shared" si="31"/>
        <v>0</v>
      </c>
    </row>
    <row r="64" spans="1:25" ht="17.25" customHeight="1" thickTop="1">
      <c r="A64" s="552" t="s">
        <v>129</v>
      </c>
      <c r="B64" s="553"/>
      <c r="C64" s="246" t="s">
        <v>112</v>
      </c>
      <c r="D64" s="247">
        <f aca="true" t="shared" si="32" ref="D64:I64">SUM(D65:D66)</f>
        <v>16</v>
      </c>
      <c r="E64" s="248">
        <f t="shared" si="32"/>
        <v>3</v>
      </c>
      <c r="F64" s="249">
        <f t="shared" si="32"/>
        <v>11</v>
      </c>
      <c r="G64" s="250">
        <f t="shared" si="32"/>
        <v>10</v>
      </c>
      <c r="H64" s="248">
        <f t="shared" si="32"/>
        <v>0</v>
      </c>
      <c r="I64" s="249">
        <f t="shared" si="32"/>
        <v>11</v>
      </c>
      <c r="J64" s="251">
        <f t="shared" si="25"/>
        <v>-6</v>
      </c>
      <c r="K64" s="252">
        <f t="shared" si="26"/>
        <v>-3</v>
      </c>
      <c r="L64" s="253">
        <f t="shared" si="27"/>
        <v>0</v>
      </c>
      <c r="M64" s="200"/>
      <c r="N64" s="535" t="s">
        <v>36</v>
      </c>
      <c r="O64" s="536"/>
      <c r="P64" s="537"/>
      <c r="Q64" s="232"/>
      <c r="R64" s="233"/>
      <c r="S64" s="234"/>
      <c r="T64" s="235">
        <v>4</v>
      </c>
      <c r="U64" s="233">
        <v>0</v>
      </c>
      <c r="V64" s="234">
        <v>4</v>
      </c>
      <c r="W64" s="236">
        <f t="shared" si="29"/>
        <v>4</v>
      </c>
      <c r="X64" s="237">
        <f t="shared" si="30"/>
        <v>0</v>
      </c>
      <c r="Y64" s="238">
        <f t="shared" si="31"/>
        <v>4</v>
      </c>
    </row>
    <row r="65" spans="1:25" ht="17.25" customHeight="1">
      <c r="A65" s="554"/>
      <c r="B65" s="555"/>
      <c r="C65" s="53" t="s">
        <v>131</v>
      </c>
      <c r="D65" s="255">
        <v>8</v>
      </c>
      <c r="E65" s="256">
        <v>2</v>
      </c>
      <c r="F65" s="257">
        <v>4</v>
      </c>
      <c r="G65" s="258">
        <v>4</v>
      </c>
      <c r="H65" s="256">
        <v>0</v>
      </c>
      <c r="I65" s="257">
        <v>9</v>
      </c>
      <c r="J65" s="259">
        <f t="shared" si="25"/>
        <v>-4</v>
      </c>
      <c r="K65" s="260">
        <f t="shared" si="26"/>
        <v>-2</v>
      </c>
      <c r="L65" s="261">
        <f t="shared" si="27"/>
        <v>5</v>
      </c>
      <c r="M65" s="200"/>
      <c r="N65" s="535" t="s">
        <v>39</v>
      </c>
      <c r="O65" s="536"/>
      <c r="P65" s="537"/>
      <c r="Q65" s="232">
        <v>6</v>
      </c>
      <c r="R65" s="233">
        <v>1</v>
      </c>
      <c r="S65" s="234">
        <v>8</v>
      </c>
      <c r="T65" s="235">
        <v>4</v>
      </c>
      <c r="U65" s="233">
        <v>0</v>
      </c>
      <c r="V65" s="234">
        <v>4</v>
      </c>
      <c r="W65" s="236">
        <f t="shared" si="29"/>
        <v>-2</v>
      </c>
      <c r="X65" s="237">
        <f t="shared" si="30"/>
        <v>-1</v>
      </c>
      <c r="Y65" s="238">
        <f t="shared" si="31"/>
        <v>-4</v>
      </c>
    </row>
    <row r="66" spans="1:25" ht="17.25" customHeight="1" thickBot="1">
      <c r="A66" s="554"/>
      <c r="B66" s="555"/>
      <c r="C66" s="58" t="s">
        <v>133</v>
      </c>
      <c r="D66" s="239">
        <v>8</v>
      </c>
      <c r="E66" s="240">
        <v>1</v>
      </c>
      <c r="F66" s="241">
        <v>7</v>
      </c>
      <c r="G66" s="242">
        <v>6</v>
      </c>
      <c r="H66" s="240">
        <v>0</v>
      </c>
      <c r="I66" s="241">
        <v>2</v>
      </c>
      <c r="J66" s="243">
        <f t="shared" si="25"/>
        <v>-2</v>
      </c>
      <c r="K66" s="244">
        <f t="shared" si="26"/>
        <v>-1</v>
      </c>
      <c r="L66" s="245">
        <f t="shared" si="27"/>
        <v>-5</v>
      </c>
      <c r="M66" s="200"/>
      <c r="N66" s="535" t="s">
        <v>42</v>
      </c>
      <c r="O66" s="536"/>
      <c r="P66" s="537"/>
      <c r="Q66" s="232">
        <v>4</v>
      </c>
      <c r="R66" s="233">
        <v>0</v>
      </c>
      <c r="S66" s="234">
        <v>4</v>
      </c>
      <c r="T66" s="235">
        <v>3</v>
      </c>
      <c r="U66" s="233">
        <v>0</v>
      </c>
      <c r="V66" s="234">
        <v>3</v>
      </c>
      <c r="W66" s="236">
        <f t="shared" si="29"/>
        <v>-1</v>
      </c>
      <c r="X66" s="237">
        <f t="shared" si="30"/>
        <v>0</v>
      </c>
      <c r="Y66" s="238">
        <f t="shared" si="31"/>
        <v>-1</v>
      </c>
    </row>
    <row r="67" spans="1:25" ht="17.25" customHeight="1" thickBot="1" thickTop="1">
      <c r="A67" s="465" t="s">
        <v>134</v>
      </c>
      <c r="B67" s="466"/>
      <c r="C67" s="467"/>
      <c r="D67" s="262"/>
      <c r="E67" s="263"/>
      <c r="F67" s="264"/>
      <c r="G67" s="265"/>
      <c r="H67" s="263"/>
      <c r="I67" s="264"/>
      <c r="J67" s="266">
        <f t="shared" si="25"/>
        <v>0</v>
      </c>
      <c r="K67" s="267">
        <f t="shared" si="26"/>
        <v>0</v>
      </c>
      <c r="L67" s="268">
        <f t="shared" si="27"/>
        <v>0</v>
      </c>
      <c r="M67" s="200"/>
      <c r="N67" s="535" t="s">
        <v>43</v>
      </c>
      <c r="O67" s="536"/>
      <c r="P67" s="537"/>
      <c r="Q67" s="232">
        <v>7</v>
      </c>
      <c r="R67" s="233">
        <v>1</v>
      </c>
      <c r="S67" s="234">
        <v>6</v>
      </c>
      <c r="T67" s="235">
        <v>5</v>
      </c>
      <c r="U67" s="233">
        <v>0</v>
      </c>
      <c r="V67" s="234">
        <v>9</v>
      </c>
      <c r="W67" s="236">
        <f t="shared" si="29"/>
        <v>-2</v>
      </c>
      <c r="X67" s="237">
        <f t="shared" si="30"/>
        <v>-1</v>
      </c>
      <c r="Y67" s="238">
        <f t="shared" si="31"/>
        <v>3</v>
      </c>
    </row>
    <row r="68" spans="1:25" ht="17.25" customHeight="1" thickBot="1" thickTop="1">
      <c r="A68" s="468" t="s">
        <v>136</v>
      </c>
      <c r="B68" s="471" t="s">
        <v>137</v>
      </c>
      <c r="C68" s="472"/>
      <c r="D68" s="269">
        <v>6</v>
      </c>
      <c r="E68" s="270">
        <v>0</v>
      </c>
      <c r="F68" s="271">
        <v>5</v>
      </c>
      <c r="G68" s="272">
        <v>4</v>
      </c>
      <c r="H68" s="270">
        <v>0</v>
      </c>
      <c r="I68" s="271">
        <v>9</v>
      </c>
      <c r="J68" s="273">
        <f t="shared" si="25"/>
        <v>-2</v>
      </c>
      <c r="K68" s="274">
        <f t="shared" si="26"/>
        <v>0</v>
      </c>
      <c r="L68" s="275">
        <f t="shared" si="27"/>
        <v>4</v>
      </c>
      <c r="M68" s="200"/>
      <c r="N68" s="538" t="s">
        <v>46</v>
      </c>
      <c r="O68" s="539"/>
      <c r="P68" s="540"/>
      <c r="Q68" s="239">
        <v>1</v>
      </c>
      <c r="R68" s="240">
        <v>0</v>
      </c>
      <c r="S68" s="241">
        <v>5</v>
      </c>
      <c r="T68" s="242">
        <v>3</v>
      </c>
      <c r="U68" s="240">
        <v>0</v>
      </c>
      <c r="V68" s="241">
        <v>3</v>
      </c>
      <c r="W68" s="243">
        <f t="shared" si="29"/>
        <v>2</v>
      </c>
      <c r="X68" s="244">
        <f t="shared" si="30"/>
        <v>0</v>
      </c>
      <c r="Y68" s="245">
        <f t="shared" si="31"/>
        <v>-2</v>
      </c>
    </row>
    <row r="69" spans="1:25" ht="17.25" customHeight="1" thickTop="1">
      <c r="A69" s="469"/>
      <c r="B69" s="473" t="s">
        <v>138</v>
      </c>
      <c r="C69" s="276" t="s">
        <v>112</v>
      </c>
      <c r="D69" s="218">
        <f aca="true" t="shared" si="33" ref="D69:I69">SUM(D70:D72)</f>
        <v>0</v>
      </c>
      <c r="E69" s="219">
        <f t="shared" si="33"/>
        <v>0</v>
      </c>
      <c r="F69" s="220">
        <f t="shared" si="33"/>
        <v>6</v>
      </c>
      <c r="G69" s="221">
        <f t="shared" si="33"/>
        <v>0</v>
      </c>
      <c r="H69" s="219">
        <f t="shared" si="33"/>
        <v>0</v>
      </c>
      <c r="I69" s="220">
        <f t="shared" si="33"/>
        <v>5</v>
      </c>
      <c r="J69" s="222">
        <f t="shared" si="25"/>
        <v>0</v>
      </c>
      <c r="K69" s="223">
        <f t="shared" si="26"/>
        <v>0</v>
      </c>
      <c r="L69" s="224">
        <f t="shared" si="27"/>
        <v>-1</v>
      </c>
      <c r="M69" s="200"/>
      <c r="N69" s="541" t="s">
        <v>139</v>
      </c>
      <c r="O69" s="542"/>
      <c r="P69" s="543"/>
      <c r="Q69" s="269">
        <f aca="true" t="shared" si="34" ref="Q69:V69">SUM(Q57:Q62)</f>
        <v>25</v>
      </c>
      <c r="R69" s="270">
        <f t="shared" si="34"/>
        <v>1</v>
      </c>
      <c r="S69" s="271">
        <f t="shared" si="34"/>
        <v>36</v>
      </c>
      <c r="T69" s="272">
        <f t="shared" si="34"/>
        <v>17</v>
      </c>
      <c r="U69" s="270">
        <f t="shared" si="34"/>
        <v>0</v>
      </c>
      <c r="V69" s="271">
        <f t="shared" si="34"/>
        <v>22</v>
      </c>
      <c r="W69" s="273">
        <f t="shared" si="29"/>
        <v>-8</v>
      </c>
      <c r="X69" s="274">
        <f t="shared" si="30"/>
        <v>-1</v>
      </c>
      <c r="Y69" s="275">
        <f t="shared" si="31"/>
        <v>-14</v>
      </c>
    </row>
    <row r="70" spans="1:25" ht="17.25" customHeight="1" thickBot="1">
      <c r="A70" s="469"/>
      <c r="B70" s="474"/>
      <c r="C70" s="277" t="s">
        <v>228</v>
      </c>
      <c r="D70" s="255">
        <v>0</v>
      </c>
      <c r="E70" s="256">
        <v>0</v>
      </c>
      <c r="F70" s="257">
        <v>2</v>
      </c>
      <c r="G70" s="258">
        <v>0</v>
      </c>
      <c r="H70" s="256">
        <v>0</v>
      </c>
      <c r="I70" s="257">
        <v>1</v>
      </c>
      <c r="J70" s="259">
        <f t="shared" si="25"/>
        <v>0</v>
      </c>
      <c r="K70" s="260">
        <f t="shared" si="26"/>
        <v>0</v>
      </c>
      <c r="L70" s="261">
        <f t="shared" si="27"/>
        <v>-1</v>
      </c>
      <c r="M70" s="200"/>
      <c r="N70" s="544" t="s">
        <v>140</v>
      </c>
      <c r="O70" s="545"/>
      <c r="P70" s="546"/>
      <c r="Q70" s="278">
        <f aca="true" t="shared" si="35" ref="Q70:V70">SUM(Q63:Q68)</f>
        <v>21</v>
      </c>
      <c r="R70" s="279">
        <f t="shared" si="35"/>
        <v>2</v>
      </c>
      <c r="S70" s="280">
        <f t="shared" si="35"/>
        <v>27</v>
      </c>
      <c r="T70" s="281">
        <f t="shared" si="35"/>
        <v>23</v>
      </c>
      <c r="U70" s="279">
        <f t="shared" si="35"/>
        <v>0</v>
      </c>
      <c r="V70" s="280">
        <f t="shared" si="35"/>
        <v>27</v>
      </c>
      <c r="W70" s="282">
        <f t="shared" si="29"/>
        <v>2</v>
      </c>
      <c r="X70" s="283">
        <f t="shared" si="30"/>
        <v>-2</v>
      </c>
      <c r="Y70" s="284">
        <f t="shared" si="31"/>
        <v>0</v>
      </c>
    </row>
    <row r="71" spans="1:13" ht="17.25" customHeight="1">
      <c r="A71" s="469"/>
      <c r="B71" s="474"/>
      <c r="C71" s="285" t="s">
        <v>141</v>
      </c>
      <c r="D71" s="232">
        <v>0</v>
      </c>
      <c r="E71" s="233">
        <v>0</v>
      </c>
      <c r="F71" s="234">
        <v>2</v>
      </c>
      <c r="G71" s="235">
        <v>0</v>
      </c>
      <c r="H71" s="233">
        <v>0</v>
      </c>
      <c r="I71" s="234">
        <v>3</v>
      </c>
      <c r="J71" s="236">
        <f t="shared" si="25"/>
        <v>0</v>
      </c>
      <c r="K71" s="237">
        <f t="shared" si="26"/>
        <v>0</v>
      </c>
      <c r="L71" s="238">
        <f t="shared" si="27"/>
        <v>1</v>
      </c>
      <c r="M71" s="200"/>
    </row>
    <row r="72" spans="1:14" ht="17.25" customHeight="1" thickBot="1">
      <c r="A72" s="469"/>
      <c r="B72" s="475"/>
      <c r="C72" s="286" t="s">
        <v>143</v>
      </c>
      <c r="D72" s="287">
        <v>0</v>
      </c>
      <c r="E72" s="288">
        <v>0</v>
      </c>
      <c r="F72" s="289">
        <v>2</v>
      </c>
      <c r="G72" s="290">
        <v>0</v>
      </c>
      <c r="H72" s="288">
        <v>0</v>
      </c>
      <c r="I72" s="289">
        <v>1</v>
      </c>
      <c r="J72" s="291">
        <f t="shared" si="25"/>
        <v>0</v>
      </c>
      <c r="K72" s="292">
        <f t="shared" si="26"/>
        <v>0</v>
      </c>
      <c r="L72" s="293">
        <f t="shared" si="27"/>
        <v>-1</v>
      </c>
      <c r="M72" s="200"/>
      <c r="N72" s="199" t="s">
        <v>144</v>
      </c>
    </row>
    <row r="73" spans="1:25" ht="17.25" customHeight="1">
      <c r="A73" s="469"/>
      <c r="B73" s="476" t="s">
        <v>146</v>
      </c>
      <c r="C73" s="477"/>
      <c r="D73" s="255"/>
      <c r="E73" s="256"/>
      <c r="F73" s="257"/>
      <c r="G73" s="258">
        <v>0</v>
      </c>
      <c r="H73" s="256">
        <v>0</v>
      </c>
      <c r="I73" s="257">
        <v>3</v>
      </c>
      <c r="J73" s="259">
        <f t="shared" si="25"/>
        <v>0</v>
      </c>
      <c r="K73" s="260">
        <f t="shared" si="26"/>
        <v>0</v>
      </c>
      <c r="L73" s="261">
        <f t="shared" si="27"/>
        <v>3</v>
      </c>
      <c r="M73" s="200"/>
      <c r="N73" s="514" t="s">
        <v>102</v>
      </c>
      <c r="O73" s="515"/>
      <c r="P73" s="516"/>
      <c r="Q73" s="520" t="str">
        <f>$D$4</f>
        <v>令　和　元　年　</v>
      </c>
      <c r="R73" s="520"/>
      <c r="S73" s="521"/>
      <c r="T73" s="520" t="str">
        <f>$G$4</f>
        <v>令　和　2　年　</v>
      </c>
      <c r="U73" s="520"/>
      <c r="V73" s="520"/>
      <c r="W73" s="522" t="s">
        <v>103</v>
      </c>
      <c r="X73" s="523"/>
      <c r="Y73" s="524"/>
    </row>
    <row r="74" spans="1:25" ht="17.25" customHeight="1" thickBot="1">
      <c r="A74" s="470"/>
      <c r="B74" s="478" t="s">
        <v>148</v>
      </c>
      <c r="C74" s="479"/>
      <c r="D74" s="294"/>
      <c r="E74" s="295"/>
      <c r="F74" s="296"/>
      <c r="G74" s="297"/>
      <c r="H74" s="295"/>
      <c r="I74" s="296"/>
      <c r="J74" s="298">
        <f t="shared" si="25"/>
        <v>0</v>
      </c>
      <c r="K74" s="299">
        <f t="shared" si="26"/>
        <v>0</v>
      </c>
      <c r="L74" s="300">
        <f t="shared" si="27"/>
        <v>0</v>
      </c>
      <c r="M74" s="200"/>
      <c r="N74" s="517"/>
      <c r="O74" s="518"/>
      <c r="P74" s="519"/>
      <c r="Q74" s="205" t="s">
        <v>104</v>
      </c>
      <c r="R74" s="206" t="s">
        <v>105</v>
      </c>
      <c r="S74" s="207" t="s">
        <v>106</v>
      </c>
      <c r="T74" s="208" t="s">
        <v>104</v>
      </c>
      <c r="U74" s="206" t="s">
        <v>105</v>
      </c>
      <c r="V74" s="207" t="s">
        <v>106</v>
      </c>
      <c r="W74" s="208" t="s">
        <v>104</v>
      </c>
      <c r="X74" s="206" t="s">
        <v>105</v>
      </c>
      <c r="Y74" s="209" t="s">
        <v>106</v>
      </c>
    </row>
    <row r="75" spans="1:25" ht="17.25" customHeight="1" thickBot="1">
      <c r="A75" s="199" t="s">
        <v>150</v>
      </c>
      <c r="M75" s="200"/>
      <c r="N75" s="525" t="s">
        <v>107</v>
      </c>
      <c r="O75" s="526"/>
      <c r="P75" s="527"/>
      <c r="Q75" s="218">
        <f aca="true" t="shared" si="36" ref="Q75:V75">SUM(Q76,Q83,Q92,Q98)</f>
        <v>46</v>
      </c>
      <c r="R75" s="219">
        <f t="shared" si="36"/>
        <v>3</v>
      </c>
      <c r="S75" s="220">
        <f t="shared" si="36"/>
        <v>63</v>
      </c>
      <c r="T75" s="221">
        <f t="shared" si="36"/>
        <v>40</v>
      </c>
      <c r="U75" s="219">
        <f t="shared" si="36"/>
        <v>0</v>
      </c>
      <c r="V75" s="220">
        <f t="shared" si="36"/>
        <v>49</v>
      </c>
      <c r="W75" s="222">
        <f aca="true" t="shared" si="37" ref="W75:W98">T75-Q75</f>
        <v>-6</v>
      </c>
      <c r="X75" s="223">
        <f aca="true" t="shared" si="38" ref="X75:X98">U75-R75</f>
        <v>-3</v>
      </c>
      <c r="Y75" s="224">
        <f aca="true" t="shared" si="39" ref="Y75:Y98">V75-S75</f>
        <v>-14</v>
      </c>
    </row>
    <row r="76" spans="1:25" ht="17.25" customHeight="1" thickBot="1" thickTop="1">
      <c r="A76" s="301" t="s">
        <v>152</v>
      </c>
      <c r="B76" s="301"/>
      <c r="C76" s="301"/>
      <c r="D76" s="301"/>
      <c r="E76" s="301"/>
      <c r="F76" s="301"/>
      <c r="G76" s="203"/>
      <c r="M76" s="200"/>
      <c r="N76" s="492" t="s">
        <v>153</v>
      </c>
      <c r="O76" s="531" t="s">
        <v>112</v>
      </c>
      <c r="P76" s="532"/>
      <c r="Q76" s="247">
        <f aca="true" t="shared" si="40" ref="Q76:V76">SUM(Q77,Q82)</f>
        <v>4</v>
      </c>
      <c r="R76" s="248">
        <f t="shared" si="40"/>
        <v>2</v>
      </c>
      <c r="S76" s="249">
        <f t="shared" si="40"/>
        <v>3</v>
      </c>
      <c r="T76" s="250">
        <f t="shared" si="40"/>
        <v>8</v>
      </c>
      <c r="U76" s="248">
        <f t="shared" si="40"/>
        <v>0</v>
      </c>
      <c r="V76" s="249">
        <f t="shared" si="40"/>
        <v>8</v>
      </c>
      <c r="W76" s="251">
        <f t="shared" si="37"/>
        <v>4</v>
      </c>
      <c r="X76" s="252">
        <f t="shared" si="38"/>
        <v>-2</v>
      </c>
      <c r="Y76" s="253">
        <f t="shared" si="39"/>
        <v>5</v>
      </c>
    </row>
    <row r="77" spans="1:25" ht="17.25" customHeight="1">
      <c r="A77" s="514" t="s">
        <v>102</v>
      </c>
      <c r="B77" s="515"/>
      <c r="C77" s="516"/>
      <c r="D77" s="520" t="str">
        <f>$D$4</f>
        <v>令　和　元　年　</v>
      </c>
      <c r="E77" s="520"/>
      <c r="F77" s="521"/>
      <c r="G77" s="520" t="str">
        <f>$G$4</f>
        <v>令　和　2　年　</v>
      </c>
      <c r="H77" s="520"/>
      <c r="I77" s="520"/>
      <c r="J77" s="522" t="s">
        <v>103</v>
      </c>
      <c r="K77" s="523"/>
      <c r="L77" s="524"/>
      <c r="M77" s="204"/>
      <c r="N77" s="492"/>
      <c r="O77" s="473" t="s">
        <v>155</v>
      </c>
      <c r="P77" s="302" t="s">
        <v>156</v>
      </c>
      <c r="Q77" s="218">
        <f aca="true" t="shared" si="41" ref="Q77:V77">SUM(Q78:Q81)</f>
        <v>3</v>
      </c>
      <c r="R77" s="219">
        <f t="shared" si="41"/>
        <v>2</v>
      </c>
      <c r="S77" s="220">
        <f t="shared" si="41"/>
        <v>1</v>
      </c>
      <c r="T77" s="221">
        <f t="shared" si="41"/>
        <v>7</v>
      </c>
      <c r="U77" s="219">
        <f t="shared" si="41"/>
        <v>0</v>
      </c>
      <c r="V77" s="220">
        <f t="shared" si="41"/>
        <v>7</v>
      </c>
      <c r="W77" s="222">
        <f t="shared" si="37"/>
        <v>4</v>
      </c>
      <c r="X77" s="223">
        <f t="shared" si="38"/>
        <v>-2</v>
      </c>
      <c r="Y77" s="224">
        <f t="shared" si="39"/>
        <v>6</v>
      </c>
    </row>
    <row r="78" spans="1:25" ht="17.25" customHeight="1">
      <c r="A78" s="517"/>
      <c r="B78" s="518"/>
      <c r="C78" s="519"/>
      <c r="D78" s="205" t="s">
        <v>104</v>
      </c>
      <c r="E78" s="206" t="s">
        <v>105</v>
      </c>
      <c r="F78" s="207" t="s">
        <v>106</v>
      </c>
      <c r="G78" s="208" t="s">
        <v>104</v>
      </c>
      <c r="H78" s="206" t="s">
        <v>105</v>
      </c>
      <c r="I78" s="207" t="s">
        <v>106</v>
      </c>
      <c r="J78" s="208" t="s">
        <v>104</v>
      </c>
      <c r="K78" s="206" t="s">
        <v>105</v>
      </c>
      <c r="L78" s="209" t="s">
        <v>106</v>
      </c>
      <c r="M78" s="210"/>
      <c r="N78" s="492"/>
      <c r="O78" s="474"/>
      <c r="P78" s="254" t="s">
        <v>158</v>
      </c>
      <c r="Q78" s="255">
        <v>2</v>
      </c>
      <c r="R78" s="256">
        <v>1</v>
      </c>
      <c r="S78" s="257">
        <v>1</v>
      </c>
      <c r="T78" s="258">
        <v>7</v>
      </c>
      <c r="U78" s="256">
        <v>0</v>
      </c>
      <c r="V78" s="257">
        <v>7</v>
      </c>
      <c r="W78" s="259">
        <f t="shared" si="37"/>
        <v>5</v>
      </c>
      <c r="X78" s="260">
        <f t="shared" si="38"/>
        <v>-1</v>
      </c>
      <c r="Y78" s="261">
        <f t="shared" si="39"/>
        <v>6</v>
      </c>
    </row>
    <row r="79" spans="1:25" ht="17.25" customHeight="1" thickBot="1">
      <c r="A79" s="525" t="s">
        <v>107</v>
      </c>
      <c r="B79" s="526"/>
      <c r="C79" s="527"/>
      <c r="D79" s="211">
        <f aca="true" t="shared" si="42" ref="D79:I79">SUM(D80:D91)</f>
        <v>46</v>
      </c>
      <c r="E79" s="212">
        <f t="shared" si="42"/>
        <v>3</v>
      </c>
      <c r="F79" s="213">
        <f t="shared" si="42"/>
        <v>63</v>
      </c>
      <c r="G79" s="214">
        <f t="shared" si="42"/>
        <v>40</v>
      </c>
      <c r="H79" s="212">
        <f t="shared" si="42"/>
        <v>0</v>
      </c>
      <c r="I79" s="213">
        <f t="shared" si="42"/>
        <v>49</v>
      </c>
      <c r="J79" s="215">
        <f aca="true" t="shared" si="43" ref="J79:J95">G79-D79</f>
        <v>-6</v>
      </c>
      <c r="K79" s="216">
        <f aca="true" t="shared" si="44" ref="K79:K95">H79-E79</f>
        <v>-3</v>
      </c>
      <c r="L79" s="217">
        <f aca="true" t="shared" si="45" ref="L79:L95">I79-F79</f>
        <v>-14</v>
      </c>
      <c r="M79" s="200"/>
      <c r="N79" s="492"/>
      <c r="O79" s="474"/>
      <c r="P79" s="303" t="s">
        <v>159</v>
      </c>
      <c r="Q79" s="232"/>
      <c r="R79" s="233"/>
      <c r="S79" s="234"/>
      <c r="T79" s="235"/>
      <c r="U79" s="233"/>
      <c r="V79" s="234"/>
      <c r="W79" s="236">
        <f t="shared" si="37"/>
        <v>0</v>
      </c>
      <c r="X79" s="237">
        <f t="shared" si="38"/>
        <v>0</v>
      </c>
      <c r="Y79" s="238">
        <f t="shared" si="39"/>
        <v>0</v>
      </c>
    </row>
    <row r="80" spans="1:25" ht="17.25" customHeight="1" thickTop="1">
      <c r="A80" s="528" t="s">
        <v>160</v>
      </c>
      <c r="B80" s="529"/>
      <c r="C80" s="530"/>
      <c r="D80" s="225">
        <v>3</v>
      </c>
      <c r="E80" s="226">
        <v>1</v>
      </c>
      <c r="F80" s="227">
        <v>5</v>
      </c>
      <c r="G80" s="228"/>
      <c r="H80" s="226"/>
      <c r="I80" s="227"/>
      <c r="J80" s="229">
        <f t="shared" si="43"/>
        <v>-3</v>
      </c>
      <c r="K80" s="230">
        <f t="shared" si="44"/>
        <v>-1</v>
      </c>
      <c r="L80" s="231">
        <f t="shared" si="45"/>
        <v>-5</v>
      </c>
      <c r="M80" s="200"/>
      <c r="N80" s="492"/>
      <c r="O80" s="474"/>
      <c r="P80" s="303" t="s">
        <v>161</v>
      </c>
      <c r="Q80" s="232"/>
      <c r="R80" s="233"/>
      <c r="S80" s="234"/>
      <c r="T80" s="235"/>
      <c r="U80" s="233"/>
      <c r="V80" s="234"/>
      <c r="W80" s="236">
        <f t="shared" si="37"/>
        <v>0</v>
      </c>
      <c r="X80" s="237">
        <f t="shared" si="38"/>
        <v>0</v>
      </c>
      <c r="Y80" s="238">
        <f t="shared" si="39"/>
        <v>0</v>
      </c>
    </row>
    <row r="81" spans="1:25" ht="17.25" customHeight="1">
      <c r="A81" s="505" t="s">
        <v>162</v>
      </c>
      <c r="B81" s="506"/>
      <c r="C81" s="507"/>
      <c r="D81" s="232"/>
      <c r="E81" s="233"/>
      <c r="F81" s="234"/>
      <c r="G81" s="235"/>
      <c r="H81" s="233"/>
      <c r="I81" s="234"/>
      <c r="J81" s="236">
        <f t="shared" si="43"/>
        <v>0</v>
      </c>
      <c r="K81" s="237">
        <f t="shared" si="44"/>
        <v>0</v>
      </c>
      <c r="L81" s="238">
        <f t="shared" si="45"/>
        <v>0</v>
      </c>
      <c r="M81" s="200"/>
      <c r="N81" s="492"/>
      <c r="O81" s="475"/>
      <c r="P81" s="286" t="s">
        <v>132</v>
      </c>
      <c r="Q81" s="287">
        <v>1</v>
      </c>
      <c r="R81" s="288">
        <v>1</v>
      </c>
      <c r="S81" s="289">
        <v>0</v>
      </c>
      <c r="T81" s="290"/>
      <c r="U81" s="288"/>
      <c r="V81" s="289"/>
      <c r="W81" s="291">
        <f t="shared" si="37"/>
        <v>-1</v>
      </c>
      <c r="X81" s="292">
        <f t="shared" si="38"/>
        <v>-1</v>
      </c>
      <c r="Y81" s="293">
        <f t="shared" si="39"/>
        <v>0</v>
      </c>
    </row>
    <row r="82" spans="1:25" ht="17.25" customHeight="1">
      <c r="A82" s="505" t="s">
        <v>164</v>
      </c>
      <c r="B82" s="506"/>
      <c r="C82" s="507"/>
      <c r="D82" s="232">
        <v>2</v>
      </c>
      <c r="E82" s="233">
        <v>0</v>
      </c>
      <c r="F82" s="234">
        <v>3</v>
      </c>
      <c r="G82" s="235"/>
      <c r="H82" s="233"/>
      <c r="I82" s="234"/>
      <c r="J82" s="236">
        <f t="shared" si="43"/>
        <v>-2</v>
      </c>
      <c r="K82" s="237">
        <f t="shared" si="44"/>
        <v>0</v>
      </c>
      <c r="L82" s="238">
        <f t="shared" si="45"/>
        <v>-3</v>
      </c>
      <c r="M82" s="200"/>
      <c r="N82" s="508"/>
      <c r="O82" s="533" t="s">
        <v>132</v>
      </c>
      <c r="P82" s="534"/>
      <c r="Q82" s="304">
        <v>1</v>
      </c>
      <c r="R82" s="305">
        <v>0</v>
      </c>
      <c r="S82" s="306">
        <v>2</v>
      </c>
      <c r="T82" s="307">
        <v>1</v>
      </c>
      <c r="U82" s="305">
        <v>0</v>
      </c>
      <c r="V82" s="306">
        <v>1</v>
      </c>
      <c r="W82" s="308">
        <f t="shared" si="37"/>
        <v>0</v>
      </c>
      <c r="X82" s="309">
        <f t="shared" si="38"/>
        <v>0</v>
      </c>
      <c r="Y82" s="310">
        <f t="shared" si="39"/>
        <v>-1</v>
      </c>
    </row>
    <row r="83" spans="1:25" ht="17.25" customHeight="1">
      <c r="A83" s="505" t="s">
        <v>166</v>
      </c>
      <c r="B83" s="506"/>
      <c r="C83" s="507"/>
      <c r="D83" s="232">
        <v>5</v>
      </c>
      <c r="E83" s="233">
        <v>0</v>
      </c>
      <c r="F83" s="234">
        <v>8</v>
      </c>
      <c r="G83" s="235">
        <v>4</v>
      </c>
      <c r="H83" s="233">
        <v>0</v>
      </c>
      <c r="I83" s="234">
        <v>5</v>
      </c>
      <c r="J83" s="236">
        <f t="shared" si="43"/>
        <v>-1</v>
      </c>
      <c r="K83" s="237">
        <f t="shared" si="44"/>
        <v>0</v>
      </c>
      <c r="L83" s="238">
        <f t="shared" si="45"/>
        <v>-3</v>
      </c>
      <c r="M83" s="200"/>
      <c r="N83" s="496" t="s">
        <v>167</v>
      </c>
      <c r="O83" s="497" t="s">
        <v>112</v>
      </c>
      <c r="P83" s="498"/>
      <c r="Q83" s="218">
        <f aca="true" t="shared" si="46" ref="Q83:V83">SUM(Q84:Q91)</f>
        <v>41</v>
      </c>
      <c r="R83" s="219">
        <f t="shared" si="46"/>
        <v>1</v>
      </c>
      <c r="S83" s="220">
        <f t="shared" si="46"/>
        <v>57</v>
      </c>
      <c r="T83" s="221">
        <f t="shared" si="46"/>
        <v>32</v>
      </c>
      <c r="U83" s="219">
        <f t="shared" si="46"/>
        <v>0</v>
      </c>
      <c r="V83" s="220">
        <f t="shared" si="46"/>
        <v>41</v>
      </c>
      <c r="W83" s="222">
        <f t="shared" si="37"/>
        <v>-9</v>
      </c>
      <c r="X83" s="223">
        <f t="shared" si="38"/>
        <v>-1</v>
      </c>
      <c r="Y83" s="224">
        <f t="shared" si="39"/>
        <v>-16</v>
      </c>
    </row>
    <row r="84" spans="1:25" ht="17.25" customHeight="1">
      <c r="A84" s="505" t="s">
        <v>169</v>
      </c>
      <c r="B84" s="506"/>
      <c r="C84" s="507"/>
      <c r="D84" s="232">
        <v>8</v>
      </c>
      <c r="E84" s="233">
        <v>0</v>
      </c>
      <c r="F84" s="234">
        <v>11</v>
      </c>
      <c r="G84" s="235">
        <v>7</v>
      </c>
      <c r="H84" s="233">
        <v>0</v>
      </c>
      <c r="I84" s="234">
        <v>8</v>
      </c>
      <c r="J84" s="236">
        <f t="shared" si="43"/>
        <v>-1</v>
      </c>
      <c r="K84" s="237">
        <f t="shared" si="44"/>
        <v>0</v>
      </c>
      <c r="L84" s="238">
        <f t="shared" si="45"/>
        <v>-3</v>
      </c>
      <c r="M84" s="200"/>
      <c r="N84" s="492"/>
      <c r="O84" s="509" t="s">
        <v>170</v>
      </c>
      <c r="P84" s="510"/>
      <c r="Q84" s="255">
        <v>6</v>
      </c>
      <c r="R84" s="256">
        <v>1</v>
      </c>
      <c r="S84" s="257">
        <v>7</v>
      </c>
      <c r="T84" s="258">
        <v>3</v>
      </c>
      <c r="U84" s="256">
        <v>0</v>
      </c>
      <c r="V84" s="257">
        <v>5</v>
      </c>
      <c r="W84" s="259">
        <f t="shared" si="37"/>
        <v>-3</v>
      </c>
      <c r="X84" s="260">
        <f t="shared" si="38"/>
        <v>-1</v>
      </c>
      <c r="Y84" s="261">
        <f t="shared" si="39"/>
        <v>-2</v>
      </c>
    </row>
    <row r="85" spans="1:25" ht="17.25" customHeight="1">
      <c r="A85" s="505" t="s">
        <v>172</v>
      </c>
      <c r="B85" s="506"/>
      <c r="C85" s="507"/>
      <c r="D85" s="232">
        <v>7</v>
      </c>
      <c r="E85" s="233">
        <v>0</v>
      </c>
      <c r="F85" s="234">
        <v>9</v>
      </c>
      <c r="G85" s="235">
        <v>9</v>
      </c>
      <c r="H85" s="233">
        <v>0</v>
      </c>
      <c r="I85" s="234">
        <v>12</v>
      </c>
      <c r="J85" s="236">
        <f t="shared" si="43"/>
        <v>2</v>
      </c>
      <c r="K85" s="237">
        <f t="shared" si="44"/>
        <v>0</v>
      </c>
      <c r="L85" s="238">
        <f t="shared" si="45"/>
        <v>3</v>
      </c>
      <c r="M85" s="200"/>
      <c r="N85" s="492"/>
      <c r="O85" s="501" t="s">
        <v>173</v>
      </c>
      <c r="P85" s="502"/>
      <c r="Q85" s="232">
        <v>21</v>
      </c>
      <c r="R85" s="233">
        <v>0</v>
      </c>
      <c r="S85" s="234">
        <v>35</v>
      </c>
      <c r="T85" s="235">
        <v>17</v>
      </c>
      <c r="U85" s="233">
        <v>0</v>
      </c>
      <c r="V85" s="234">
        <v>23</v>
      </c>
      <c r="W85" s="236">
        <f t="shared" si="37"/>
        <v>-4</v>
      </c>
      <c r="X85" s="237">
        <f t="shared" si="38"/>
        <v>0</v>
      </c>
      <c r="Y85" s="238">
        <f t="shared" si="39"/>
        <v>-12</v>
      </c>
    </row>
    <row r="86" spans="1:25" ht="17.25" customHeight="1">
      <c r="A86" s="505" t="s">
        <v>175</v>
      </c>
      <c r="B86" s="506"/>
      <c r="C86" s="507"/>
      <c r="D86" s="232">
        <v>3</v>
      </c>
      <c r="E86" s="233">
        <v>0</v>
      </c>
      <c r="F86" s="234">
        <v>3</v>
      </c>
      <c r="G86" s="235">
        <v>3</v>
      </c>
      <c r="H86" s="233">
        <v>0</v>
      </c>
      <c r="I86" s="234">
        <v>5</v>
      </c>
      <c r="J86" s="236">
        <f t="shared" si="43"/>
        <v>0</v>
      </c>
      <c r="K86" s="237">
        <f t="shared" si="44"/>
        <v>0</v>
      </c>
      <c r="L86" s="238">
        <f t="shared" si="45"/>
        <v>2</v>
      </c>
      <c r="M86" s="200"/>
      <c r="N86" s="492"/>
      <c r="O86" s="487" t="s">
        <v>176</v>
      </c>
      <c r="P86" s="488"/>
      <c r="Q86" s="232">
        <v>8</v>
      </c>
      <c r="R86" s="233">
        <v>0</v>
      </c>
      <c r="S86" s="234">
        <v>8</v>
      </c>
      <c r="T86" s="235">
        <v>5</v>
      </c>
      <c r="U86" s="233">
        <v>0</v>
      </c>
      <c r="V86" s="234">
        <v>6</v>
      </c>
      <c r="W86" s="236">
        <f t="shared" si="37"/>
        <v>-3</v>
      </c>
      <c r="X86" s="237">
        <f t="shared" si="38"/>
        <v>0</v>
      </c>
      <c r="Y86" s="238">
        <f t="shared" si="39"/>
        <v>-2</v>
      </c>
    </row>
    <row r="87" spans="1:25" ht="17.25" customHeight="1">
      <c r="A87" s="505" t="s">
        <v>178</v>
      </c>
      <c r="B87" s="506"/>
      <c r="C87" s="507"/>
      <c r="D87" s="232">
        <v>6</v>
      </c>
      <c r="E87" s="233">
        <v>0</v>
      </c>
      <c r="F87" s="234">
        <v>6</v>
      </c>
      <c r="G87" s="235">
        <v>4</v>
      </c>
      <c r="H87" s="233">
        <v>0</v>
      </c>
      <c r="I87" s="234">
        <v>6</v>
      </c>
      <c r="J87" s="236">
        <f t="shared" si="43"/>
        <v>-2</v>
      </c>
      <c r="K87" s="237">
        <f t="shared" si="44"/>
        <v>0</v>
      </c>
      <c r="L87" s="238">
        <f t="shared" si="45"/>
        <v>0</v>
      </c>
      <c r="M87" s="200"/>
      <c r="N87" s="492"/>
      <c r="O87" s="487" t="s">
        <v>179</v>
      </c>
      <c r="P87" s="488"/>
      <c r="Q87" s="232">
        <v>1</v>
      </c>
      <c r="R87" s="233">
        <v>0</v>
      </c>
      <c r="S87" s="234">
        <v>1</v>
      </c>
      <c r="T87" s="235"/>
      <c r="U87" s="233"/>
      <c r="V87" s="234"/>
      <c r="W87" s="236">
        <f t="shared" si="37"/>
        <v>-1</v>
      </c>
      <c r="X87" s="237">
        <f t="shared" si="38"/>
        <v>0</v>
      </c>
      <c r="Y87" s="238">
        <f t="shared" si="39"/>
        <v>-1</v>
      </c>
    </row>
    <row r="88" spans="1:25" ht="17.25" customHeight="1">
      <c r="A88" s="505" t="s">
        <v>181</v>
      </c>
      <c r="B88" s="506"/>
      <c r="C88" s="507"/>
      <c r="D88" s="232">
        <v>7</v>
      </c>
      <c r="E88" s="233">
        <v>1</v>
      </c>
      <c r="F88" s="234">
        <v>12</v>
      </c>
      <c r="G88" s="235">
        <v>7</v>
      </c>
      <c r="H88" s="233">
        <v>0</v>
      </c>
      <c r="I88" s="234">
        <v>7</v>
      </c>
      <c r="J88" s="236">
        <f t="shared" si="43"/>
        <v>0</v>
      </c>
      <c r="K88" s="237">
        <f t="shared" si="44"/>
        <v>-1</v>
      </c>
      <c r="L88" s="238">
        <f t="shared" si="45"/>
        <v>-5</v>
      </c>
      <c r="M88" s="200"/>
      <c r="N88" s="492"/>
      <c r="O88" s="487" t="s">
        <v>182</v>
      </c>
      <c r="P88" s="488"/>
      <c r="Q88" s="232">
        <v>2</v>
      </c>
      <c r="R88" s="233">
        <v>0</v>
      </c>
      <c r="S88" s="234">
        <v>3</v>
      </c>
      <c r="T88" s="235"/>
      <c r="U88" s="233"/>
      <c r="V88" s="234"/>
      <c r="W88" s="236">
        <f t="shared" si="37"/>
        <v>-2</v>
      </c>
      <c r="X88" s="237">
        <f t="shared" si="38"/>
        <v>0</v>
      </c>
      <c r="Y88" s="238">
        <f t="shared" si="39"/>
        <v>-3</v>
      </c>
    </row>
    <row r="89" spans="1:25" ht="17.25" customHeight="1">
      <c r="A89" s="505" t="s">
        <v>184</v>
      </c>
      <c r="B89" s="506"/>
      <c r="C89" s="507"/>
      <c r="D89" s="232">
        <v>5</v>
      </c>
      <c r="E89" s="233">
        <v>1</v>
      </c>
      <c r="F89" s="234">
        <v>6</v>
      </c>
      <c r="G89" s="235">
        <v>5</v>
      </c>
      <c r="H89" s="233">
        <v>0</v>
      </c>
      <c r="I89" s="234">
        <v>5</v>
      </c>
      <c r="J89" s="236">
        <f t="shared" si="43"/>
        <v>0</v>
      </c>
      <c r="K89" s="237">
        <f t="shared" si="44"/>
        <v>-1</v>
      </c>
      <c r="L89" s="238">
        <f t="shared" si="45"/>
        <v>-1</v>
      </c>
      <c r="M89" s="200"/>
      <c r="N89" s="492"/>
      <c r="O89" s="487" t="s">
        <v>185</v>
      </c>
      <c r="P89" s="488"/>
      <c r="Q89" s="232">
        <v>1</v>
      </c>
      <c r="R89" s="233">
        <v>0</v>
      </c>
      <c r="S89" s="234">
        <v>1</v>
      </c>
      <c r="T89" s="235">
        <v>1</v>
      </c>
      <c r="U89" s="233">
        <v>0</v>
      </c>
      <c r="V89" s="234">
        <v>1</v>
      </c>
      <c r="W89" s="236">
        <f t="shared" si="37"/>
        <v>0</v>
      </c>
      <c r="X89" s="237">
        <f t="shared" si="38"/>
        <v>0</v>
      </c>
      <c r="Y89" s="238">
        <f t="shared" si="39"/>
        <v>0</v>
      </c>
    </row>
    <row r="90" spans="1:25" ht="17.25" customHeight="1">
      <c r="A90" s="505" t="s">
        <v>187</v>
      </c>
      <c r="B90" s="506"/>
      <c r="C90" s="507"/>
      <c r="D90" s="232"/>
      <c r="E90" s="233"/>
      <c r="F90" s="234"/>
      <c r="G90" s="235"/>
      <c r="H90" s="233"/>
      <c r="I90" s="234"/>
      <c r="J90" s="236">
        <f t="shared" si="43"/>
        <v>0</v>
      </c>
      <c r="K90" s="237">
        <f t="shared" si="44"/>
        <v>0</v>
      </c>
      <c r="L90" s="238">
        <f t="shared" si="45"/>
        <v>0</v>
      </c>
      <c r="M90" s="200"/>
      <c r="N90" s="492"/>
      <c r="O90" s="501" t="s">
        <v>188</v>
      </c>
      <c r="P90" s="502"/>
      <c r="Q90" s="232">
        <v>1</v>
      </c>
      <c r="R90" s="233">
        <v>0</v>
      </c>
      <c r="S90" s="234">
        <v>1</v>
      </c>
      <c r="T90" s="235">
        <v>2</v>
      </c>
      <c r="U90" s="233">
        <v>0</v>
      </c>
      <c r="V90" s="234">
        <v>2</v>
      </c>
      <c r="W90" s="236">
        <f t="shared" si="37"/>
        <v>1</v>
      </c>
      <c r="X90" s="237">
        <f t="shared" si="38"/>
        <v>0</v>
      </c>
      <c r="Y90" s="238">
        <f t="shared" si="39"/>
        <v>1</v>
      </c>
    </row>
    <row r="91" spans="1:25" ht="17.25" customHeight="1" thickBot="1">
      <c r="A91" s="511" t="s">
        <v>189</v>
      </c>
      <c r="B91" s="512"/>
      <c r="C91" s="513"/>
      <c r="D91" s="239"/>
      <c r="E91" s="240"/>
      <c r="F91" s="241"/>
      <c r="G91" s="242">
        <v>1</v>
      </c>
      <c r="H91" s="240">
        <v>0</v>
      </c>
      <c r="I91" s="241">
        <v>1</v>
      </c>
      <c r="J91" s="243">
        <f t="shared" si="43"/>
        <v>1</v>
      </c>
      <c r="K91" s="244">
        <f t="shared" si="44"/>
        <v>0</v>
      </c>
      <c r="L91" s="245">
        <f t="shared" si="45"/>
        <v>1</v>
      </c>
      <c r="M91" s="200"/>
      <c r="N91" s="508"/>
      <c r="O91" s="489" t="s">
        <v>190</v>
      </c>
      <c r="P91" s="490"/>
      <c r="Q91" s="287">
        <v>1</v>
      </c>
      <c r="R91" s="288">
        <v>0</v>
      </c>
      <c r="S91" s="289">
        <v>1</v>
      </c>
      <c r="T91" s="290">
        <v>4</v>
      </c>
      <c r="U91" s="288">
        <v>0</v>
      </c>
      <c r="V91" s="289">
        <v>4</v>
      </c>
      <c r="W91" s="291">
        <f t="shared" si="37"/>
        <v>3</v>
      </c>
      <c r="X91" s="292">
        <f t="shared" si="38"/>
        <v>0</v>
      </c>
      <c r="Y91" s="293">
        <f t="shared" si="39"/>
        <v>3</v>
      </c>
    </row>
    <row r="92" spans="1:25" ht="17.25" customHeight="1" thickTop="1">
      <c r="A92" s="491" t="s">
        <v>136</v>
      </c>
      <c r="B92" s="494" t="s">
        <v>230</v>
      </c>
      <c r="C92" s="495"/>
      <c r="D92" s="225">
        <v>1</v>
      </c>
      <c r="E92" s="226">
        <v>0</v>
      </c>
      <c r="F92" s="227">
        <v>3</v>
      </c>
      <c r="G92" s="228">
        <v>3</v>
      </c>
      <c r="H92" s="226">
        <v>0</v>
      </c>
      <c r="I92" s="227">
        <v>4</v>
      </c>
      <c r="J92" s="229">
        <f t="shared" si="43"/>
        <v>2</v>
      </c>
      <c r="K92" s="230">
        <f t="shared" si="44"/>
        <v>0</v>
      </c>
      <c r="L92" s="231">
        <f t="shared" si="45"/>
        <v>1</v>
      </c>
      <c r="M92" s="200"/>
      <c r="N92" s="496" t="s">
        <v>193</v>
      </c>
      <c r="O92" s="497" t="s">
        <v>112</v>
      </c>
      <c r="P92" s="498"/>
      <c r="Q92" s="218">
        <f aca="true" t="shared" si="47" ref="Q92:V92">SUM(Q93:Q97)</f>
        <v>1</v>
      </c>
      <c r="R92" s="219">
        <f t="shared" si="47"/>
        <v>0</v>
      </c>
      <c r="S92" s="220">
        <f t="shared" si="47"/>
        <v>3</v>
      </c>
      <c r="T92" s="221">
        <f t="shared" si="47"/>
        <v>0</v>
      </c>
      <c r="U92" s="219">
        <f t="shared" si="47"/>
        <v>0</v>
      </c>
      <c r="V92" s="220">
        <f t="shared" si="47"/>
        <v>0</v>
      </c>
      <c r="W92" s="222">
        <f t="shared" si="37"/>
        <v>-1</v>
      </c>
      <c r="X92" s="223">
        <f t="shared" si="38"/>
        <v>0</v>
      </c>
      <c r="Y92" s="224">
        <f t="shared" si="39"/>
        <v>-3</v>
      </c>
    </row>
    <row r="93" spans="1:25" ht="17.25" customHeight="1">
      <c r="A93" s="492"/>
      <c r="B93" s="501" t="s">
        <v>231</v>
      </c>
      <c r="C93" s="502"/>
      <c r="D93" s="232">
        <v>31</v>
      </c>
      <c r="E93" s="233">
        <v>0</v>
      </c>
      <c r="F93" s="234">
        <v>38</v>
      </c>
      <c r="G93" s="235">
        <v>29</v>
      </c>
      <c r="H93" s="233">
        <v>0</v>
      </c>
      <c r="I93" s="234">
        <v>37</v>
      </c>
      <c r="J93" s="236">
        <f t="shared" si="43"/>
        <v>-2</v>
      </c>
      <c r="K93" s="237">
        <f t="shared" si="44"/>
        <v>0</v>
      </c>
      <c r="L93" s="238">
        <f t="shared" si="45"/>
        <v>-1</v>
      </c>
      <c r="M93" s="200"/>
      <c r="N93" s="492"/>
      <c r="O93" s="503" t="s">
        <v>195</v>
      </c>
      <c r="P93" s="504"/>
      <c r="Q93" s="255">
        <v>1</v>
      </c>
      <c r="R93" s="256">
        <v>0</v>
      </c>
      <c r="S93" s="257">
        <v>3</v>
      </c>
      <c r="T93" s="258"/>
      <c r="U93" s="256"/>
      <c r="V93" s="257"/>
      <c r="W93" s="259">
        <f t="shared" si="37"/>
        <v>-1</v>
      </c>
      <c r="X93" s="260">
        <f t="shared" si="38"/>
        <v>0</v>
      </c>
      <c r="Y93" s="261">
        <f t="shared" si="39"/>
        <v>-3</v>
      </c>
    </row>
    <row r="94" spans="1:25" ht="17.25" customHeight="1">
      <c r="A94" s="492"/>
      <c r="B94" s="501" t="s">
        <v>232</v>
      </c>
      <c r="C94" s="502"/>
      <c r="D94" s="232">
        <v>6</v>
      </c>
      <c r="E94" s="233">
        <v>2</v>
      </c>
      <c r="F94" s="234">
        <v>9</v>
      </c>
      <c r="G94" s="235">
        <v>4</v>
      </c>
      <c r="H94" s="233">
        <v>0</v>
      </c>
      <c r="I94" s="234">
        <v>4</v>
      </c>
      <c r="J94" s="236">
        <f t="shared" si="43"/>
        <v>-2</v>
      </c>
      <c r="K94" s="237">
        <f t="shared" si="44"/>
        <v>-2</v>
      </c>
      <c r="L94" s="238">
        <f t="shared" si="45"/>
        <v>-5</v>
      </c>
      <c r="M94" s="200"/>
      <c r="N94" s="492"/>
      <c r="O94" s="483" t="s">
        <v>197</v>
      </c>
      <c r="P94" s="484"/>
      <c r="Q94" s="232"/>
      <c r="R94" s="233"/>
      <c r="S94" s="234"/>
      <c r="T94" s="235"/>
      <c r="U94" s="233"/>
      <c r="V94" s="234"/>
      <c r="W94" s="236">
        <f t="shared" si="37"/>
        <v>0</v>
      </c>
      <c r="X94" s="237">
        <f t="shared" si="38"/>
        <v>0</v>
      </c>
      <c r="Y94" s="238">
        <f t="shared" si="39"/>
        <v>0</v>
      </c>
    </row>
    <row r="95" spans="1:25" ht="17.25" customHeight="1" thickBot="1">
      <c r="A95" s="493"/>
      <c r="B95" s="485" t="s">
        <v>233</v>
      </c>
      <c r="C95" s="486"/>
      <c r="D95" s="294">
        <v>8</v>
      </c>
      <c r="E95" s="295">
        <v>1</v>
      </c>
      <c r="F95" s="296">
        <v>13</v>
      </c>
      <c r="G95" s="297">
        <v>4</v>
      </c>
      <c r="H95" s="295">
        <v>0</v>
      </c>
      <c r="I95" s="296">
        <v>4</v>
      </c>
      <c r="J95" s="298">
        <f t="shared" si="43"/>
        <v>-4</v>
      </c>
      <c r="K95" s="299">
        <f t="shared" si="44"/>
        <v>-1</v>
      </c>
      <c r="L95" s="300">
        <f t="shared" si="45"/>
        <v>-9</v>
      </c>
      <c r="M95" s="200"/>
      <c r="N95" s="492"/>
      <c r="O95" s="483" t="s">
        <v>199</v>
      </c>
      <c r="P95" s="484"/>
      <c r="Q95" s="232"/>
      <c r="R95" s="233"/>
      <c r="S95" s="234"/>
      <c r="T95" s="235"/>
      <c r="U95" s="233"/>
      <c r="V95" s="234"/>
      <c r="W95" s="236">
        <f t="shared" si="37"/>
        <v>0</v>
      </c>
      <c r="X95" s="237">
        <f t="shared" si="38"/>
        <v>0</v>
      </c>
      <c r="Y95" s="238">
        <f t="shared" si="39"/>
        <v>0</v>
      </c>
    </row>
    <row r="96" spans="13:25" ht="17.25" customHeight="1">
      <c r="M96" s="200"/>
      <c r="N96" s="492"/>
      <c r="O96" s="487" t="s">
        <v>201</v>
      </c>
      <c r="P96" s="488"/>
      <c r="Q96" s="232"/>
      <c r="R96" s="233"/>
      <c r="S96" s="234"/>
      <c r="T96" s="235"/>
      <c r="U96" s="233"/>
      <c r="V96" s="234"/>
      <c r="W96" s="236">
        <f t="shared" si="37"/>
        <v>0</v>
      </c>
      <c r="X96" s="237">
        <f t="shared" si="38"/>
        <v>0</v>
      </c>
      <c r="Y96" s="238">
        <f t="shared" si="39"/>
        <v>0</v>
      </c>
    </row>
    <row r="97" spans="1:26" ht="17.25" customHeight="1">
      <c r="A97" s="199" t="s">
        <v>203</v>
      </c>
      <c r="M97" s="200"/>
      <c r="N97" s="492"/>
      <c r="O97" s="499" t="s">
        <v>132</v>
      </c>
      <c r="P97" s="500"/>
      <c r="Q97" s="287"/>
      <c r="R97" s="288"/>
      <c r="S97" s="289"/>
      <c r="T97" s="290"/>
      <c r="U97" s="288"/>
      <c r="V97" s="289"/>
      <c r="W97" s="291">
        <f t="shared" si="37"/>
        <v>0</v>
      </c>
      <c r="X97" s="292">
        <f t="shared" si="38"/>
        <v>0</v>
      </c>
      <c r="Y97" s="293">
        <f t="shared" si="39"/>
        <v>0</v>
      </c>
      <c r="Z97" s="200"/>
    </row>
    <row r="98" spans="13:45" ht="17.25" customHeight="1" thickBot="1">
      <c r="M98" s="200"/>
      <c r="N98" s="480" t="s">
        <v>205</v>
      </c>
      <c r="O98" s="481"/>
      <c r="P98" s="482"/>
      <c r="Q98" s="278"/>
      <c r="R98" s="279"/>
      <c r="S98" s="280"/>
      <c r="T98" s="281"/>
      <c r="U98" s="279"/>
      <c r="V98" s="280"/>
      <c r="W98" s="282">
        <f t="shared" si="37"/>
        <v>0</v>
      </c>
      <c r="X98" s="283">
        <f t="shared" si="38"/>
        <v>0</v>
      </c>
      <c r="Y98" s="284">
        <f t="shared" si="39"/>
        <v>0</v>
      </c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</row>
    <row r="99" ht="12.75" customHeight="1"/>
  </sheetData>
  <sheetProtection/>
  <mergeCells count="176">
    <mergeCell ref="N9:P9"/>
    <mergeCell ref="N10:P10"/>
    <mergeCell ref="N14:P14"/>
    <mergeCell ref="O32:P32"/>
    <mergeCell ref="Q4:S4"/>
    <mergeCell ref="T4:V4"/>
    <mergeCell ref="A40:C40"/>
    <mergeCell ref="A41:C41"/>
    <mergeCell ref="A34:C34"/>
    <mergeCell ref="A35:C35"/>
    <mergeCell ref="A36:C36"/>
    <mergeCell ref="A37:C37"/>
    <mergeCell ref="A38:C38"/>
    <mergeCell ref="A39:C39"/>
    <mergeCell ref="W4:Y4"/>
    <mergeCell ref="B44:C44"/>
    <mergeCell ref="B45:C45"/>
    <mergeCell ref="N19:P19"/>
    <mergeCell ref="N20:P20"/>
    <mergeCell ref="A29:C29"/>
    <mergeCell ref="A42:A45"/>
    <mergeCell ref="B42:C42"/>
    <mergeCell ref="B43:C43"/>
    <mergeCell ref="N4:P5"/>
    <mergeCell ref="A6:C6"/>
    <mergeCell ref="Q23:S23"/>
    <mergeCell ref="T23:V23"/>
    <mergeCell ref="W23:Y23"/>
    <mergeCell ref="N16:P16"/>
    <mergeCell ref="N17:P17"/>
    <mergeCell ref="N23:P24"/>
    <mergeCell ref="N6:P6"/>
    <mergeCell ref="N7:P7"/>
    <mergeCell ref="N8:P8"/>
    <mergeCell ref="N12:P12"/>
    <mergeCell ref="B18:C18"/>
    <mergeCell ref="A17:C17"/>
    <mergeCell ref="N13:P13"/>
    <mergeCell ref="N18:P18"/>
    <mergeCell ref="D4:F4"/>
    <mergeCell ref="B9:C9"/>
    <mergeCell ref="B8:C8"/>
    <mergeCell ref="A14:B16"/>
    <mergeCell ref="B12:C12"/>
    <mergeCell ref="O33:P33"/>
    <mergeCell ref="N25:P25"/>
    <mergeCell ref="O26:P26"/>
    <mergeCell ref="O27:O31"/>
    <mergeCell ref="O36:P36"/>
    <mergeCell ref="A4:C5"/>
    <mergeCell ref="O34:P34"/>
    <mergeCell ref="G4:I4"/>
    <mergeCell ref="J4:L4"/>
    <mergeCell ref="N11:P11"/>
    <mergeCell ref="D27:F27"/>
    <mergeCell ref="O37:P37"/>
    <mergeCell ref="B11:C11"/>
    <mergeCell ref="B10:C10"/>
    <mergeCell ref="B7:C7"/>
    <mergeCell ref="A7:A13"/>
    <mergeCell ref="B13:C13"/>
    <mergeCell ref="N15:P15"/>
    <mergeCell ref="G27:I27"/>
    <mergeCell ref="A27:C28"/>
    <mergeCell ref="A31:C31"/>
    <mergeCell ref="A32:C32"/>
    <mergeCell ref="A33:C33"/>
    <mergeCell ref="B19:B22"/>
    <mergeCell ref="B23:C23"/>
    <mergeCell ref="B24:C24"/>
    <mergeCell ref="A18:A24"/>
    <mergeCell ref="A30:C30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N33:N41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S98"/>
  <sheetViews>
    <sheetView showGridLines="0" view="pageBreakPreview" zoomScale="70" zoomScaleSheetLayoutView="70" zoomScalePageLayoutView="0" workbookViewId="0" topLeftCell="A1">
      <selection activeCell="I2" sqref="I2"/>
    </sheetView>
  </sheetViews>
  <sheetFormatPr defaultColWidth="9.00390625" defaultRowHeight="13.5"/>
  <cols>
    <col min="1" max="2" width="2.625" style="199" customWidth="1" collapsed="1"/>
    <col min="3" max="12" width="8.625" style="199" customWidth="1" collapsed="1"/>
    <col min="13" max="13" width="3.625" style="199" customWidth="1" collapsed="1"/>
    <col min="14" max="15" width="2.625" style="199" customWidth="1" collapsed="1"/>
    <col min="16" max="25" width="8.625" style="199" customWidth="1" collapsed="1"/>
    <col min="26" max="26" width="3.625" style="199" customWidth="1" collapsed="1"/>
    <col min="27" max="27" width="5.625" style="199" customWidth="1" collapsed="1"/>
    <col min="28" max="45" width="9.00390625" style="199" customWidth="1" collapsed="1"/>
    <col min="46" max="16384" width="9.00390625" style="199" customWidth="1"/>
  </cols>
  <sheetData>
    <row r="1" spans="1:13" ht="15" customHeight="1">
      <c r="A1" s="1" t="s">
        <v>254</v>
      </c>
      <c r="M1" s="200"/>
    </row>
    <row r="2" spans="1:13" ht="15.75" customHeight="1">
      <c r="A2" s="199" t="s">
        <v>243</v>
      </c>
      <c r="M2" s="200"/>
    </row>
    <row r="3" spans="1:17" ht="17.25" customHeight="1" thickBot="1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0"/>
      <c r="L3" s="200"/>
      <c r="M3" s="200"/>
      <c r="N3" s="202" t="s">
        <v>3</v>
      </c>
      <c r="O3" s="202"/>
      <c r="P3" s="202"/>
      <c r="Q3" s="203"/>
    </row>
    <row r="4" spans="1:25" ht="17.25" customHeight="1">
      <c r="A4" s="514" t="s">
        <v>5</v>
      </c>
      <c r="B4" s="515"/>
      <c r="C4" s="516"/>
      <c r="D4" s="520" t="s">
        <v>239</v>
      </c>
      <c r="E4" s="520"/>
      <c r="F4" s="521"/>
      <c r="G4" s="520" t="s">
        <v>238</v>
      </c>
      <c r="H4" s="520"/>
      <c r="I4" s="520"/>
      <c r="J4" s="522" t="s">
        <v>6</v>
      </c>
      <c r="K4" s="523"/>
      <c r="L4" s="524"/>
      <c r="M4" s="204"/>
      <c r="N4" s="514" t="s">
        <v>5</v>
      </c>
      <c r="O4" s="515"/>
      <c r="P4" s="516"/>
      <c r="Q4" s="520" t="str">
        <f>$D$4</f>
        <v>令　和　元　年　</v>
      </c>
      <c r="R4" s="520"/>
      <c r="S4" s="521"/>
      <c r="T4" s="520" t="str">
        <f>$G$4</f>
        <v>令　和　2　年　</v>
      </c>
      <c r="U4" s="520"/>
      <c r="V4" s="520"/>
      <c r="W4" s="522" t="s">
        <v>6</v>
      </c>
      <c r="X4" s="523"/>
      <c r="Y4" s="524"/>
    </row>
    <row r="5" spans="1:25" ht="17.25" customHeight="1">
      <c r="A5" s="517"/>
      <c r="B5" s="518"/>
      <c r="C5" s="519"/>
      <c r="D5" s="205" t="s">
        <v>7</v>
      </c>
      <c r="E5" s="206" t="s">
        <v>8</v>
      </c>
      <c r="F5" s="207" t="s">
        <v>9</v>
      </c>
      <c r="G5" s="208" t="s">
        <v>7</v>
      </c>
      <c r="H5" s="206" t="s">
        <v>8</v>
      </c>
      <c r="I5" s="207" t="s">
        <v>9</v>
      </c>
      <c r="J5" s="208" t="s">
        <v>7</v>
      </c>
      <c r="K5" s="206" t="s">
        <v>8</v>
      </c>
      <c r="L5" s="209" t="s">
        <v>9</v>
      </c>
      <c r="M5" s="210"/>
      <c r="N5" s="517"/>
      <c r="O5" s="518"/>
      <c r="P5" s="519"/>
      <c r="Q5" s="205" t="s">
        <v>7</v>
      </c>
      <c r="R5" s="206" t="s">
        <v>8</v>
      </c>
      <c r="S5" s="207" t="s">
        <v>9</v>
      </c>
      <c r="T5" s="208" t="s">
        <v>7</v>
      </c>
      <c r="U5" s="206" t="s">
        <v>8</v>
      </c>
      <c r="V5" s="207" t="s">
        <v>9</v>
      </c>
      <c r="W5" s="208" t="s">
        <v>7</v>
      </c>
      <c r="X5" s="206" t="s">
        <v>8</v>
      </c>
      <c r="Y5" s="209" t="s">
        <v>9</v>
      </c>
    </row>
    <row r="6" spans="1:25" ht="17.25" customHeight="1" thickBot="1">
      <c r="A6" s="525" t="s">
        <v>10</v>
      </c>
      <c r="B6" s="526"/>
      <c r="C6" s="527"/>
      <c r="D6" s="211">
        <f aca="true" t="shared" si="0" ref="D6:I6">SUM(D7:D14)+D17</f>
        <v>148</v>
      </c>
      <c r="E6" s="212">
        <f t="shared" si="0"/>
        <v>6</v>
      </c>
      <c r="F6" s="213">
        <f t="shared" si="0"/>
        <v>191</v>
      </c>
      <c r="G6" s="214">
        <f t="shared" si="0"/>
        <v>122</v>
      </c>
      <c r="H6" s="212">
        <f t="shared" si="0"/>
        <v>3</v>
      </c>
      <c r="I6" s="213">
        <f t="shared" si="0"/>
        <v>148</v>
      </c>
      <c r="J6" s="215">
        <f aca="true" t="shared" si="1" ref="J6:J24">G6-D6</f>
        <v>-26</v>
      </c>
      <c r="K6" s="216">
        <f aca="true" t="shared" si="2" ref="K6:K24">H6-E6</f>
        <v>-3</v>
      </c>
      <c r="L6" s="217">
        <f aca="true" t="shared" si="3" ref="L6:L24">I6-F6</f>
        <v>-43</v>
      </c>
      <c r="M6" s="200"/>
      <c r="N6" s="525" t="s">
        <v>10</v>
      </c>
      <c r="O6" s="526"/>
      <c r="P6" s="527"/>
      <c r="Q6" s="218">
        <f aca="true" t="shared" si="4" ref="Q6:V6">SUM(Q7:Q18)</f>
        <v>148</v>
      </c>
      <c r="R6" s="219">
        <f t="shared" si="4"/>
        <v>6</v>
      </c>
      <c r="S6" s="220">
        <f t="shared" si="4"/>
        <v>191</v>
      </c>
      <c r="T6" s="221">
        <f t="shared" si="4"/>
        <v>122</v>
      </c>
      <c r="U6" s="219">
        <f t="shared" si="4"/>
        <v>3</v>
      </c>
      <c r="V6" s="220">
        <f t="shared" si="4"/>
        <v>148</v>
      </c>
      <c r="W6" s="222">
        <f aca="true" t="shared" si="5" ref="W6:W20">T6-Q6</f>
        <v>-26</v>
      </c>
      <c r="X6" s="223">
        <f aca="true" t="shared" si="6" ref="X6:X20">U6-R6</f>
        <v>-3</v>
      </c>
      <c r="Y6" s="224">
        <f aca="true" t="shared" si="7" ref="Y6:Y20">V6-S6</f>
        <v>-43</v>
      </c>
    </row>
    <row r="7" spans="1:25" ht="17.25" customHeight="1" thickTop="1">
      <c r="A7" s="469" t="s">
        <v>11</v>
      </c>
      <c r="B7" s="494" t="s">
        <v>12</v>
      </c>
      <c r="C7" s="495"/>
      <c r="D7" s="225">
        <v>0</v>
      </c>
      <c r="E7" s="226">
        <v>0</v>
      </c>
      <c r="F7" s="227">
        <v>7</v>
      </c>
      <c r="G7" s="228">
        <v>1</v>
      </c>
      <c r="H7" s="226">
        <v>0</v>
      </c>
      <c r="I7" s="227">
        <v>7</v>
      </c>
      <c r="J7" s="229">
        <f t="shared" si="1"/>
        <v>1</v>
      </c>
      <c r="K7" s="230">
        <f t="shared" si="2"/>
        <v>0</v>
      </c>
      <c r="L7" s="231">
        <f t="shared" si="3"/>
        <v>0</v>
      </c>
      <c r="M7" s="200"/>
      <c r="N7" s="547" t="s">
        <v>13</v>
      </c>
      <c r="O7" s="548"/>
      <c r="P7" s="549"/>
      <c r="Q7" s="225">
        <v>17</v>
      </c>
      <c r="R7" s="226">
        <v>2</v>
      </c>
      <c r="S7" s="227">
        <v>25</v>
      </c>
      <c r="T7" s="228">
        <v>10</v>
      </c>
      <c r="U7" s="226">
        <v>0</v>
      </c>
      <c r="V7" s="227">
        <v>13</v>
      </c>
      <c r="W7" s="229">
        <f t="shared" si="5"/>
        <v>-7</v>
      </c>
      <c r="X7" s="230">
        <f t="shared" si="6"/>
        <v>-2</v>
      </c>
      <c r="Y7" s="231">
        <f t="shared" si="7"/>
        <v>-12</v>
      </c>
    </row>
    <row r="8" spans="1:25" ht="17.25" customHeight="1">
      <c r="A8" s="469"/>
      <c r="B8" s="501" t="s">
        <v>16</v>
      </c>
      <c r="C8" s="502"/>
      <c r="D8" s="232">
        <v>6</v>
      </c>
      <c r="E8" s="233">
        <v>1</v>
      </c>
      <c r="F8" s="234">
        <v>15</v>
      </c>
      <c r="G8" s="235">
        <v>6</v>
      </c>
      <c r="H8" s="233">
        <v>0</v>
      </c>
      <c r="I8" s="234">
        <v>18</v>
      </c>
      <c r="J8" s="236">
        <f t="shared" si="1"/>
        <v>0</v>
      </c>
      <c r="K8" s="237">
        <f t="shared" si="2"/>
        <v>-1</v>
      </c>
      <c r="L8" s="238">
        <f t="shared" si="3"/>
        <v>3</v>
      </c>
      <c r="M8" s="200"/>
      <c r="N8" s="535" t="s">
        <v>17</v>
      </c>
      <c r="O8" s="536"/>
      <c r="P8" s="537"/>
      <c r="Q8" s="232">
        <v>10</v>
      </c>
      <c r="R8" s="233">
        <v>0</v>
      </c>
      <c r="S8" s="234">
        <v>17</v>
      </c>
      <c r="T8" s="235">
        <v>14</v>
      </c>
      <c r="U8" s="233">
        <v>1</v>
      </c>
      <c r="V8" s="234">
        <v>13</v>
      </c>
      <c r="W8" s="236">
        <f t="shared" si="5"/>
        <v>4</v>
      </c>
      <c r="X8" s="237">
        <f t="shared" si="6"/>
        <v>1</v>
      </c>
      <c r="Y8" s="238">
        <f t="shared" si="7"/>
        <v>-4</v>
      </c>
    </row>
    <row r="9" spans="1:25" ht="17.25" customHeight="1">
      <c r="A9" s="469"/>
      <c r="B9" s="501" t="s">
        <v>20</v>
      </c>
      <c r="C9" s="502"/>
      <c r="D9" s="232">
        <v>32</v>
      </c>
      <c r="E9" s="233">
        <v>1</v>
      </c>
      <c r="F9" s="234">
        <v>27</v>
      </c>
      <c r="G9" s="235">
        <v>17</v>
      </c>
      <c r="H9" s="233">
        <v>0</v>
      </c>
      <c r="I9" s="234">
        <v>18</v>
      </c>
      <c r="J9" s="236">
        <f t="shared" si="1"/>
        <v>-15</v>
      </c>
      <c r="K9" s="237">
        <f t="shared" si="2"/>
        <v>-1</v>
      </c>
      <c r="L9" s="238">
        <f t="shared" si="3"/>
        <v>-9</v>
      </c>
      <c r="M9" s="200"/>
      <c r="N9" s="535" t="s">
        <v>21</v>
      </c>
      <c r="O9" s="536"/>
      <c r="P9" s="537"/>
      <c r="Q9" s="232">
        <v>7</v>
      </c>
      <c r="R9" s="233">
        <v>1</v>
      </c>
      <c r="S9" s="234">
        <v>8</v>
      </c>
      <c r="T9" s="235">
        <v>14</v>
      </c>
      <c r="U9" s="233">
        <v>0</v>
      </c>
      <c r="V9" s="234">
        <v>19</v>
      </c>
      <c r="W9" s="236">
        <f t="shared" si="5"/>
        <v>7</v>
      </c>
      <c r="X9" s="237">
        <f t="shared" si="6"/>
        <v>-1</v>
      </c>
      <c r="Y9" s="238">
        <f t="shared" si="7"/>
        <v>11</v>
      </c>
    </row>
    <row r="10" spans="1:25" ht="17.25" customHeight="1">
      <c r="A10" s="469"/>
      <c r="B10" s="501" t="s">
        <v>23</v>
      </c>
      <c r="C10" s="502"/>
      <c r="D10" s="232">
        <v>19</v>
      </c>
      <c r="E10" s="233">
        <v>0</v>
      </c>
      <c r="F10" s="234">
        <v>30</v>
      </c>
      <c r="G10" s="235">
        <v>11</v>
      </c>
      <c r="H10" s="233">
        <v>0</v>
      </c>
      <c r="I10" s="234">
        <v>15</v>
      </c>
      <c r="J10" s="236">
        <f t="shared" si="1"/>
        <v>-8</v>
      </c>
      <c r="K10" s="237">
        <f t="shared" si="2"/>
        <v>0</v>
      </c>
      <c r="L10" s="238">
        <f t="shared" si="3"/>
        <v>-15</v>
      </c>
      <c r="M10" s="200"/>
      <c r="N10" s="535" t="s">
        <v>24</v>
      </c>
      <c r="O10" s="536"/>
      <c r="P10" s="537"/>
      <c r="Q10" s="232">
        <v>15</v>
      </c>
      <c r="R10" s="233">
        <v>0</v>
      </c>
      <c r="S10" s="234">
        <v>17</v>
      </c>
      <c r="T10" s="235">
        <v>10</v>
      </c>
      <c r="U10" s="233">
        <v>0</v>
      </c>
      <c r="V10" s="234">
        <v>11</v>
      </c>
      <c r="W10" s="236">
        <f t="shared" si="5"/>
        <v>-5</v>
      </c>
      <c r="X10" s="237">
        <f t="shared" si="6"/>
        <v>0</v>
      </c>
      <c r="Y10" s="238">
        <f t="shared" si="7"/>
        <v>-6</v>
      </c>
    </row>
    <row r="11" spans="1:25" ht="17.25" customHeight="1">
      <c r="A11" s="469"/>
      <c r="B11" s="501" t="s">
        <v>26</v>
      </c>
      <c r="C11" s="502"/>
      <c r="D11" s="232">
        <v>33</v>
      </c>
      <c r="E11" s="233">
        <v>0</v>
      </c>
      <c r="F11" s="234">
        <v>39</v>
      </c>
      <c r="G11" s="235">
        <v>25</v>
      </c>
      <c r="H11" s="233">
        <v>0</v>
      </c>
      <c r="I11" s="234">
        <v>29</v>
      </c>
      <c r="J11" s="236">
        <f t="shared" si="1"/>
        <v>-8</v>
      </c>
      <c r="K11" s="237">
        <f t="shared" si="2"/>
        <v>0</v>
      </c>
      <c r="L11" s="238">
        <f t="shared" si="3"/>
        <v>-10</v>
      </c>
      <c r="M11" s="200"/>
      <c r="N11" s="535" t="s">
        <v>27</v>
      </c>
      <c r="O11" s="536"/>
      <c r="P11" s="537"/>
      <c r="Q11" s="232">
        <v>13</v>
      </c>
      <c r="R11" s="233">
        <v>0</v>
      </c>
      <c r="S11" s="234">
        <v>18</v>
      </c>
      <c r="T11" s="235">
        <v>5</v>
      </c>
      <c r="U11" s="233">
        <v>0</v>
      </c>
      <c r="V11" s="234">
        <v>5</v>
      </c>
      <c r="W11" s="236">
        <f t="shared" si="5"/>
        <v>-8</v>
      </c>
      <c r="X11" s="237">
        <f t="shared" si="6"/>
        <v>0</v>
      </c>
      <c r="Y11" s="238">
        <f t="shared" si="7"/>
        <v>-13</v>
      </c>
    </row>
    <row r="12" spans="1:25" ht="17.25" customHeight="1">
      <c r="A12" s="469"/>
      <c r="B12" s="501" t="s">
        <v>29</v>
      </c>
      <c r="C12" s="502"/>
      <c r="D12" s="232">
        <v>16</v>
      </c>
      <c r="E12" s="233">
        <v>0</v>
      </c>
      <c r="F12" s="234">
        <v>29</v>
      </c>
      <c r="G12" s="235">
        <v>18</v>
      </c>
      <c r="H12" s="233">
        <v>0</v>
      </c>
      <c r="I12" s="234">
        <v>18</v>
      </c>
      <c r="J12" s="236">
        <f t="shared" si="1"/>
        <v>2</v>
      </c>
      <c r="K12" s="237">
        <f t="shared" si="2"/>
        <v>0</v>
      </c>
      <c r="L12" s="238">
        <f t="shared" si="3"/>
        <v>-11</v>
      </c>
      <c r="M12" s="200"/>
      <c r="N12" s="535" t="s">
        <v>30</v>
      </c>
      <c r="O12" s="536"/>
      <c r="P12" s="537"/>
      <c r="Q12" s="232">
        <v>13</v>
      </c>
      <c r="R12" s="233">
        <v>0</v>
      </c>
      <c r="S12" s="234">
        <v>14</v>
      </c>
      <c r="T12" s="235">
        <v>8</v>
      </c>
      <c r="U12" s="233">
        <v>0</v>
      </c>
      <c r="V12" s="234">
        <v>9</v>
      </c>
      <c r="W12" s="236">
        <f t="shared" si="5"/>
        <v>-5</v>
      </c>
      <c r="X12" s="237">
        <f t="shared" si="6"/>
        <v>0</v>
      </c>
      <c r="Y12" s="238">
        <f t="shared" si="7"/>
        <v>-5</v>
      </c>
    </row>
    <row r="13" spans="1:25" ht="17.25" customHeight="1" thickBot="1">
      <c r="A13" s="469"/>
      <c r="B13" s="550" t="s">
        <v>32</v>
      </c>
      <c r="C13" s="551"/>
      <c r="D13" s="239">
        <v>12</v>
      </c>
      <c r="E13" s="240">
        <v>0</v>
      </c>
      <c r="F13" s="241">
        <v>15</v>
      </c>
      <c r="G13" s="242">
        <v>7</v>
      </c>
      <c r="H13" s="240">
        <v>0</v>
      </c>
      <c r="I13" s="241">
        <v>7</v>
      </c>
      <c r="J13" s="243">
        <f t="shared" si="1"/>
        <v>-5</v>
      </c>
      <c r="K13" s="244">
        <f t="shared" si="2"/>
        <v>0</v>
      </c>
      <c r="L13" s="245">
        <f t="shared" si="3"/>
        <v>-8</v>
      </c>
      <c r="M13" s="200"/>
      <c r="N13" s="535" t="s">
        <v>33</v>
      </c>
      <c r="O13" s="536"/>
      <c r="P13" s="537"/>
      <c r="Q13" s="232">
        <v>10</v>
      </c>
      <c r="R13" s="233">
        <v>2</v>
      </c>
      <c r="S13" s="234">
        <v>11</v>
      </c>
      <c r="T13" s="235">
        <v>13</v>
      </c>
      <c r="U13" s="233">
        <v>0</v>
      </c>
      <c r="V13" s="234">
        <v>18</v>
      </c>
      <c r="W13" s="236">
        <f t="shared" si="5"/>
        <v>3</v>
      </c>
      <c r="X13" s="237">
        <f t="shared" si="6"/>
        <v>-2</v>
      </c>
      <c r="Y13" s="238">
        <f t="shared" si="7"/>
        <v>7</v>
      </c>
    </row>
    <row r="14" spans="1:25" ht="17.25" customHeight="1" thickTop="1">
      <c r="A14" s="552" t="s">
        <v>35</v>
      </c>
      <c r="B14" s="553"/>
      <c r="C14" s="246" t="s">
        <v>15</v>
      </c>
      <c r="D14" s="247">
        <f aca="true" t="shared" si="8" ref="D14:I14">SUM(D15:D16)</f>
        <v>24</v>
      </c>
      <c r="E14" s="248">
        <f t="shared" si="8"/>
        <v>4</v>
      </c>
      <c r="F14" s="249">
        <f t="shared" si="8"/>
        <v>29</v>
      </c>
      <c r="G14" s="250">
        <f t="shared" si="8"/>
        <v>36</v>
      </c>
      <c r="H14" s="248">
        <f t="shared" si="8"/>
        <v>3</v>
      </c>
      <c r="I14" s="249">
        <f t="shared" si="8"/>
        <v>36</v>
      </c>
      <c r="J14" s="251">
        <f t="shared" si="1"/>
        <v>12</v>
      </c>
      <c r="K14" s="252">
        <f t="shared" si="2"/>
        <v>-1</v>
      </c>
      <c r="L14" s="253">
        <f t="shared" si="3"/>
        <v>7</v>
      </c>
      <c r="M14" s="200"/>
      <c r="N14" s="535" t="s">
        <v>36</v>
      </c>
      <c r="O14" s="536"/>
      <c r="P14" s="537"/>
      <c r="Q14" s="232">
        <v>12</v>
      </c>
      <c r="R14" s="233">
        <v>0</v>
      </c>
      <c r="S14" s="234">
        <v>17</v>
      </c>
      <c r="T14" s="235">
        <v>4</v>
      </c>
      <c r="U14" s="233">
        <v>0</v>
      </c>
      <c r="V14" s="234">
        <v>4</v>
      </c>
      <c r="W14" s="236">
        <f t="shared" si="5"/>
        <v>-8</v>
      </c>
      <c r="X14" s="237">
        <f t="shared" si="6"/>
        <v>0</v>
      </c>
      <c r="Y14" s="238">
        <f t="shared" si="7"/>
        <v>-13</v>
      </c>
    </row>
    <row r="15" spans="1:25" ht="17.25" customHeight="1">
      <c r="A15" s="554"/>
      <c r="B15" s="555"/>
      <c r="C15" s="53" t="s">
        <v>38</v>
      </c>
      <c r="D15" s="255">
        <v>19</v>
      </c>
      <c r="E15" s="256">
        <v>1</v>
      </c>
      <c r="F15" s="257">
        <v>11</v>
      </c>
      <c r="G15" s="258">
        <v>20</v>
      </c>
      <c r="H15" s="256">
        <v>0</v>
      </c>
      <c r="I15" s="257">
        <v>24</v>
      </c>
      <c r="J15" s="259">
        <f t="shared" si="1"/>
        <v>1</v>
      </c>
      <c r="K15" s="260">
        <f t="shared" si="2"/>
        <v>-1</v>
      </c>
      <c r="L15" s="261">
        <f t="shared" si="3"/>
        <v>13</v>
      </c>
      <c r="M15" s="200"/>
      <c r="N15" s="535" t="s">
        <v>39</v>
      </c>
      <c r="O15" s="536"/>
      <c r="P15" s="537"/>
      <c r="Q15" s="232">
        <v>16</v>
      </c>
      <c r="R15" s="233">
        <v>0</v>
      </c>
      <c r="S15" s="234">
        <v>18</v>
      </c>
      <c r="T15" s="235">
        <v>11</v>
      </c>
      <c r="U15" s="233">
        <v>0</v>
      </c>
      <c r="V15" s="234">
        <v>13</v>
      </c>
      <c r="W15" s="236">
        <f t="shared" si="5"/>
        <v>-5</v>
      </c>
      <c r="X15" s="237">
        <f t="shared" si="6"/>
        <v>0</v>
      </c>
      <c r="Y15" s="238">
        <f t="shared" si="7"/>
        <v>-5</v>
      </c>
    </row>
    <row r="16" spans="1:25" ht="17.25" customHeight="1" thickBot="1">
      <c r="A16" s="554"/>
      <c r="B16" s="555"/>
      <c r="C16" s="58" t="s">
        <v>41</v>
      </c>
      <c r="D16" s="239">
        <v>5</v>
      </c>
      <c r="E16" s="240">
        <v>3</v>
      </c>
      <c r="F16" s="241">
        <v>18</v>
      </c>
      <c r="G16" s="242">
        <v>16</v>
      </c>
      <c r="H16" s="240">
        <v>3</v>
      </c>
      <c r="I16" s="241">
        <v>12</v>
      </c>
      <c r="J16" s="243">
        <f t="shared" si="1"/>
        <v>11</v>
      </c>
      <c r="K16" s="244">
        <f t="shared" si="2"/>
        <v>0</v>
      </c>
      <c r="L16" s="245">
        <f t="shared" si="3"/>
        <v>-6</v>
      </c>
      <c r="M16" s="200"/>
      <c r="N16" s="535" t="s">
        <v>42</v>
      </c>
      <c r="O16" s="536"/>
      <c r="P16" s="537"/>
      <c r="Q16" s="232">
        <v>9</v>
      </c>
      <c r="R16" s="233">
        <v>0</v>
      </c>
      <c r="S16" s="234">
        <v>13</v>
      </c>
      <c r="T16" s="235">
        <v>8</v>
      </c>
      <c r="U16" s="233">
        <v>0</v>
      </c>
      <c r="V16" s="234">
        <v>11</v>
      </c>
      <c r="W16" s="236">
        <f t="shared" si="5"/>
        <v>-1</v>
      </c>
      <c r="X16" s="237">
        <f t="shared" si="6"/>
        <v>0</v>
      </c>
      <c r="Y16" s="238">
        <f t="shared" si="7"/>
        <v>-2</v>
      </c>
    </row>
    <row r="17" spans="1:25" ht="17.25" customHeight="1" thickBot="1" thickTop="1">
      <c r="A17" s="465" t="s">
        <v>206</v>
      </c>
      <c r="B17" s="466"/>
      <c r="C17" s="467"/>
      <c r="D17" s="262">
        <v>6</v>
      </c>
      <c r="E17" s="263">
        <v>0</v>
      </c>
      <c r="F17" s="264">
        <v>0</v>
      </c>
      <c r="G17" s="265">
        <v>1</v>
      </c>
      <c r="H17" s="263">
        <v>0</v>
      </c>
      <c r="I17" s="264">
        <v>0</v>
      </c>
      <c r="J17" s="266">
        <f t="shared" si="1"/>
        <v>-5</v>
      </c>
      <c r="K17" s="267">
        <f t="shared" si="2"/>
        <v>0</v>
      </c>
      <c r="L17" s="268">
        <f t="shared" si="3"/>
        <v>0</v>
      </c>
      <c r="M17" s="200"/>
      <c r="N17" s="535" t="s">
        <v>43</v>
      </c>
      <c r="O17" s="536"/>
      <c r="P17" s="537"/>
      <c r="Q17" s="232">
        <v>7</v>
      </c>
      <c r="R17" s="233">
        <v>1</v>
      </c>
      <c r="S17" s="234">
        <v>7</v>
      </c>
      <c r="T17" s="235">
        <v>12</v>
      </c>
      <c r="U17" s="233">
        <v>1</v>
      </c>
      <c r="V17" s="234">
        <v>13</v>
      </c>
      <c r="W17" s="236">
        <f t="shared" si="5"/>
        <v>5</v>
      </c>
      <c r="X17" s="237">
        <f t="shared" si="6"/>
        <v>0</v>
      </c>
      <c r="Y17" s="238">
        <f t="shared" si="7"/>
        <v>6</v>
      </c>
    </row>
    <row r="18" spans="1:25" ht="17.25" customHeight="1" thickBot="1" thickTop="1">
      <c r="A18" s="468" t="s">
        <v>207</v>
      </c>
      <c r="B18" s="471" t="s">
        <v>45</v>
      </c>
      <c r="C18" s="472"/>
      <c r="D18" s="269">
        <v>25</v>
      </c>
      <c r="E18" s="270">
        <v>2</v>
      </c>
      <c r="F18" s="271">
        <v>22</v>
      </c>
      <c r="G18" s="272">
        <v>12</v>
      </c>
      <c r="H18" s="270">
        <v>0</v>
      </c>
      <c r="I18" s="271">
        <v>20</v>
      </c>
      <c r="J18" s="273">
        <f t="shared" si="1"/>
        <v>-13</v>
      </c>
      <c r="K18" s="274">
        <f t="shared" si="2"/>
        <v>-2</v>
      </c>
      <c r="L18" s="275">
        <f t="shared" si="3"/>
        <v>-2</v>
      </c>
      <c r="M18" s="200"/>
      <c r="N18" s="538" t="s">
        <v>46</v>
      </c>
      <c r="O18" s="539"/>
      <c r="P18" s="540"/>
      <c r="Q18" s="239">
        <v>19</v>
      </c>
      <c r="R18" s="240">
        <v>0</v>
      </c>
      <c r="S18" s="241">
        <v>26</v>
      </c>
      <c r="T18" s="242">
        <v>13</v>
      </c>
      <c r="U18" s="240">
        <v>1</v>
      </c>
      <c r="V18" s="241">
        <v>19</v>
      </c>
      <c r="W18" s="243">
        <f t="shared" si="5"/>
        <v>-6</v>
      </c>
      <c r="X18" s="244">
        <f t="shared" si="6"/>
        <v>1</v>
      </c>
      <c r="Y18" s="245">
        <f t="shared" si="7"/>
        <v>-7</v>
      </c>
    </row>
    <row r="19" spans="1:25" ht="17.25" customHeight="1" thickTop="1">
      <c r="A19" s="469"/>
      <c r="B19" s="473" t="s">
        <v>208</v>
      </c>
      <c r="C19" s="276" t="s">
        <v>15</v>
      </c>
      <c r="D19" s="218">
        <f aca="true" t="shared" si="9" ref="D19:I19">SUM(D20:D22)</f>
        <v>0</v>
      </c>
      <c r="E19" s="219">
        <f t="shared" si="9"/>
        <v>0</v>
      </c>
      <c r="F19" s="220">
        <f t="shared" si="9"/>
        <v>14</v>
      </c>
      <c r="G19" s="221">
        <f t="shared" si="9"/>
        <v>1</v>
      </c>
      <c r="H19" s="219">
        <f t="shared" si="9"/>
        <v>0</v>
      </c>
      <c r="I19" s="220">
        <f t="shared" si="9"/>
        <v>11</v>
      </c>
      <c r="J19" s="222">
        <f t="shared" si="1"/>
        <v>1</v>
      </c>
      <c r="K19" s="223">
        <f t="shared" si="2"/>
        <v>0</v>
      </c>
      <c r="L19" s="224">
        <f t="shared" si="3"/>
        <v>-3</v>
      </c>
      <c r="M19" s="200"/>
      <c r="N19" s="541" t="s">
        <v>47</v>
      </c>
      <c r="O19" s="542"/>
      <c r="P19" s="543"/>
      <c r="Q19" s="269">
        <f aca="true" t="shared" si="10" ref="Q19:V19">SUM(Q7:Q12)</f>
        <v>75</v>
      </c>
      <c r="R19" s="270">
        <f t="shared" si="10"/>
        <v>3</v>
      </c>
      <c r="S19" s="271">
        <f t="shared" si="10"/>
        <v>99</v>
      </c>
      <c r="T19" s="272">
        <f t="shared" si="10"/>
        <v>61</v>
      </c>
      <c r="U19" s="270">
        <f t="shared" si="10"/>
        <v>1</v>
      </c>
      <c r="V19" s="271">
        <f t="shared" si="10"/>
        <v>70</v>
      </c>
      <c r="W19" s="273">
        <f t="shared" si="5"/>
        <v>-14</v>
      </c>
      <c r="X19" s="274">
        <f t="shared" si="6"/>
        <v>-2</v>
      </c>
      <c r="Y19" s="275">
        <f t="shared" si="7"/>
        <v>-29</v>
      </c>
    </row>
    <row r="20" spans="1:25" ht="17.25" customHeight="1" thickBot="1">
      <c r="A20" s="469"/>
      <c r="B20" s="474"/>
      <c r="C20" s="277" t="s">
        <v>48</v>
      </c>
      <c r="D20" s="255">
        <v>0</v>
      </c>
      <c r="E20" s="256">
        <v>0</v>
      </c>
      <c r="F20" s="257">
        <v>3</v>
      </c>
      <c r="G20" s="258">
        <v>0</v>
      </c>
      <c r="H20" s="256">
        <v>0</v>
      </c>
      <c r="I20" s="257">
        <v>1</v>
      </c>
      <c r="J20" s="259">
        <f t="shared" si="1"/>
        <v>0</v>
      </c>
      <c r="K20" s="260">
        <f t="shared" si="2"/>
        <v>0</v>
      </c>
      <c r="L20" s="261">
        <f t="shared" si="3"/>
        <v>-2</v>
      </c>
      <c r="M20" s="200"/>
      <c r="N20" s="544" t="s">
        <v>49</v>
      </c>
      <c r="O20" s="545"/>
      <c r="P20" s="546"/>
      <c r="Q20" s="278">
        <f aca="true" t="shared" si="11" ref="Q20:V20">SUM(Q13:Q18)</f>
        <v>73</v>
      </c>
      <c r="R20" s="279">
        <f t="shared" si="11"/>
        <v>3</v>
      </c>
      <c r="S20" s="280">
        <f t="shared" si="11"/>
        <v>92</v>
      </c>
      <c r="T20" s="281">
        <f t="shared" si="11"/>
        <v>61</v>
      </c>
      <c r="U20" s="279">
        <f t="shared" si="11"/>
        <v>2</v>
      </c>
      <c r="V20" s="280">
        <f t="shared" si="11"/>
        <v>78</v>
      </c>
      <c r="W20" s="282">
        <f t="shared" si="5"/>
        <v>-12</v>
      </c>
      <c r="X20" s="283">
        <f t="shared" si="6"/>
        <v>-1</v>
      </c>
      <c r="Y20" s="284">
        <f t="shared" si="7"/>
        <v>-14</v>
      </c>
    </row>
    <row r="21" spans="1:13" ht="17.25" customHeight="1">
      <c r="A21" s="469"/>
      <c r="B21" s="474"/>
      <c r="C21" s="285" t="s">
        <v>50</v>
      </c>
      <c r="D21" s="232">
        <v>0</v>
      </c>
      <c r="E21" s="233">
        <v>0</v>
      </c>
      <c r="F21" s="234">
        <v>8</v>
      </c>
      <c r="G21" s="235">
        <v>1</v>
      </c>
      <c r="H21" s="233">
        <v>0</v>
      </c>
      <c r="I21" s="234">
        <v>8</v>
      </c>
      <c r="J21" s="236">
        <f t="shared" si="1"/>
        <v>1</v>
      </c>
      <c r="K21" s="237">
        <f t="shared" si="2"/>
        <v>0</v>
      </c>
      <c r="L21" s="238">
        <f t="shared" si="3"/>
        <v>0</v>
      </c>
      <c r="M21" s="200"/>
    </row>
    <row r="22" spans="1:14" ht="17.25" customHeight="1" thickBot="1">
      <c r="A22" s="469"/>
      <c r="B22" s="475"/>
      <c r="C22" s="286" t="s">
        <v>52</v>
      </c>
      <c r="D22" s="287">
        <v>0</v>
      </c>
      <c r="E22" s="288">
        <v>0</v>
      </c>
      <c r="F22" s="289">
        <v>3</v>
      </c>
      <c r="G22" s="290">
        <v>0</v>
      </c>
      <c r="H22" s="288">
        <v>0</v>
      </c>
      <c r="I22" s="289">
        <v>2</v>
      </c>
      <c r="J22" s="291">
        <f t="shared" si="1"/>
        <v>0</v>
      </c>
      <c r="K22" s="292">
        <f t="shared" si="2"/>
        <v>0</v>
      </c>
      <c r="L22" s="293">
        <f t="shared" si="3"/>
        <v>-1</v>
      </c>
      <c r="M22" s="200"/>
      <c r="N22" s="199" t="s">
        <v>53</v>
      </c>
    </row>
    <row r="23" spans="1:25" ht="17.25" customHeight="1">
      <c r="A23" s="469"/>
      <c r="B23" s="476" t="s">
        <v>55</v>
      </c>
      <c r="C23" s="477"/>
      <c r="D23" s="255">
        <v>1</v>
      </c>
      <c r="E23" s="256">
        <v>0</v>
      </c>
      <c r="F23" s="257">
        <v>3</v>
      </c>
      <c r="G23" s="258">
        <v>1</v>
      </c>
      <c r="H23" s="256">
        <v>0</v>
      </c>
      <c r="I23" s="257">
        <v>11</v>
      </c>
      <c r="J23" s="259">
        <f t="shared" si="1"/>
        <v>0</v>
      </c>
      <c r="K23" s="260">
        <f t="shared" si="2"/>
        <v>0</v>
      </c>
      <c r="L23" s="261">
        <f t="shared" si="3"/>
        <v>8</v>
      </c>
      <c r="M23" s="200"/>
      <c r="N23" s="514" t="s">
        <v>5</v>
      </c>
      <c r="O23" s="515"/>
      <c r="P23" s="516"/>
      <c r="Q23" s="520" t="str">
        <f>$D$4</f>
        <v>令　和　元　年　</v>
      </c>
      <c r="R23" s="520"/>
      <c r="S23" s="521"/>
      <c r="T23" s="520" t="str">
        <f>$G$4</f>
        <v>令　和　2　年　</v>
      </c>
      <c r="U23" s="520"/>
      <c r="V23" s="520"/>
      <c r="W23" s="522" t="s">
        <v>6</v>
      </c>
      <c r="X23" s="523"/>
      <c r="Y23" s="524"/>
    </row>
    <row r="24" spans="1:25" ht="17.25" customHeight="1" thickBot="1">
      <c r="A24" s="470"/>
      <c r="B24" s="478" t="s">
        <v>57</v>
      </c>
      <c r="C24" s="479"/>
      <c r="D24" s="294">
        <v>1</v>
      </c>
      <c r="E24" s="295">
        <v>0</v>
      </c>
      <c r="F24" s="296">
        <v>2</v>
      </c>
      <c r="G24" s="297">
        <v>0</v>
      </c>
      <c r="H24" s="295">
        <v>0</v>
      </c>
      <c r="I24" s="296">
        <v>2</v>
      </c>
      <c r="J24" s="298">
        <f t="shared" si="1"/>
        <v>-1</v>
      </c>
      <c r="K24" s="299">
        <f t="shared" si="2"/>
        <v>0</v>
      </c>
      <c r="L24" s="300">
        <f t="shared" si="3"/>
        <v>0</v>
      </c>
      <c r="M24" s="200"/>
      <c r="N24" s="517"/>
      <c r="O24" s="518"/>
      <c r="P24" s="519"/>
      <c r="Q24" s="205" t="s">
        <v>7</v>
      </c>
      <c r="R24" s="206" t="s">
        <v>8</v>
      </c>
      <c r="S24" s="207" t="s">
        <v>9</v>
      </c>
      <c r="T24" s="208" t="s">
        <v>7</v>
      </c>
      <c r="U24" s="206" t="s">
        <v>8</v>
      </c>
      <c r="V24" s="207" t="s">
        <v>9</v>
      </c>
      <c r="W24" s="208" t="s">
        <v>7</v>
      </c>
      <c r="X24" s="206" t="s">
        <v>8</v>
      </c>
      <c r="Y24" s="209" t="s">
        <v>9</v>
      </c>
    </row>
    <row r="25" spans="1:25" ht="17.25" customHeight="1" thickBot="1">
      <c r="A25" s="199" t="s">
        <v>209</v>
      </c>
      <c r="M25" s="200"/>
      <c r="N25" s="525" t="s">
        <v>10</v>
      </c>
      <c r="O25" s="526"/>
      <c r="P25" s="527"/>
      <c r="Q25" s="218">
        <f aca="true" t="shared" si="12" ref="Q25:V25">SUM(Q26,Q33,Q42,Q48)</f>
        <v>148</v>
      </c>
      <c r="R25" s="219">
        <f t="shared" si="12"/>
        <v>6</v>
      </c>
      <c r="S25" s="220">
        <f t="shared" si="12"/>
        <v>191</v>
      </c>
      <c r="T25" s="221">
        <f t="shared" si="12"/>
        <v>122</v>
      </c>
      <c r="U25" s="219">
        <f t="shared" si="12"/>
        <v>3</v>
      </c>
      <c r="V25" s="220">
        <f t="shared" si="12"/>
        <v>148</v>
      </c>
      <c r="W25" s="222">
        <f aca="true" t="shared" si="13" ref="W25:W48">T25-Q25</f>
        <v>-26</v>
      </c>
      <c r="X25" s="223">
        <f aca="true" t="shared" si="14" ref="X25:X48">U25-R25</f>
        <v>-3</v>
      </c>
      <c r="Y25" s="224">
        <f aca="true" t="shared" si="15" ref="Y25:Y48">V25-S25</f>
        <v>-43</v>
      </c>
    </row>
    <row r="26" spans="1:25" ht="17.25" customHeight="1" thickBot="1" thickTop="1">
      <c r="A26" s="301" t="s">
        <v>60</v>
      </c>
      <c r="B26" s="301"/>
      <c r="C26" s="301"/>
      <c r="D26" s="301"/>
      <c r="E26" s="301"/>
      <c r="F26" s="301"/>
      <c r="G26" s="203"/>
      <c r="M26" s="200"/>
      <c r="N26" s="492" t="s">
        <v>61</v>
      </c>
      <c r="O26" s="531" t="s">
        <v>15</v>
      </c>
      <c r="P26" s="532"/>
      <c r="Q26" s="247">
        <f aca="true" t="shared" si="16" ref="Q26:V26">SUM(Q27,Q32)</f>
        <v>19</v>
      </c>
      <c r="R26" s="248">
        <f t="shared" si="16"/>
        <v>0</v>
      </c>
      <c r="S26" s="249">
        <f t="shared" si="16"/>
        <v>20</v>
      </c>
      <c r="T26" s="250">
        <f t="shared" si="16"/>
        <v>11</v>
      </c>
      <c r="U26" s="248">
        <f t="shared" si="16"/>
        <v>3</v>
      </c>
      <c r="V26" s="249">
        <f t="shared" si="16"/>
        <v>8</v>
      </c>
      <c r="W26" s="251">
        <f t="shared" si="13"/>
        <v>-8</v>
      </c>
      <c r="X26" s="252">
        <f t="shared" si="14"/>
        <v>3</v>
      </c>
      <c r="Y26" s="253">
        <f t="shared" si="15"/>
        <v>-12</v>
      </c>
    </row>
    <row r="27" spans="1:25" ht="17.25" customHeight="1">
      <c r="A27" s="514" t="s">
        <v>5</v>
      </c>
      <c r="B27" s="515"/>
      <c r="C27" s="516"/>
      <c r="D27" s="520" t="str">
        <f>$D$4</f>
        <v>令　和　元　年　</v>
      </c>
      <c r="E27" s="520"/>
      <c r="F27" s="521"/>
      <c r="G27" s="520" t="str">
        <f>$G$4</f>
        <v>令　和　2　年　</v>
      </c>
      <c r="H27" s="520"/>
      <c r="I27" s="520"/>
      <c r="J27" s="522" t="s">
        <v>6</v>
      </c>
      <c r="K27" s="523"/>
      <c r="L27" s="524"/>
      <c r="M27" s="204"/>
      <c r="N27" s="492"/>
      <c r="O27" s="473" t="s">
        <v>63</v>
      </c>
      <c r="P27" s="302" t="s">
        <v>64</v>
      </c>
      <c r="Q27" s="218">
        <f aca="true" t="shared" si="17" ref="Q27:V27">SUM(Q28:Q31)</f>
        <v>13</v>
      </c>
      <c r="R27" s="219">
        <f t="shared" si="17"/>
        <v>0</v>
      </c>
      <c r="S27" s="220">
        <f t="shared" si="17"/>
        <v>14</v>
      </c>
      <c r="T27" s="221">
        <f t="shared" si="17"/>
        <v>8</v>
      </c>
      <c r="U27" s="219">
        <f t="shared" si="17"/>
        <v>3</v>
      </c>
      <c r="V27" s="220">
        <f t="shared" si="17"/>
        <v>5</v>
      </c>
      <c r="W27" s="222">
        <f t="shared" si="13"/>
        <v>-5</v>
      </c>
      <c r="X27" s="223">
        <f t="shared" si="14"/>
        <v>3</v>
      </c>
      <c r="Y27" s="224">
        <f t="shared" si="15"/>
        <v>-9</v>
      </c>
    </row>
    <row r="28" spans="1:25" ht="17.25" customHeight="1">
      <c r="A28" s="517"/>
      <c r="B28" s="518"/>
      <c r="C28" s="519"/>
      <c r="D28" s="205" t="s">
        <v>7</v>
      </c>
      <c r="E28" s="206" t="s">
        <v>8</v>
      </c>
      <c r="F28" s="207" t="s">
        <v>9</v>
      </c>
      <c r="G28" s="208" t="s">
        <v>7</v>
      </c>
      <c r="H28" s="206" t="s">
        <v>8</v>
      </c>
      <c r="I28" s="207" t="s">
        <v>9</v>
      </c>
      <c r="J28" s="208" t="s">
        <v>7</v>
      </c>
      <c r="K28" s="206" t="s">
        <v>8</v>
      </c>
      <c r="L28" s="209" t="s">
        <v>9</v>
      </c>
      <c r="M28" s="210"/>
      <c r="N28" s="492"/>
      <c r="O28" s="474"/>
      <c r="P28" s="254" t="s">
        <v>66</v>
      </c>
      <c r="Q28" s="255">
        <v>7</v>
      </c>
      <c r="R28" s="256">
        <v>0</v>
      </c>
      <c r="S28" s="257">
        <v>7</v>
      </c>
      <c r="T28" s="258">
        <v>6</v>
      </c>
      <c r="U28" s="256">
        <v>2</v>
      </c>
      <c r="V28" s="257">
        <v>4</v>
      </c>
      <c r="W28" s="259">
        <f t="shared" si="13"/>
        <v>-1</v>
      </c>
      <c r="X28" s="260">
        <f t="shared" si="14"/>
        <v>2</v>
      </c>
      <c r="Y28" s="261">
        <f t="shared" si="15"/>
        <v>-3</v>
      </c>
    </row>
    <row r="29" spans="1:25" ht="17.25" customHeight="1" thickBot="1">
      <c r="A29" s="525" t="s">
        <v>10</v>
      </c>
      <c r="B29" s="526"/>
      <c r="C29" s="527"/>
      <c r="D29" s="211">
        <f aca="true" t="shared" si="18" ref="D29:I29">SUM(D30:D41)</f>
        <v>148</v>
      </c>
      <c r="E29" s="212">
        <f t="shared" si="18"/>
        <v>6</v>
      </c>
      <c r="F29" s="213">
        <f t="shared" si="18"/>
        <v>191</v>
      </c>
      <c r="G29" s="214">
        <f t="shared" si="18"/>
        <v>122</v>
      </c>
      <c r="H29" s="212">
        <f t="shared" si="18"/>
        <v>3</v>
      </c>
      <c r="I29" s="213">
        <f t="shared" si="18"/>
        <v>148</v>
      </c>
      <c r="J29" s="215">
        <f aca="true" t="shared" si="19" ref="J29:J45">G29-D29</f>
        <v>-26</v>
      </c>
      <c r="K29" s="216">
        <f aca="true" t="shared" si="20" ref="K29:K45">H29-E29</f>
        <v>-3</v>
      </c>
      <c r="L29" s="217">
        <f aca="true" t="shared" si="21" ref="L29:L45">I29-F29</f>
        <v>-43</v>
      </c>
      <c r="M29" s="200"/>
      <c r="N29" s="492"/>
      <c r="O29" s="474"/>
      <c r="P29" s="303" t="s">
        <v>67</v>
      </c>
      <c r="Q29" s="232"/>
      <c r="R29" s="233"/>
      <c r="S29" s="234"/>
      <c r="T29" s="235">
        <v>1</v>
      </c>
      <c r="U29" s="233">
        <v>1</v>
      </c>
      <c r="V29" s="234">
        <v>0</v>
      </c>
      <c r="W29" s="236">
        <f t="shared" si="13"/>
        <v>1</v>
      </c>
      <c r="X29" s="237">
        <f t="shared" si="14"/>
        <v>1</v>
      </c>
      <c r="Y29" s="238">
        <f t="shared" si="15"/>
        <v>0</v>
      </c>
    </row>
    <row r="30" spans="1:25" ht="17.25" customHeight="1" thickTop="1">
      <c r="A30" s="528" t="s">
        <v>210</v>
      </c>
      <c r="B30" s="529"/>
      <c r="C30" s="530"/>
      <c r="D30" s="225">
        <v>2</v>
      </c>
      <c r="E30" s="226">
        <v>0</v>
      </c>
      <c r="F30" s="227">
        <v>2</v>
      </c>
      <c r="G30" s="228">
        <v>1</v>
      </c>
      <c r="H30" s="226">
        <v>0</v>
      </c>
      <c r="I30" s="227">
        <v>2</v>
      </c>
      <c r="J30" s="229">
        <f t="shared" si="19"/>
        <v>-1</v>
      </c>
      <c r="K30" s="230">
        <f t="shared" si="20"/>
        <v>0</v>
      </c>
      <c r="L30" s="231">
        <f t="shared" si="21"/>
        <v>0</v>
      </c>
      <c r="M30" s="200"/>
      <c r="N30" s="492"/>
      <c r="O30" s="474"/>
      <c r="P30" s="303" t="s">
        <v>68</v>
      </c>
      <c r="Q30" s="232"/>
      <c r="R30" s="233"/>
      <c r="S30" s="234"/>
      <c r="T30" s="235"/>
      <c r="U30" s="233"/>
      <c r="V30" s="234"/>
      <c r="W30" s="236">
        <f t="shared" si="13"/>
        <v>0</v>
      </c>
      <c r="X30" s="237">
        <f t="shared" si="14"/>
        <v>0</v>
      </c>
      <c r="Y30" s="238">
        <f t="shared" si="15"/>
        <v>0</v>
      </c>
    </row>
    <row r="31" spans="1:25" ht="17.25" customHeight="1">
      <c r="A31" s="505" t="s">
        <v>211</v>
      </c>
      <c r="B31" s="506"/>
      <c r="C31" s="507"/>
      <c r="D31" s="232">
        <v>3</v>
      </c>
      <c r="E31" s="233">
        <v>2</v>
      </c>
      <c r="F31" s="234">
        <v>2</v>
      </c>
      <c r="G31" s="235"/>
      <c r="H31" s="233"/>
      <c r="I31" s="234"/>
      <c r="J31" s="236">
        <f t="shared" si="19"/>
        <v>-3</v>
      </c>
      <c r="K31" s="237">
        <f t="shared" si="20"/>
        <v>-2</v>
      </c>
      <c r="L31" s="238">
        <f t="shared" si="21"/>
        <v>-2</v>
      </c>
      <c r="M31" s="200"/>
      <c r="N31" s="492"/>
      <c r="O31" s="475"/>
      <c r="P31" s="286" t="s">
        <v>40</v>
      </c>
      <c r="Q31" s="287">
        <v>6</v>
      </c>
      <c r="R31" s="288">
        <v>0</v>
      </c>
      <c r="S31" s="289">
        <v>7</v>
      </c>
      <c r="T31" s="290">
        <v>1</v>
      </c>
      <c r="U31" s="288">
        <v>0</v>
      </c>
      <c r="V31" s="289">
        <v>1</v>
      </c>
      <c r="W31" s="291">
        <f t="shared" si="13"/>
        <v>-5</v>
      </c>
      <c r="X31" s="292">
        <f t="shared" si="14"/>
        <v>0</v>
      </c>
      <c r="Y31" s="293">
        <f t="shared" si="15"/>
        <v>-6</v>
      </c>
    </row>
    <row r="32" spans="1:25" ht="17.25" customHeight="1">
      <c r="A32" s="505" t="s">
        <v>212</v>
      </c>
      <c r="B32" s="506"/>
      <c r="C32" s="507"/>
      <c r="D32" s="232">
        <v>2</v>
      </c>
      <c r="E32" s="233">
        <v>0</v>
      </c>
      <c r="F32" s="234">
        <v>3</v>
      </c>
      <c r="G32" s="235">
        <v>5</v>
      </c>
      <c r="H32" s="233">
        <v>0</v>
      </c>
      <c r="I32" s="234">
        <v>6</v>
      </c>
      <c r="J32" s="236">
        <f t="shared" si="19"/>
        <v>3</v>
      </c>
      <c r="K32" s="237">
        <f t="shared" si="20"/>
        <v>0</v>
      </c>
      <c r="L32" s="238">
        <f t="shared" si="21"/>
        <v>3</v>
      </c>
      <c r="M32" s="200"/>
      <c r="N32" s="508"/>
      <c r="O32" s="533" t="s">
        <v>40</v>
      </c>
      <c r="P32" s="534"/>
      <c r="Q32" s="304">
        <v>6</v>
      </c>
      <c r="R32" s="305">
        <v>0</v>
      </c>
      <c r="S32" s="306">
        <v>6</v>
      </c>
      <c r="T32" s="307">
        <v>3</v>
      </c>
      <c r="U32" s="305">
        <v>0</v>
      </c>
      <c r="V32" s="306">
        <v>3</v>
      </c>
      <c r="W32" s="308">
        <f t="shared" si="13"/>
        <v>-3</v>
      </c>
      <c r="X32" s="309">
        <f t="shared" si="14"/>
        <v>0</v>
      </c>
      <c r="Y32" s="310">
        <f t="shared" si="15"/>
        <v>-3</v>
      </c>
    </row>
    <row r="33" spans="1:25" ht="17.25" customHeight="1">
      <c r="A33" s="505" t="s">
        <v>213</v>
      </c>
      <c r="B33" s="506"/>
      <c r="C33" s="507"/>
      <c r="D33" s="232">
        <v>29</v>
      </c>
      <c r="E33" s="233">
        <v>0</v>
      </c>
      <c r="F33" s="234">
        <v>36</v>
      </c>
      <c r="G33" s="235">
        <v>15</v>
      </c>
      <c r="H33" s="233">
        <v>1</v>
      </c>
      <c r="I33" s="234">
        <v>14</v>
      </c>
      <c r="J33" s="236">
        <f t="shared" si="19"/>
        <v>-14</v>
      </c>
      <c r="K33" s="237">
        <f t="shared" si="20"/>
        <v>1</v>
      </c>
      <c r="L33" s="238">
        <f t="shared" si="21"/>
        <v>-22</v>
      </c>
      <c r="M33" s="200"/>
      <c r="N33" s="496" t="s">
        <v>71</v>
      </c>
      <c r="O33" s="497" t="s">
        <v>15</v>
      </c>
      <c r="P33" s="498"/>
      <c r="Q33" s="218">
        <f aca="true" t="shared" si="22" ref="Q33:V33">SUM(Q34:Q41)</f>
        <v>123</v>
      </c>
      <c r="R33" s="219">
        <f t="shared" si="22"/>
        <v>2</v>
      </c>
      <c r="S33" s="220">
        <f t="shared" si="22"/>
        <v>168</v>
      </c>
      <c r="T33" s="221">
        <f t="shared" si="22"/>
        <v>109</v>
      </c>
      <c r="U33" s="219">
        <f t="shared" si="22"/>
        <v>0</v>
      </c>
      <c r="V33" s="220">
        <f t="shared" si="22"/>
        <v>137</v>
      </c>
      <c r="W33" s="222">
        <f t="shared" si="13"/>
        <v>-14</v>
      </c>
      <c r="X33" s="223">
        <f t="shared" si="14"/>
        <v>-2</v>
      </c>
      <c r="Y33" s="224">
        <f t="shared" si="15"/>
        <v>-31</v>
      </c>
    </row>
    <row r="34" spans="1:25" ht="17.25" customHeight="1">
      <c r="A34" s="505" t="s">
        <v>214</v>
      </c>
      <c r="B34" s="506"/>
      <c r="C34" s="507"/>
      <c r="D34" s="232">
        <v>13</v>
      </c>
      <c r="E34" s="233">
        <v>0</v>
      </c>
      <c r="F34" s="234">
        <v>15</v>
      </c>
      <c r="G34" s="235">
        <v>15</v>
      </c>
      <c r="H34" s="233">
        <v>0</v>
      </c>
      <c r="I34" s="234">
        <v>18</v>
      </c>
      <c r="J34" s="236">
        <f t="shared" si="19"/>
        <v>2</v>
      </c>
      <c r="K34" s="237">
        <f t="shared" si="20"/>
        <v>0</v>
      </c>
      <c r="L34" s="238">
        <f t="shared" si="21"/>
        <v>3</v>
      </c>
      <c r="M34" s="200"/>
      <c r="N34" s="492"/>
      <c r="O34" s="509" t="s">
        <v>73</v>
      </c>
      <c r="P34" s="510"/>
      <c r="Q34" s="255">
        <v>12</v>
      </c>
      <c r="R34" s="256">
        <v>0</v>
      </c>
      <c r="S34" s="257">
        <v>21</v>
      </c>
      <c r="T34" s="258">
        <v>8</v>
      </c>
      <c r="U34" s="256">
        <v>0</v>
      </c>
      <c r="V34" s="257">
        <v>17</v>
      </c>
      <c r="W34" s="259">
        <f t="shared" si="13"/>
        <v>-4</v>
      </c>
      <c r="X34" s="260">
        <f t="shared" si="14"/>
        <v>0</v>
      </c>
      <c r="Y34" s="261">
        <f t="shared" si="15"/>
        <v>-4</v>
      </c>
    </row>
    <row r="35" spans="1:25" ht="17.25" customHeight="1">
      <c r="A35" s="505" t="s">
        <v>215</v>
      </c>
      <c r="B35" s="506"/>
      <c r="C35" s="507"/>
      <c r="D35" s="232">
        <v>11</v>
      </c>
      <c r="E35" s="233">
        <v>0</v>
      </c>
      <c r="F35" s="234">
        <v>14</v>
      </c>
      <c r="G35" s="235">
        <v>18</v>
      </c>
      <c r="H35" s="233">
        <v>0</v>
      </c>
      <c r="I35" s="234">
        <v>20</v>
      </c>
      <c r="J35" s="236">
        <f t="shared" si="19"/>
        <v>7</v>
      </c>
      <c r="K35" s="237">
        <f t="shared" si="20"/>
        <v>0</v>
      </c>
      <c r="L35" s="238">
        <f t="shared" si="21"/>
        <v>6</v>
      </c>
      <c r="M35" s="200"/>
      <c r="N35" s="492"/>
      <c r="O35" s="501" t="s">
        <v>75</v>
      </c>
      <c r="P35" s="502"/>
      <c r="Q35" s="232">
        <v>53</v>
      </c>
      <c r="R35" s="233">
        <v>0</v>
      </c>
      <c r="S35" s="234">
        <v>69</v>
      </c>
      <c r="T35" s="235">
        <v>48</v>
      </c>
      <c r="U35" s="233">
        <v>0</v>
      </c>
      <c r="V35" s="234">
        <v>59</v>
      </c>
      <c r="W35" s="236">
        <f t="shared" si="13"/>
        <v>-5</v>
      </c>
      <c r="X35" s="237">
        <f t="shared" si="14"/>
        <v>0</v>
      </c>
      <c r="Y35" s="238">
        <f t="shared" si="15"/>
        <v>-10</v>
      </c>
    </row>
    <row r="36" spans="1:25" ht="17.25" customHeight="1">
      <c r="A36" s="505" t="s">
        <v>216</v>
      </c>
      <c r="B36" s="506"/>
      <c r="C36" s="507"/>
      <c r="D36" s="232">
        <v>22</v>
      </c>
      <c r="E36" s="233">
        <v>0</v>
      </c>
      <c r="F36" s="234">
        <v>24</v>
      </c>
      <c r="G36" s="235">
        <v>15</v>
      </c>
      <c r="H36" s="233">
        <v>0</v>
      </c>
      <c r="I36" s="234">
        <v>21</v>
      </c>
      <c r="J36" s="236">
        <f t="shared" si="19"/>
        <v>-7</v>
      </c>
      <c r="K36" s="237">
        <f t="shared" si="20"/>
        <v>0</v>
      </c>
      <c r="L36" s="238">
        <f t="shared" si="21"/>
        <v>-3</v>
      </c>
      <c r="M36" s="200"/>
      <c r="N36" s="492"/>
      <c r="O36" s="487" t="s">
        <v>77</v>
      </c>
      <c r="P36" s="488"/>
      <c r="Q36" s="232">
        <v>28</v>
      </c>
      <c r="R36" s="233">
        <v>1</v>
      </c>
      <c r="S36" s="234">
        <v>34</v>
      </c>
      <c r="T36" s="235">
        <v>32</v>
      </c>
      <c r="U36" s="233">
        <v>0</v>
      </c>
      <c r="V36" s="234">
        <v>39</v>
      </c>
      <c r="W36" s="236">
        <f t="shared" si="13"/>
        <v>4</v>
      </c>
      <c r="X36" s="237">
        <f t="shared" si="14"/>
        <v>-1</v>
      </c>
      <c r="Y36" s="238">
        <f t="shared" si="15"/>
        <v>5</v>
      </c>
    </row>
    <row r="37" spans="1:25" ht="17.25" customHeight="1">
      <c r="A37" s="505" t="s">
        <v>217</v>
      </c>
      <c r="B37" s="506"/>
      <c r="C37" s="507"/>
      <c r="D37" s="232">
        <v>16</v>
      </c>
      <c r="E37" s="233">
        <v>1</v>
      </c>
      <c r="F37" s="234">
        <v>26</v>
      </c>
      <c r="G37" s="235">
        <v>17</v>
      </c>
      <c r="H37" s="233">
        <v>0</v>
      </c>
      <c r="I37" s="234">
        <v>25</v>
      </c>
      <c r="J37" s="236">
        <f t="shared" si="19"/>
        <v>1</v>
      </c>
      <c r="K37" s="237">
        <f t="shared" si="20"/>
        <v>-1</v>
      </c>
      <c r="L37" s="238">
        <f t="shared" si="21"/>
        <v>-1</v>
      </c>
      <c r="M37" s="200"/>
      <c r="N37" s="492"/>
      <c r="O37" s="487" t="s">
        <v>79</v>
      </c>
      <c r="P37" s="488"/>
      <c r="Q37" s="232">
        <v>2</v>
      </c>
      <c r="R37" s="233">
        <v>0</v>
      </c>
      <c r="S37" s="234">
        <v>2</v>
      </c>
      <c r="T37" s="235">
        <v>1</v>
      </c>
      <c r="U37" s="233">
        <v>0</v>
      </c>
      <c r="V37" s="234">
        <v>1</v>
      </c>
      <c r="W37" s="236">
        <f t="shared" si="13"/>
        <v>-1</v>
      </c>
      <c r="X37" s="237">
        <f t="shared" si="14"/>
        <v>0</v>
      </c>
      <c r="Y37" s="238">
        <f t="shared" si="15"/>
        <v>-1</v>
      </c>
    </row>
    <row r="38" spans="1:25" ht="17.25" customHeight="1">
      <c r="A38" s="505" t="s">
        <v>218</v>
      </c>
      <c r="B38" s="506"/>
      <c r="C38" s="507"/>
      <c r="D38" s="232">
        <v>25</v>
      </c>
      <c r="E38" s="233">
        <v>1</v>
      </c>
      <c r="F38" s="234">
        <v>40</v>
      </c>
      <c r="G38" s="235">
        <v>17</v>
      </c>
      <c r="H38" s="233">
        <v>1</v>
      </c>
      <c r="I38" s="234">
        <v>22</v>
      </c>
      <c r="J38" s="236">
        <f t="shared" si="19"/>
        <v>-8</v>
      </c>
      <c r="K38" s="237">
        <f t="shared" si="20"/>
        <v>0</v>
      </c>
      <c r="L38" s="238">
        <f t="shared" si="21"/>
        <v>-18</v>
      </c>
      <c r="M38" s="200"/>
      <c r="N38" s="492"/>
      <c r="O38" s="487" t="s">
        <v>81</v>
      </c>
      <c r="P38" s="488"/>
      <c r="Q38" s="232"/>
      <c r="R38" s="233"/>
      <c r="S38" s="234"/>
      <c r="T38" s="235"/>
      <c r="U38" s="233"/>
      <c r="V38" s="234"/>
      <c r="W38" s="236">
        <f t="shared" si="13"/>
        <v>0</v>
      </c>
      <c r="X38" s="237">
        <f t="shared" si="14"/>
        <v>0</v>
      </c>
      <c r="Y38" s="238">
        <f t="shared" si="15"/>
        <v>0</v>
      </c>
    </row>
    <row r="39" spans="1:25" ht="17.25" customHeight="1">
      <c r="A39" s="505" t="s">
        <v>219</v>
      </c>
      <c r="B39" s="506"/>
      <c r="C39" s="507"/>
      <c r="D39" s="232">
        <v>16</v>
      </c>
      <c r="E39" s="233">
        <v>1</v>
      </c>
      <c r="F39" s="234">
        <v>20</v>
      </c>
      <c r="G39" s="235">
        <v>10</v>
      </c>
      <c r="H39" s="233">
        <v>1</v>
      </c>
      <c r="I39" s="234">
        <v>11</v>
      </c>
      <c r="J39" s="236">
        <f t="shared" si="19"/>
        <v>-6</v>
      </c>
      <c r="K39" s="237">
        <f t="shared" si="20"/>
        <v>0</v>
      </c>
      <c r="L39" s="238">
        <f t="shared" si="21"/>
        <v>-9</v>
      </c>
      <c r="M39" s="200"/>
      <c r="N39" s="492"/>
      <c r="O39" s="487" t="s">
        <v>83</v>
      </c>
      <c r="P39" s="488"/>
      <c r="Q39" s="232">
        <v>6</v>
      </c>
      <c r="R39" s="233">
        <v>0</v>
      </c>
      <c r="S39" s="234">
        <v>6</v>
      </c>
      <c r="T39" s="235">
        <v>2</v>
      </c>
      <c r="U39" s="233">
        <v>0</v>
      </c>
      <c r="V39" s="234">
        <v>2</v>
      </c>
      <c r="W39" s="236">
        <f t="shared" si="13"/>
        <v>-4</v>
      </c>
      <c r="X39" s="237">
        <f t="shared" si="14"/>
        <v>0</v>
      </c>
      <c r="Y39" s="238">
        <f t="shared" si="15"/>
        <v>-4</v>
      </c>
    </row>
    <row r="40" spans="1:25" ht="17.25" customHeight="1">
      <c r="A40" s="505" t="s">
        <v>220</v>
      </c>
      <c r="B40" s="506"/>
      <c r="C40" s="507"/>
      <c r="D40" s="232">
        <v>5</v>
      </c>
      <c r="E40" s="233">
        <v>0</v>
      </c>
      <c r="F40" s="234">
        <v>6</v>
      </c>
      <c r="G40" s="235">
        <v>8</v>
      </c>
      <c r="H40" s="233">
        <v>0</v>
      </c>
      <c r="I40" s="234">
        <v>8</v>
      </c>
      <c r="J40" s="236">
        <f t="shared" si="19"/>
        <v>3</v>
      </c>
      <c r="K40" s="237">
        <f t="shared" si="20"/>
        <v>0</v>
      </c>
      <c r="L40" s="238">
        <f t="shared" si="21"/>
        <v>2</v>
      </c>
      <c r="M40" s="200"/>
      <c r="N40" s="492"/>
      <c r="O40" s="501" t="s">
        <v>85</v>
      </c>
      <c r="P40" s="502"/>
      <c r="Q40" s="232">
        <v>11</v>
      </c>
      <c r="R40" s="233">
        <v>0</v>
      </c>
      <c r="S40" s="234">
        <v>13</v>
      </c>
      <c r="T40" s="235">
        <v>9</v>
      </c>
      <c r="U40" s="233">
        <v>0</v>
      </c>
      <c r="V40" s="234">
        <v>10</v>
      </c>
      <c r="W40" s="236">
        <f t="shared" si="13"/>
        <v>-2</v>
      </c>
      <c r="X40" s="237">
        <f t="shared" si="14"/>
        <v>0</v>
      </c>
      <c r="Y40" s="238">
        <f t="shared" si="15"/>
        <v>-3</v>
      </c>
    </row>
    <row r="41" spans="1:25" ht="17.25" customHeight="1" thickBot="1">
      <c r="A41" s="511" t="s">
        <v>221</v>
      </c>
      <c r="B41" s="512"/>
      <c r="C41" s="513"/>
      <c r="D41" s="239">
        <v>4</v>
      </c>
      <c r="E41" s="240">
        <v>1</v>
      </c>
      <c r="F41" s="241">
        <v>3</v>
      </c>
      <c r="G41" s="242">
        <v>1</v>
      </c>
      <c r="H41" s="240">
        <v>0</v>
      </c>
      <c r="I41" s="241">
        <v>1</v>
      </c>
      <c r="J41" s="243">
        <f t="shared" si="19"/>
        <v>-3</v>
      </c>
      <c r="K41" s="244">
        <f t="shared" si="20"/>
        <v>-1</v>
      </c>
      <c r="L41" s="245">
        <f t="shared" si="21"/>
        <v>-2</v>
      </c>
      <c r="M41" s="200"/>
      <c r="N41" s="508"/>
      <c r="O41" s="489" t="s">
        <v>87</v>
      </c>
      <c r="P41" s="490"/>
      <c r="Q41" s="287">
        <v>11</v>
      </c>
      <c r="R41" s="288">
        <v>1</v>
      </c>
      <c r="S41" s="289">
        <v>23</v>
      </c>
      <c r="T41" s="290">
        <v>9</v>
      </c>
      <c r="U41" s="288">
        <v>0</v>
      </c>
      <c r="V41" s="289">
        <v>9</v>
      </c>
      <c r="W41" s="291">
        <f t="shared" si="13"/>
        <v>-2</v>
      </c>
      <c r="X41" s="292">
        <f t="shared" si="14"/>
        <v>-1</v>
      </c>
      <c r="Y41" s="293">
        <f t="shared" si="15"/>
        <v>-14</v>
      </c>
    </row>
    <row r="42" spans="1:25" ht="17.25" customHeight="1" thickTop="1">
      <c r="A42" s="491" t="s">
        <v>222</v>
      </c>
      <c r="B42" s="494" t="s">
        <v>230</v>
      </c>
      <c r="C42" s="495"/>
      <c r="D42" s="225">
        <v>12</v>
      </c>
      <c r="E42" s="226">
        <v>0</v>
      </c>
      <c r="F42" s="227">
        <v>15</v>
      </c>
      <c r="G42" s="228">
        <v>7</v>
      </c>
      <c r="H42" s="226">
        <v>1</v>
      </c>
      <c r="I42" s="227">
        <v>7</v>
      </c>
      <c r="J42" s="229">
        <f t="shared" si="19"/>
        <v>-5</v>
      </c>
      <c r="K42" s="230">
        <f t="shared" si="20"/>
        <v>1</v>
      </c>
      <c r="L42" s="231">
        <f t="shared" si="21"/>
        <v>-8</v>
      </c>
      <c r="M42" s="200"/>
      <c r="N42" s="496" t="s">
        <v>90</v>
      </c>
      <c r="O42" s="497" t="s">
        <v>15</v>
      </c>
      <c r="P42" s="498"/>
      <c r="Q42" s="218">
        <f aca="true" t="shared" si="23" ref="Q42:V42">SUM(Q43:Q47)</f>
        <v>6</v>
      </c>
      <c r="R42" s="219">
        <f t="shared" si="23"/>
        <v>4</v>
      </c>
      <c r="S42" s="220">
        <f t="shared" si="23"/>
        <v>3</v>
      </c>
      <c r="T42" s="221">
        <f t="shared" si="23"/>
        <v>2</v>
      </c>
      <c r="U42" s="219">
        <f t="shared" si="23"/>
        <v>0</v>
      </c>
      <c r="V42" s="220">
        <f t="shared" si="23"/>
        <v>3</v>
      </c>
      <c r="W42" s="222">
        <f t="shared" si="13"/>
        <v>-4</v>
      </c>
      <c r="X42" s="223">
        <f t="shared" si="14"/>
        <v>-4</v>
      </c>
      <c r="Y42" s="224">
        <f t="shared" si="15"/>
        <v>0</v>
      </c>
    </row>
    <row r="43" spans="1:25" ht="17.25" customHeight="1">
      <c r="A43" s="492"/>
      <c r="B43" s="501" t="s">
        <v>231</v>
      </c>
      <c r="C43" s="502"/>
      <c r="D43" s="232">
        <v>91</v>
      </c>
      <c r="E43" s="233">
        <v>1</v>
      </c>
      <c r="F43" s="234">
        <v>117</v>
      </c>
      <c r="G43" s="235">
        <v>87</v>
      </c>
      <c r="H43" s="233">
        <v>0</v>
      </c>
      <c r="I43" s="234">
        <v>111</v>
      </c>
      <c r="J43" s="236">
        <f t="shared" si="19"/>
        <v>-4</v>
      </c>
      <c r="K43" s="237">
        <f t="shared" si="20"/>
        <v>-1</v>
      </c>
      <c r="L43" s="238">
        <f t="shared" si="21"/>
        <v>-6</v>
      </c>
      <c r="M43" s="200"/>
      <c r="N43" s="492"/>
      <c r="O43" s="503" t="s">
        <v>91</v>
      </c>
      <c r="P43" s="504"/>
      <c r="Q43" s="255">
        <v>4</v>
      </c>
      <c r="R43" s="256">
        <v>2</v>
      </c>
      <c r="S43" s="257">
        <v>2</v>
      </c>
      <c r="T43" s="258">
        <v>1</v>
      </c>
      <c r="U43" s="256">
        <v>0</v>
      </c>
      <c r="V43" s="257">
        <v>2</v>
      </c>
      <c r="W43" s="259">
        <f t="shared" si="13"/>
        <v>-3</v>
      </c>
      <c r="X43" s="260">
        <f t="shared" si="14"/>
        <v>-2</v>
      </c>
      <c r="Y43" s="261">
        <f t="shared" si="15"/>
        <v>0</v>
      </c>
    </row>
    <row r="44" spans="1:25" ht="17.25" customHeight="1">
      <c r="A44" s="492"/>
      <c r="B44" s="501" t="s">
        <v>232</v>
      </c>
      <c r="C44" s="502"/>
      <c r="D44" s="232">
        <v>23</v>
      </c>
      <c r="E44" s="233">
        <v>2</v>
      </c>
      <c r="F44" s="234">
        <v>33</v>
      </c>
      <c r="G44" s="235">
        <v>11</v>
      </c>
      <c r="H44" s="233">
        <v>2</v>
      </c>
      <c r="I44" s="234">
        <v>10</v>
      </c>
      <c r="J44" s="236">
        <f t="shared" si="19"/>
        <v>-12</v>
      </c>
      <c r="K44" s="237">
        <f t="shared" si="20"/>
        <v>0</v>
      </c>
      <c r="L44" s="238">
        <f t="shared" si="21"/>
        <v>-23</v>
      </c>
      <c r="M44" s="200"/>
      <c r="N44" s="492"/>
      <c r="O44" s="483" t="s">
        <v>92</v>
      </c>
      <c r="P44" s="484"/>
      <c r="Q44" s="232">
        <v>2</v>
      </c>
      <c r="R44" s="233">
        <v>2</v>
      </c>
      <c r="S44" s="234">
        <v>1</v>
      </c>
      <c r="T44" s="235">
        <v>1</v>
      </c>
      <c r="U44" s="233">
        <v>0</v>
      </c>
      <c r="V44" s="234">
        <v>1</v>
      </c>
      <c r="W44" s="236">
        <f t="shared" si="13"/>
        <v>-1</v>
      </c>
      <c r="X44" s="237">
        <f t="shared" si="14"/>
        <v>-2</v>
      </c>
      <c r="Y44" s="238">
        <f t="shared" si="15"/>
        <v>0</v>
      </c>
    </row>
    <row r="45" spans="1:25" ht="17.25" customHeight="1" thickBot="1">
      <c r="A45" s="493"/>
      <c r="B45" s="485" t="s">
        <v>233</v>
      </c>
      <c r="C45" s="486"/>
      <c r="D45" s="294">
        <v>22</v>
      </c>
      <c r="E45" s="295">
        <v>3</v>
      </c>
      <c r="F45" s="296">
        <v>26</v>
      </c>
      <c r="G45" s="297">
        <v>17</v>
      </c>
      <c r="H45" s="295">
        <v>0</v>
      </c>
      <c r="I45" s="296">
        <v>20</v>
      </c>
      <c r="J45" s="298">
        <f t="shared" si="19"/>
        <v>-5</v>
      </c>
      <c r="K45" s="299">
        <f t="shared" si="20"/>
        <v>-3</v>
      </c>
      <c r="L45" s="300">
        <f t="shared" si="21"/>
        <v>-6</v>
      </c>
      <c r="M45" s="200"/>
      <c r="N45" s="492"/>
      <c r="O45" s="483" t="s">
        <v>94</v>
      </c>
      <c r="P45" s="484"/>
      <c r="Q45" s="232"/>
      <c r="R45" s="233"/>
      <c r="S45" s="234"/>
      <c r="T45" s="235"/>
      <c r="U45" s="233"/>
      <c r="V45" s="234"/>
      <c r="W45" s="236">
        <f t="shared" si="13"/>
        <v>0</v>
      </c>
      <c r="X45" s="237">
        <f t="shared" si="14"/>
        <v>0</v>
      </c>
      <c r="Y45" s="238">
        <f t="shared" si="15"/>
        <v>0</v>
      </c>
    </row>
    <row r="46" spans="13:25" ht="17.25" customHeight="1">
      <c r="M46" s="200"/>
      <c r="N46" s="492"/>
      <c r="O46" s="487" t="s">
        <v>95</v>
      </c>
      <c r="P46" s="488"/>
      <c r="Q46" s="232"/>
      <c r="R46" s="233"/>
      <c r="S46" s="234"/>
      <c r="T46" s="235"/>
      <c r="U46" s="233"/>
      <c r="V46" s="234"/>
      <c r="W46" s="236">
        <f t="shared" si="13"/>
        <v>0</v>
      </c>
      <c r="X46" s="237">
        <f t="shared" si="14"/>
        <v>0</v>
      </c>
      <c r="Y46" s="238">
        <f t="shared" si="15"/>
        <v>0</v>
      </c>
    </row>
    <row r="47" spans="1:26" ht="17.25" customHeight="1">
      <c r="A47" s="199" t="s">
        <v>97</v>
      </c>
      <c r="M47" s="200"/>
      <c r="N47" s="492"/>
      <c r="O47" s="499" t="s">
        <v>40</v>
      </c>
      <c r="P47" s="500"/>
      <c r="Q47" s="287"/>
      <c r="R47" s="288"/>
      <c r="S47" s="289"/>
      <c r="T47" s="290"/>
      <c r="U47" s="288"/>
      <c r="V47" s="289"/>
      <c r="W47" s="291">
        <f t="shared" si="13"/>
        <v>0</v>
      </c>
      <c r="X47" s="292">
        <f t="shared" si="14"/>
        <v>0</v>
      </c>
      <c r="Y47" s="293">
        <f t="shared" si="15"/>
        <v>0</v>
      </c>
      <c r="Z47" s="200"/>
    </row>
    <row r="48" spans="13:45" ht="17.25" customHeight="1" thickBot="1">
      <c r="M48" s="200"/>
      <c r="N48" s="480" t="s">
        <v>98</v>
      </c>
      <c r="O48" s="481"/>
      <c r="P48" s="482"/>
      <c r="Q48" s="278"/>
      <c r="R48" s="279"/>
      <c r="S48" s="280"/>
      <c r="T48" s="281"/>
      <c r="U48" s="279"/>
      <c r="V48" s="280"/>
      <c r="W48" s="282">
        <f t="shared" si="13"/>
        <v>0</v>
      </c>
      <c r="X48" s="283">
        <f t="shared" si="14"/>
        <v>0</v>
      </c>
      <c r="Y48" s="284">
        <f t="shared" si="15"/>
        <v>0</v>
      </c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</row>
    <row r="49" ht="12.75" customHeight="1"/>
    <row r="50" ht="12.75" customHeight="1"/>
    <row r="51" spans="1:13" ht="15" customHeight="1">
      <c r="A51" s="1" t="s">
        <v>255</v>
      </c>
      <c r="M51" s="200"/>
    </row>
    <row r="52" spans="1:13" ht="15" customHeight="1">
      <c r="A52" s="199" t="str">
        <f>A2</f>
        <v>三原市(204)</v>
      </c>
      <c r="M52" s="200"/>
    </row>
    <row r="53" spans="1:17" ht="17.25" customHeight="1" thickBot="1">
      <c r="A53" s="201" t="s">
        <v>99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0"/>
      <c r="L53" s="200"/>
      <c r="M53" s="200"/>
      <c r="N53" s="202" t="s">
        <v>100</v>
      </c>
      <c r="O53" s="202"/>
      <c r="P53" s="202"/>
      <c r="Q53" s="203"/>
    </row>
    <row r="54" spans="1:25" ht="17.25" customHeight="1">
      <c r="A54" s="514" t="s">
        <v>102</v>
      </c>
      <c r="B54" s="515"/>
      <c r="C54" s="516"/>
      <c r="D54" s="520" t="str">
        <f>$D$4</f>
        <v>令　和　元　年　</v>
      </c>
      <c r="E54" s="520"/>
      <c r="F54" s="521"/>
      <c r="G54" s="520" t="str">
        <f>$G$4</f>
        <v>令　和　2　年　</v>
      </c>
      <c r="H54" s="520"/>
      <c r="I54" s="520"/>
      <c r="J54" s="522" t="s">
        <v>103</v>
      </c>
      <c r="K54" s="523"/>
      <c r="L54" s="524"/>
      <c r="M54" s="204"/>
      <c r="N54" s="514" t="s">
        <v>102</v>
      </c>
      <c r="O54" s="515"/>
      <c r="P54" s="516"/>
      <c r="Q54" s="520" t="str">
        <f>$D$4</f>
        <v>令　和　元　年　</v>
      </c>
      <c r="R54" s="520"/>
      <c r="S54" s="521"/>
      <c r="T54" s="520" t="str">
        <f>$G$4</f>
        <v>令　和　2　年　</v>
      </c>
      <c r="U54" s="520"/>
      <c r="V54" s="520"/>
      <c r="W54" s="522" t="s">
        <v>103</v>
      </c>
      <c r="X54" s="523"/>
      <c r="Y54" s="524"/>
    </row>
    <row r="55" spans="1:25" ht="17.25" customHeight="1">
      <c r="A55" s="517"/>
      <c r="B55" s="518"/>
      <c r="C55" s="519"/>
      <c r="D55" s="205" t="s">
        <v>104</v>
      </c>
      <c r="E55" s="206" t="s">
        <v>105</v>
      </c>
      <c r="F55" s="207" t="s">
        <v>106</v>
      </c>
      <c r="G55" s="208" t="s">
        <v>104</v>
      </c>
      <c r="H55" s="206" t="s">
        <v>105</v>
      </c>
      <c r="I55" s="207" t="s">
        <v>106</v>
      </c>
      <c r="J55" s="208" t="s">
        <v>104</v>
      </c>
      <c r="K55" s="206" t="s">
        <v>105</v>
      </c>
      <c r="L55" s="209" t="s">
        <v>106</v>
      </c>
      <c r="M55" s="210"/>
      <c r="N55" s="517"/>
      <c r="O55" s="518"/>
      <c r="P55" s="519"/>
      <c r="Q55" s="205" t="s">
        <v>104</v>
      </c>
      <c r="R55" s="206" t="s">
        <v>105</v>
      </c>
      <c r="S55" s="207" t="s">
        <v>106</v>
      </c>
      <c r="T55" s="208" t="s">
        <v>104</v>
      </c>
      <c r="U55" s="206" t="s">
        <v>105</v>
      </c>
      <c r="V55" s="207" t="s">
        <v>106</v>
      </c>
      <c r="W55" s="208" t="s">
        <v>104</v>
      </c>
      <c r="X55" s="206" t="s">
        <v>105</v>
      </c>
      <c r="Y55" s="209" t="s">
        <v>106</v>
      </c>
    </row>
    <row r="56" spans="1:25" ht="17.25" customHeight="1" thickBot="1">
      <c r="A56" s="525" t="s">
        <v>107</v>
      </c>
      <c r="B56" s="526"/>
      <c r="C56" s="527"/>
      <c r="D56" s="211">
        <f aca="true" t="shared" si="24" ref="D56:I56">SUM(D57:D64)+D67</f>
        <v>139</v>
      </c>
      <c r="E56" s="212">
        <f t="shared" si="24"/>
        <v>4</v>
      </c>
      <c r="F56" s="213">
        <f t="shared" si="24"/>
        <v>177</v>
      </c>
      <c r="G56" s="214">
        <f t="shared" si="24"/>
        <v>114</v>
      </c>
      <c r="H56" s="212">
        <f t="shared" si="24"/>
        <v>3</v>
      </c>
      <c r="I56" s="213">
        <f t="shared" si="24"/>
        <v>137</v>
      </c>
      <c r="J56" s="215">
        <f aca="true" t="shared" si="25" ref="J56:J74">G56-D56</f>
        <v>-25</v>
      </c>
      <c r="K56" s="216">
        <f aca="true" t="shared" si="26" ref="K56:K74">H56-E56</f>
        <v>-1</v>
      </c>
      <c r="L56" s="217">
        <f aca="true" t="shared" si="27" ref="L56:L74">I56-F56</f>
        <v>-40</v>
      </c>
      <c r="M56" s="200"/>
      <c r="N56" s="525" t="s">
        <v>107</v>
      </c>
      <c r="O56" s="526"/>
      <c r="P56" s="527"/>
      <c r="Q56" s="218">
        <f aca="true" t="shared" si="28" ref="Q56:V56">SUM(Q57:Q68)</f>
        <v>139</v>
      </c>
      <c r="R56" s="219">
        <f t="shared" si="28"/>
        <v>4</v>
      </c>
      <c r="S56" s="220">
        <f t="shared" si="28"/>
        <v>177</v>
      </c>
      <c r="T56" s="221">
        <f t="shared" si="28"/>
        <v>114</v>
      </c>
      <c r="U56" s="219">
        <f t="shared" si="28"/>
        <v>3</v>
      </c>
      <c r="V56" s="220">
        <f t="shared" si="28"/>
        <v>137</v>
      </c>
      <c r="W56" s="222">
        <f aca="true" t="shared" si="29" ref="W56:W70">T56-Q56</f>
        <v>-25</v>
      </c>
      <c r="X56" s="223">
        <f aca="true" t="shared" si="30" ref="X56:X70">U56-R56</f>
        <v>-1</v>
      </c>
      <c r="Y56" s="224">
        <f aca="true" t="shared" si="31" ref="Y56:Y70">V56-S56</f>
        <v>-40</v>
      </c>
    </row>
    <row r="57" spans="1:25" ht="17.25" customHeight="1" thickTop="1">
      <c r="A57" s="469" t="s">
        <v>108</v>
      </c>
      <c r="B57" s="494" t="s">
        <v>109</v>
      </c>
      <c r="C57" s="495"/>
      <c r="D57" s="225">
        <v>0</v>
      </c>
      <c r="E57" s="226">
        <v>0</v>
      </c>
      <c r="F57" s="227">
        <v>7</v>
      </c>
      <c r="G57" s="228">
        <v>1</v>
      </c>
      <c r="H57" s="226">
        <v>0</v>
      </c>
      <c r="I57" s="227">
        <v>7</v>
      </c>
      <c r="J57" s="229">
        <f t="shared" si="25"/>
        <v>1</v>
      </c>
      <c r="K57" s="230">
        <f t="shared" si="26"/>
        <v>0</v>
      </c>
      <c r="L57" s="231">
        <f t="shared" si="27"/>
        <v>0</v>
      </c>
      <c r="M57" s="200"/>
      <c r="N57" s="547" t="s">
        <v>110</v>
      </c>
      <c r="O57" s="548"/>
      <c r="P57" s="549"/>
      <c r="Q57" s="225">
        <v>17</v>
      </c>
      <c r="R57" s="226">
        <v>2</v>
      </c>
      <c r="S57" s="227">
        <v>25</v>
      </c>
      <c r="T57" s="228">
        <v>9</v>
      </c>
      <c r="U57" s="226">
        <v>0</v>
      </c>
      <c r="V57" s="227">
        <v>10</v>
      </c>
      <c r="W57" s="229">
        <f t="shared" si="29"/>
        <v>-8</v>
      </c>
      <c r="X57" s="230">
        <f t="shared" si="30"/>
        <v>-2</v>
      </c>
      <c r="Y57" s="231">
        <f t="shared" si="31"/>
        <v>-15</v>
      </c>
    </row>
    <row r="58" spans="1:25" ht="17.25" customHeight="1">
      <c r="A58" s="469"/>
      <c r="B58" s="501" t="s">
        <v>113</v>
      </c>
      <c r="C58" s="502"/>
      <c r="D58" s="232">
        <v>6</v>
      </c>
      <c r="E58" s="233">
        <v>1</v>
      </c>
      <c r="F58" s="234">
        <v>15</v>
      </c>
      <c r="G58" s="235">
        <v>6</v>
      </c>
      <c r="H58" s="233">
        <v>0</v>
      </c>
      <c r="I58" s="234">
        <v>16</v>
      </c>
      <c r="J58" s="236">
        <f t="shared" si="25"/>
        <v>0</v>
      </c>
      <c r="K58" s="237">
        <f t="shared" si="26"/>
        <v>-1</v>
      </c>
      <c r="L58" s="238">
        <f t="shared" si="27"/>
        <v>1</v>
      </c>
      <c r="M58" s="200"/>
      <c r="N58" s="535" t="s">
        <v>114</v>
      </c>
      <c r="O58" s="536"/>
      <c r="P58" s="537"/>
      <c r="Q58" s="232">
        <v>10</v>
      </c>
      <c r="R58" s="233">
        <v>0</v>
      </c>
      <c r="S58" s="234">
        <v>17</v>
      </c>
      <c r="T58" s="235">
        <v>12</v>
      </c>
      <c r="U58" s="233">
        <v>1</v>
      </c>
      <c r="V58" s="234">
        <v>11</v>
      </c>
      <c r="W58" s="236">
        <f t="shared" si="29"/>
        <v>2</v>
      </c>
      <c r="X58" s="237">
        <f t="shared" si="30"/>
        <v>1</v>
      </c>
      <c r="Y58" s="238">
        <f t="shared" si="31"/>
        <v>-6</v>
      </c>
    </row>
    <row r="59" spans="1:25" ht="17.25" customHeight="1">
      <c r="A59" s="469"/>
      <c r="B59" s="501" t="s">
        <v>117</v>
      </c>
      <c r="C59" s="502"/>
      <c r="D59" s="232">
        <v>32</v>
      </c>
      <c r="E59" s="233">
        <v>0</v>
      </c>
      <c r="F59" s="234">
        <v>22</v>
      </c>
      <c r="G59" s="235">
        <v>14</v>
      </c>
      <c r="H59" s="233">
        <v>0</v>
      </c>
      <c r="I59" s="234">
        <v>17</v>
      </c>
      <c r="J59" s="236">
        <f t="shared" si="25"/>
        <v>-18</v>
      </c>
      <c r="K59" s="237">
        <f t="shared" si="26"/>
        <v>0</v>
      </c>
      <c r="L59" s="238">
        <f t="shared" si="27"/>
        <v>-5</v>
      </c>
      <c r="M59" s="200"/>
      <c r="N59" s="535" t="s">
        <v>118</v>
      </c>
      <c r="O59" s="536"/>
      <c r="P59" s="537"/>
      <c r="Q59" s="232">
        <v>7</v>
      </c>
      <c r="R59" s="233">
        <v>1</v>
      </c>
      <c r="S59" s="234">
        <v>8</v>
      </c>
      <c r="T59" s="235">
        <v>12</v>
      </c>
      <c r="U59" s="233">
        <v>0</v>
      </c>
      <c r="V59" s="234">
        <v>16</v>
      </c>
      <c r="W59" s="236">
        <f t="shared" si="29"/>
        <v>5</v>
      </c>
      <c r="X59" s="237">
        <f t="shared" si="30"/>
        <v>-1</v>
      </c>
      <c r="Y59" s="238">
        <f t="shared" si="31"/>
        <v>8</v>
      </c>
    </row>
    <row r="60" spans="1:25" ht="17.25" customHeight="1">
      <c r="A60" s="469"/>
      <c r="B60" s="501" t="s">
        <v>120</v>
      </c>
      <c r="C60" s="502"/>
      <c r="D60" s="232">
        <v>16</v>
      </c>
      <c r="E60" s="233">
        <v>0</v>
      </c>
      <c r="F60" s="234">
        <v>29</v>
      </c>
      <c r="G60" s="235">
        <v>10</v>
      </c>
      <c r="H60" s="233">
        <v>0</v>
      </c>
      <c r="I60" s="234">
        <v>14</v>
      </c>
      <c r="J60" s="236">
        <f t="shared" si="25"/>
        <v>-6</v>
      </c>
      <c r="K60" s="237">
        <f t="shared" si="26"/>
        <v>0</v>
      </c>
      <c r="L60" s="238">
        <f t="shared" si="27"/>
        <v>-15</v>
      </c>
      <c r="M60" s="200"/>
      <c r="N60" s="535" t="s">
        <v>121</v>
      </c>
      <c r="O60" s="536"/>
      <c r="P60" s="537"/>
      <c r="Q60" s="232">
        <v>14</v>
      </c>
      <c r="R60" s="233">
        <v>0</v>
      </c>
      <c r="S60" s="234">
        <v>15</v>
      </c>
      <c r="T60" s="235">
        <v>9</v>
      </c>
      <c r="U60" s="233">
        <v>0</v>
      </c>
      <c r="V60" s="234">
        <v>10</v>
      </c>
      <c r="W60" s="236">
        <f t="shared" si="29"/>
        <v>-5</v>
      </c>
      <c r="X60" s="237">
        <f t="shared" si="30"/>
        <v>0</v>
      </c>
      <c r="Y60" s="238">
        <f t="shared" si="31"/>
        <v>-5</v>
      </c>
    </row>
    <row r="61" spans="1:25" ht="17.25" customHeight="1">
      <c r="A61" s="469"/>
      <c r="B61" s="501" t="s">
        <v>123</v>
      </c>
      <c r="C61" s="502"/>
      <c r="D61" s="232">
        <v>31</v>
      </c>
      <c r="E61" s="233">
        <v>0</v>
      </c>
      <c r="F61" s="234">
        <v>38</v>
      </c>
      <c r="G61" s="235">
        <v>22</v>
      </c>
      <c r="H61" s="233">
        <v>0</v>
      </c>
      <c r="I61" s="234">
        <v>25</v>
      </c>
      <c r="J61" s="236">
        <f t="shared" si="25"/>
        <v>-9</v>
      </c>
      <c r="K61" s="237">
        <f t="shared" si="26"/>
        <v>0</v>
      </c>
      <c r="L61" s="238">
        <f t="shared" si="27"/>
        <v>-13</v>
      </c>
      <c r="M61" s="200"/>
      <c r="N61" s="535" t="s">
        <v>27</v>
      </c>
      <c r="O61" s="536"/>
      <c r="P61" s="537"/>
      <c r="Q61" s="232">
        <v>13</v>
      </c>
      <c r="R61" s="233">
        <v>0</v>
      </c>
      <c r="S61" s="234">
        <v>18</v>
      </c>
      <c r="T61" s="235">
        <v>5</v>
      </c>
      <c r="U61" s="233">
        <v>0</v>
      </c>
      <c r="V61" s="234">
        <v>5</v>
      </c>
      <c r="W61" s="236">
        <f t="shared" si="29"/>
        <v>-8</v>
      </c>
      <c r="X61" s="237">
        <f t="shared" si="30"/>
        <v>0</v>
      </c>
      <c r="Y61" s="238">
        <f t="shared" si="31"/>
        <v>-13</v>
      </c>
    </row>
    <row r="62" spans="1:25" ht="17.25" customHeight="1">
      <c r="A62" s="469"/>
      <c r="B62" s="501" t="s">
        <v>125</v>
      </c>
      <c r="C62" s="502"/>
      <c r="D62" s="232">
        <v>15</v>
      </c>
      <c r="E62" s="233">
        <v>0</v>
      </c>
      <c r="F62" s="234">
        <v>25</v>
      </c>
      <c r="G62" s="235">
        <v>17</v>
      </c>
      <c r="H62" s="233">
        <v>0</v>
      </c>
      <c r="I62" s="234">
        <v>16</v>
      </c>
      <c r="J62" s="236">
        <f t="shared" si="25"/>
        <v>2</v>
      </c>
      <c r="K62" s="237">
        <f t="shared" si="26"/>
        <v>0</v>
      </c>
      <c r="L62" s="238">
        <f t="shared" si="27"/>
        <v>-9</v>
      </c>
      <c r="M62" s="200"/>
      <c r="N62" s="535" t="s">
        <v>30</v>
      </c>
      <c r="O62" s="536"/>
      <c r="P62" s="537"/>
      <c r="Q62" s="232">
        <v>13</v>
      </c>
      <c r="R62" s="233">
        <v>0</v>
      </c>
      <c r="S62" s="234">
        <v>14</v>
      </c>
      <c r="T62" s="235">
        <v>8</v>
      </c>
      <c r="U62" s="233">
        <v>0</v>
      </c>
      <c r="V62" s="234">
        <v>9</v>
      </c>
      <c r="W62" s="236">
        <f t="shared" si="29"/>
        <v>-5</v>
      </c>
      <c r="X62" s="237">
        <f t="shared" si="30"/>
        <v>0</v>
      </c>
      <c r="Y62" s="238">
        <f t="shared" si="31"/>
        <v>-5</v>
      </c>
    </row>
    <row r="63" spans="1:25" ht="17.25" customHeight="1" thickBot="1">
      <c r="A63" s="469"/>
      <c r="B63" s="550" t="s">
        <v>127</v>
      </c>
      <c r="C63" s="551"/>
      <c r="D63" s="239">
        <v>11</v>
      </c>
      <c r="E63" s="240">
        <v>0</v>
      </c>
      <c r="F63" s="241">
        <v>13</v>
      </c>
      <c r="G63" s="242">
        <v>7</v>
      </c>
      <c r="H63" s="240">
        <v>0</v>
      </c>
      <c r="I63" s="241">
        <v>6</v>
      </c>
      <c r="J63" s="243">
        <f t="shared" si="25"/>
        <v>-4</v>
      </c>
      <c r="K63" s="244">
        <f t="shared" si="26"/>
        <v>0</v>
      </c>
      <c r="L63" s="245">
        <f t="shared" si="27"/>
        <v>-7</v>
      </c>
      <c r="M63" s="200"/>
      <c r="N63" s="535" t="s">
        <v>33</v>
      </c>
      <c r="O63" s="536"/>
      <c r="P63" s="537"/>
      <c r="Q63" s="232">
        <v>9</v>
      </c>
      <c r="R63" s="233">
        <v>0</v>
      </c>
      <c r="S63" s="234">
        <v>11</v>
      </c>
      <c r="T63" s="235">
        <v>13</v>
      </c>
      <c r="U63" s="233">
        <v>0</v>
      </c>
      <c r="V63" s="234">
        <v>18</v>
      </c>
      <c r="W63" s="236">
        <f t="shared" si="29"/>
        <v>4</v>
      </c>
      <c r="X63" s="237">
        <f t="shared" si="30"/>
        <v>0</v>
      </c>
      <c r="Y63" s="238">
        <f t="shared" si="31"/>
        <v>7</v>
      </c>
    </row>
    <row r="64" spans="1:25" ht="17.25" customHeight="1" thickTop="1">
      <c r="A64" s="552" t="s">
        <v>129</v>
      </c>
      <c r="B64" s="553"/>
      <c r="C64" s="246" t="s">
        <v>112</v>
      </c>
      <c r="D64" s="247">
        <f aca="true" t="shared" si="32" ref="D64:I64">SUM(D65:D66)</f>
        <v>23</v>
      </c>
      <c r="E64" s="248">
        <f t="shared" si="32"/>
        <v>3</v>
      </c>
      <c r="F64" s="249">
        <f t="shared" si="32"/>
        <v>28</v>
      </c>
      <c r="G64" s="250">
        <f t="shared" si="32"/>
        <v>36</v>
      </c>
      <c r="H64" s="248">
        <f t="shared" si="32"/>
        <v>3</v>
      </c>
      <c r="I64" s="249">
        <f t="shared" si="32"/>
        <v>36</v>
      </c>
      <c r="J64" s="251">
        <f t="shared" si="25"/>
        <v>13</v>
      </c>
      <c r="K64" s="252">
        <f t="shared" si="26"/>
        <v>0</v>
      </c>
      <c r="L64" s="253">
        <f t="shared" si="27"/>
        <v>8</v>
      </c>
      <c r="M64" s="200"/>
      <c r="N64" s="535" t="s">
        <v>36</v>
      </c>
      <c r="O64" s="536"/>
      <c r="P64" s="537"/>
      <c r="Q64" s="232">
        <v>11</v>
      </c>
      <c r="R64" s="233">
        <v>0</v>
      </c>
      <c r="S64" s="234">
        <v>13</v>
      </c>
      <c r="T64" s="235">
        <v>3</v>
      </c>
      <c r="U64" s="233">
        <v>0</v>
      </c>
      <c r="V64" s="234">
        <v>3</v>
      </c>
      <c r="W64" s="236">
        <f t="shared" si="29"/>
        <v>-8</v>
      </c>
      <c r="X64" s="237">
        <f t="shared" si="30"/>
        <v>0</v>
      </c>
      <c r="Y64" s="238">
        <f t="shared" si="31"/>
        <v>-10</v>
      </c>
    </row>
    <row r="65" spans="1:25" ht="17.25" customHeight="1">
      <c r="A65" s="554"/>
      <c r="B65" s="555"/>
      <c r="C65" s="53" t="s">
        <v>131</v>
      </c>
      <c r="D65" s="255">
        <v>18</v>
      </c>
      <c r="E65" s="256">
        <v>0</v>
      </c>
      <c r="F65" s="257">
        <v>10</v>
      </c>
      <c r="G65" s="258">
        <v>20</v>
      </c>
      <c r="H65" s="256">
        <v>0</v>
      </c>
      <c r="I65" s="257">
        <v>24</v>
      </c>
      <c r="J65" s="259">
        <f t="shared" si="25"/>
        <v>2</v>
      </c>
      <c r="K65" s="260">
        <f t="shared" si="26"/>
        <v>0</v>
      </c>
      <c r="L65" s="261">
        <f t="shared" si="27"/>
        <v>14</v>
      </c>
      <c r="M65" s="200"/>
      <c r="N65" s="535" t="s">
        <v>39</v>
      </c>
      <c r="O65" s="536"/>
      <c r="P65" s="537"/>
      <c r="Q65" s="232">
        <v>16</v>
      </c>
      <c r="R65" s="233">
        <v>0</v>
      </c>
      <c r="S65" s="234">
        <v>18</v>
      </c>
      <c r="T65" s="235">
        <v>11</v>
      </c>
      <c r="U65" s="233">
        <v>0</v>
      </c>
      <c r="V65" s="234">
        <v>13</v>
      </c>
      <c r="W65" s="236">
        <f t="shared" si="29"/>
        <v>-5</v>
      </c>
      <c r="X65" s="237">
        <f t="shared" si="30"/>
        <v>0</v>
      </c>
      <c r="Y65" s="238">
        <f t="shared" si="31"/>
        <v>-5</v>
      </c>
    </row>
    <row r="66" spans="1:25" ht="17.25" customHeight="1" thickBot="1">
      <c r="A66" s="554"/>
      <c r="B66" s="555"/>
      <c r="C66" s="58" t="s">
        <v>133</v>
      </c>
      <c r="D66" s="239">
        <v>5</v>
      </c>
      <c r="E66" s="240">
        <v>3</v>
      </c>
      <c r="F66" s="241">
        <v>18</v>
      </c>
      <c r="G66" s="242">
        <v>16</v>
      </c>
      <c r="H66" s="240">
        <v>3</v>
      </c>
      <c r="I66" s="241">
        <v>12</v>
      </c>
      <c r="J66" s="243">
        <f t="shared" si="25"/>
        <v>11</v>
      </c>
      <c r="K66" s="244">
        <f t="shared" si="26"/>
        <v>0</v>
      </c>
      <c r="L66" s="245">
        <f t="shared" si="27"/>
        <v>-6</v>
      </c>
      <c r="M66" s="200"/>
      <c r="N66" s="535" t="s">
        <v>42</v>
      </c>
      <c r="O66" s="536"/>
      <c r="P66" s="537"/>
      <c r="Q66" s="232">
        <v>8</v>
      </c>
      <c r="R66" s="233">
        <v>0</v>
      </c>
      <c r="S66" s="234">
        <v>12</v>
      </c>
      <c r="T66" s="235">
        <v>8</v>
      </c>
      <c r="U66" s="233">
        <v>0</v>
      </c>
      <c r="V66" s="234">
        <v>11</v>
      </c>
      <c r="W66" s="236">
        <f t="shared" si="29"/>
        <v>0</v>
      </c>
      <c r="X66" s="237">
        <f t="shared" si="30"/>
        <v>0</v>
      </c>
      <c r="Y66" s="238">
        <f t="shared" si="31"/>
        <v>-1</v>
      </c>
    </row>
    <row r="67" spans="1:25" ht="17.25" customHeight="1" thickBot="1" thickTop="1">
      <c r="A67" s="465" t="s">
        <v>134</v>
      </c>
      <c r="B67" s="466"/>
      <c r="C67" s="467"/>
      <c r="D67" s="262">
        <v>5</v>
      </c>
      <c r="E67" s="263">
        <v>0</v>
      </c>
      <c r="F67" s="264">
        <v>0</v>
      </c>
      <c r="G67" s="265">
        <v>1</v>
      </c>
      <c r="H67" s="263">
        <v>0</v>
      </c>
      <c r="I67" s="264">
        <v>0</v>
      </c>
      <c r="J67" s="266">
        <f t="shared" si="25"/>
        <v>-4</v>
      </c>
      <c r="K67" s="267">
        <f t="shared" si="26"/>
        <v>0</v>
      </c>
      <c r="L67" s="268">
        <f t="shared" si="27"/>
        <v>0</v>
      </c>
      <c r="M67" s="200"/>
      <c r="N67" s="535" t="s">
        <v>43</v>
      </c>
      <c r="O67" s="536"/>
      <c r="P67" s="537"/>
      <c r="Q67" s="232">
        <v>5</v>
      </c>
      <c r="R67" s="233">
        <v>1</v>
      </c>
      <c r="S67" s="234">
        <v>5</v>
      </c>
      <c r="T67" s="235">
        <v>11</v>
      </c>
      <c r="U67" s="233">
        <v>1</v>
      </c>
      <c r="V67" s="234">
        <v>12</v>
      </c>
      <c r="W67" s="236">
        <f t="shared" si="29"/>
        <v>6</v>
      </c>
      <c r="X67" s="237">
        <f t="shared" si="30"/>
        <v>0</v>
      </c>
      <c r="Y67" s="238">
        <f t="shared" si="31"/>
        <v>7</v>
      </c>
    </row>
    <row r="68" spans="1:25" ht="17.25" customHeight="1" thickBot="1" thickTop="1">
      <c r="A68" s="468" t="s">
        <v>136</v>
      </c>
      <c r="B68" s="471" t="s">
        <v>137</v>
      </c>
      <c r="C68" s="472"/>
      <c r="D68" s="269">
        <v>25</v>
      </c>
      <c r="E68" s="270">
        <v>1</v>
      </c>
      <c r="F68" s="271">
        <v>20</v>
      </c>
      <c r="G68" s="272">
        <v>11</v>
      </c>
      <c r="H68" s="270">
        <v>0</v>
      </c>
      <c r="I68" s="271">
        <v>18</v>
      </c>
      <c r="J68" s="273">
        <f t="shared" si="25"/>
        <v>-14</v>
      </c>
      <c r="K68" s="274">
        <f t="shared" si="26"/>
        <v>-1</v>
      </c>
      <c r="L68" s="275">
        <f t="shared" si="27"/>
        <v>-2</v>
      </c>
      <c r="M68" s="200"/>
      <c r="N68" s="538" t="s">
        <v>46</v>
      </c>
      <c r="O68" s="539"/>
      <c r="P68" s="540"/>
      <c r="Q68" s="239">
        <v>16</v>
      </c>
      <c r="R68" s="240">
        <v>0</v>
      </c>
      <c r="S68" s="241">
        <v>21</v>
      </c>
      <c r="T68" s="242">
        <v>13</v>
      </c>
      <c r="U68" s="240">
        <v>1</v>
      </c>
      <c r="V68" s="241">
        <v>19</v>
      </c>
      <c r="W68" s="243">
        <f t="shared" si="29"/>
        <v>-3</v>
      </c>
      <c r="X68" s="244">
        <f t="shared" si="30"/>
        <v>1</v>
      </c>
      <c r="Y68" s="245">
        <f t="shared" si="31"/>
        <v>-2</v>
      </c>
    </row>
    <row r="69" spans="1:25" ht="17.25" customHeight="1" thickTop="1">
      <c r="A69" s="469"/>
      <c r="B69" s="473" t="s">
        <v>138</v>
      </c>
      <c r="C69" s="276" t="s">
        <v>112</v>
      </c>
      <c r="D69" s="218">
        <f aca="true" t="shared" si="33" ref="D69:I69">SUM(D70:D72)</f>
        <v>0</v>
      </c>
      <c r="E69" s="219">
        <f t="shared" si="33"/>
        <v>0</v>
      </c>
      <c r="F69" s="220">
        <f t="shared" si="33"/>
        <v>14</v>
      </c>
      <c r="G69" s="221">
        <f t="shared" si="33"/>
        <v>1</v>
      </c>
      <c r="H69" s="219">
        <f t="shared" si="33"/>
        <v>0</v>
      </c>
      <c r="I69" s="220">
        <f t="shared" si="33"/>
        <v>11</v>
      </c>
      <c r="J69" s="222">
        <f t="shared" si="25"/>
        <v>1</v>
      </c>
      <c r="K69" s="223">
        <f t="shared" si="26"/>
        <v>0</v>
      </c>
      <c r="L69" s="224">
        <f t="shared" si="27"/>
        <v>-3</v>
      </c>
      <c r="M69" s="200"/>
      <c r="N69" s="541" t="s">
        <v>139</v>
      </c>
      <c r="O69" s="542"/>
      <c r="P69" s="543"/>
      <c r="Q69" s="269">
        <f aca="true" t="shared" si="34" ref="Q69:V69">SUM(Q57:Q62)</f>
        <v>74</v>
      </c>
      <c r="R69" s="270">
        <f t="shared" si="34"/>
        <v>3</v>
      </c>
      <c r="S69" s="271">
        <f t="shared" si="34"/>
        <v>97</v>
      </c>
      <c r="T69" s="272">
        <f t="shared" si="34"/>
        <v>55</v>
      </c>
      <c r="U69" s="270">
        <f t="shared" si="34"/>
        <v>1</v>
      </c>
      <c r="V69" s="271">
        <f t="shared" si="34"/>
        <v>61</v>
      </c>
      <c r="W69" s="273">
        <f t="shared" si="29"/>
        <v>-19</v>
      </c>
      <c r="X69" s="274">
        <f t="shared" si="30"/>
        <v>-2</v>
      </c>
      <c r="Y69" s="275">
        <f t="shared" si="31"/>
        <v>-36</v>
      </c>
    </row>
    <row r="70" spans="1:25" ht="17.25" customHeight="1" thickBot="1">
      <c r="A70" s="469"/>
      <c r="B70" s="474"/>
      <c r="C70" s="277" t="s">
        <v>228</v>
      </c>
      <c r="D70" s="255">
        <v>0</v>
      </c>
      <c r="E70" s="256">
        <v>0</v>
      </c>
      <c r="F70" s="257">
        <v>3</v>
      </c>
      <c r="G70" s="258">
        <v>0</v>
      </c>
      <c r="H70" s="256">
        <v>0</v>
      </c>
      <c r="I70" s="257">
        <v>1</v>
      </c>
      <c r="J70" s="259">
        <f t="shared" si="25"/>
        <v>0</v>
      </c>
      <c r="K70" s="260">
        <f t="shared" si="26"/>
        <v>0</v>
      </c>
      <c r="L70" s="261">
        <f t="shared" si="27"/>
        <v>-2</v>
      </c>
      <c r="M70" s="200"/>
      <c r="N70" s="544" t="s">
        <v>140</v>
      </c>
      <c r="O70" s="545"/>
      <c r="P70" s="546"/>
      <c r="Q70" s="278">
        <f aca="true" t="shared" si="35" ref="Q70:V70">SUM(Q63:Q68)</f>
        <v>65</v>
      </c>
      <c r="R70" s="279">
        <f t="shared" si="35"/>
        <v>1</v>
      </c>
      <c r="S70" s="280">
        <f t="shared" si="35"/>
        <v>80</v>
      </c>
      <c r="T70" s="281">
        <f t="shared" si="35"/>
        <v>59</v>
      </c>
      <c r="U70" s="279">
        <f t="shared" si="35"/>
        <v>2</v>
      </c>
      <c r="V70" s="280">
        <f t="shared" si="35"/>
        <v>76</v>
      </c>
      <c r="W70" s="282">
        <f t="shared" si="29"/>
        <v>-6</v>
      </c>
      <c r="X70" s="283">
        <f t="shared" si="30"/>
        <v>1</v>
      </c>
      <c r="Y70" s="284">
        <f t="shared" si="31"/>
        <v>-4</v>
      </c>
    </row>
    <row r="71" spans="1:13" ht="17.25" customHeight="1">
      <c r="A71" s="469"/>
      <c r="B71" s="474"/>
      <c r="C71" s="285" t="s">
        <v>141</v>
      </c>
      <c r="D71" s="232">
        <v>0</v>
      </c>
      <c r="E71" s="233">
        <v>0</v>
      </c>
      <c r="F71" s="234">
        <v>8</v>
      </c>
      <c r="G71" s="235">
        <v>1</v>
      </c>
      <c r="H71" s="233">
        <v>0</v>
      </c>
      <c r="I71" s="234">
        <v>8</v>
      </c>
      <c r="J71" s="236">
        <f t="shared" si="25"/>
        <v>1</v>
      </c>
      <c r="K71" s="237">
        <f t="shared" si="26"/>
        <v>0</v>
      </c>
      <c r="L71" s="238">
        <f t="shared" si="27"/>
        <v>0</v>
      </c>
      <c r="M71" s="200"/>
    </row>
    <row r="72" spans="1:14" ht="17.25" customHeight="1" thickBot="1">
      <c r="A72" s="469"/>
      <c r="B72" s="475"/>
      <c r="C72" s="286" t="s">
        <v>143</v>
      </c>
      <c r="D72" s="287">
        <v>0</v>
      </c>
      <c r="E72" s="288">
        <v>0</v>
      </c>
      <c r="F72" s="289">
        <v>3</v>
      </c>
      <c r="G72" s="290">
        <v>0</v>
      </c>
      <c r="H72" s="288">
        <v>0</v>
      </c>
      <c r="I72" s="289">
        <v>2</v>
      </c>
      <c r="J72" s="291">
        <f t="shared" si="25"/>
        <v>0</v>
      </c>
      <c r="K72" s="292">
        <f t="shared" si="26"/>
        <v>0</v>
      </c>
      <c r="L72" s="293">
        <f t="shared" si="27"/>
        <v>-1</v>
      </c>
      <c r="M72" s="200"/>
      <c r="N72" s="199" t="s">
        <v>144</v>
      </c>
    </row>
    <row r="73" spans="1:25" ht="17.25" customHeight="1">
      <c r="A73" s="469"/>
      <c r="B73" s="476" t="s">
        <v>146</v>
      </c>
      <c r="C73" s="477"/>
      <c r="D73" s="255">
        <v>1</v>
      </c>
      <c r="E73" s="256">
        <v>0</v>
      </c>
      <c r="F73" s="257">
        <v>3</v>
      </c>
      <c r="G73" s="258">
        <v>1</v>
      </c>
      <c r="H73" s="256">
        <v>0</v>
      </c>
      <c r="I73" s="257">
        <v>10</v>
      </c>
      <c r="J73" s="259">
        <f t="shared" si="25"/>
        <v>0</v>
      </c>
      <c r="K73" s="260">
        <f t="shared" si="26"/>
        <v>0</v>
      </c>
      <c r="L73" s="261">
        <f t="shared" si="27"/>
        <v>7</v>
      </c>
      <c r="M73" s="200"/>
      <c r="N73" s="514" t="s">
        <v>102</v>
      </c>
      <c r="O73" s="515"/>
      <c r="P73" s="516"/>
      <c r="Q73" s="520" t="str">
        <f>$D$4</f>
        <v>令　和　元　年　</v>
      </c>
      <c r="R73" s="520"/>
      <c r="S73" s="521"/>
      <c r="T73" s="520" t="str">
        <f>$G$4</f>
        <v>令　和　2　年　</v>
      </c>
      <c r="U73" s="520"/>
      <c r="V73" s="520"/>
      <c r="W73" s="522" t="s">
        <v>103</v>
      </c>
      <c r="X73" s="523"/>
      <c r="Y73" s="524"/>
    </row>
    <row r="74" spans="1:25" ht="17.25" customHeight="1" thickBot="1">
      <c r="A74" s="470"/>
      <c r="B74" s="478" t="s">
        <v>148</v>
      </c>
      <c r="C74" s="479"/>
      <c r="D74" s="294">
        <v>1</v>
      </c>
      <c r="E74" s="295">
        <v>0</v>
      </c>
      <c r="F74" s="296">
        <v>2</v>
      </c>
      <c r="G74" s="297"/>
      <c r="H74" s="295"/>
      <c r="I74" s="296"/>
      <c r="J74" s="298">
        <f t="shared" si="25"/>
        <v>-1</v>
      </c>
      <c r="K74" s="299">
        <f t="shared" si="26"/>
        <v>0</v>
      </c>
      <c r="L74" s="300">
        <f t="shared" si="27"/>
        <v>-2</v>
      </c>
      <c r="M74" s="200"/>
      <c r="N74" s="517"/>
      <c r="O74" s="518"/>
      <c r="P74" s="519"/>
      <c r="Q74" s="205" t="s">
        <v>104</v>
      </c>
      <c r="R74" s="206" t="s">
        <v>105</v>
      </c>
      <c r="S74" s="207" t="s">
        <v>106</v>
      </c>
      <c r="T74" s="208" t="s">
        <v>104</v>
      </c>
      <c r="U74" s="206" t="s">
        <v>105</v>
      </c>
      <c r="V74" s="207" t="s">
        <v>106</v>
      </c>
      <c r="W74" s="208" t="s">
        <v>104</v>
      </c>
      <c r="X74" s="206" t="s">
        <v>105</v>
      </c>
      <c r="Y74" s="209" t="s">
        <v>106</v>
      </c>
    </row>
    <row r="75" spans="1:25" ht="17.25" customHeight="1" thickBot="1">
      <c r="A75" s="199" t="s">
        <v>150</v>
      </c>
      <c r="M75" s="200"/>
      <c r="N75" s="525" t="s">
        <v>107</v>
      </c>
      <c r="O75" s="526"/>
      <c r="P75" s="527"/>
      <c r="Q75" s="218">
        <f aca="true" t="shared" si="36" ref="Q75:V75">SUM(Q76,Q83,Q92,Q98)</f>
        <v>139</v>
      </c>
      <c r="R75" s="219">
        <f t="shared" si="36"/>
        <v>4</v>
      </c>
      <c r="S75" s="220">
        <f t="shared" si="36"/>
        <v>177</v>
      </c>
      <c r="T75" s="221">
        <f t="shared" si="36"/>
        <v>114</v>
      </c>
      <c r="U75" s="219">
        <f t="shared" si="36"/>
        <v>3</v>
      </c>
      <c r="V75" s="220">
        <f t="shared" si="36"/>
        <v>137</v>
      </c>
      <c r="W75" s="222">
        <f aca="true" t="shared" si="37" ref="W75:W98">T75-Q75</f>
        <v>-25</v>
      </c>
      <c r="X75" s="223">
        <f aca="true" t="shared" si="38" ref="X75:X98">U75-R75</f>
        <v>-1</v>
      </c>
      <c r="Y75" s="224">
        <f aca="true" t="shared" si="39" ref="Y75:Y98">V75-S75</f>
        <v>-40</v>
      </c>
    </row>
    <row r="76" spans="1:25" ht="17.25" customHeight="1" thickBot="1" thickTop="1">
      <c r="A76" s="301" t="s">
        <v>152</v>
      </c>
      <c r="B76" s="301"/>
      <c r="C76" s="301"/>
      <c r="D76" s="301"/>
      <c r="E76" s="301"/>
      <c r="F76" s="301"/>
      <c r="G76" s="203"/>
      <c r="M76" s="200"/>
      <c r="N76" s="492" t="s">
        <v>153</v>
      </c>
      <c r="O76" s="531" t="s">
        <v>112</v>
      </c>
      <c r="P76" s="532"/>
      <c r="Q76" s="247">
        <f aca="true" t="shared" si="40" ref="Q76:V76">SUM(Q77,Q82)</f>
        <v>19</v>
      </c>
      <c r="R76" s="248">
        <f t="shared" si="40"/>
        <v>0</v>
      </c>
      <c r="S76" s="249">
        <f t="shared" si="40"/>
        <v>20</v>
      </c>
      <c r="T76" s="250">
        <f t="shared" si="40"/>
        <v>11</v>
      </c>
      <c r="U76" s="248">
        <f t="shared" si="40"/>
        <v>3</v>
      </c>
      <c r="V76" s="249">
        <f t="shared" si="40"/>
        <v>8</v>
      </c>
      <c r="W76" s="251">
        <f t="shared" si="37"/>
        <v>-8</v>
      </c>
      <c r="X76" s="252">
        <f t="shared" si="38"/>
        <v>3</v>
      </c>
      <c r="Y76" s="253">
        <f t="shared" si="39"/>
        <v>-12</v>
      </c>
    </row>
    <row r="77" spans="1:25" ht="17.25" customHeight="1">
      <c r="A77" s="514" t="s">
        <v>102</v>
      </c>
      <c r="B77" s="515"/>
      <c r="C77" s="516"/>
      <c r="D77" s="520" t="str">
        <f>$D$4</f>
        <v>令　和　元　年　</v>
      </c>
      <c r="E77" s="520"/>
      <c r="F77" s="521"/>
      <c r="G77" s="520" t="str">
        <f>$G$4</f>
        <v>令　和　2　年　</v>
      </c>
      <c r="H77" s="520"/>
      <c r="I77" s="520"/>
      <c r="J77" s="522" t="s">
        <v>103</v>
      </c>
      <c r="K77" s="523"/>
      <c r="L77" s="524"/>
      <c r="M77" s="204"/>
      <c r="N77" s="492"/>
      <c r="O77" s="473" t="s">
        <v>155</v>
      </c>
      <c r="P77" s="302" t="s">
        <v>156</v>
      </c>
      <c r="Q77" s="218">
        <f aca="true" t="shared" si="41" ref="Q77:V77">SUM(Q78:Q81)</f>
        <v>13</v>
      </c>
      <c r="R77" s="219">
        <f t="shared" si="41"/>
        <v>0</v>
      </c>
      <c r="S77" s="220">
        <f t="shared" si="41"/>
        <v>14</v>
      </c>
      <c r="T77" s="221">
        <f t="shared" si="41"/>
        <v>8</v>
      </c>
      <c r="U77" s="219">
        <f t="shared" si="41"/>
        <v>3</v>
      </c>
      <c r="V77" s="220">
        <f t="shared" si="41"/>
        <v>5</v>
      </c>
      <c r="W77" s="222">
        <f t="shared" si="37"/>
        <v>-5</v>
      </c>
      <c r="X77" s="223">
        <f t="shared" si="38"/>
        <v>3</v>
      </c>
      <c r="Y77" s="224">
        <f t="shared" si="39"/>
        <v>-9</v>
      </c>
    </row>
    <row r="78" spans="1:25" ht="17.25" customHeight="1">
      <c r="A78" s="517"/>
      <c r="B78" s="518"/>
      <c r="C78" s="519"/>
      <c r="D78" s="205" t="s">
        <v>104</v>
      </c>
      <c r="E78" s="206" t="s">
        <v>105</v>
      </c>
      <c r="F78" s="207" t="s">
        <v>106</v>
      </c>
      <c r="G78" s="208" t="s">
        <v>104</v>
      </c>
      <c r="H78" s="206" t="s">
        <v>105</v>
      </c>
      <c r="I78" s="207" t="s">
        <v>106</v>
      </c>
      <c r="J78" s="208" t="s">
        <v>104</v>
      </c>
      <c r="K78" s="206" t="s">
        <v>105</v>
      </c>
      <c r="L78" s="209" t="s">
        <v>106</v>
      </c>
      <c r="M78" s="210"/>
      <c r="N78" s="492"/>
      <c r="O78" s="474"/>
      <c r="P78" s="254" t="s">
        <v>158</v>
      </c>
      <c r="Q78" s="255">
        <v>7</v>
      </c>
      <c r="R78" s="256">
        <v>0</v>
      </c>
      <c r="S78" s="257">
        <v>7</v>
      </c>
      <c r="T78" s="258">
        <v>6</v>
      </c>
      <c r="U78" s="256">
        <v>2</v>
      </c>
      <c r="V78" s="257">
        <v>4</v>
      </c>
      <c r="W78" s="259">
        <f t="shared" si="37"/>
        <v>-1</v>
      </c>
      <c r="X78" s="260">
        <f t="shared" si="38"/>
        <v>2</v>
      </c>
      <c r="Y78" s="261">
        <f t="shared" si="39"/>
        <v>-3</v>
      </c>
    </row>
    <row r="79" spans="1:25" ht="17.25" customHeight="1" thickBot="1">
      <c r="A79" s="525" t="s">
        <v>107</v>
      </c>
      <c r="B79" s="526"/>
      <c r="C79" s="527"/>
      <c r="D79" s="211">
        <f aca="true" t="shared" si="42" ref="D79:I79">SUM(D80:D91)</f>
        <v>139</v>
      </c>
      <c r="E79" s="212">
        <f t="shared" si="42"/>
        <v>4</v>
      </c>
      <c r="F79" s="213">
        <f t="shared" si="42"/>
        <v>177</v>
      </c>
      <c r="G79" s="214">
        <f t="shared" si="42"/>
        <v>114</v>
      </c>
      <c r="H79" s="212">
        <f t="shared" si="42"/>
        <v>3</v>
      </c>
      <c r="I79" s="213">
        <f t="shared" si="42"/>
        <v>137</v>
      </c>
      <c r="J79" s="215">
        <f aca="true" t="shared" si="43" ref="J79:J95">G79-D79</f>
        <v>-25</v>
      </c>
      <c r="K79" s="216">
        <f aca="true" t="shared" si="44" ref="K79:K95">H79-E79</f>
        <v>-1</v>
      </c>
      <c r="L79" s="217">
        <f aca="true" t="shared" si="45" ref="L79:L95">I79-F79</f>
        <v>-40</v>
      </c>
      <c r="M79" s="200"/>
      <c r="N79" s="492"/>
      <c r="O79" s="474"/>
      <c r="P79" s="303" t="s">
        <v>159</v>
      </c>
      <c r="Q79" s="232"/>
      <c r="R79" s="233"/>
      <c r="S79" s="234"/>
      <c r="T79" s="235">
        <v>1</v>
      </c>
      <c r="U79" s="233">
        <v>1</v>
      </c>
      <c r="V79" s="234">
        <v>0</v>
      </c>
      <c r="W79" s="236">
        <f t="shared" si="37"/>
        <v>1</v>
      </c>
      <c r="X79" s="237">
        <f t="shared" si="38"/>
        <v>1</v>
      </c>
      <c r="Y79" s="238">
        <f t="shared" si="39"/>
        <v>0</v>
      </c>
    </row>
    <row r="80" spans="1:25" ht="17.25" customHeight="1" thickTop="1">
      <c r="A80" s="528" t="s">
        <v>160</v>
      </c>
      <c r="B80" s="529"/>
      <c r="C80" s="530"/>
      <c r="D80" s="225">
        <v>2</v>
      </c>
      <c r="E80" s="226">
        <v>0</v>
      </c>
      <c r="F80" s="227">
        <v>2</v>
      </c>
      <c r="G80" s="228">
        <v>1</v>
      </c>
      <c r="H80" s="226">
        <v>0</v>
      </c>
      <c r="I80" s="227">
        <v>2</v>
      </c>
      <c r="J80" s="229">
        <f t="shared" si="43"/>
        <v>-1</v>
      </c>
      <c r="K80" s="230">
        <f t="shared" si="44"/>
        <v>0</v>
      </c>
      <c r="L80" s="231">
        <f t="shared" si="45"/>
        <v>0</v>
      </c>
      <c r="M80" s="200"/>
      <c r="N80" s="492"/>
      <c r="O80" s="474"/>
      <c r="P80" s="303" t="s">
        <v>161</v>
      </c>
      <c r="Q80" s="232"/>
      <c r="R80" s="233"/>
      <c r="S80" s="234"/>
      <c r="T80" s="235"/>
      <c r="U80" s="233"/>
      <c r="V80" s="234"/>
      <c r="W80" s="236">
        <f t="shared" si="37"/>
        <v>0</v>
      </c>
      <c r="X80" s="237">
        <f t="shared" si="38"/>
        <v>0</v>
      </c>
      <c r="Y80" s="238">
        <f t="shared" si="39"/>
        <v>0</v>
      </c>
    </row>
    <row r="81" spans="1:25" ht="17.25" customHeight="1">
      <c r="A81" s="505" t="s">
        <v>162</v>
      </c>
      <c r="B81" s="506"/>
      <c r="C81" s="507"/>
      <c r="D81" s="232">
        <v>1</v>
      </c>
      <c r="E81" s="233">
        <v>0</v>
      </c>
      <c r="F81" s="234">
        <v>1</v>
      </c>
      <c r="G81" s="235"/>
      <c r="H81" s="233"/>
      <c r="I81" s="234"/>
      <c r="J81" s="236">
        <f t="shared" si="43"/>
        <v>-1</v>
      </c>
      <c r="K81" s="237">
        <f t="shared" si="44"/>
        <v>0</v>
      </c>
      <c r="L81" s="238">
        <f t="shared" si="45"/>
        <v>-1</v>
      </c>
      <c r="M81" s="200"/>
      <c r="N81" s="492"/>
      <c r="O81" s="475"/>
      <c r="P81" s="286" t="s">
        <v>132</v>
      </c>
      <c r="Q81" s="287">
        <v>6</v>
      </c>
      <c r="R81" s="288">
        <v>0</v>
      </c>
      <c r="S81" s="289">
        <v>7</v>
      </c>
      <c r="T81" s="290">
        <v>1</v>
      </c>
      <c r="U81" s="288">
        <v>0</v>
      </c>
      <c r="V81" s="289">
        <v>1</v>
      </c>
      <c r="W81" s="291">
        <f t="shared" si="37"/>
        <v>-5</v>
      </c>
      <c r="X81" s="292">
        <f t="shared" si="38"/>
        <v>0</v>
      </c>
      <c r="Y81" s="293">
        <f t="shared" si="39"/>
        <v>-6</v>
      </c>
    </row>
    <row r="82" spans="1:25" ht="17.25" customHeight="1">
      <c r="A82" s="505" t="s">
        <v>164</v>
      </c>
      <c r="B82" s="506"/>
      <c r="C82" s="507"/>
      <c r="D82" s="232">
        <v>1</v>
      </c>
      <c r="E82" s="233">
        <v>0</v>
      </c>
      <c r="F82" s="234">
        <v>2</v>
      </c>
      <c r="G82" s="235">
        <v>2</v>
      </c>
      <c r="H82" s="233">
        <v>0</v>
      </c>
      <c r="I82" s="234">
        <v>3</v>
      </c>
      <c r="J82" s="236">
        <f t="shared" si="43"/>
        <v>1</v>
      </c>
      <c r="K82" s="237">
        <f t="shared" si="44"/>
        <v>0</v>
      </c>
      <c r="L82" s="238">
        <f t="shared" si="45"/>
        <v>1</v>
      </c>
      <c r="M82" s="200"/>
      <c r="N82" s="508"/>
      <c r="O82" s="533" t="s">
        <v>132</v>
      </c>
      <c r="P82" s="534"/>
      <c r="Q82" s="304">
        <v>6</v>
      </c>
      <c r="R82" s="305">
        <v>0</v>
      </c>
      <c r="S82" s="306">
        <v>6</v>
      </c>
      <c r="T82" s="307">
        <v>3</v>
      </c>
      <c r="U82" s="305">
        <v>0</v>
      </c>
      <c r="V82" s="306">
        <v>3</v>
      </c>
      <c r="W82" s="308">
        <f t="shared" si="37"/>
        <v>-3</v>
      </c>
      <c r="X82" s="309">
        <f t="shared" si="38"/>
        <v>0</v>
      </c>
      <c r="Y82" s="310">
        <f t="shared" si="39"/>
        <v>-3</v>
      </c>
    </row>
    <row r="83" spans="1:25" ht="17.25" customHeight="1">
      <c r="A83" s="505" t="s">
        <v>166</v>
      </c>
      <c r="B83" s="506"/>
      <c r="C83" s="507"/>
      <c r="D83" s="232">
        <v>28</v>
      </c>
      <c r="E83" s="233">
        <v>0</v>
      </c>
      <c r="F83" s="234">
        <v>35</v>
      </c>
      <c r="G83" s="235">
        <v>15</v>
      </c>
      <c r="H83" s="233">
        <v>1</v>
      </c>
      <c r="I83" s="234">
        <v>14</v>
      </c>
      <c r="J83" s="236">
        <f t="shared" si="43"/>
        <v>-13</v>
      </c>
      <c r="K83" s="237">
        <f t="shared" si="44"/>
        <v>1</v>
      </c>
      <c r="L83" s="238">
        <f t="shared" si="45"/>
        <v>-21</v>
      </c>
      <c r="M83" s="200"/>
      <c r="N83" s="496" t="s">
        <v>167</v>
      </c>
      <c r="O83" s="497" t="s">
        <v>112</v>
      </c>
      <c r="P83" s="498"/>
      <c r="Q83" s="218">
        <f aca="true" t="shared" si="46" ref="Q83:V83">SUM(Q84:Q91)</f>
        <v>116</v>
      </c>
      <c r="R83" s="219">
        <f t="shared" si="46"/>
        <v>2</v>
      </c>
      <c r="S83" s="220">
        <f t="shared" si="46"/>
        <v>155</v>
      </c>
      <c r="T83" s="221">
        <f t="shared" si="46"/>
        <v>101</v>
      </c>
      <c r="U83" s="219">
        <f t="shared" si="46"/>
        <v>0</v>
      </c>
      <c r="V83" s="220">
        <f t="shared" si="46"/>
        <v>126</v>
      </c>
      <c r="W83" s="222">
        <f t="shared" si="37"/>
        <v>-15</v>
      </c>
      <c r="X83" s="223">
        <f t="shared" si="38"/>
        <v>-2</v>
      </c>
      <c r="Y83" s="224">
        <f t="shared" si="39"/>
        <v>-29</v>
      </c>
    </row>
    <row r="84" spans="1:25" ht="17.25" customHeight="1">
      <c r="A84" s="505" t="s">
        <v>169</v>
      </c>
      <c r="B84" s="506"/>
      <c r="C84" s="507"/>
      <c r="D84" s="232">
        <v>13</v>
      </c>
      <c r="E84" s="233">
        <v>0</v>
      </c>
      <c r="F84" s="234">
        <v>15</v>
      </c>
      <c r="G84" s="235">
        <v>14</v>
      </c>
      <c r="H84" s="233">
        <v>0</v>
      </c>
      <c r="I84" s="234">
        <v>17</v>
      </c>
      <c r="J84" s="236">
        <f t="shared" si="43"/>
        <v>1</v>
      </c>
      <c r="K84" s="237">
        <f t="shared" si="44"/>
        <v>0</v>
      </c>
      <c r="L84" s="238">
        <f t="shared" si="45"/>
        <v>2</v>
      </c>
      <c r="M84" s="200"/>
      <c r="N84" s="492"/>
      <c r="O84" s="509" t="s">
        <v>170</v>
      </c>
      <c r="P84" s="510"/>
      <c r="Q84" s="255">
        <v>12</v>
      </c>
      <c r="R84" s="256">
        <v>0</v>
      </c>
      <c r="S84" s="257">
        <v>21</v>
      </c>
      <c r="T84" s="258">
        <v>8</v>
      </c>
      <c r="U84" s="256">
        <v>0</v>
      </c>
      <c r="V84" s="257">
        <v>17</v>
      </c>
      <c r="W84" s="259">
        <f t="shared" si="37"/>
        <v>-4</v>
      </c>
      <c r="X84" s="260">
        <f t="shared" si="38"/>
        <v>0</v>
      </c>
      <c r="Y84" s="261">
        <f t="shared" si="39"/>
        <v>-4</v>
      </c>
    </row>
    <row r="85" spans="1:25" ht="17.25" customHeight="1">
      <c r="A85" s="505" t="s">
        <v>172</v>
      </c>
      <c r="B85" s="506"/>
      <c r="C85" s="507"/>
      <c r="D85" s="232">
        <v>10</v>
      </c>
      <c r="E85" s="233">
        <v>0</v>
      </c>
      <c r="F85" s="234">
        <v>11</v>
      </c>
      <c r="G85" s="235">
        <v>17</v>
      </c>
      <c r="H85" s="233">
        <v>0</v>
      </c>
      <c r="I85" s="234">
        <v>19</v>
      </c>
      <c r="J85" s="236">
        <f t="shared" si="43"/>
        <v>7</v>
      </c>
      <c r="K85" s="237">
        <f t="shared" si="44"/>
        <v>0</v>
      </c>
      <c r="L85" s="238">
        <f t="shared" si="45"/>
        <v>8</v>
      </c>
      <c r="M85" s="200"/>
      <c r="N85" s="492"/>
      <c r="O85" s="501" t="s">
        <v>173</v>
      </c>
      <c r="P85" s="502"/>
      <c r="Q85" s="232">
        <v>48</v>
      </c>
      <c r="R85" s="233">
        <v>0</v>
      </c>
      <c r="S85" s="234">
        <v>61</v>
      </c>
      <c r="T85" s="235">
        <v>40</v>
      </c>
      <c r="U85" s="233">
        <v>0</v>
      </c>
      <c r="V85" s="234">
        <v>48</v>
      </c>
      <c r="W85" s="236">
        <f t="shared" si="37"/>
        <v>-8</v>
      </c>
      <c r="X85" s="237">
        <f t="shared" si="38"/>
        <v>0</v>
      </c>
      <c r="Y85" s="238">
        <f t="shared" si="39"/>
        <v>-13</v>
      </c>
    </row>
    <row r="86" spans="1:25" ht="17.25" customHeight="1">
      <c r="A86" s="505" t="s">
        <v>175</v>
      </c>
      <c r="B86" s="506"/>
      <c r="C86" s="507"/>
      <c r="D86" s="232">
        <v>21</v>
      </c>
      <c r="E86" s="233">
        <v>0</v>
      </c>
      <c r="F86" s="234">
        <v>22</v>
      </c>
      <c r="G86" s="235">
        <v>13</v>
      </c>
      <c r="H86" s="233">
        <v>0</v>
      </c>
      <c r="I86" s="234">
        <v>17</v>
      </c>
      <c r="J86" s="236">
        <f t="shared" si="43"/>
        <v>-8</v>
      </c>
      <c r="K86" s="237">
        <f t="shared" si="44"/>
        <v>0</v>
      </c>
      <c r="L86" s="238">
        <f t="shared" si="45"/>
        <v>-5</v>
      </c>
      <c r="M86" s="200"/>
      <c r="N86" s="492"/>
      <c r="O86" s="487" t="s">
        <v>176</v>
      </c>
      <c r="P86" s="488"/>
      <c r="Q86" s="232">
        <v>28</v>
      </c>
      <c r="R86" s="233">
        <v>1</v>
      </c>
      <c r="S86" s="234">
        <v>34</v>
      </c>
      <c r="T86" s="235">
        <v>32</v>
      </c>
      <c r="U86" s="233">
        <v>0</v>
      </c>
      <c r="V86" s="234">
        <v>39</v>
      </c>
      <c r="W86" s="236">
        <f t="shared" si="37"/>
        <v>4</v>
      </c>
      <c r="X86" s="237">
        <f t="shared" si="38"/>
        <v>-1</v>
      </c>
      <c r="Y86" s="238">
        <f t="shared" si="39"/>
        <v>5</v>
      </c>
    </row>
    <row r="87" spans="1:25" ht="17.25" customHeight="1">
      <c r="A87" s="505" t="s">
        <v>178</v>
      </c>
      <c r="B87" s="506"/>
      <c r="C87" s="507"/>
      <c r="D87" s="232">
        <v>14</v>
      </c>
      <c r="E87" s="233">
        <v>1</v>
      </c>
      <c r="F87" s="234">
        <v>21</v>
      </c>
      <c r="G87" s="235">
        <v>16</v>
      </c>
      <c r="H87" s="233">
        <v>0</v>
      </c>
      <c r="I87" s="234">
        <v>23</v>
      </c>
      <c r="J87" s="236">
        <f t="shared" si="43"/>
        <v>2</v>
      </c>
      <c r="K87" s="237">
        <f t="shared" si="44"/>
        <v>-1</v>
      </c>
      <c r="L87" s="238">
        <f t="shared" si="45"/>
        <v>2</v>
      </c>
      <c r="M87" s="200"/>
      <c r="N87" s="492"/>
      <c r="O87" s="487" t="s">
        <v>179</v>
      </c>
      <c r="P87" s="488"/>
      <c r="Q87" s="232">
        <v>2</v>
      </c>
      <c r="R87" s="233">
        <v>0</v>
      </c>
      <c r="S87" s="234">
        <v>2</v>
      </c>
      <c r="T87" s="235">
        <v>1</v>
      </c>
      <c r="U87" s="233">
        <v>0</v>
      </c>
      <c r="V87" s="234">
        <v>1</v>
      </c>
      <c r="W87" s="236">
        <f t="shared" si="37"/>
        <v>-1</v>
      </c>
      <c r="X87" s="237">
        <f t="shared" si="38"/>
        <v>0</v>
      </c>
      <c r="Y87" s="238">
        <f t="shared" si="39"/>
        <v>-1</v>
      </c>
    </row>
    <row r="88" spans="1:25" ht="17.25" customHeight="1">
      <c r="A88" s="505" t="s">
        <v>181</v>
      </c>
      <c r="B88" s="506"/>
      <c r="C88" s="507"/>
      <c r="D88" s="232">
        <v>25</v>
      </c>
      <c r="E88" s="233">
        <v>1</v>
      </c>
      <c r="F88" s="234">
        <v>40</v>
      </c>
      <c r="G88" s="235">
        <v>17</v>
      </c>
      <c r="H88" s="233">
        <v>1</v>
      </c>
      <c r="I88" s="234">
        <v>22</v>
      </c>
      <c r="J88" s="236">
        <f t="shared" si="43"/>
        <v>-8</v>
      </c>
      <c r="K88" s="237">
        <f t="shared" si="44"/>
        <v>0</v>
      </c>
      <c r="L88" s="238">
        <f t="shared" si="45"/>
        <v>-18</v>
      </c>
      <c r="M88" s="200"/>
      <c r="N88" s="492"/>
      <c r="O88" s="487" t="s">
        <v>182</v>
      </c>
      <c r="P88" s="488"/>
      <c r="Q88" s="232"/>
      <c r="R88" s="233"/>
      <c r="S88" s="234"/>
      <c r="T88" s="235"/>
      <c r="U88" s="233"/>
      <c r="V88" s="234"/>
      <c r="W88" s="236">
        <f t="shared" si="37"/>
        <v>0</v>
      </c>
      <c r="X88" s="237">
        <f t="shared" si="38"/>
        <v>0</v>
      </c>
      <c r="Y88" s="238">
        <f t="shared" si="39"/>
        <v>0</v>
      </c>
    </row>
    <row r="89" spans="1:25" ht="17.25" customHeight="1">
      <c r="A89" s="505" t="s">
        <v>184</v>
      </c>
      <c r="B89" s="506"/>
      <c r="C89" s="507"/>
      <c r="D89" s="232">
        <v>16</v>
      </c>
      <c r="E89" s="233">
        <v>1</v>
      </c>
      <c r="F89" s="234">
        <v>20</v>
      </c>
      <c r="G89" s="235">
        <v>10</v>
      </c>
      <c r="H89" s="233">
        <v>1</v>
      </c>
      <c r="I89" s="234">
        <v>11</v>
      </c>
      <c r="J89" s="236">
        <f t="shared" si="43"/>
        <v>-6</v>
      </c>
      <c r="K89" s="237">
        <f t="shared" si="44"/>
        <v>0</v>
      </c>
      <c r="L89" s="238">
        <f t="shared" si="45"/>
        <v>-9</v>
      </c>
      <c r="M89" s="200"/>
      <c r="N89" s="492"/>
      <c r="O89" s="487" t="s">
        <v>185</v>
      </c>
      <c r="P89" s="488"/>
      <c r="Q89" s="232">
        <v>6</v>
      </c>
      <c r="R89" s="233">
        <v>0</v>
      </c>
      <c r="S89" s="234">
        <v>6</v>
      </c>
      <c r="T89" s="235">
        <v>2</v>
      </c>
      <c r="U89" s="233">
        <v>0</v>
      </c>
      <c r="V89" s="234">
        <v>2</v>
      </c>
      <c r="W89" s="236">
        <f t="shared" si="37"/>
        <v>-4</v>
      </c>
      <c r="X89" s="237">
        <f t="shared" si="38"/>
        <v>0</v>
      </c>
      <c r="Y89" s="238">
        <f t="shared" si="39"/>
        <v>-4</v>
      </c>
    </row>
    <row r="90" spans="1:25" ht="17.25" customHeight="1">
      <c r="A90" s="505" t="s">
        <v>187</v>
      </c>
      <c r="B90" s="506"/>
      <c r="C90" s="507"/>
      <c r="D90" s="232">
        <v>5</v>
      </c>
      <c r="E90" s="233">
        <v>0</v>
      </c>
      <c r="F90" s="234">
        <v>6</v>
      </c>
      <c r="G90" s="235">
        <v>8</v>
      </c>
      <c r="H90" s="233">
        <v>0</v>
      </c>
      <c r="I90" s="234">
        <v>8</v>
      </c>
      <c r="J90" s="236">
        <f t="shared" si="43"/>
        <v>3</v>
      </c>
      <c r="K90" s="237">
        <f t="shared" si="44"/>
        <v>0</v>
      </c>
      <c r="L90" s="238">
        <f t="shared" si="45"/>
        <v>2</v>
      </c>
      <c r="M90" s="200"/>
      <c r="N90" s="492"/>
      <c r="O90" s="501" t="s">
        <v>188</v>
      </c>
      <c r="P90" s="502"/>
      <c r="Q90" s="232">
        <v>11</v>
      </c>
      <c r="R90" s="233">
        <v>0</v>
      </c>
      <c r="S90" s="234">
        <v>13</v>
      </c>
      <c r="T90" s="235">
        <v>9</v>
      </c>
      <c r="U90" s="233">
        <v>0</v>
      </c>
      <c r="V90" s="234">
        <v>10</v>
      </c>
      <c r="W90" s="236">
        <f t="shared" si="37"/>
        <v>-2</v>
      </c>
      <c r="X90" s="237">
        <f t="shared" si="38"/>
        <v>0</v>
      </c>
      <c r="Y90" s="238">
        <f t="shared" si="39"/>
        <v>-3</v>
      </c>
    </row>
    <row r="91" spans="1:25" ht="17.25" customHeight="1" thickBot="1">
      <c r="A91" s="511" t="s">
        <v>189</v>
      </c>
      <c r="B91" s="512"/>
      <c r="C91" s="513"/>
      <c r="D91" s="239">
        <v>3</v>
      </c>
      <c r="E91" s="240">
        <v>1</v>
      </c>
      <c r="F91" s="241">
        <v>2</v>
      </c>
      <c r="G91" s="242">
        <v>1</v>
      </c>
      <c r="H91" s="240">
        <v>0</v>
      </c>
      <c r="I91" s="241">
        <v>1</v>
      </c>
      <c r="J91" s="243">
        <f t="shared" si="43"/>
        <v>-2</v>
      </c>
      <c r="K91" s="244">
        <f t="shared" si="44"/>
        <v>-1</v>
      </c>
      <c r="L91" s="245">
        <f t="shared" si="45"/>
        <v>-1</v>
      </c>
      <c r="M91" s="200"/>
      <c r="N91" s="508"/>
      <c r="O91" s="489" t="s">
        <v>190</v>
      </c>
      <c r="P91" s="490"/>
      <c r="Q91" s="287">
        <v>9</v>
      </c>
      <c r="R91" s="288">
        <v>1</v>
      </c>
      <c r="S91" s="289">
        <v>18</v>
      </c>
      <c r="T91" s="290">
        <v>9</v>
      </c>
      <c r="U91" s="288">
        <v>0</v>
      </c>
      <c r="V91" s="289">
        <v>9</v>
      </c>
      <c r="W91" s="291">
        <f t="shared" si="37"/>
        <v>0</v>
      </c>
      <c r="X91" s="292">
        <f t="shared" si="38"/>
        <v>-1</v>
      </c>
      <c r="Y91" s="293">
        <f t="shared" si="39"/>
        <v>-9</v>
      </c>
    </row>
    <row r="92" spans="1:25" ht="17.25" customHeight="1" thickTop="1">
      <c r="A92" s="491" t="s">
        <v>136</v>
      </c>
      <c r="B92" s="494" t="s">
        <v>230</v>
      </c>
      <c r="C92" s="495"/>
      <c r="D92" s="225">
        <v>11</v>
      </c>
      <c r="E92" s="226">
        <v>0</v>
      </c>
      <c r="F92" s="227">
        <v>14</v>
      </c>
      <c r="G92" s="228">
        <v>6</v>
      </c>
      <c r="H92" s="226">
        <v>1</v>
      </c>
      <c r="I92" s="227">
        <v>6</v>
      </c>
      <c r="J92" s="229">
        <f t="shared" si="43"/>
        <v>-5</v>
      </c>
      <c r="K92" s="230">
        <f t="shared" si="44"/>
        <v>1</v>
      </c>
      <c r="L92" s="231">
        <f t="shared" si="45"/>
        <v>-8</v>
      </c>
      <c r="M92" s="200"/>
      <c r="N92" s="496" t="s">
        <v>193</v>
      </c>
      <c r="O92" s="497" t="s">
        <v>112</v>
      </c>
      <c r="P92" s="498"/>
      <c r="Q92" s="218">
        <f aca="true" t="shared" si="47" ref="Q92:V92">SUM(Q93:Q97)</f>
        <v>4</v>
      </c>
      <c r="R92" s="219">
        <f t="shared" si="47"/>
        <v>2</v>
      </c>
      <c r="S92" s="220">
        <f t="shared" si="47"/>
        <v>2</v>
      </c>
      <c r="T92" s="221">
        <f t="shared" si="47"/>
        <v>2</v>
      </c>
      <c r="U92" s="219">
        <f t="shared" si="47"/>
        <v>0</v>
      </c>
      <c r="V92" s="220">
        <f t="shared" si="47"/>
        <v>3</v>
      </c>
      <c r="W92" s="222">
        <f t="shared" si="37"/>
        <v>-2</v>
      </c>
      <c r="X92" s="223">
        <f t="shared" si="38"/>
        <v>-2</v>
      </c>
      <c r="Y92" s="224">
        <f t="shared" si="39"/>
        <v>1</v>
      </c>
    </row>
    <row r="93" spans="1:25" ht="17.25" customHeight="1">
      <c r="A93" s="492"/>
      <c r="B93" s="501" t="s">
        <v>231</v>
      </c>
      <c r="C93" s="502"/>
      <c r="D93" s="232">
        <v>87</v>
      </c>
      <c r="E93" s="233">
        <v>1</v>
      </c>
      <c r="F93" s="234">
        <v>107</v>
      </c>
      <c r="G93" s="235">
        <v>82</v>
      </c>
      <c r="H93" s="233">
        <v>0</v>
      </c>
      <c r="I93" s="234">
        <v>103</v>
      </c>
      <c r="J93" s="236">
        <f t="shared" si="43"/>
        <v>-5</v>
      </c>
      <c r="K93" s="237">
        <f t="shared" si="44"/>
        <v>-1</v>
      </c>
      <c r="L93" s="238">
        <f t="shared" si="45"/>
        <v>-4</v>
      </c>
      <c r="M93" s="200"/>
      <c r="N93" s="492"/>
      <c r="O93" s="503" t="s">
        <v>195</v>
      </c>
      <c r="P93" s="504"/>
      <c r="Q93" s="255">
        <v>4</v>
      </c>
      <c r="R93" s="256">
        <v>2</v>
      </c>
      <c r="S93" s="257">
        <v>2</v>
      </c>
      <c r="T93" s="258">
        <v>1</v>
      </c>
      <c r="U93" s="256">
        <v>0</v>
      </c>
      <c r="V93" s="257">
        <v>2</v>
      </c>
      <c r="W93" s="259">
        <f t="shared" si="37"/>
        <v>-3</v>
      </c>
      <c r="X93" s="260">
        <f t="shared" si="38"/>
        <v>-2</v>
      </c>
      <c r="Y93" s="261">
        <f t="shared" si="39"/>
        <v>0</v>
      </c>
    </row>
    <row r="94" spans="1:25" ht="17.25" customHeight="1">
      <c r="A94" s="492"/>
      <c r="B94" s="501" t="s">
        <v>232</v>
      </c>
      <c r="C94" s="502"/>
      <c r="D94" s="232">
        <v>23</v>
      </c>
      <c r="E94" s="233">
        <v>2</v>
      </c>
      <c r="F94" s="234">
        <v>33</v>
      </c>
      <c r="G94" s="235">
        <v>11</v>
      </c>
      <c r="H94" s="233">
        <v>2</v>
      </c>
      <c r="I94" s="234">
        <v>10</v>
      </c>
      <c r="J94" s="236">
        <f t="shared" si="43"/>
        <v>-12</v>
      </c>
      <c r="K94" s="237">
        <f t="shared" si="44"/>
        <v>0</v>
      </c>
      <c r="L94" s="238">
        <f t="shared" si="45"/>
        <v>-23</v>
      </c>
      <c r="M94" s="200"/>
      <c r="N94" s="492"/>
      <c r="O94" s="483" t="s">
        <v>197</v>
      </c>
      <c r="P94" s="484"/>
      <c r="Q94" s="232"/>
      <c r="R94" s="233"/>
      <c r="S94" s="234"/>
      <c r="T94" s="235">
        <v>1</v>
      </c>
      <c r="U94" s="233">
        <v>0</v>
      </c>
      <c r="V94" s="234">
        <v>1</v>
      </c>
      <c r="W94" s="236">
        <f t="shared" si="37"/>
        <v>1</v>
      </c>
      <c r="X94" s="237">
        <f t="shared" si="38"/>
        <v>0</v>
      </c>
      <c r="Y94" s="238">
        <f t="shared" si="39"/>
        <v>1</v>
      </c>
    </row>
    <row r="95" spans="1:25" ht="17.25" customHeight="1" thickBot="1">
      <c r="A95" s="493"/>
      <c r="B95" s="485" t="s">
        <v>233</v>
      </c>
      <c r="C95" s="486"/>
      <c r="D95" s="294">
        <v>18</v>
      </c>
      <c r="E95" s="295">
        <v>1</v>
      </c>
      <c r="F95" s="296">
        <v>23</v>
      </c>
      <c r="G95" s="297">
        <v>15</v>
      </c>
      <c r="H95" s="295">
        <v>0</v>
      </c>
      <c r="I95" s="296">
        <v>18</v>
      </c>
      <c r="J95" s="298">
        <f t="shared" si="43"/>
        <v>-3</v>
      </c>
      <c r="K95" s="299">
        <f t="shared" si="44"/>
        <v>-1</v>
      </c>
      <c r="L95" s="300">
        <f t="shared" si="45"/>
        <v>-5</v>
      </c>
      <c r="M95" s="200"/>
      <c r="N95" s="492"/>
      <c r="O95" s="483" t="s">
        <v>199</v>
      </c>
      <c r="P95" s="484"/>
      <c r="Q95" s="232"/>
      <c r="R95" s="233"/>
      <c r="S95" s="234"/>
      <c r="T95" s="235"/>
      <c r="U95" s="233"/>
      <c r="V95" s="234"/>
      <c r="W95" s="236">
        <f t="shared" si="37"/>
        <v>0</v>
      </c>
      <c r="X95" s="237">
        <f t="shared" si="38"/>
        <v>0</v>
      </c>
      <c r="Y95" s="238">
        <f t="shared" si="39"/>
        <v>0</v>
      </c>
    </row>
    <row r="96" spans="13:25" ht="17.25" customHeight="1">
      <c r="M96" s="200"/>
      <c r="N96" s="492"/>
      <c r="O96" s="487" t="s">
        <v>201</v>
      </c>
      <c r="P96" s="488"/>
      <c r="Q96" s="232"/>
      <c r="R96" s="233"/>
      <c r="S96" s="234"/>
      <c r="T96" s="235"/>
      <c r="U96" s="233"/>
      <c r="V96" s="234"/>
      <c r="W96" s="236">
        <f t="shared" si="37"/>
        <v>0</v>
      </c>
      <c r="X96" s="237">
        <f t="shared" si="38"/>
        <v>0</v>
      </c>
      <c r="Y96" s="238">
        <f t="shared" si="39"/>
        <v>0</v>
      </c>
    </row>
    <row r="97" spans="1:26" ht="17.25" customHeight="1">
      <c r="A97" s="199" t="s">
        <v>203</v>
      </c>
      <c r="M97" s="200"/>
      <c r="N97" s="492"/>
      <c r="O97" s="499" t="s">
        <v>132</v>
      </c>
      <c r="P97" s="500"/>
      <c r="Q97" s="287"/>
      <c r="R97" s="288"/>
      <c r="S97" s="289"/>
      <c r="T97" s="290"/>
      <c r="U97" s="288"/>
      <c r="V97" s="289"/>
      <c r="W97" s="291">
        <f t="shared" si="37"/>
        <v>0</v>
      </c>
      <c r="X97" s="292">
        <f t="shared" si="38"/>
        <v>0</v>
      </c>
      <c r="Y97" s="293">
        <f t="shared" si="39"/>
        <v>0</v>
      </c>
      <c r="Z97" s="200"/>
    </row>
    <row r="98" spans="13:45" ht="17.25" customHeight="1" thickBot="1">
      <c r="M98" s="200"/>
      <c r="N98" s="480" t="s">
        <v>205</v>
      </c>
      <c r="O98" s="481"/>
      <c r="P98" s="482"/>
      <c r="Q98" s="278"/>
      <c r="R98" s="279"/>
      <c r="S98" s="280"/>
      <c r="T98" s="281"/>
      <c r="U98" s="279"/>
      <c r="V98" s="280"/>
      <c r="W98" s="282">
        <f t="shared" si="37"/>
        <v>0</v>
      </c>
      <c r="X98" s="283">
        <f t="shared" si="38"/>
        <v>0</v>
      </c>
      <c r="Y98" s="284">
        <f t="shared" si="39"/>
        <v>0</v>
      </c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</row>
    <row r="99" ht="12.75" customHeight="1"/>
  </sheetData>
  <sheetProtection/>
  <mergeCells count="176">
    <mergeCell ref="N9:P9"/>
    <mergeCell ref="N10:P10"/>
    <mergeCell ref="N14:P14"/>
    <mergeCell ref="O32:P32"/>
    <mergeCell ref="Q4:S4"/>
    <mergeCell ref="T4:V4"/>
    <mergeCell ref="A40:C40"/>
    <mergeCell ref="A41:C41"/>
    <mergeCell ref="A34:C34"/>
    <mergeCell ref="A35:C35"/>
    <mergeCell ref="A36:C36"/>
    <mergeCell ref="A37:C37"/>
    <mergeCell ref="A38:C38"/>
    <mergeCell ref="A39:C39"/>
    <mergeCell ref="W4:Y4"/>
    <mergeCell ref="B44:C44"/>
    <mergeCell ref="B45:C45"/>
    <mergeCell ref="N19:P19"/>
    <mergeCell ref="N20:P20"/>
    <mergeCell ref="A29:C29"/>
    <mergeCell ref="A42:A45"/>
    <mergeCell ref="B42:C42"/>
    <mergeCell ref="B43:C43"/>
    <mergeCell ref="N4:P5"/>
    <mergeCell ref="A6:C6"/>
    <mergeCell ref="Q23:S23"/>
    <mergeCell ref="T23:V23"/>
    <mergeCell ref="W23:Y23"/>
    <mergeCell ref="N16:P16"/>
    <mergeCell ref="N17:P17"/>
    <mergeCell ref="N23:P24"/>
    <mergeCell ref="N6:P6"/>
    <mergeCell ref="N7:P7"/>
    <mergeCell ref="N8:P8"/>
    <mergeCell ref="N12:P12"/>
    <mergeCell ref="B18:C18"/>
    <mergeCell ref="A17:C17"/>
    <mergeCell ref="N13:P13"/>
    <mergeCell ref="N18:P18"/>
    <mergeCell ref="D4:F4"/>
    <mergeCell ref="B9:C9"/>
    <mergeCell ref="B8:C8"/>
    <mergeCell ref="A14:B16"/>
    <mergeCell ref="B12:C12"/>
    <mergeCell ref="O33:P33"/>
    <mergeCell ref="N25:P25"/>
    <mergeCell ref="O26:P26"/>
    <mergeCell ref="O27:O31"/>
    <mergeCell ref="O36:P36"/>
    <mergeCell ref="A4:C5"/>
    <mergeCell ref="O34:P34"/>
    <mergeCell ref="G4:I4"/>
    <mergeCell ref="J4:L4"/>
    <mergeCell ref="N11:P11"/>
    <mergeCell ref="D27:F27"/>
    <mergeCell ref="O37:P37"/>
    <mergeCell ref="B11:C11"/>
    <mergeCell ref="B10:C10"/>
    <mergeCell ref="B7:C7"/>
    <mergeCell ref="A7:A13"/>
    <mergeCell ref="B13:C13"/>
    <mergeCell ref="N15:P15"/>
    <mergeCell ref="G27:I27"/>
    <mergeCell ref="A27:C28"/>
    <mergeCell ref="A31:C31"/>
    <mergeCell ref="A32:C32"/>
    <mergeCell ref="A33:C33"/>
    <mergeCell ref="B19:B22"/>
    <mergeCell ref="B23:C23"/>
    <mergeCell ref="B24:C24"/>
    <mergeCell ref="A18:A24"/>
    <mergeCell ref="A30:C30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N33:N41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S98"/>
  <sheetViews>
    <sheetView showGridLines="0" view="pageBreakPreview" zoomScale="70" zoomScaleSheetLayoutView="70" zoomScalePageLayoutView="0" workbookViewId="0" topLeftCell="A1">
      <selection activeCell="I2" sqref="I2"/>
    </sheetView>
  </sheetViews>
  <sheetFormatPr defaultColWidth="9.00390625" defaultRowHeight="13.5"/>
  <cols>
    <col min="1" max="2" width="2.625" style="199" customWidth="1" collapsed="1"/>
    <col min="3" max="12" width="8.625" style="199" customWidth="1" collapsed="1"/>
    <col min="13" max="13" width="3.625" style="199" customWidth="1" collapsed="1"/>
    <col min="14" max="15" width="2.625" style="199" customWidth="1" collapsed="1"/>
    <col min="16" max="25" width="8.625" style="199" customWidth="1" collapsed="1"/>
    <col min="26" max="26" width="3.625" style="199" customWidth="1" collapsed="1"/>
    <col min="27" max="27" width="5.625" style="199" customWidth="1" collapsed="1"/>
    <col min="28" max="45" width="9.00390625" style="199" customWidth="1" collapsed="1"/>
    <col min="46" max="16384" width="9.00390625" style="199" customWidth="1"/>
  </cols>
  <sheetData>
    <row r="1" spans="1:13" ht="15" customHeight="1">
      <c r="A1" s="1" t="s">
        <v>254</v>
      </c>
      <c r="M1" s="200"/>
    </row>
    <row r="2" spans="1:13" ht="15.75" customHeight="1">
      <c r="A2" s="199" t="s">
        <v>244</v>
      </c>
      <c r="M2" s="200"/>
    </row>
    <row r="3" spans="1:17" ht="17.25" customHeight="1" thickBot="1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0"/>
      <c r="L3" s="200"/>
      <c r="M3" s="200"/>
      <c r="N3" s="202" t="s">
        <v>3</v>
      </c>
      <c r="O3" s="202"/>
      <c r="P3" s="202"/>
      <c r="Q3" s="203"/>
    </row>
    <row r="4" spans="1:25" ht="17.25" customHeight="1">
      <c r="A4" s="514" t="s">
        <v>5</v>
      </c>
      <c r="B4" s="515"/>
      <c r="C4" s="516"/>
      <c r="D4" s="520" t="s">
        <v>239</v>
      </c>
      <c r="E4" s="520"/>
      <c r="F4" s="521"/>
      <c r="G4" s="520" t="s">
        <v>238</v>
      </c>
      <c r="H4" s="520"/>
      <c r="I4" s="520"/>
      <c r="J4" s="522" t="s">
        <v>6</v>
      </c>
      <c r="K4" s="523"/>
      <c r="L4" s="524"/>
      <c r="M4" s="204"/>
      <c r="N4" s="514" t="s">
        <v>5</v>
      </c>
      <c r="O4" s="515"/>
      <c r="P4" s="516"/>
      <c r="Q4" s="520" t="str">
        <f>$D$4</f>
        <v>令　和　元　年　</v>
      </c>
      <c r="R4" s="520"/>
      <c r="S4" s="521"/>
      <c r="T4" s="520" t="str">
        <f>$G$4</f>
        <v>令　和　2　年　</v>
      </c>
      <c r="U4" s="520"/>
      <c r="V4" s="520"/>
      <c r="W4" s="522" t="s">
        <v>6</v>
      </c>
      <c r="X4" s="523"/>
      <c r="Y4" s="524"/>
    </row>
    <row r="5" spans="1:25" ht="17.25" customHeight="1">
      <c r="A5" s="517"/>
      <c r="B5" s="518"/>
      <c r="C5" s="519"/>
      <c r="D5" s="205" t="s">
        <v>7</v>
      </c>
      <c r="E5" s="206" t="s">
        <v>8</v>
      </c>
      <c r="F5" s="207" t="s">
        <v>9</v>
      </c>
      <c r="G5" s="208" t="s">
        <v>7</v>
      </c>
      <c r="H5" s="206" t="s">
        <v>8</v>
      </c>
      <c r="I5" s="207" t="s">
        <v>9</v>
      </c>
      <c r="J5" s="208" t="s">
        <v>7</v>
      </c>
      <c r="K5" s="206" t="s">
        <v>8</v>
      </c>
      <c r="L5" s="209" t="s">
        <v>9</v>
      </c>
      <c r="M5" s="210"/>
      <c r="N5" s="517"/>
      <c r="O5" s="518"/>
      <c r="P5" s="519"/>
      <c r="Q5" s="205" t="s">
        <v>7</v>
      </c>
      <c r="R5" s="206" t="s">
        <v>8</v>
      </c>
      <c r="S5" s="207" t="s">
        <v>9</v>
      </c>
      <c r="T5" s="208" t="s">
        <v>7</v>
      </c>
      <c r="U5" s="206" t="s">
        <v>8</v>
      </c>
      <c r="V5" s="207" t="s">
        <v>9</v>
      </c>
      <c r="W5" s="208" t="s">
        <v>7</v>
      </c>
      <c r="X5" s="206" t="s">
        <v>8</v>
      </c>
      <c r="Y5" s="209" t="s">
        <v>9</v>
      </c>
    </row>
    <row r="6" spans="1:25" ht="17.25" customHeight="1" thickBot="1">
      <c r="A6" s="525" t="s">
        <v>10</v>
      </c>
      <c r="B6" s="526"/>
      <c r="C6" s="527"/>
      <c r="D6" s="211">
        <f aca="true" t="shared" si="0" ref="D6:I6">SUM(D7:D14)+D17</f>
        <v>279</v>
      </c>
      <c r="E6" s="212">
        <f t="shared" si="0"/>
        <v>3</v>
      </c>
      <c r="F6" s="213">
        <f t="shared" si="0"/>
        <v>341</v>
      </c>
      <c r="G6" s="214">
        <f t="shared" si="0"/>
        <v>185</v>
      </c>
      <c r="H6" s="212">
        <f t="shared" si="0"/>
        <v>3</v>
      </c>
      <c r="I6" s="213">
        <f t="shared" si="0"/>
        <v>228</v>
      </c>
      <c r="J6" s="215">
        <f aca="true" t="shared" si="1" ref="J6:J24">G6-D6</f>
        <v>-94</v>
      </c>
      <c r="K6" s="216">
        <f aca="true" t="shared" si="2" ref="K6:K24">H6-E6</f>
        <v>0</v>
      </c>
      <c r="L6" s="217">
        <f aca="true" t="shared" si="3" ref="L6:L24">I6-F6</f>
        <v>-113</v>
      </c>
      <c r="M6" s="200"/>
      <c r="N6" s="525" t="s">
        <v>10</v>
      </c>
      <c r="O6" s="526"/>
      <c r="P6" s="527"/>
      <c r="Q6" s="218">
        <f aca="true" t="shared" si="4" ref="Q6:V6">SUM(Q7:Q18)</f>
        <v>279</v>
      </c>
      <c r="R6" s="219">
        <f t="shared" si="4"/>
        <v>3</v>
      </c>
      <c r="S6" s="220">
        <f t="shared" si="4"/>
        <v>341</v>
      </c>
      <c r="T6" s="221">
        <f t="shared" si="4"/>
        <v>185</v>
      </c>
      <c r="U6" s="219">
        <f t="shared" si="4"/>
        <v>3</v>
      </c>
      <c r="V6" s="220">
        <f t="shared" si="4"/>
        <v>228</v>
      </c>
      <c r="W6" s="222">
        <f aca="true" t="shared" si="5" ref="W6:W20">T6-Q6</f>
        <v>-94</v>
      </c>
      <c r="X6" s="223">
        <f aca="true" t="shared" si="6" ref="X6:X20">U6-R6</f>
        <v>0</v>
      </c>
      <c r="Y6" s="224">
        <f aca="true" t="shared" si="7" ref="Y6:Y20">V6-S6</f>
        <v>-113</v>
      </c>
    </row>
    <row r="7" spans="1:25" ht="17.25" customHeight="1" thickTop="1">
      <c r="A7" s="469" t="s">
        <v>11</v>
      </c>
      <c r="B7" s="494" t="s">
        <v>12</v>
      </c>
      <c r="C7" s="495"/>
      <c r="D7" s="225">
        <v>1</v>
      </c>
      <c r="E7" s="226">
        <v>0</v>
      </c>
      <c r="F7" s="227">
        <v>11</v>
      </c>
      <c r="G7" s="228">
        <v>0</v>
      </c>
      <c r="H7" s="226">
        <v>0</v>
      </c>
      <c r="I7" s="227">
        <v>7</v>
      </c>
      <c r="J7" s="229">
        <f t="shared" si="1"/>
        <v>-1</v>
      </c>
      <c r="K7" s="230">
        <f t="shared" si="2"/>
        <v>0</v>
      </c>
      <c r="L7" s="231">
        <f t="shared" si="3"/>
        <v>-4</v>
      </c>
      <c r="M7" s="200"/>
      <c r="N7" s="547" t="s">
        <v>13</v>
      </c>
      <c r="O7" s="548"/>
      <c r="P7" s="549"/>
      <c r="Q7" s="225">
        <v>18</v>
      </c>
      <c r="R7" s="226">
        <v>0</v>
      </c>
      <c r="S7" s="227">
        <v>23</v>
      </c>
      <c r="T7" s="228">
        <v>7</v>
      </c>
      <c r="U7" s="226">
        <v>0</v>
      </c>
      <c r="V7" s="227">
        <v>13</v>
      </c>
      <c r="W7" s="229">
        <f t="shared" si="5"/>
        <v>-11</v>
      </c>
      <c r="X7" s="230">
        <f t="shared" si="6"/>
        <v>0</v>
      </c>
      <c r="Y7" s="231">
        <f t="shared" si="7"/>
        <v>-10</v>
      </c>
    </row>
    <row r="8" spans="1:25" ht="17.25" customHeight="1">
      <c r="A8" s="469"/>
      <c r="B8" s="501" t="s">
        <v>16</v>
      </c>
      <c r="C8" s="502"/>
      <c r="D8" s="232">
        <v>11</v>
      </c>
      <c r="E8" s="233">
        <v>0</v>
      </c>
      <c r="F8" s="234">
        <v>23</v>
      </c>
      <c r="G8" s="235">
        <v>6</v>
      </c>
      <c r="H8" s="233">
        <v>0</v>
      </c>
      <c r="I8" s="234">
        <v>20</v>
      </c>
      <c r="J8" s="236">
        <f t="shared" si="1"/>
        <v>-5</v>
      </c>
      <c r="K8" s="237">
        <f t="shared" si="2"/>
        <v>0</v>
      </c>
      <c r="L8" s="238">
        <f t="shared" si="3"/>
        <v>-3</v>
      </c>
      <c r="M8" s="200"/>
      <c r="N8" s="535" t="s">
        <v>17</v>
      </c>
      <c r="O8" s="536"/>
      <c r="P8" s="537"/>
      <c r="Q8" s="232">
        <v>21</v>
      </c>
      <c r="R8" s="233">
        <v>0</v>
      </c>
      <c r="S8" s="234">
        <v>25</v>
      </c>
      <c r="T8" s="235">
        <v>23</v>
      </c>
      <c r="U8" s="233">
        <v>0</v>
      </c>
      <c r="V8" s="234">
        <v>25</v>
      </c>
      <c r="W8" s="236">
        <f t="shared" si="5"/>
        <v>2</v>
      </c>
      <c r="X8" s="237">
        <f t="shared" si="6"/>
        <v>0</v>
      </c>
      <c r="Y8" s="238">
        <f t="shared" si="7"/>
        <v>0</v>
      </c>
    </row>
    <row r="9" spans="1:25" ht="17.25" customHeight="1">
      <c r="A9" s="469"/>
      <c r="B9" s="501" t="s">
        <v>20</v>
      </c>
      <c r="C9" s="502"/>
      <c r="D9" s="232">
        <v>39</v>
      </c>
      <c r="E9" s="233">
        <v>0</v>
      </c>
      <c r="F9" s="234">
        <v>36</v>
      </c>
      <c r="G9" s="235">
        <v>28</v>
      </c>
      <c r="H9" s="233">
        <v>0</v>
      </c>
      <c r="I9" s="234">
        <v>37</v>
      </c>
      <c r="J9" s="236">
        <f t="shared" si="1"/>
        <v>-11</v>
      </c>
      <c r="K9" s="237">
        <f t="shared" si="2"/>
        <v>0</v>
      </c>
      <c r="L9" s="238">
        <f t="shared" si="3"/>
        <v>1</v>
      </c>
      <c r="M9" s="200"/>
      <c r="N9" s="535" t="s">
        <v>21</v>
      </c>
      <c r="O9" s="536"/>
      <c r="P9" s="537"/>
      <c r="Q9" s="232">
        <v>21</v>
      </c>
      <c r="R9" s="233">
        <v>0</v>
      </c>
      <c r="S9" s="234">
        <v>26</v>
      </c>
      <c r="T9" s="235">
        <v>20</v>
      </c>
      <c r="U9" s="233">
        <v>0</v>
      </c>
      <c r="V9" s="234">
        <v>25</v>
      </c>
      <c r="W9" s="236">
        <f t="shared" si="5"/>
        <v>-1</v>
      </c>
      <c r="X9" s="237">
        <f t="shared" si="6"/>
        <v>0</v>
      </c>
      <c r="Y9" s="238">
        <f t="shared" si="7"/>
        <v>-1</v>
      </c>
    </row>
    <row r="10" spans="1:25" ht="17.25" customHeight="1">
      <c r="A10" s="469"/>
      <c r="B10" s="501" t="s">
        <v>23</v>
      </c>
      <c r="C10" s="502"/>
      <c r="D10" s="232">
        <v>44</v>
      </c>
      <c r="E10" s="233">
        <v>0</v>
      </c>
      <c r="F10" s="234">
        <v>52</v>
      </c>
      <c r="G10" s="235">
        <v>27</v>
      </c>
      <c r="H10" s="233">
        <v>0</v>
      </c>
      <c r="I10" s="234">
        <v>32</v>
      </c>
      <c r="J10" s="236">
        <f t="shared" si="1"/>
        <v>-17</v>
      </c>
      <c r="K10" s="237">
        <f t="shared" si="2"/>
        <v>0</v>
      </c>
      <c r="L10" s="238">
        <f t="shared" si="3"/>
        <v>-20</v>
      </c>
      <c r="M10" s="200"/>
      <c r="N10" s="535" t="s">
        <v>24</v>
      </c>
      <c r="O10" s="536"/>
      <c r="P10" s="537"/>
      <c r="Q10" s="232">
        <v>29</v>
      </c>
      <c r="R10" s="233">
        <v>0</v>
      </c>
      <c r="S10" s="234">
        <v>40</v>
      </c>
      <c r="T10" s="235">
        <v>8</v>
      </c>
      <c r="U10" s="233">
        <v>0</v>
      </c>
      <c r="V10" s="234">
        <v>10</v>
      </c>
      <c r="W10" s="236">
        <f t="shared" si="5"/>
        <v>-21</v>
      </c>
      <c r="X10" s="237">
        <f t="shared" si="6"/>
        <v>0</v>
      </c>
      <c r="Y10" s="238">
        <f t="shared" si="7"/>
        <v>-30</v>
      </c>
    </row>
    <row r="11" spans="1:25" ht="17.25" customHeight="1">
      <c r="A11" s="469"/>
      <c r="B11" s="501" t="s">
        <v>26</v>
      </c>
      <c r="C11" s="502"/>
      <c r="D11" s="232">
        <v>44</v>
      </c>
      <c r="E11" s="233">
        <v>0</v>
      </c>
      <c r="F11" s="234">
        <v>69</v>
      </c>
      <c r="G11" s="235">
        <v>36</v>
      </c>
      <c r="H11" s="233">
        <v>1</v>
      </c>
      <c r="I11" s="234">
        <v>43</v>
      </c>
      <c r="J11" s="236">
        <f t="shared" si="1"/>
        <v>-8</v>
      </c>
      <c r="K11" s="237">
        <f t="shared" si="2"/>
        <v>1</v>
      </c>
      <c r="L11" s="238">
        <f t="shared" si="3"/>
        <v>-26</v>
      </c>
      <c r="M11" s="200"/>
      <c r="N11" s="535" t="s">
        <v>27</v>
      </c>
      <c r="O11" s="536"/>
      <c r="P11" s="537"/>
      <c r="Q11" s="232">
        <v>18</v>
      </c>
      <c r="R11" s="233">
        <v>0</v>
      </c>
      <c r="S11" s="234">
        <v>26</v>
      </c>
      <c r="T11" s="235">
        <v>15</v>
      </c>
      <c r="U11" s="233">
        <v>2</v>
      </c>
      <c r="V11" s="234">
        <v>17</v>
      </c>
      <c r="W11" s="236">
        <f t="shared" si="5"/>
        <v>-3</v>
      </c>
      <c r="X11" s="237">
        <f t="shared" si="6"/>
        <v>2</v>
      </c>
      <c r="Y11" s="238">
        <f t="shared" si="7"/>
        <v>-9</v>
      </c>
    </row>
    <row r="12" spans="1:25" ht="17.25" customHeight="1">
      <c r="A12" s="469"/>
      <c r="B12" s="501" t="s">
        <v>29</v>
      </c>
      <c r="C12" s="502"/>
      <c r="D12" s="232">
        <v>38</v>
      </c>
      <c r="E12" s="233">
        <v>0</v>
      </c>
      <c r="F12" s="234">
        <v>53</v>
      </c>
      <c r="G12" s="235">
        <v>29</v>
      </c>
      <c r="H12" s="233">
        <v>0</v>
      </c>
      <c r="I12" s="234">
        <v>30</v>
      </c>
      <c r="J12" s="236">
        <f t="shared" si="1"/>
        <v>-9</v>
      </c>
      <c r="K12" s="237">
        <f t="shared" si="2"/>
        <v>0</v>
      </c>
      <c r="L12" s="238">
        <f t="shared" si="3"/>
        <v>-23</v>
      </c>
      <c r="M12" s="200"/>
      <c r="N12" s="535" t="s">
        <v>30</v>
      </c>
      <c r="O12" s="536"/>
      <c r="P12" s="537"/>
      <c r="Q12" s="232">
        <v>18</v>
      </c>
      <c r="R12" s="233">
        <v>0</v>
      </c>
      <c r="S12" s="234">
        <v>22</v>
      </c>
      <c r="T12" s="235">
        <v>7</v>
      </c>
      <c r="U12" s="233">
        <v>0</v>
      </c>
      <c r="V12" s="234">
        <v>7</v>
      </c>
      <c r="W12" s="236">
        <f t="shared" si="5"/>
        <v>-11</v>
      </c>
      <c r="X12" s="237">
        <f t="shared" si="6"/>
        <v>0</v>
      </c>
      <c r="Y12" s="238">
        <f t="shared" si="7"/>
        <v>-15</v>
      </c>
    </row>
    <row r="13" spans="1:25" ht="17.25" customHeight="1" thickBot="1">
      <c r="A13" s="469"/>
      <c r="B13" s="550" t="s">
        <v>32</v>
      </c>
      <c r="C13" s="551"/>
      <c r="D13" s="239">
        <v>19</v>
      </c>
      <c r="E13" s="240">
        <v>1</v>
      </c>
      <c r="F13" s="241">
        <v>18</v>
      </c>
      <c r="G13" s="242">
        <v>18</v>
      </c>
      <c r="H13" s="240">
        <v>0</v>
      </c>
      <c r="I13" s="241">
        <v>13</v>
      </c>
      <c r="J13" s="243">
        <f t="shared" si="1"/>
        <v>-1</v>
      </c>
      <c r="K13" s="244">
        <f t="shared" si="2"/>
        <v>-1</v>
      </c>
      <c r="L13" s="245">
        <f t="shared" si="3"/>
        <v>-5</v>
      </c>
      <c r="M13" s="200"/>
      <c r="N13" s="535" t="s">
        <v>33</v>
      </c>
      <c r="O13" s="536"/>
      <c r="P13" s="537"/>
      <c r="Q13" s="232">
        <v>24</v>
      </c>
      <c r="R13" s="233">
        <v>0</v>
      </c>
      <c r="S13" s="234">
        <v>28</v>
      </c>
      <c r="T13" s="235">
        <v>19</v>
      </c>
      <c r="U13" s="233">
        <v>0</v>
      </c>
      <c r="V13" s="234">
        <v>21</v>
      </c>
      <c r="W13" s="236">
        <f t="shared" si="5"/>
        <v>-5</v>
      </c>
      <c r="X13" s="237">
        <f t="shared" si="6"/>
        <v>0</v>
      </c>
      <c r="Y13" s="238">
        <f t="shared" si="7"/>
        <v>-7</v>
      </c>
    </row>
    <row r="14" spans="1:25" ht="17.25" customHeight="1" thickTop="1">
      <c r="A14" s="552" t="s">
        <v>35</v>
      </c>
      <c r="B14" s="553"/>
      <c r="C14" s="246" t="s">
        <v>15</v>
      </c>
      <c r="D14" s="247">
        <f aca="true" t="shared" si="8" ref="D14:I14">SUM(D15:D16)</f>
        <v>75</v>
      </c>
      <c r="E14" s="248">
        <f t="shared" si="8"/>
        <v>2</v>
      </c>
      <c r="F14" s="249">
        <f t="shared" si="8"/>
        <v>79</v>
      </c>
      <c r="G14" s="250">
        <f t="shared" si="8"/>
        <v>39</v>
      </c>
      <c r="H14" s="248">
        <f t="shared" si="8"/>
        <v>2</v>
      </c>
      <c r="I14" s="249">
        <f t="shared" si="8"/>
        <v>46</v>
      </c>
      <c r="J14" s="251">
        <f t="shared" si="1"/>
        <v>-36</v>
      </c>
      <c r="K14" s="252">
        <f t="shared" si="2"/>
        <v>0</v>
      </c>
      <c r="L14" s="253">
        <f t="shared" si="3"/>
        <v>-33</v>
      </c>
      <c r="M14" s="200"/>
      <c r="N14" s="535" t="s">
        <v>36</v>
      </c>
      <c r="O14" s="536"/>
      <c r="P14" s="537"/>
      <c r="Q14" s="232">
        <v>26</v>
      </c>
      <c r="R14" s="233">
        <v>0</v>
      </c>
      <c r="S14" s="234">
        <v>27</v>
      </c>
      <c r="T14" s="235">
        <v>15</v>
      </c>
      <c r="U14" s="233">
        <v>0</v>
      </c>
      <c r="V14" s="234">
        <v>19</v>
      </c>
      <c r="W14" s="236">
        <f t="shared" si="5"/>
        <v>-11</v>
      </c>
      <c r="X14" s="237">
        <f t="shared" si="6"/>
        <v>0</v>
      </c>
      <c r="Y14" s="238">
        <f t="shared" si="7"/>
        <v>-8</v>
      </c>
    </row>
    <row r="15" spans="1:25" ht="17.25" customHeight="1">
      <c r="A15" s="554"/>
      <c r="B15" s="555"/>
      <c r="C15" s="53" t="s">
        <v>38</v>
      </c>
      <c r="D15" s="255">
        <v>48</v>
      </c>
      <c r="E15" s="256">
        <v>0</v>
      </c>
      <c r="F15" s="257">
        <v>44</v>
      </c>
      <c r="G15" s="258">
        <v>15</v>
      </c>
      <c r="H15" s="256">
        <v>0</v>
      </c>
      <c r="I15" s="257">
        <v>21</v>
      </c>
      <c r="J15" s="259">
        <f t="shared" si="1"/>
        <v>-33</v>
      </c>
      <c r="K15" s="260">
        <f t="shared" si="2"/>
        <v>0</v>
      </c>
      <c r="L15" s="261">
        <f t="shared" si="3"/>
        <v>-23</v>
      </c>
      <c r="M15" s="200"/>
      <c r="N15" s="535" t="s">
        <v>39</v>
      </c>
      <c r="O15" s="536"/>
      <c r="P15" s="537"/>
      <c r="Q15" s="232">
        <v>19</v>
      </c>
      <c r="R15" s="233">
        <v>0</v>
      </c>
      <c r="S15" s="234">
        <v>22</v>
      </c>
      <c r="T15" s="235">
        <v>17</v>
      </c>
      <c r="U15" s="233">
        <v>0</v>
      </c>
      <c r="V15" s="234">
        <v>20</v>
      </c>
      <c r="W15" s="236">
        <f t="shared" si="5"/>
        <v>-2</v>
      </c>
      <c r="X15" s="237">
        <f t="shared" si="6"/>
        <v>0</v>
      </c>
      <c r="Y15" s="238">
        <f t="shared" si="7"/>
        <v>-2</v>
      </c>
    </row>
    <row r="16" spans="1:25" ht="17.25" customHeight="1" thickBot="1">
      <c r="A16" s="554"/>
      <c r="B16" s="555"/>
      <c r="C16" s="58" t="s">
        <v>41</v>
      </c>
      <c r="D16" s="239">
        <v>27</v>
      </c>
      <c r="E16" s="240">
        <v>2</v>
      </c>
      <c r="F16" s="241">
        <v>35</v>
      </c>
      <c r="G16" s="242">
        <v>24</v>
      </c>
      <c r="H16" s="240">
        <v>2</v>
      </c>
      <c r="I16" s="241">
        <v>25</v>
      </c>
      <c r="J16" s="243">
        <f t="shared" si="1"/>
        <v>-3</v>
      </c>
      <c r="K16" s="244">
        <f t="shared" si="2"/>
        <v>0</v>
      </c>
      <c r="L16" s="245">
        <f t="shared" si="3"/>
        <v>-10</v>
      </c>
      <c r="M16" s="200"/>
      <c r="N16" s="535" t="s">
        <v>42</v>
      </c>
      <c r="O16" s="536"/>
      <c r="P16" s="537"/>
      <c r="Q16" s="232">
        <v>29</v>
      </c>
      <c r="R16" s="233">
        <v>1</v>
      </c>
      <c r="S16" s="234">
        <v>41</v>
      </c>
      <c r="T16" s="235">
        <v>17</v>
      </c>
      <c r="U16" s="233">
        <v>1</v>
      </c>
      <c r="V16" s="234">
        <v>21</v>
      </c>
      <c r="W16" s="236">
        <f t="shared" si="5"/>
        <v>-12</v>
      </c>
      <c r="X16" s="237">
        <f t="shared" si="6"/>
        <v>0</v>
      </c>
      <c r="Y16" s="238">
        <f t="shared" si="7"/>
        <v>-20</v>
      </c>
    </row>
    <row r="17" spans="1:25" ht="17.25" customHeight="1" thickBot="1" thickTop="1">
      <c r="A17" s="465" t="s">
        <v>206</v>
      </c>
      <c r="B17" s="466"/>
      <c r="C17" s="467"/>
      <c r="D17" s="262">
        <v>8</v>
      </c>
      <c r="E17" s="263">
        <v>0</v>
      </c>
      <c r="F17" s="264">
        <v>0</v>
      </c>
      <c r="G17" s="265">
        <v>2</v>
      </c>
      <c r="H17" s="263">
        <v>0</v>
      </c>
      <c r="I17" s="264">
        <v>0</v>
      </c>
      <c r="J17" s="266">
        <f t="shared" si="1"/>
        <v>-6</v>
      </c>
      <c r="K17" s="267">
        <f t="shared" si="2"/>
        <v>0</v>
      </c>
      <c r="L17" s="268">
        <f t="shared" si="3"/>
        <v>0</v>
      </c>
      <c r="M17" s="200"/>
      <c r="N17" s="535" t="s">
        <v>43</v>
      </c>
      <c r="O17" s="536"/>
      <c r="P17" s="537"/>
      <c r="Q17" s="232">
        <v>23</v>
      </c>
      <c r="R17" s="233">
        <v>1</v>
      </c>
      <c r="S17" s="234">
        <v>23</v>
      </c>
      <c r="T17" s="235">
        <v>18</v>
      </c>
      <c r="U17" s="233">
        <v>0</v>
      </c>
      <c r="V17" s="234">
        <v>26</v>
      </c>
      <c r="W17" s="236">
        <f t="shared" si="5"/>
        <v>-5</v>
      </c>
      <c r="X17" s="237">
        <f t="shared" si="6"/>
        <v>-1</v>
      </c>
      <c r="Y17" s="238">
        <f t="shared" si="7"/>
        <v>3</v>
      </c>
    </row>
    <row r="18" spans="1:25" ht="17.25" customHeight="1" thickBot="1" thickTop="1">
      <c r="A18" s="468" t="s">
        <v>207</v>
      </c>
      <c r="B18" s="471" t="s">
        <v>45</v>
      </c>
      <c r="C18" s="472"/>
      <c r="D18" s="269">
        <v>33</v>
      </c>
      <c r="E18" s="270">
        <v>0</v>
      </c>
      <c r="F18" s="271">
        <v>33</v>
      </c>
      <c r="G18" s="272">
        <v>14</v>
      </c>
      <c r="H18" s="270">
        <v>0</v>
      </c>
      <c r="I18" s="271">
        <v>30</v>
      </c>
      <c r="J18" s="273">
        <f t="shared" si="1"/>
        <v>-19</v>
      </c>
      <c r="K18" s="274">
        <f t="shared" si="2"/>
        <v>0</v>
      </c>
      <c r="L18" s="275">
        <f t="shared" si="3"/>
        <v>-3</v>
      </c>
      <c r="M18" s="200"/>
      <c r="N18" s="538" t="s">
        <v>46</v>
      </c>
      <c r="O18" s="539"/>
      <c r="P18" s="540"/>
      <c r="Q18" s="239">
        <v>33</v>
      </c>
      <c r="R18" s="240">
        <v>1</v>
      </c>
      <c r="S18" s="241">
        <v>38</v>
      </c>
      <c r="T18" s="242">
        <v>19</v>
      </c>
      <c r="U18" s="240">
        <v>0</v>
      </c>
      <c r="V18" s="241">
        <v>24</v>
      </c>
      <c r="W18" s="243">
        <f t="shared" si="5"/>
        <v>-14</v>
      </c>
      <c r="X18" s="244">
        <f t="shared" si="6"/>
        <v>-1</v>
      </c>
      <c r="Y18" s="245">
        <f t="shared" si="7"/>
        <v>-14</v>
      </c>
    </row>
    <row r="19" spans="1:25" ht="17.25" customHeight="1" thickTop="1">
      <c r="A19" s="469"/>
      <c r="B19" s="473" t="s">
        <v>208</v>
      </c>
      <c r="C19" s="276" t="s">
        <v>15</v>
      </c>
      <c r="D19" s="218">
        <f aca="true" t="shared" si="9" ref="D19:I19">SUM(D20:D22)</f>
        <v>2</v>
      </c>
      <c r="E19" s="219">
        <f t="shared" si="9"/>
        <v>0</v>
      </c>
      <c r="F19" s="220">
        <f t="shared" si="9"/>
        <v>18</v>
      </c>
      <c r="G19" s="221">
        <f t="shared" si="9"/>
        <v>2</v>
      </c>
      <c r="H19" s="219">
        <f t="shared" si="9"/>
        <v>0</v>
      </c>
      <c r="I19" s="220">
        <f t="shared" si="9"/>
        <v>13</v>
      </c>
      <c r="J19" s="222">
        <f t="shared" si="1"/>
        <v>0</v>
      </c>
      <c r="K19" s="223">
        <f t="shared" si="2"/>
        <v>0</v>
      </c>
      <c r="L19" s="224">
        <f t="shared" si="3"/>
        <v>-5</v>
      </c>
      <c r="M19" s="200"/>
      <c r="N19" s="541" t="s">
        <v>47</v>
      </c>
      <c r="O19" s="542"/>
      <c r="P19" s="543"/>
      <c r="Q19" s="269">
        <f aca="true" t="shared" si="10" ref="Q19:V19">SUM(Q7:Q12)</f>
        <v>125</v>
      </c>
      <c r="R19" s="270">
        <f t="shared" si="10"/>
        <v>0</v>
      </c>
      <c r="S19" s="271">
        <f t="shared" si="10"/>
        <v>162</v>
      </c>
      <c r="T19" s="272">
        <f t="shared" si="10"/>
        <v>80</v>
      </c>
      <c r="U19" s="270">
        <f t="shared" si="10"/>
        <v>2</v>
      </c>
      <c r="V19" s="271">
        <f t="shared" si="10"/>
        <v>97</v>
      </c>
      <c r="W19" s="273">
        <f t="shared" si="5"/>
        <v>-45</v>
      </c>
      <c r="X19" s="274">
        <f t="shared" si="6"/>
        <v>2</v>
      </c>
      <c r="Y19" s="275">
        <f t="shared" si="7"/>
        <v>-65</v>
      </c>
    </row>
    <row r="20" spans="1:25" ht="17.25" customHeight="1" thickBot="1">
      <c r="A20" s="469"/>
      <c r="B20" s="474"/>
      <c r="C20" s="277" t="s">
        <v>48</v>
      </c>
      <c r="D20" s="255">
        <v>0</v>
      </c>
      <c r="E20" s="256">
        <v>0</v>
      </c>
      <c r="F20" s="257">
        <v>4</v>
      </c>
      <c r="G20" s="258">
        <v>0</v>
      </c>
      <c r="H20" s="256">
        <v>0</v>
      </c>
      <c r="I20" s="257">
        <v>4</v>
      </c>
      <c r="J20" s="259">
        <f t="shared" si="1"/>
        <v>0</v>
      </c>
      <c r="K20" s="260">
        <f t="shared" si="2"/>
        <v>0</v>
      </c>
      <c r="L20" s="261">
        <f t="shared" si="3"/>
        <v>0</v>
      </c>
      <c r="M20" s="200"/>
      <c r="N20" s="544" t="s">
        <v>49</v>
      </c>
      <c r="O20" s="545"/>
      <c r="P20" s="546"/>
      <c r="Q20" s="278">
        <f aca="true" t="shared" si="11" ref="Q20:V20">SUM(Q13:Q18)</f>
        <v>154</v>
      </c>
      <c r="R20" s="279">
        <f t="shared" si="11"/>
        <v>3</v>
      </c>
      <c r="S20" s="280">
        <f t="shared" si="11"/>
        <v>179</v>
      </c>
      <c r="T20" s="281">
        <f t="shared" si="11"/>
        <v>105</v>
      </c>
      <c r="U20" s="279">
        <f t="shared" si="11"/>
        <v>1</v>
      </c>
      <c r="V20" s="280">
        <f t="shared" si="11"/>
        <v>131</v>
      </c>
      <c r="W20" s="282">
        <f t="shared" si="5"/>
        <v>-49</v>
      </c>
      <c r="X20" s="283">
        <f t="shared" si="6"/>
        <v>-2</v>
      </c>
      <c r="Y20" s="284">
        <f t="shared" si="7"/>
        <v>-48</v>
      </c>
    </row>
    <row r="21" spans="1:13" ht="17.25" customHeight="1">
      <c r="A21" s="469"/>
      <c r="B21" s="474"/>
      <c r="C21" s="285" t="s">
        <v>50</v>
      </c>
      <c r="D21" s="232">
        <v>1</v>
      </c>
      <c r="E21" s="233">
        <v>0</v>
      </c>
      <c r="F21" s="234">
        <v>9</v>
      </c>
      <c r="G21" s="235">
        <v>1</v>
      </c>
      <c r="H21" s="233">
        <v>0</v>
      </c>
      <c r="I21" s="234">
        <v>4</v>
      </c>
      <c r="J21" s="236">
        <f t="shared" si="1"/>
        <v>0</v>
      </c>
      <c r="K21" s="237">
        <f t="shared" si="2"/>
        <v>0</v>
      </c>
      <c r="L21" s="238">
        <f t="shared" si="3"/>
        <v>-5</v>
      </c>
      <c r="M21" s="200"/>
    </row>
    <row r="22" spans="1:14" ht="17.25" customHeight="1" thickBot="1">
      <c r="A22" s="469"/>
      <c r="B22" s="475"/>
      <c r="C22" s="286" t="s">
        <v>52</v>
      </c>
      <c r="D22" s="287">
        <v>1</v>
      </c>
      <c r="E22" s="288">
        <v>0</v>
      </c>
      <c r="F22" s="289">
        <v>5</v>
      </c>
      <c r="G22" s="290">
        <v>1</v>
      </c>
      <c r="H22" s="288">
        <v>0</v>
      </c>
      <c r="I22" s="289">
        <v>5</v>
      </c>
      <c r="J22" s="291">
        <f t="shared" si="1"/>
        <v>0</v>
      </c>
      <c r="K22" s="292">
        <f t="shared" si="2"/>
        <v>0</v>
      </c>
      <c r="L22" s="293">
        <f t="shared" si="3"/>
        <v>0</v>
      </c>
      <c r="M22" s="200"/>
      <c r="N22" s="199" t="s">
        <v>53</v>
      </c>
    </row>
    <row r="23" spans="1:25" ht="17.25" customHeight="1">
      <c r="A23" s="469"/>
      <c r="B23" s="476" t="s">
        <v>55</v>
      </c>
      <c r="C23" s="477"/>
      <c r="D23" s="255">
        <v>2</v>
      </c>
      <c r="E23" s="256">
        <v>0</v>
      </c>
      <c r="F23" s="257">
        <v>9</v>
      </c>
      <c r="G23" s="258">
        <v>2</v>
      </c>
      <c r="H23" s="256">
        <v>0</v>
      </c>
      <c r="I23" s="257">
        <v>11</v>
      </c>
      <c r="J23" s="259">
        <f t="shared" si="1"/>
        <v>0</v>
      </c>
      <c r="K23" s="260">
        <f t="shared" si="2"/>
        <v>0</v>
      </c>
      <c r="L23" s="261">
        <f t="shared" si="3"/>
        <v>2</v>
      </c>
      <c r="M23" s="200"/>
      <c r="N23" s="514" t="s">
        <v>5</v>
      </c>
      <c r="O23" s="515"/>
      <c r="P23" s="516"/>
      <c r="Q23" s="520" t="str">
        <f>$D$4</f>
        <v>令　和　元　年　</v>
      </c>
      <c r="R23" s="520"/>
      <c r="S23" s="521"/>
      <c r="T23" s="520" t="str">
        <f>$G$4</f>
        <v>令　和　2　年　</v>
      </c>
      <c r="U23" s="520"/>
      <c r="V23" s="520"/>
      <c r="W23" s="522" t="s">
        <v>6</v>
      </c>
      <c r="X23" s="523"/>
      <c r="Y23" s="524"/>
    </row>
    <row r="24" spans="1:25" ht="17.25" customHeight="1" thickBot="1">
      <c r="A24" s="470"/>
      <c r="B24" s="478" t="s">
        <v>57</v>
      </c>
      <c r="C24" s="479"/>
      <c r="D24" s="294">
        <v>4</v>
      </c>
      <c r="E24" s="295">
        <v>0</v>
      </c>
      <c r="F24" s="296">
        <v>6</v>
      </c>
      <c r="G24" s="297">
        <v>1</v>
      </c>
      <c r="H24" s="295">
        <v>0</v>
      </c>
      <c r="I24" s="296">
        <v>3</v>
      </c>
      <c r="J24" s="298">
        <f t="shared" si="1"/>
        <v>-3</v>
      </c>
      <c r="K24" s="299">
        <f t="shared" si="2"/>
        <v>0</v>
      </c>
      <c r="L24" s="300">
        <f t="shared" si="3"/>
        <v>-3</v>
      </c>
      <c r="M24" s="200"/>
      <c r="N24" s="517"/>
      <c r="O24" s="518"/>
      <c r="P24" s="519"/>
      <c r="Q24" s="205" t="s">
        <v>7</v>
      </c>
      <c r="R24" s="206" t="s">
        <v>8</v>
      </c>
      <c r="S24" s="207" t="s">
        <v>9</v>
      </c>
      <c r="T24" s="208" t="s">
        <v>7</v>
      </c>
      <c r="U24" s="206" t="s">
        <v>8</v>
      </c>
      <c r="V24" s="207" t="s">
        <v>9</v>
      </c>
      <c r="W24" s="208" t="s">
        <v>7</v>
      </c>
      <c r="X24" s="206" t="s">
        <v>8</v>
      </c>
      <c r="Y24" s="209" t="s">
        <v>9</v>
      </c>
    </row>
    <row r="25" spans="1:25" ht="17.25" customHeight="1" thickBot="1">
      <c r="A25" s="199" t="s">
        <v>209</v>
      </c>
      <c r="M25" s="200"/>
      <c r="N25" s="525" t="s">
        <v>10</v>
      </c>
      <c r="O25" s="526"/>
      <c r="P25" s="527"/>
      <c r="Q25" s="218">
        <f aca="true" t="shared" si="12" ref="Q25:V25">SUM(Q26,Q33,Q42,Q48)</f>
        <v>279</v>
      </c>
      <c r="R25" s="219">
        <f t="shared" si="12"/>
        <v>3</v>
      </c>
      <c r="S25" s="220">
        <f t="shared" si="12"/>
        <v>341</v>
      </c>
      <c r="T25" s="221">
        <f t="shared" si="12"/>
        <v>185</v>
      </c>
      <c r="U25" s="219">
        <f t="shared" si="12"/>
        <v>3</v>
      </c>
      <c r="V25" s="220">
        <f t="shared" si="12"/>
        <v>228</v>
      </c>
      <c r="W25" s="222">
        <f aca="true" t="shared" si="13" ref="W25:W48">T25-Q25</f>
        <v>-94</v>
      </c>
      <c r="X25" s="223">
        <f aca="true" t="shared" si="14" ref="X25:X48">U25-R25</f>
        <v>0</v>
      </c>
      <c r="Y25" s="224">
        <f aca="true" t="shared" si="15" ref="Y25:Y48">V25-S25</f>
        <v>-113</v>
      </c>
    </row>
    <row r="26" spans="1:25" ht="17.25" customHeight="1" thickBot="1" thickTop="1">
      <c r="A26" s="301" t="s">
        <v>60</v>
      </c>
      <c r="B26" s="301"/>
      <c r="C26" s="301"/>
      <c r="D26" s="301"/>
      <c r="E26" s="301"/>
      <c r="F26" s="301"/>
      <c r="G26" s="203"/>
      <c r="M26" s="200"/>
      <c r="N26" s="492" t="s">
        <v>61</v>
      </c>
      <c r="O26" s="531" t="s">
        <v>15</v>
      </c>
      <c r="P26" s="532"/>
      <c r="Q26" s="247">
        <f aca="true" t="shared" si="16" ref="Q26:V26">SUM(Q27,Q32)</f>
        <v>38</v>
      </c>
      <c r="R26" s="248">
        <f t="shared" si="16"/>
        <v>2</v>
      </c>
      <c r="S26" s="249">
        <f t="shared" si="16"/>
        <v>38</v>
      </c>
      <c r="T26" s="250">
        <f t="shared" si="16"/>
        <v>25</v>
      </c>
      <c r="U26" s="248">
        <f t="shared" si="16"/>
        <v>1</v>
      </c>
      <c r="V26" s="249">
        <f t="shared" si="16"/>
        <v>24</v>
      </c>
      <c r="W26" s="251">
        <f t="shared" si="13"/>
        <v>-13</v>
      </c>
      <c r="X26" s="252">
        <f t="shared" si="14"/>
        <v>-1</v>
      </c>
      <c r="Y26" s="253">
        <f t="shared" si="15"/>
        <v>-14</v>
      </c>
    </row>
    <row r="27" spans="1:25" ht="17.25" customHeight="1">
      <c r="A27" s="514" t="s">
        <v>5</v>
      </c>
      <c r="B27" s="515"/>
      <c r="C27" s="516"/>
      <c r="D27" s="520" t="str">
        <f>$D$4</f>
        <v>令　和　元　年　</v>
      </c>
      <c r="E27" s="520"/>
      <c r="F27" s="521"/>
      <c r="G27" s="520" t="str">
        <f>$G$4</f>
        <v>令　和　2　年　</v>
      </c>
      <c r="H27" s="520"/>
      <c r="I27" s="520"/>
      <c r="J27" s="522" t="s">
        <v>6</v>
      </c>
      <c r="K27" s="523"/>
      <c r="L27" s="524"/>
      <c r="M27" s="204"/>
      <c r="N27" s="492"/>
      <c r="O27" s="473" t="s">
        <v>63</v>
      </c>
      <c r="P27" s="302" t="s">
        <v>64</v>
      </c>
      <c r="Q27" s="218">
        <f aca="true" t="shared" si="17" ref="Q27:V27">SUM(Q28:Q31)</f>
        <v>20</v>
      </c>
      <c r="R27" s="219">
        <f t="shared" si="17"/>
        <v>2</v>
      </c>
      <c r="S27" s="220">
        <f t="shared" si="17"/>
        <v>20</v>
      </c>
      <c r="T27" s="221">
        <f t="shared" si="17"/>
        <v>16</v>
      </c>
      <c r="U27" s="219">
        <f t="shared" si="17"/>
        <v>1</v>
      </c>
      <c r="V27" s="220">
        <f t="shared" si="17"/>
        <v>15</v>
      </c>
      <c r="W27" s="222">
        <f t="shared" si="13"/>
        <v>-4</v>
      </c>
      <c r="X27" s="223">
        <f t="shared" si="14"/>
        <v>-1</v>
      </c>
      <c r="Y27" s="224">
        <f t="shared" si="15"/>
        <v>-5</v>
      </c>
    </row>
    <row r="28" spans="1:25" ht="17.25" customHeight="1">
      <c r="A28" s="517"/>
      <c r="B28" s="518"/>
      <c r="C28" s="519"/>
      <c r="D28" s="205" t="s">
        <v>7</v>
      </c>
      <c r="E28" s="206" t="s">
        <v>8</v>
      </c>
      <c r="F28" s="207" t="s">
        <v>9</v>
      </c>
      <c r="G28" s="208" t="s">
        <v>7</v>
      </c>
      <c r="H28" s="206" t="s">
        <v>8</v>
      </c>
      <c r="I28" s="207" t="s">
        <v>9</v>
      </c>
      <c r="J28" s="208" t="s">
        <v>7</v>
      </c>
      <c r="K28" s="206" t="s">
        <v>8</v>
      </c>
      <c r="L28" s="209" t="s">
        <v>9</v>
      </c>
      <c r="M28" s="210"/>
      <c r="N28" s="492"/>
      <c r="O28" s="474"/>
      <c r="P28" s="254" t="s">
        <v>66</v>
      </c>
      <c r="Q28" s="255">
        <v>14</v>
      </c>
      <c r="R28" s="256">
        <v>1</v>
      </c>
      <c r="S28" s="257">
        <v>13</v>
      </c>
      <c r="T28" s="258">
        <v>10</v>
      </c>
      <c r="U28" s="256">
        <v>0</v>
      </c>
      <c r="V28" s="257">
        <v>10</v>
      </c>
      <c r="W28" s="259">
        <f t="shared" si="13"/>
        <v>-4</v>
      </c>
      <c r="X28" s="260">
        <f t="shared" si="14"/>
        <v>-1</v>
      </c>
      <c r="Y28" s="261">
        <f t="shared" si="15"/>
        <v>-3</v>
      </c>
    </row>
    <row r="29" spans="1:25" ht="17.25" customHeight="1" thickBot="1">
      <c r="A29" s="525" t="s">
        <v>10</v>
      </c>
      <c r="B29" s="526"/>
      <c r="C29" s="527"/>
      <c r="D29" s="211">
        <f aca="true" t="shared" si="18" ref="D29:I29">SUM(D30:D41)</f>
        <v>279</v>
      </c>
      <c r="E29" s="212">
        <f t="shared" si="18"/>
        <v>3</v>
      </c>
      <c r="F29" s="213">
        <f t="shared" si="18"/>
        <v>341</v>
      </c>
      <c r="G29" s="214">
        <f t="shared" si="18"/>
        <v>185</v>
      </c>
      <c r="H29" s="212">
        <f t="shared" si="18"/>
        <v>3</v>
      </c>
      <c r="I29" s="213">
        <f t="shared" si="18"/>
        <v>228</v>
      </c>
      <c r="J29" s="215">
        <f aca="true" t="shared" si="19" ref="J29:J45">G29-D29</f>
        <v>-94</v>
      </c>
      <c r="K29" s="216">
        <f aca="true" t="shared" si="20" ref="K29:K45">H29-E29</f>
        <v>0</v>
      </c>
      <c r="L29" s="217">
        <f aca="true" t="shared" si="21" ref="L29:L45">I29-F29</f>
        <v>-113</v>
      </c>
      <c r="M29" s="200"/>
      <c r="N29" s="492"/>
      <c r="O29" s="474"/>
      <c r="P29" s="303" t="s">
        <v>67</v>
      </c>
      <c r="Q29" s="232"/>
      <c r="R29" s="233"/>
      <c r="S29" s="234"/>
      <c r="T29" s="235">
        <v>1</v>
      </c>
      <c r="U29" s="233">
        <v>0</v>
      </c>
      <c r="V29" s="234">
        <v>1</v>
      </c>
      <c r="W29" s="236">
        <f t="shared" si="13"/>
        <v>1</v>
      </c>
      <c r="X29" s="237">
        <f t="shared" si="14"/>
        <v>0</v>
      </c>
      <c r="Y29" s="238">
        <f t="shared" si="15"/>
        <v>1</v>
      </c>
    </row>
    <row r="30" spans="1:25" ht="17.25" customHeight="1" thickTop="1">
      <c r="A30" s="528" t="s">
        <v>210</v>
      </c>
      <c r="B30" s="529"/>
      <c r="C30" s="530"/>
      <c r="D30" s="225">
        <v>1</v>
      </c>
      <c r="E30" s="226">
        <v>0</v>
      </c>
      <c r="F30" s="227">
        <v>1</v>
      </c>
      <c r="G30" s="228">
        <v>1</v>
      </c>
      <c r="H30" s="226">
        <v>0</v>
      </c>
      <c r="I30" s="227">
        <v>2</v>
      </c>
      <c r="J30" s="229">
        <f t="shared" si="19"/>
        <v>0</v>
      </c>
      <c r="K30" s="230">
        <f t="shared" si="20"/>
        <v>0</v>
      </c>
      <c r="L30" s="231">
        <f t="shared" si="21"/>
        <v>1</v>
      </c>
      <c r="M30" s="200"/>
      <c r="N30" s="492"/>
      <c r="O30" s="474"/>
      <c r="P30" s="303" t="s">
        <v>68</v>
      </c>
      <c r="Q30" s="232"/>
      <c r="R30" s="233"/>
      <c r="S30" s="234"/>
      <c r="T30" s="235"/>
      <c r="U30" s="233"/>
      <c r="V30" s="234"/>
      <c r="W30" s="236">
        <f t="shared" si="13"/>
        <v>0</v>
      </c>
      <c r="X30" s="237">
        <f t="shared" si="14"/>
        <v>0</v>
      </c>
      <c r="Y30" s="238">
        <f t="shared" si="15"/>
        <v>0</v>
      </c>
    </row>
    <row r="31" spans="1:25" ht="17.25" customHeight="1">
      <c r="A31" s="505" t="s">
        <v>211</v>
      </c>
      <c r="B31" s="506"/>
      <c r="C31" s="507"/>
      <c r="D31" s="232">
        <v>2</v>
      </c>
      <c r="E31" s="233">
        <v>0</v>
      </c>
      <c r="F31" s="234">
        <v>2</v>
      </c>
      <c r="G31" s="235">
        <v>1</v>
      </c>
      <c r="H31" s="233">
        <v>0</v>
      </c>
      <c r="I31" s="234">
        <v>4</v>
      </c>
      <c r="J31" s="236">
        <f t="shared" si="19"/>
        <v>-1</v>
      </c>
      <c r="K31" s="237">
        <f t="shared" si="20"/>
        <v>0</v>
      </c>
      <c r="L31" s="238">
        <f t="shared" si="21"/>
        <v>2</v>
      </c>
      <c r="M31" s="200"/>
      <c r="N31" s="492"/>
      <c r="O31" s="475"/>
      <c r="P31" s="286" t="s">
        <v>40</v>
      </c>
      <c r="Q31" s="287">
        <v>6</v>
      </c>
      <c r="R31" s="288">
        <v>1</v>
      </c>
      <c r="S31" s="289">
        <v>7</v>
      </c>
      <c r="T31" s="290">
        <v>5</v>
      </c>
      <c r="U31" s="288">
        <v>1</v>
      </c>
      <c r="V31" s="289">
        <v>4</v>
      </c>
      <c r="W31" s="291">
        <f t="shared" si="13"/>
        <v>-1</v>
      </c>
      <c r="X31" s="292">
        <f t="shared" si="14"/>
        <v>0</v>
      </c>
      <c r="Y31" s="293">
        <f t="shared" si="15"/>
        <v>-3</v>
      </c>
    </row>
    <row r="32" spans="1:25" ht="17.25" customHeight="1">
      <c r="A32" s="505" t="s">
        <v>212</v>
      </c>
      <c r="B32" s="506"/>
      <c r="C32" s="507"/>
      <c r="D32" s="232">
        <v>7</v>
      </c>
      <c r="E32" s="233">
        <v>1</v>
      </c>
      <c r="F32" s="234">
        <v>7</v>
      </c>
      <c r="G32" s="235"/>
      <c r="H32" s="233"/>
      <c r="I32" s="234"/>
      <c r="J32" s="236">
        <f t="shared" si="19"/>
        <v>-7</v>
      </c>
      <c r="K32" s="237">
        <f t="shared" si="20"/>
        <v>-1</v>
      </c>
      <c r="L32" s="238">
        <f t="shared" si="21"/>
        <v>-7</v>
      </c>
      <c r="M32" s="200"/>
      <c r="N32" s="508"/>
      <c r="O32" s="533" t="s">
        <v>40</v>
      </c>
      <c r="P32" s="534"/>
      <c r="Q32" s="304">
        <v>18</v>
      </c>
      <c r="R32" s="305">
        <v>0</v>
      </c>
      <c r="S32" s="306">
        <v>18</v>
      </c>
      <c r="T32" s="307">
        <v>9</v>
      </c>
      <c r="U32" s="305">
        <v>0</v>
      </c>
      <c r="V32" s="306">
        <v>9</v>
      </c>
      <c r="W32" s="308">
        <f t="shared" si="13"/>
        <v>-9</v>
      </c>
      <c r="X32" s="309">
        <f t="shared" si="14"/>
        <v>0</v>
      </c>
      <c r="Y32" s="310">
        <f t="shared" si="15"/>
        <v>-9</v>
      </c>
    </row>
    <row r="33" spans="1:25" ht="17.25" customHeight="1">
      <c r="A33" s="505" t="s">
        <v>213</v>
      </c>
      <c r="B33" s="506"/>
      <c r="C33" s="507"/>
      <c r="D33" s="232">
        <v>42</v>
      </c>
      <c r="E33" s="233">
        <v>0</v>
      </c>
      <c r="F33" s="234">
        <v>48</v>
      </c>
      <c r="G33" s="235">
        <v>27</v>
      </c>
      <c r="H33" s="233">
        <v>0</v>
      </c>
      <c r="I33" s="234">
        <v>32</v>
      </c>
      <c r="J33" s="236">
        <f t="shared" si="19"/>
        <v>-15</v>
      </c>
      <c r="K33" s="237">
        <f t="shared" si="20"/>
        <v>0</v>
      </c>
      <c r="L33" s="238">
        <f t="shared" si="21"/>
        <v>-16</v>
      </c>
      <c r="M33" s="200"/>
      <c r="N33" s="496" t="s">
        <v>71</v>
      </c>
      <c r="O33" s="497" t="s">
        <v>15</v>
      </c>
      <c r="P33" s="498"/>
      <c r="Q33" s="218">
        <f aca="true" t="shared" si="22" ref="Q33:V33">SUM(Q34:Q41)</f>
        <v>232</v>
      </c>
      <c r="R33" s="219">
        <f t="shared" si="22"/>
        <v>0</v>
      </c>
      <c r="S33" s="220">
        <f t="shared" si="22"/>
        <v>289</v>
      </c>
      <c r="T33" s="221">
        <f t="shared" si="22"/>
        <v>155</v>
      </c>
      <c r="U33" s="219">
        <f t="shared" si="22"/>
        <v>1</v>
      </c>
      <c r="V33" s="220">
        <f t="shared" si="22"/>
        <v>196</v>
      </c>
      <c r="W33" s="222">
        <f t="shared" si="13"/>
        <v>-77</v>
      </c>
      <c r="X33" s="223">
        <f t="shared" si="14"/>
        <v>1</v>
      </c>
      <c r="Y33" s="224">
        <f t="shared" si="15"/>
        <v>-93</v>
      </c>
    </row>
    <row r="34" spans="1:25" ht="17.25" customHeight="1">
      <c r="A34" s="505" t="s">
        <v>214</v>
      </c>
      <c r="B34" s="506"/>
      <c r="C34" s="507"/>
      <c r="D34" s="232">
        <v>30</v>
      </c>
      <c r="E34" s="233">
        <v>0</v>
      </c>
      <c r="F34" s="234">
        <v>34</v>
      </c>
      <c r="G34" s="235">
        <v>23</v>
      </c>
      <c r="H34" s="233">
        <v>0</v>
      </c>
      <c r="I34" s="234">
        <v>24</v>
      </c>
      <c r="J34" s="236">
        <f t="shared" si="19"/>
        <v>-7</v>
      </c>
      <c r="K34" s="237">
        <f t="shared" si="20"/>
        <v>0</v>
      </c>
      <c r="L34" s="238">
        <f t="shared" si="21"/>
        <v>-10</v>
      </c>
      <c r="M34" s="200"/>
      <c r="N34" s="492"/>
      <c r="O34" s="509" t="s">
        <v>73</v>
      </c>
      <c r="P34" s="510"/>
      <c r="Q34" s="255">
        <v>15</v>
      </c>
      <c r="R34" s="256">
        <v>0</v>
      </c>
      <c r="S34" s="257">
        <v>27</v>
      </c>
      <c r="T34" s="258">
        <v>15</v>
      </c>
      <c r="U34" s="256">
        <v>1</v>
      </c>
      <c r="V34" s="257">
        <v>17</v>
      </c>
      <c r="W34" s="259">
        <f t="shared" si="13"/>
        <v>0</v>
      </c>
      <c r="X34" s="260">
        <f t="shared" si="14"/>
        <v>1</v>
      </c>
      <c r="Y34" s="261">
        <f t="shared" si="15"/>
        <v>-10</v>
      </c>
    </row>
    <row r="35" spans="1:25" ht="17.25" customHeight="1">
      <c r="A35" s="505" t="s">
        <v>215</v>
      </c>
      <c r="B35" s="506"/>
      <c r="C35" s="507"/>
      <c r="D35" s="232">
        <v>47</v>
      </c>
      <c r="E35" s="233">
        <v>1</v>
      </c>
      <c r="F35" s="234">
        <v>63</v>
      </c>
      <c r="G35" s="235">
        <v>23</v>
      </c>
      <c r="H35" s="233">
        <v>0</v>
      </c>
      <c r="I35" s="234">
        <v>25</v>
      </c>
      <c r="J35" s="236">
        <f t="shared" si="19"/>
        <v>-24</v>
      </c>
      <c r="K35" s="237">
        <f t="shared" si="20"/>
        <v>-1</v>
      </c>
      <c r="L35" s="238">
        <f t="shared" si="21"/>
        <v>-38</v>
      </c>
      <c r="M35" s="200"/>
      <c r="N35" s="492"/>
      <c r="O35" s="501" t="s">
        <v>75</v>
      </c>
      <c r="P35" s="502"/>
      <c r="Q35" s="232">
        <v>80</v>
      </c>
      <c r="R35" s="233">
        <v>0</v>
      </c>
      <c r="S35" s="234">
        <v>102</v>
      </c>
      <c r="T35" s="235">
        <v>49</v>
      </c>
      <c r="U35" s="233">
        <v>0</v>
      </c>
      <c r="V35" s="234">
        <v>70</v>
      </c>
      <c r="W35" s="236">
        <f t="shared" si="13"/>
        <v>-31</v>
      </c>
      <c r="X35" s="237">
        <f t="shared" si="14"/>
        <v>0</v>
      </c>
      <c r="Y35" s="238">
        <f t="shared" si="15"/>
        <v>-32</v>
      </c>
    </row>
    <row r="36" spans="1:25" ht="17.25" customHeight="1">
      <c r="A36" s="505" t="s">
        <v>216</v>
      </c>
      <c r="B36" s="506"/>
      <c r="C36" s="507"/>
      <c r="D36" s="232">
        <v>32</v>
      </c>
      <c r="E36" s="233">
        <v>0</v>
      </c>
      <c r="F36" s="234">
        <v>50</v>
      </c>
      <c r="G36" s="235">
        <v>20</v>
      </c>
      <c r="H36" s="233">
        <v>0</v>
      </c>
      <c r="I36" s="234">
        <v>24</v>
      </c>
      <c r="J36" s="236">
        <f t="shared" si="19"/>
        <v>-12</v>
      </c>
      <c r="K36" s="237">
        <f t="shared" si="20"/>
        <v>0</v>
      </c>
      <c r="L36" s="238">
        <f t="shared" si="21"/>
        <v>-26</v>
      </c>
      <c r="M36" s="200"/>
      <c r="N36" s="492"/>
      <c r="O36" s="487" t="s">
        <v>77</v>
      </c>
      <c r="P36" s="488"/>
      <c r="Q36" s="232">
        <v>55</v>
      </c>
      <c r="R36" s="233">
        <v>0</v>
      </c>
      <c r="S36" s="234">
        <v>71</v>
      </c>
      <c r="T36" s="235">
        <v>32</v>
      </c>
      <c r="U36" s="233">
        <v>0</v>
      </c>
      <c r="V36" s="234">
        <v>37</v>
      </c>
      <c r="W36" s="236">
        <f t="shared" si="13"/>
        <v>-23</v>
      </c>
      <c r="X36" s="237">
        <f t="shared" si="14"/>
        <v>0</v>
      </c>
      <c r="Y36" s="238">
        <f t="shared" si="15"/>
        <v>-34</v>
      </c>
    </row>
    <row r="37" spans="1:25" ht="17.25" customHeight="1">
      <c r="A37" s="505" t="s">
        <v>217</v>
      </c>
      <c r="B37" s="506"/>
      <c r="C37" s="507"/>
      <c r="D37" s="232">
        <v>29</v>
      </c>
      <c r="E37" s="233">
        <v>0</v>
      </c>
      <c r="F37" s="234">
        <v>35</v>
      </c>
      <c r="G37" s="235">
        <v>22</v>
      </c>
      <c r="H37" s="233">
        <v>1</v>
      </c>
      <c r="I37" s="234">
        <v>33</v>
      </c>
      <c r="J37" s="236">
        <f t="shared" si="19"/>
        <v>-7</v>
      </c>
      <c r="K37" s="237">
        <f t="shared" si="20"/>
        <v>1</v>
      </c>
      <c r="L37" s="238">
        <f t="shared" si="21"/>
        <v>-2</v>
      </c>
      <c r="M37" s="200"/>
      <c r="N37" s="492"/>
      <c r="O37" s="487" t="s">
        <v>79</v>
      </c>
      <c r="P37" s="488"/>
      <c r="Q37" s="232">
        <v>12</v>
      </c>
      <c r="R37" s="233">
        <v>0</v>
      </c>
      <c r="S37" s="234">
        <v>12</v>
      </c>
      <c r="T37" s="235">
        <v>1</v>
      </c>
      <c r="U37" s="233">
        <v>0</v>
      </c>
      <c r="V37" s="234">
        <v>2</v>
      </c>
      <c r="W37" s="236">
        <f t="shared" si="13"/>
        <v>-11</v>
      </c>
      <c r="X37" s="237">
        <f t="shared" si="14"/>
        <v>0</v>
      </c>
      <c r="Y37" s="238">
        <f t="shared" si="15"/>
        <v>-10</v>
      </c>
    </row>
    <row r="38" spans="1:25" ht="17.25" customHeight="1">
      <c r="A38" s="505" t="s">
        <v>218</v>
      </c>
      <c r="B38" s="506"/>
      <c r="C38" s="507"/>
      <c r="D38" s="232">
        <v>40</v>
      </c>
      <c r="E38" s="233">
        <v>1</v>
      </c>
      <c r="F38" s="234">
        <v>43</v>
      </c>
      <c r="G38" s="235">
        <v>31</v>
      </c>
      <c r="H38" s="233">
        <v>2</v>
      </c>
      <c r="I38" s="234">
        <v>39</v>
      </c>
      <c r="J38" s="236">
        <f t="shared" si="19"/>
        <v>-9</v>
      </c>
      <c r="K38" s="237">
        <f t="shared" si="20"/>
        <v>1</v>
      </c>
      <c r="L38" s="238">
        <f t="shared" si="21"/>
        <v>-4</v>
      </c>
      <c r="M38" s="200"/>
      <c r="N38" s="492"/>
      <c r="O38" s="487" t="s">
        <v>81</v>
      </c>
      <c r="P38" s="488"/>
      <c r="Q38" s="232">
        <v>11</v>
      </c>
      <c r="R38" s="233">
        <v>0</v>
      </c>
      <c r="S38" s="234">
        <v>12</v>
      </c>
      <c r="T38" s="235">
        <v>5</v>
      </c>
      <c r="U38" s="233">
        <v>0</v>
      </c>
      <c r="V38" s="234">
        <v>6</v>
      </c>
      <c r="W38" s="236">
        <f t="shared" si="13"/>
        <v>-6</v>
      </c>
      <c r="X38" s="237">
        <f t="shared" si="14"/>
        <v>0</v>
      </c>
      <c r="Y38" s="238">
        <f t="shared" si="15"/>
        <v>-6</v>
      </c>
    </row>
    <row r="39" spans="1:25" ht="17.25" customHeight="1">
      <c r="A39" s="505" t="s">
        <v>219</v>
      </c>
      <c r="B39" s="506"/>
      <c r="C39" s="507"/>
      <c r="D39" s="232">
        <v>33</v>
      </c>
      <c r="E39" s="233">
        <v>0</v>
      </c>
      <c r="F39" s="234">
        <v>40</v>
      </c>
      <c r="G39" s="235">
        <v>23</v>
      </c>
      <c r="H39" s="233">
        <v>0</v>
      </c>
      <c r="I39" s="234">
        <v>27</v>
      </c>
      <c r="J39" s="236">
        <f t="shared" si="19"/>
        <v>-10</v>
      </c>
      <c r="K39" s="237">
        <f t="shared" si="20"/>
        <v>0</v>
      </c>
      <c r="L39" s="238">
        <f t="shared" si="21"/>
        <v>-13</v>
      </c>
      <c r="M39" s="200"/>
      <c r="N39" s="492"/>
      <c r="O39" s="487" t="s">
        <v>83</v>
      </c>
      <c r="P39" s="488"/>
      <c r="Q39" s="232">
        <v>10</v>
      </c>
      <c r="R39" s="233">
        <v>0</v>
      </c>
      <c r="S39" s="234">
        <v>11</v>
      </c>
      <c r="T39" s="235">
        <v>10</v>
      </c>
      <c r="U39" s="233">
        <v>0</v>
      </c>
      <c r="V39" s="234">
        <v>11</v>
      </c>
      <c r="W39" s="236">
        <f t="shared" si="13"/>
        <v>0</v>
      </c>
      <c r="X39" s="237">
        <f t="shared" si="14"/>
        <v>0</v>
      </c>
      <c r="Y39" s="238">
        <f t="shared" si="15"/>
        <v>0</v>
      </c>
    </row>
    <row r="40" spans="1:25" ht="17.25" customHeight="1">
      <c r="A40" s="505" t="s">
        <v>220</v>
      </c>
      <c r="B40" s="506"/>
      <c r="C40" s="507"/>
      <c r="D40" s="232">
        <v>12</v>
      </c>
      <c r="E40" s="233">
        <v>0</v>
      </c>
      <c r="F40" s="234">
        <v>13</v>
      </c>
      <c r="G40" s="235">
        <v>9</v>
      </c>
      <c r="H40" s="233">
        <v>0</v>
      </c>
      <c r="I40" s="234">
        <v>10</v>
      </c>
      <c r="J40" s="236">
        <f t="shared" si="19"/>
        <v>-3</v>
      </c>
      <c r="K40" s="237">
        <f t="shared" si="20"/>
        <v>0</v>
      </c>
      <c r="L40" s="238">
        <f t="shared" si="21"/>
        <v>-3</v>
      </c>
      <c r="M40" s="200"/>
      <c r="N40" s="492"/>
      <c r="O40" s="501" t="s">
        <v>85</v>
      </c>
      <c r="P40" s="502"/>
      <c r="Q40" s="232">
        <v>29</v>
      </c>
      <c r="R40" s="233">
        <v>0</v>
      </c>
      <c r="S40" s="234">
        <v>30</v>
      </c>
      <c r="T40" s="235">
        <v>17</v>
      </c>
      <c r="U40" s="233">
        <v>0</v>
      </c>
      <c r="V40" s="234">
        <v>19</v>
      </c>
      <c r="W40" s="236">
        <f t="shared" si="13"/>
        <v>-12</v>
      </c>
      <c r="X40" s="237">
        <f t="shared" si="14"/>
        <v>0</v>
      </c>
      <c r="Y40" s="238">
        <f t="shared" si="15"/>
        <v>-11</v>
      </c>
    </row>
    <row r="41" spans="1:25" ht="17.25" customHeight="1" thickBot="1">
      <c r="A41" s="511" t="s">
        <v>221</v>
      </c>
      <c r="B41" s="512"/>
      <c r="C41" s="513"/>
      <c r="D41" s="239">
        <v>4</v>
      </c>
      <c r="E41" s="240">
        <v>0</v>
      </c>
      <c r="F41" s="241">
        <v>5</v>
      </c>
      <c r="G41" s="242">
        <v>5</v>
      </c>
      <c r="H41" s="240">
        <v>0</v>
      </c>
      <c r="I41" s="241">
        <v>8</v>
      </c>
      <c r="J41" s="243">
        <f t="shared" si="19"/>
        <v>1</v>
      </c>
      <c r="K41" s="244">
        <f t="shared" si="20"/>
        <v>0</v>
      </c>
      <c r="L41" s="245">
        <f t="shared" si="21"/>
        <v>3</v>
      </c>
      <c r="M41" s="200"/>
      <c r="N41" s="508"/>
      <c r="O41" s="489" t="s">
        <v>87</v>
      </c>
      <c r="P41" s="490"/>
      <c r="Q41" s="287">
        <v>20</v>
      </c>
      <c r="R41" s="288">
        <v>0</v>
      </c>
      <c r="S41" s="289">
        <v>24</v>
      </c>
      <c r="T41" s="290">
        <v>26</v>
      </c>
      <c r="U41" s="288">
        <v>0</v>
      </c>
      <c r="V41" s="289">
        <v>34</v>
      </c>
      <c r="W41" s="291">
        <f t="shared" si="13"/>
        <v>6</v>
      </c>
      <c r="X41" s="292">
        <f t="shared" si="14"/>
        <v>0</v>
      </c>
      <c r="Y41" s="293">
        <f t="shared" si="15"/>
        <v>10</v>
      </c>
    </row>
    <row r="42" spans="1:25" ht="17.25" customHeight="1" thickTop="1">
      <c r="A42" s="491" t="s">
        <v>222</v>
      </c>
      <c r="B42" s="494" t="s">
        <v>230</v>
      </c>
      <c r="C42" s="495"/>
      <c r="D42" s="225">
        <v>31</v>
      </c>
      <c r="E42" s="226">
        <v>0</v>
      </c>
      <c r="F42" s="227">
        <v>37</v>
      </c>
      <c r="G42" s="228">
        <v>8</v>
      </c>
      <c r="H42" s="226">
        <v>0</v>
      </c>
      <c r="I42" s="227">
        <v>11</v>
      </c>
      <c r="J42" s="229">
        <f t="shared" si="19"/>
        <v>-23</v>
      </c>
      <c r="K42" s="230">
        <f t="shared" si="20"/>
        <v>0</v>
      </c>
      <c r="L42" s="231">
        <f t="shared" si="21"/>
        <v>-26</v>
      </c>
      <c r="M42" s="200"/>
      <c r="N42" s="496" t="s">
        <v>90</v>
      </c>
      <c r="O42" s="497" t="s">
        <v>15</v>
      </c>
      <c r="P42" s="498"/>
      <c r="Q42" s="218">
        <f aca="true" t="shared" si="23" ref="Q42:V42">SUM(Q43:Q47)</f>
        <v>9</v>
      </c>
      <c r="R42" s="219">
        <f t="shared" si="23"/>
        <v>1</v>
      </c>
      <c r="S42" s="220">
        <f t="shared" si="23"/>
        <v>14</v>
      </c>
      <c r="T42" s="221">
        <f t="shared" si="23"/>
        <v>5</v>
      </c>
      <c r="U42" s="219">
        <f t="shared" si="23"/>
        <v>1</v>
      </c>
      <c r="V42" s="220">
        <f t="shared" si="23"/>
        <v>8</v>
      </c>
      <c r="W42" s="222">
        <f t="shared" si="13"/>
        <v>-4</v>
      </c>
      <c r="X42" s="223">
        <f t="shared" si="14"/>
        <v>0</v>
      </c>
      <c r="Y42" s="224">
        <f t="shared" si="15"/>
        <v>-6</v>
      </c>
    </row>
    <row r="43" spans="1:25" ht="17.25" customHeight="1">
      <c r="A43" s="492"/>
      <c r="B43" s="501" t="s">
        <v>231</v>
      </c>
      <c r="C43" s="502"/>
      <c r="D43" s="232">
        <v>174</v>
      </c>
      <c r="E43" s="233">
        <v>1</v>
      </c>
      <c r="F43" s="234">
        <v>219</v>
      </c>
      <c r="G43" s="235">
        <v>130</v>
      </c>
      <c r="H43" s="233">
        <v>3</v>
      </c>
      <c r="I43" s="234">
        <v>155</v>
      </c>
      <c r="J43" s="236">
        <f t="shared" si="19"/>
        <v>-44</v>
      </c>
      <c r="K43" s="237">
        <f t="shared" si="20"/>
        <v>2</v>
      </c>
      <c r="L43" s="238">
        <f t="shared" si="21"/>
        <v>-64</v>
      </c>
      <c r="M43" s="200"/>
      <c r="N43" s="492"/>
      <c r="O43" s="503" t="s">
        <v>91</v>
      </c>
      <c r="P43" s="504"/>
      <c r="Q43" s="255">
        <v>9</v>
      </c>
      <c r="R43" s="256">
        <v>1</v>
      </c>
      <c r="S43" s="257">
        <v>14</v>
      </c>
      <c r="T43" s="258">
        <v>1</v>
      </c>
      <c r="U43" s="256">
        <v>0</v>
      </c>
      <c r="V43" s="257">
        <v>1</v>
      </c>
      <c r="W43" s="259">
        <f t="shared" si="13"/>
        <v>-8</v>
      </c>
      <c r="X43" s="260">
        <f t="shared" si="14"/>
        <v>-1</v>
      </c>
      <c r="Y43" s="261">
        <f t="shared" si="15"/>
        <v>-13</v>
      </c>
    </row>
    <row r="44" spans="1:25" ht="17.25" customHeight="1">
      <c r="A44" s="492"/>
      <c r="B44" s="501" t="s">
        <v>232</v>
      </c>
      <c r="C44" s="502"/>
      <c r="D44" s="232">
        <v>42</v>
      </c>
      <c r="E44" s="233">
        <v>1</v>
      </c>
      <c r="F44" s="234">
        <v>50</v>
      </c>
      <c r="G44" s="235">
        <v>25</v>
      </c>
      <c r="H44" s="233">
        <v>0</v>
      </c>
      <c r="I44" s="234">
        <v>31</v>
      </c>
      <c r="J44" s="236">
        <f t="shared" si="19"/>
        <v>-17</v>
      </c>
      <c r="K44" s="237">
        <f t="shared" si="20"/>
        <v>-1</v>
      </c>
      <c r="L44" s="238">
        <f t="shared" si="21"/>
        <v>-19</v>
      </c>
      <c r="M44" s="200"/>
      <c r="N44" s="492"/>
      <c r="O44" s="483" t="s">
        <v>92</v>
      </c>
      <c r="P44" s="484"/>
      <c r="Q44" s="232"/>
      <c r="R44" s="233"/>
      <c r="S44" s="234"/>
      <c r="T44" s="235"/>
      <c r="U44" s="233"/>
      <c r="V44" s="234"/>
      <c r="W44" s="236">
        <f t="shared" si="13"/>
        <v>0</v>
      </c>
      <c r="X44" s="237">
        <f t="shared" si="14"/>
        <v>0</v>
      </c>
      <c r="Y44" s="238">
        <f t="shared" si="15"/>
        <v>0</v>
      </c>
    </row>
    <row r="45" spans="1:25" ht="17.25" customHeight="1" thickBot="1">
      <c r="A45" s="493"/>
      <c r="B45" s="485" t="s">
        <v>233</v>
      </c>
      <c r="C45" s="486"/>
      <c r="D45" s="294">
        <v>32</v>
      </c>
      <c r="E45" s="295">
        <v>1</v>
      </c>
      <c r="F45" s="296">
        <v>35</v>
      </c>
      <c r="G45" s="297">
        <v>22</v>
      </c>
      <c r="H45" s="295">
        <v>0</v>
      </c>
      <c r="I45" s="296">
        <v>31</v>
      </c>
      <c r="J45" s="298">
        <f t="shared" si="19"/>
        <v>-10</v>
      </c>
      <c r="K45" s="299">
        <f t="shared" si="20"/>
        <v>-1</v>
      </c>
      <c r="L45" s="300">
        <f t="shared" si="21"/>
        <v>-4</v>
      </c>
      <c r="M45" s="200"/>
      <c r="N45" s="492"/>
      <c r="O45" s="483" t="s">
        <v>94</v>
      </c>
      <c r="P45" s="484"/>
      <c r="Q45" s="232"/>
      <c r="R45" s="233"/>
      <c r="S45" s="234"/>
      <c r="T45" s="235">
        <v>2</v>
      </c>
      <c r="U45" s="233">
        <v>1</v>
      </c>
      <c r="V45" s="234">
        <v>5</v>
      </c>
      <c r="W45" s="236">
        <f t="shared" si="13"/>
        <v>2</v>
      </c>
      <c r="X45" s="237">
        <f t="shared" si="14"/>
        <v>1</v>
      </c>
      <c r="Y45" s="238">
        <f t="shared" si="15"/>
        <v>5</v>
      </c>
    </row>
    <row r="46" spans="13:25" ht="17.25" customHeight="1">
      <c r="M46" s="200"/>
      <c r="N46" s="492"/>
      <c r="O46" s="487" t="s">
        <v>95</v>
      </c>
      <c r="P46" s="488"/>
      <c r="Q46" s="232"/>
      <c r="R46" s="233"/>
      <c r="S46" s="234"/>
      <c r="T46" s="235">
        <v>2</v>
      </c>
      <c r="U46" s="233">
        <v>0</v>
      </c>
      <c r="V46" s="234">
        <v>2</v>
      </c>
      <c r="W46" s="236">
        <f t="shared" si="13"/>
        <v>2</v>
      </c>
      <c r="X46" s="237">
        <f t="shared" si="14"/>
        <v>0</v>
      </c>
      <c r="Y46" s="238">
        <f t="shared" si="15"/>
        <v>2</v>
      </c>
    </row>
    <row r="47" spans="1:26" ht="17.25" customHeight="1">
      <c r="A47" s="199" t="s">
        <v>97</v>
      </c>
      <c r="M47" s="200"/>
      <c r="N47" s="492"/>
      <c r="O47" s="499" t="s">
        <v>40</v>
      </c>
      <c r="P47" s="500"/>
      <c r="Q47" s="287"/>
      <c r="R47" s="288"/>
      <c r="S47" s="289"/>
      <c r="T47" s="290"/>
      <c r="U47" s="288"/>
      <c r="V47" s="289"/>
      <c r="W47" s="291">
        <f t="shared" si="13"/>
        <v>0</v>
      </c>
      <c r="X47" s="292">
        <f t="shared" si="14"/>
        <v>0</v>
      </c>
      <c r="Y47" s="293">
        <f t="shared" si="15"/>
        <v>0</v>
      </c>
      <c r="Z47" s="200"/>
    </row>
    <row r="48" spans="13:45" ht="17.25" customHeight="1" thickBot="1">
      <c r="M48" s="200"/>
      <c r="N48" s="480" t="s">
        <v>98</v>
      </c>
      <c r="O48" s="481"/>
      <c r="P48" s="482"/>
      <c r="Q48" s="278"/>
      <c r="R48" s="279"/>
      <c r="S48" s="280"/>
      <c r="T48" s="281"/>
      <c r="U48" s="279"/>
      <c r="V48" s="280"/>
      <c r="W48" s="282">
        <f t="shared" si="13"/>
        <v>0</v>
      </c>
      <c r="X48" s="283">
        <f t="shared" si="14"/>
        <v>0</v>
      </c>
      <c r="Y48" s="284">
        <f t="shared" si="15"/>
        <v>0</v>
      </c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</row>
    <row r="49" ht="12.75" customHeight="1"/>
    <row r="50" ht="12.75" customHeight="1"/>
    <row r="51" spans="1:13" ht="15" customHeight="1">
      <c r="A51" s="1" t="s">
        <v>255</v>
      </c>
      <c r="M51" s="200"/>
    </row>
    <row r="52" spans="1:13" ht="15" customHeight="1">
      <c r="A52" s="199" t="str">
        <f>A2</f>
        <v>尾道市(205)</v>
      </c>
      <c r="M52" s="200"/>
    </row>
    <row r="53" spans="1:17" ht="17.25" customHeight="1" thickBot="1">
      <c r="A53" s="201" t="s">
        <v>99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0"/>
      <c r="L53" s="200"/>
      <c r="M53" s="200"/>
      <c r="N53" s="202" t="s">
        <v>100</v>
      </c>
      <c r="O53" s="202"/>
      <c r="P53" s="202"/>
      <c r="Q53" s="203"/>
    </row>
    <row r="54" spans="1:25" ht="17.25" customHeight="1">
      <c r="A54" s="514" t="s">
        <v>102</v>
      </c>
      <c r="B54" s="515"/>
      <c r="C54" s="516"/>
      <c r="D54" s="520" t="str">
        <f>$D$4</f>
        <v>令　和　元　年　</v>
      </c>
      <c r="E54" s="520"/>
      <c r="F54" s="521"/>
      <c r="G54" s="520" t="str">
        <f>$G$4</f>
        <v>令　和　2　年　</v>
      </c>
      <c r="H54" s="520"/>
      <c r="I54" s="520"/>
      <c r="J54" s="522" t="s">
        <v>103</v>
      </c>
      <c r="K54" s="523"/>
      <c r="L54" s="524"/>
      <c r="M54" s="204"/>
      <c r="N54" s="514" t="s">
        <v>102</v>
      </c>
      <c r="O54" s="515"/>
      <c r="P54" s="516"/>
      <c r="Q54" s="520" t="str">
        <f>$D$4</f>
        <v>令　和　元　年　</v>
      </c>
      <c r="R54" s="520"/>
      <c r="S54" s="521"/>
      <c r="T54" s="520" t="str">
        <f>$G$4</f>
        <v>令　和　2　年　</v>
      </c>
      <c r="U54" s="520"/>
      <c r="V54" s="520"/>
      <c r="W54" s="522" t="s">
        <v>103</v>
      </c>
      <c r="X54" s="523"/>
      <c r="Y54" s="524"/>
    </row>
    <row r="55" spans="1:25" ht="17.25" customHeight="1">
      <c r="A55" s="517"/>
      <c r="B55" s="518"/>
      <c r="C55" s="519"/>
      <c r="D55" s="205" t="s">
        <v>104</v>
      </c>
      <c r="E55" s="206" t="s">
        <v>105</v>
      </c>
      <c r="F55" s="207" t="s">
        <v>106</v>
      </c>
      <c r="G55" s="208" t="s">
        <v>104</v>
      </c>
      <c r="H55" s="206" t="s">
        <v>105</v>
      </c>
      <c r="I55" s="207" t="s">
        <v>106</v>
      </c>
      <c r="J55" s="208" t="s">
        <v>104</v>
      </c>
      <c r="K55" s="206" t="s">
        <v>105</v>
      </c>
      <c r="L55" s="209" t="s">
        <v>106</v>
      </c>
      <c r="M55" s="210"/>
      <c r="N55" s="517"/>
      <c r="O55" s="518"/>
      <c r="P55" s="519"/>
      <c r="Q55" s="205" t="s">
        <v>104</v>
      </c>
      <c r="R55" s="206" t="s">
        <v>105</v>
      </c>
      <c r="S55" s="207" t="s">
        <v>106</v>
      </c>
      <c r="T55" s="208" t="s">
        <v>104</v>
      </c>
      <c r="U55" s="206" t="s">
        <v>105</v>
      </c>
      <c r="V55" s="207" t="s">
        <v>106</v>
      </c>
      <c r="W55" s="208" t="s">
        <v>104</v>
      </c>
      <c r="X55" s="206" t="s">
        <v>105</v>
      </c>
      <c r="Y55" s="209" t="s">
        <v>106</v>
      </c>
    </row>
    <row r="56" spans="1:25" ht="17.25" customHeight="1" thickBot="1">
      <c r="A56" s="525" t="s">
        <v>107</v>
      </c>
      <c r="B56" s="526"/>
      <c r="C56" s="527"/>
      <c r="D56" s="211">
        <f aca="true" t="shared" si="24" ref="D56:I56">SUM(D57:D64)+D67</f>
        <v>257</v>
      </c>
      <c r="E56" s="212">
        <f t="shared" si="24"/>
        <v>2</v>
      </c>
      <c r="F56" s="213">
        <f t="shared" si="24"/>
        <v>305</v>
      </c>
      <c r="G56" s="214">
        <f t="shared" si="24"/>
        <v>174</v>
      </c>
      <c r="H56" s="212">
        <f t="shared" si="24"/>
        <v>3</v>
      </c>
      <c r="I56" s="213">
        <f t="shared" si="24"/>
        <v>210</v>
      </c>
      <c r="J56" s="215">
        <f aca="true" t="shared" si="25" ref="J56:J74">G56-D56</f>
        <v>-83</v>
      </c>
      <c r="K56" s="216">
        <f aca="true" t="shared" si="26" ref="K56:K74">H56-E56</f>
        <v>1</v>
      </c>
      <c r="L56" s="217">
        <f aca="true" t="shared" si="27" ref="L56:L74">I56-F56</f>
        <v>-95</v>
      </c>
      <c r="M56" s="200"/>
      <c r="N56" s="525" t="s">
        <v>107</v>
      </c>
      <c r="O56" s="526"/>
      <c r="P56" s="527"/>
      <c r="Q56" s="218">
        <f aca="true" t="shared" si="28" ref="Q56:V56">SUM(Q57:Q68)</f>
        <v>257</v>
      </c>
      <c r="R56" s="219">
        <f t="shared" si="28"/>
        <v>2</v>
      </c>
      <c r="S56" s="220">
        <f t="shared" si="28"/>
        <v>305</v>
      </c>
      <c r="T56" s="221">
        <f t="shared" si="28"/>
        <v>174</v>
      </c>
      <c r="U56" s="219">
        <f t="shared" si="28"/>
        <v>3</v>
      </c>
      <c r="V56" s="220">
        <f t="shared" si="28"/>
        <v>210</v>
      </c>
      <c r="W56" s="222">
        <f aca="true" t="shared" si="29" ref="W56:W70">T56-Q56</f>
        <v>-83</v>
      </c>
      <c r="X56" s="223">
        <f aca="true" t="shared" si="30" ref="X56:X70">U56-R56</f>
        <v>1</v>
      </c>
      <c r="Y56" s="224">
        <f aca="true" t="shared" si="31" ref="Y56:Y70">V56-S56</f>
        <v>-95</v>
      </c>
    </row>
    <row r="57" spans="1:25" ht="17.25" customHeight="1" thickTop="1">
      <c r="A57" s="469" t="s">
        <v>108</v>
      </c>
      <c r="B57" s="494" t="s">
        <v>109</v>
      </c>
      <c r="C57" s="495"/>
      <c r="D57" s="225">
        <v>1</v>
      </c>
      <c r="E57" s="226">
        <v>0</v>
      </c>
      <c r="F57" s="227">
        <v>10</v>
      </c>
      <c r="G57" s="228">
        <v>0</v>
      </c>
      <c r="H57" s="226">
        <v>0</v>
      </c>
      <c r="I57" s="227">
        <v>7</v>
      </c>
      <c r="J57" s="229">
        <f t="shared" si="25"/>
        <v>-1</v>
      </c>
      <c r="K57" s="230">
        <f t="shared" si="26"/>
        <v>0</v>
      </c>
      <c r="L57" s="231">
        <f t="shared" si="27"/>
        <v>-3</v>
      </c>
      <c r="M57" s="200"/>
      <c r="N57" s="547" t="s">
        <v>110</v>
      </c>
      <c r="O57" s="548"/>
      <c r="P57" s="549"/>
      <c r="Q57" s="225">
        <v>17</v>
      </c>
      <c r="R57" s="226">
        <v>0</v>
      </c>
      <c r="S57" s="227">
        <v>19</v>
      </c>
      <c r="T57" s="228">
        <v>7</v>
      </c>
      <c r="U57" s="226">
        <v>0</v>
      </c>
      <c r="V57" s="227">
        <v>13</v>
      </c>
      <c r="W57" s="229">
        <f t="shared" si="29"/>
        <v>-10</v>
      </c>
      <c r="X57" s="230">
        <f t="shared" si="30"/>
        <v>0</v>
      </c>
      <c r="Y57" s="231">
        <f t="shared" si="31"/>
        <v>-6</v>
      </c>
    </row>
    <row r="58" spans="1:25" ht="17.25" customHeight="1">
      <c r="A58" s="469"/>
      <c r="B58" s="501" t="s">
        <v>113</v>
      </c>
      <c r="C58" s="502"/>
      <c r="D58" s="232">
        <v>10</v>
      </c>
      <c r="E58" s="233">
        <v>0</v>
      </c>
      <c r="F58" s="234">
        <v>21</v>
      </c>
      <c r="G58" s="235">
        <v>6</v>
      </c>
      <c r="H58" s="233">
        <v>0</v>
      </c>
      <c r="I58" s="234">
        <v>18</v>
      </c>
      <c r="J58" s="236">
        <f t="shared" si="25"/>
        <v>-4</v>
      </c>
      <c r="K58" s="237">
        <f t="shared" si="26"/>
        <v>0</v>
      </c>
      <c r="L58" s="238">
        <f t="shared" si="27"/>
        <v>-3</v>
      </c>
      <c r="M58" s="200"/>
      <c r="N58" s="535" t="s">
        <v>114</v>
      </c>
      <c r="O58" s="536"/>
      <c r="P58" s="537"/>
      <c r="Q58" s="232">
        <v>20</v>
      </c>
      <c r="R58" s="233">
        <v>0</v>
      </c>
      <c r="S58" s="234">
        <v>24</v>
      </c>
      <c r="T58" s="235">
        <v>23</v>
      </c>
      <c r="U58" s="233">
        <v>0</v>
      </c>
      <c r="V58" s="234">
        <v>25</v>
      </c>
      <c r="W58" s="236">
        <f t="shared" si="29"/>
        <v>3</v>
      </c>
      <c r="X58" s="237">
        <f t="shared" si="30"/>
        <v>0</v>
      </c>
      <c r="Y58" s="238">
        <f t="shared" si="31"/>
        <v>1</v>
      </c>
    </row>
    <row r="59" spans="1:25" ht="17.25" customHeight="1">
      <c r="A59" s="469"/>
      <c r="B59" s="501" t="s">
        <v>117</v>
      </c>
      <c r="C59" s="502"/>
      <c r="D59" s="232">
        <v>34</v>
      </c>
      <c r="E59" s="233">
        <v>0</v>
      </c>
      <c r="F59" s="234">
        <v>32</v>
      </c>
      <c r="G59" s="235">
        <v>24</v>
      </c>
      <c r="H59" s="233">
        <v>0</v>
      </c>
      <c r="I59" s="234">
        <v>35</v>
      </c>
      <c r="J59" s="236">
        <f t="shared" si="25"/>
        <v>-10</v>
      </c>
      <c r="K59" s="237">
        <f t="shared" si="26"/>
        <v>0</v>
      </c>
      <c r="L59" s="238">
        <f t="shared" si="27"/>
        <v>3</v>
      </c>
      <c r="M59" s="200"/>
      <c r="N59" s="535" t="s">
        <v>118</v>
      </c>
      <c r="O59" s="536"/>
      <c r="P59" s="537"/>
      <c r="Q59" s="232">
        <v>19</v>
      </c>
      <c r="R59" s="233">
        <v>0</v>
      </c>
      <c r="S59" s="234">
        <v>24</v>
      </c>
      <c r="T59" s="235">
        <v>18</v>
      </c>
      <c r="U59" s="233">
        <v>0</v>
      </c>
      <c r="V59" s="234">
        <v>22</v>
      </c>
      <c r="W59" s="236">
        <f t="shared" si="29"/>
        <v>-1</v>
      </c>
      <c r="X59" s="237">
        <f t="shared" si="30"/>
        <v>0</v>
      </c>
      <c r="Y59" s="238">
        <f t="shared" si="31"/>
        <v>-2</v>
      </c>
    </row>
    <row r="60" spans="1:25" ht="17.25" customHeight="1">
      <c r="A60" s="469"/>
      <c r="B60" s="501" t="s">
        <v>120</v>
      </c>
      <c r="C60" s="502"/>
      <c r="D60" s="232">
        <v>40</v>
      </c>
      <c r="E60" s="233">
        <v>0</v>
      </c>
      <c r="F60" s="234">
        <v>46</v>
      </c>
      <c r="G60" s="235">
        <v>26</v>
      </c>
      <c r="H60" s="233">
        <v>0</v>
      </c>
      <c r="I60" s="234">
        <v>28</v>
      </c>
      <c r="J60" s="236">
        <f t="shared" si="25"/>
        <v>-14</v>
      </c>
      <c r="K60" s="237">
        <f t="shared" si="26"/>
        <v>0</v>
      </c>
      <c r="L60" s="238">
        <f t="shared" si="27"/>
        <v>-18</v>
      </c>
      <c r="M60" s="200"/>
      <c r="N60" s="535" t="s">
        <v>121</v>
      </c>
      <c r="O60" s="536"/>
      <c r="P60" s="537"/>
      <c r="Q60" s="232">
        <v>28</v>
      </c>
      <c r="R60" s="233">
        <v>0</v>
      </c>
      <c r="S60" s="234">
        <v>38</v>
      </c>
      <c r="T60" s="235">
        <v>7</v>
      </c>
      <c r="U60" s="233">
        <v>0</v>
      </c>
      <c r="V60" s="234">
        <v>9</v>
      </c>
      <c r="W60" s="236">
        <f t="shared" si="29"/>
        <v>-21</v>
      </c>
      <c r="X60" s="237">
        <f t="shared" si="30"/>
        <v>0</v>
      </c>
      <c r="Y60" s="238">
        <f t="shared" si="31"/>
        <v>-29</v>
      </c>
    </row>
    <row r="61" spans="1:25" ht="17.25" customHeight="1">
      <c r="A61" s="469"/>
      <c r="B61" s="501" t="s">
        <v>123</v>
      </c>
      <c r="C61" s="502"/>
      <c r="D61" s="232">
        <v>42</v>
      </c>
      <c r="E61" s="233">
        <v>0</v>
      </c>
      <c r="F61" s="234">
        <v>58</v>
      </c>
      <c r="G61" s="235">
        <v>32</v>
      </c>
      <c r="H61" s="233">
        <v>1</v>
      </c>
      <c r="I61" s="234">
        <v>40</v>
      </c>
      <c r="J61" s="236">
        <f t="shared" si="25"/>
        <v>-10</v>
      </c>
      <c r="K61" s="237">
        <f t="shared" si="26"/>
        <v>1</v>
      </c>
      <c r="L61" s="238">
        <f t="shared" si="27"/>
        <v>-18</v>
      </c>
      <c r="M61" s="200"/>
      <c r="N61" s="535" t="s">
        <v>27</v>
      </c>
      <c r="O61" s="536"/>
      <c r="P61" s="537"/>
      <c r="Q61" s="232">
        <v>16</v>
      </c>
      <c r="R61" s="233">
        <v>0</v>
      </c>
      <c r="S61" s="234">
        <v>20</v>
      </c>
      <c r="T61" s="235">
        <v>15</v>
      </c>
      <c r="U61" s="233">
        <v>2</v>
      </c>
      <c r="V61" s="234">
        <v>17</v>
      </c>
      <c r="W61" s="236">
        <f t="shared" si="29"/>
        <v>-1</v>
      </c>
      <c r="X61" s="237">
        <f t="shared" si="30"/>
        <v>2</v>
      </c>
      <c r="Y61" s="238">
        <f t="shared" si="31"/>
        <v>-3</v>
      </c>
    </row>
    <row r="62" spans="1:25" ht="17.25" customHeight="1">
      <c r="A62" s="469"/>
      <c r="B62" s="501" t="s">
        <v>125</v>
      </c>
      <c r="C62" s="502"/>
      <c r="D62" s="232">
        <v>34</v>
      </c>
      <c r="E62" s="233">
        <v>0</v>
      </c>
      <c r="F62" s="234">
        <v>50</v>
      </c>
      <c r="G62" s="235">
        <v>28</v>
      </c>
      <c r="H62" s="233">
        <v>0</v>
      </c>
      <c r="I62" s="234">
        <v>25</v>
      </c>
      <c r="J62" s="236">
        <f t="shared" si="25"/>
        <v>-6</v>
      </c>
      <c r="K62" s="237">
        <f t="shared" si="26"/>
        <v>0</v>
      </c>
      <c r="L62" s="238">
        <f t="shared" si="27"/>
        <v>-25</v>
      </c>
      <c r="M62" s="200"/>
      <c r="N62" s="535" t="s">
        <v>30</v>
      </c>
      <c r="O62" s="536"/>
      <c r="P62" s="537"/>
      <c r="Q62" s="232">
        <v>18</v>
      </c>
      <c r="R62" s="233">
        <v>0</v>
      </c>
      <c r="S62" s="234">
        <v>22</v>
      </c>
      <c r="T62" s="235">
        <v>6</v>
      </c>
      <c r="U62" s="233">
        <v>0</v>
      </c>
      <c r="V62" s="234">
        <v>6</v>
      </c>
      <c r="W62" s="236">
        <f t="shared" si="29"/>
        <v>-12</v>
      </c>
      <c r="X62" s="237">
        <f t="shared" si="30"/>
        <v>0</v>
      </c>
      <c r="Y62" s="238">
        <f t="shared" si="31"/>
        <v>-16</v>
      </c>
    </row>
    <row r="63" spans="1:25" ht="17.25" customHeight="1" thickBot="1">
      <c r="A63" s="469"/>
      <c r="B63" s="550" t="s">
        <v>127</v>
      </c>
      <c r="C63" s="551"/>
      <c r="D63" s="239">
        <v>18</v>
      </c>
      <c r="E63" s="240">
        <v>0</v>
      </c>
      <c r="F63" s="241">
        <v>15</v>
      </c>
      <c r="G63" s="242">
        <v>18</v>
      </c>
      <c r="H63" s="240">
        <v>0</v>
      </c>
      <c r="I63" s="241">
        <v>12</v>
      </c>
      <c r="J63" s="243">
        <f t="shared" si="25"/>
        <v>0</v>
      </c>
      <c r="K63" s="244">
        <f t="shared" si="26"/>
        <v>0</v>
      </c>
      <c r="L63" s="245">
        <f t="shared" si="27"/>
        <v>-3</v>
      </c>
      <c r="M63" s="200"/>
      <c r="N63" s="535" t="s">
        <v>33</v>
      </c>
      <c r="O63" s="536"/>
      <c r="P63" s="537"/>
      <c r="Q63" s="232">
        <v>20</v>
      </c>
      <c r="R63" s="233">
        <v>0</v>
      </c>
      <c r="S63" s="234">
        <v>22</v>
      </c>
      <c r="T63" s="235">
        <v>19</v>
      </c>
      <c r="U63" s="233">
        <v>0</v>
      </c>
      <c r="V63" s="234">
        <v>21</v>
      </c>
      <c r="W63" s="236">
        <f t="shared" si="29"/>
        <v>-1</v>
      </c>
      <c r="X63" s="237">
        <f t="shared" si="30"/>
        <v>0</v>
      </c>
      <c r="Y63" s="238">
        <f t="shared" si="31"/>
        <v>-1</v>
      </c>
    </row>
    <row r="64" spans="1:25" ht="17.25" customHeight="1" thickTop="1">
      <c r="A64" s="552" t="s">
        <v>129</v>
      </c>
      <c r="B64" s="553"/>
      <c r="C64" s="246" t="s">
        <v>112</v>
      </c>
      <c r="D64" s="247">
        <f aca="true" t="shared" si="32" ref="D64:I64">SUM(D65:D66)</f>
        <v>70</v>
      </c>
      <c r="E64" s="248">
        <f t="shared" si="32"/>
        <v>2</v>
      </c>
      <c r="F64" s="249">
        <f t="shared" si="32"/>
        <v>73</v>
      </c>
      <c r="G64" s="250">
        <f t="shared" si="32"/>
        <v>38</v>
      </c>
      <c r="H64" s="248">
        <f t="shared" si="32"/>
        <v>2</v>
      </c>
      <c r="I64" s="249">
        <f t="shared" si="32"/>
        <v>45</v>
      </c>
      <c r="J64" s="251">
        <f t="shared" si="25"/>
        <v>-32</v>
      </c>
      <c r="K64" s="252">
        <f t="shared" si="26"/>
        <v>0</v>
      </c>
      <c r="L64" s="253">
        <f t="shared" si="27"/>
        <v>-28</v>
      </c>
      <c r="M64" s="200"/>
      <c r="N64" s="535" t="s">
        <v>36</v>
      </c>
      <c r="O64" s="536"/>
      <c r="P64" s="537"/>
      <c r="Q64" s="232">
        <v>23</v>
      </c>
      <c r="R64" s="233">
        <v>0</v>
      </c>
      <c r="S64" s="234">
        <v>24</v>
      </c>
      <c r="T64" s="235">
        <v>13</v>
      </c>
      <c r="U64" s="233">
        <v>0</v>
      </c>
      <c r="V64" s="234">
        <v>17</v>
      </c>
      <c r="W64" s="236">
        <f t="shared" si="29"/>
        <v>-10</v>
      </c>
      <c r="X64" s="237">
        <f t="shared" si="30"/>
        <v>0</v>
      </c>
      <c r="Y64" s="238">
        <f t="shared" si="31"/>
        <v>-7</v>
      </c>
    </row>
    <row r="65" spans="1:25" ht="17.25" customHeight="1">
      <c r="A65" s="554"/>
      <c r="B65" s="555"/>
      <c r="C65" s="53" t="s">
        <v>131</v>
      </c>
      <c r="D65" s="255">
        <v>45</v>
      </c>
      <c r="E65" s="256">
        <v>0</v>
      </c>
      <c r="F65" s="257">
        <v>40</v>
      </c>
      <c r="G65" s="258">
        <v>14</v>
      </c>
      <c r="H65" s="256">
        <v>0</v>
      </c>
      <c r="I65" s="257">
        <v>21</v>
      </c>
      <c r="J65" s="259">
        <f t="shared" si="25"/>
        <v>-31</v>
      </c>
      <c r="K65" s="260">
        <f t="shared" si="26"/>
        <v>0</v>
      </c>
      <c r="L65" s="261">
        <f t="shared" si="27"/>
        <v>-19</v>
      </c>
      <c r="M65" s="200"/>
      <c r="N65" s="535" t="s">
        <v>39</v>
      </c>
      <c r="O65" s="536"/>
      <c r="P65" s="537"/>
      <c r="Q65" s="232">
        <v>18</v>
      </c>
      <c r="R65" s="233">
        <v>0</v>
      </c>
      <c r="S65" s="234">
        <v>20</v>
      </c>
      <c r="T65" s="235">
        <v>17</v>
      </c>
      <c r="U65" s="233">
        <v>0</v>
      </c>
      <c r="V65" s="234">
        <v>20</v>
      </c>
      <c r="W65" s="236">
        <f t="shared" si="29"/>
        <v>-1</v>
      </c>
      <c r="X65" s="237">
        <f t="shared" si="30"/>
        <v>0</v>
      </c>
      <c r="Y65" s="238">
        <f t="shared" si="31"/>
        <v>0</v>
      </c>
    </row>
    <row r="66" spans="1:25" ht="17.25" customHeight="1" thickBot="1">
      <c r="A66" s="554"/>
      <c r="B66" s="555"/>
      <c r="C66" s="58" t="s">
        <v>133</v>
      </c>
      <c r="D66" s="239">
        <v>25</v>
      </c>
      <c r="E66" s="240">
        <v>2</v>
      </c>
      <c r="F66" s="241">
        <v>33</v>
      </c>
      <c r="G66" s="242">
        <v>24</v>
      </c>
      <c r="H66" s="240">
        <v>2</v>
      </c>
      <c r="I66" s="241">
        <v>24</v>
      </c>
      <c r="J66" s="243">
        <f t="shared" si="25"/>
        <v>-1</v>
      </c>
      <c r="K66" s="244">
        <f t="shared" si="26"/>
        <v>0</v>
      </c>
      <c r="L66" s="245">
        <f t="shared" si="27"/>
        <v>-9</v>
      </c>
      <c r="M66" s="200"/>
      <c r="N66" s="535" t="s">
        <v>42</v>
      </c>
      <c r="O66" s="536"/>
      <c r="P66" s="537"/>
      <c r="Q66" s="232">
        <v>28</v>
      </c>
      <c r="R66" s="233">
        <v>1</v>
      </c>
      <c r="S66" s="234">
        <v>39</v>
      </c>
      <c r="T66" s="235">
        <v>17</v>
      </c>
      <c r="U66" s="233">
        <v>1</v>
      </c>
      <c r="V66" s="234">
        <v>21</v>
      </c>
      <c r="W66" s="236">
        <f t="shared" si="29"/>
        <v>-11</v>
      </c>
      <c r="X66" s="237">
        <f t="shared" si="30"/>
        <v>0</v>
      </c>
      <c r="Y66" s="238">
        <f t="shared" si="31"/>
        <v>-18</v>
      </c>
    </row>
    <row r="67" spans="1:25" ht="17.25" customHeight="1" thickBot="1" thickTop="1">
      <c r="A67" s="465" t="s">
        <v>134</v>
      </c>
      <c r="B67" s="466"/>
      <c r="C67" s="467"/>
      <c r="D67" s="262">
        <v>8</v>
      </c>
      <c r="E67" s="263">
        <v>0</v>
      </c>
      <c r="F67" s="264">
        <v>0</v>
      </c>
      <c r="G67" s="265">
        <v>2</v>
      </c>
      <c r="H67" s="263">
        <v>0</v>
      </c>
      <c r="I67" s="264">
        <v>0</v>
      </c>
      <c r="J67" s="266">
        <f t="shared" si="25"/>
        <v>-6</v>
      </c>
      <c r="K67" s="267">
        <f t="shared" si="26"/>
        <v>0</v>
      </c>
      <c r="L67" s="268">
        <f t="shared" si="27"/>
        <v>0</v>
      </c>
      <c r="M67" s="200"/>
      <c r="N67" s="535" t="s">
        <v>43</v>
      </c>
      <c r="O67" s="536"/>
      <c r="P67" s="537"/>
      <c r="Q67" s="232">
        <v>21</v>
      </c>
      <c r="R67" s="233">
        <v>1</v>
      </c>
      <c r="S67" s="234">
        <v>20</v>
      </c>
      <c r="T67" s="235">
        <v>15</v>
      </c>
      <c r="U67" s="233">
        <v>0</v>
      </c>
      <c r="V67" s="234">
        <v>18</v>
      </c>
      <c r="W67" s="236">
        <f t="shared" si="29"/>
        <v>-6</v>
      </c>
      <c r="X67" s="237">
        <f t="shared" si="30"/>
        <v>-1</v>
      </c>
      <c r="Y67" s="238">
        <f t="shared" si="31"/>
        <v>-2</v>
      </c>
    </row>
    <row r="68" spans="1:25" ht="17.25" customHeight="1" thickBot="1" thickTop="1">
      <c r="A68" s="468" t="s">
        <v>136</v>
      </c>
      <c r="B68" s="471" t="s">
        <v>137</v>
      </c>
      <c r="C68" s="472"/>
      <c r="D68" s="269">
        <v>29</v>
      </c>
      <c r="E68" s="270">
        <v>0</v>
      </c>
      <c r="F68" s="271">
        <v>31</v>
      </c>
      <c r="G68" s="272">
        <v>14</v>
      </c>
      <c r="H68" s="270">
        <v>0</v>
      </c>
      <c r="I68" s="271">
        <v>27</v>
      </c>
      <c r="J68" s="273">
        <f t="shared" si="25"/>
        <v>-15</v>
      </c>
      <c r="K68" s="274">
        <f t="shared" si="26"/>
        <v>0</v>
      </c>
      <c r="L68" s="275">
        <f t="shared" si="27"/>
        <v>-4</v>
      </c>
      <c r="M68" s="200"/>
      <c r="N68" s="538" t="s">
        <v>46</v>
      </c>
      <c r="O68" s="539"/>
      <c r="P68" s="540"/>
      <c r="Q68" s="239">
        <v>29</v>
      </c>
      <c r="R68" s="240">
        <v>0</v>
      </c>
      <c r="S68" s="241">
        <v>33</v>
      </c>
      <c r="T68" s="242">
        <v>17</v>
      </c>
      <c r="U68" s="240">
        <v>0</v>
      </c>
      <c r="V68" s="241">
        <v>21</v>
      </c>
      <c r="W68" s="243">
        <f t="shared" si="29"/>
        <v>-12</v>
      </c>
      <c r="X68" s="244">
        <f t="shared" si="30"/>
        <v>0</v>
      </c>
      <c r="Y68" s="245">
        <f t="shared" si="31"/>
        <v>-12</v>
      </c>
    </row>
    <row r="69" spans="1:25" ht="17.25" customHeight="1" thickTop="1">
      <c r="A69" s="469"/>
      <c r="B69" s="473" t="s">
        <v>138</v>
      </c>
      <c r="C69" s="276" t="s">
        <v>112</v>
      </c>
      <c r="D69" s="218">
        <f aca="true" t="shared" si="33" ref="D69:I69">SUM(D70:D72)</f>
        <v>2</v>
      </c>
      <c r="E69" s="219">
        <f t="shared" si="33"/>
        <v>0</v>
      </c>
      <c r="F69" s="220">
        <f t="shared" si="33"/>
        <v>16</v>
      </c>
      <c r="G69" s="221">
        <f t="shared" si="33"/>
        <v>2</v>
      </c>
      <c r="H69" s="219">
        <f t="shared" si="33"/>
        <v>0</v>
      </c>
      <c r="I69" s="220">
        <f t="shared" si="33"/>
        <v>12</v>
      </c>
      <c r="J69" s="222">
        <f t="shared" si="25"/>
        <v>0</v>
      </c>
      <c r="K69" s="223">
        <f t="shared" si="26"/>
        <v>0</v>
      </c>
      <c r="L69" s="224">
        <f t="shared" si="27"/>
        <v>-4</v>
      </c>
      <c r="M69" s="200"/>
      <c r="N69" s="541" t="s">
        <v>139</v>
      </c>
      <c r="O69" s="542"/>
      <c r="P69" s="543"/>
      <c r="Q69" s="269">
        <f aca="true" t="shared" si="34" ref="Q69:V69">SUM(Q57:Q62)</f>
        <v>118</v>
      </c>
      <c r="R69" s="270">
        <f t="shared" si="34"/>
        <v>0</v>
      </c>
      <c r="S69" s="271">
        <f t="shared" si="34"/>
        <v>147</v>
      </c>
      <c r="T69" s="272">
        <f t="shared" si="34"/>
        <v>76</v>
      </c>
      <c r="U69" s="270">
        <f t="shared" si="34"/>
        <v>2</v>
      </c>
      <c r="V69" s="271">
        <f t="shared" si="34"/>
        <v>92</v>
      </c>
      <c r="W69" s="273">
        <f t="shared" si="29"/>
        <v>-42</v>
      </c>
      <c r="X69" s="274">
        <f t="shared" si="30"/>
        <v>2</v>
      </c>
      <c r="Y69" s="275">
        <f t="shared" si="31"/>
        <v>-55</v>
      </c>
    </row>
    <row r="70" spans="1:25" ht="17.25" customHeight="1" thickBot="1">
      <c r="A70" s="469"/>
      <c r="B70" s="474"/>
      <c r="C70" s="277" t="s">
        <v>228</v>
      </c>
      <c r="D70" s="255">
        <v>0</v>
      </c>
      <c r="E70" s="256">
        <v>0</v>
      </c>
      <c r="F70" s="257">
        <v>4</v>
      </c>
      <c r="G70" s="258">
        <v>0</v>
      </c>
      <c r="H70" s="256">
        <v>0</v>
      </c>
      <c r="I70" s="257">
        <v>4</v>
      </c>
      <c r="J70" s="259">
        <f t="shared" si="25"/>
        <v>0</v>
      </c>
      <c r="K70" s="260">
        <f t="shared" si="26"/>
        <v>0</v>
      </c>
      <c r="L70" s="261">
        <f t="shared" si="27"/>
        <v>0</v>
      </c>
      <c r="M70" s="200"/>
      <c r="N70" s="544" t="s">
        <v>140</v>
      </c>
      <c r="O70" s="545"/>
      <c r="P70" s="546"/>
      <c r="Q70" s="278">
        <f aca="true" t="shared" si="35" ref="Q70:V70">SUM(Q63:Q68)</f>
        <v>139</v>
      </c>
      <c r="R70" s="279">
        <f t="shared" si="35"/>
        <v>2</v>
      </c>
      <c r="S70" s="280">
        <f t="shared" si="35"/>
        <v>158</v>
      </c>
      <c r="T70" s="281">
        <f t="shared" si="35"/>
        <v>98</v>
      </c>
      <c r="U70" s="279">
        <f t="shared" si="35"/>
        <v>1</v>
      </c>
      <c r="V70" s="280">
        <f t="shared" si="35"/>
        <v>118</v>
      </c>
      <c r="W70" s="282">
        <f t="shared" si="29"/>
        <v>-41</v>
      </c>
      <c r="X70" s="283">
        <f t="shared" si="30"/>
        <v>-1</v>
      </c>
      <c r="Y70" s="284">
        <f t="shared" si="31"/>
        <v>-40</v>
      </c>
    </row>
    <row r="71" spans="1:13" ht="17.25" customHeight="1">
      <c r="A71" s="469"/>
      <c r="B71" s="474"/>
      <c r="C71" s="285" t="s">
        <v>141</v>
      </c>
      <c r="D71" s="232">
        <v>1</v>
      </c>
      <c r="E71" s="233">
        <v>0</v>
      </c>
      <c r="F71" s="234">
        <v>8</v>
      </c>
      <c r="G71" s="235">
        <v>1</v>
      </c>
      <c r="H71" s="233">
        <v>0</v>
      </c>
      <c r="I71" s="234">
        <v>4</v>
      </c>
      <c r="J71" s="236">
        <f t="shared" si="25"/>
        <v>0</v>
      </c>
      <c r="K71" s="237">
        <f t="shared" si="26"/>
        <v>0</v>
      </c>
      <c r="L71" s="238">
        <f t="shared" si="27"/>
        <v>-4</v>
      </c>
      <c r="M71" s="200"/>
    </row>
    <row r="72" spans="1:14" ht="17.25" customHeight="1" thickBot="1">
      <c r="A72" s="469"/>
      <c r="B72" s="475"/>
      <c r="C72" s="286" t="s">
        <v>143</v>
      </c>
      <c r="D72" s="287">
        <v>1</v>
      </c>
      <c r="E72" s="288">
        <v>0</v>
      </c>
      <c r="F72" s="289">
        <v>4</v>
      </c>
      <c r="G72" s="290">
        <v>1</v>
      </c>
      <c r="H72" s="288">
        <v>0</v>
      </c>
      <c r="I72" s="289">
        <v>4</v>
      </c>
      <c r="J72" s="291">
        <f t="shared" si="25"/>
        <v>0</v>
      </c>
      <c r="K72" s="292">
        <f t="shared" si="26"/>
        <v>0</v>
      </c>
      <c r="L72" s="293">
        <f t="shared" si="27"/>
        <v>0</v>
      </c>
      <c r="M72" s="200"/>
      <c r="N72" s="199" t="s">
        <v>144</v>
      </c>
    </row>
    <row r="73" spans="1:25" ht="17.25" customHeight="1">
      <c r="A73" s="469"/>
      <c r="B73" s="476" t="s">
        <v>146</v>
      </c>
      <c r="C73" s="477"/>
      <c r="D73" s="255">
        <v>2</v>
      </c>
      <c r="E73" s="256">
        <v>0</v>
      </c>
      <c r="F73" s="257">
        <v>8</v>
      </c>
      <c r="G73" s="258">
        <v>2</v>
      </c>
      <c r="H73" s="256">
        <v>0</v>
      </c>
      <c r="I73" s="257">
        <v>11</v>
      </c>
      <c r="J73" s="259">
        <f t="shared" si="25"/>
        <v>0</v>
      </c>
      <c r="K73" s="260">
        <f t="shared" si="26"/>
        <v>0</v>
      </c>
      <c r="L73" s="261">
        <f t="shared" si="27"/>
        <v>3</v>
      </c>
      <c r="M73" s="200"/>
      <c r="N73" s="514" t="s">
        <v>102</v>
      </c>
      <c r="O73" s="515"/>
      <c r="P73" s="516"/>
      <c r="Q73" s="520" t="str">
        <f>$D$4</f>
        <v>令　和　元　年　</v>
      </c>
      <c r="R73" s="520"/>
      <c r="S73" s="521"/>
      <c r="T73" s="520" t="str">
        <f>$G$4</f>
        <v>令　和　2　年　</v>
      </c>
      <c r="U73" s="520"/>
      <c r="V73" s="520"/>
      <c r="W73" s="522" t="s">
        <v>103</v>
      </c>
      <c r="X73" s="523"/>
      <c r="Y73" s="524"/>
    </row>
    <row r="74" spans="1:25" ht="17.25" customHeight="1" thickBot="1">
      <c r="A74" s="470"/>
      <c r="B74" s="478" t="s">
        <v>148</v>
      </c>
      <c r="C74" s="479"/>
      <c r="D74" s="294">
        <v>2</v>
      </c>
      <c r="E74" s="295">
        <v>0</v>
      </c>
      <c r="F74" s="296">
        <v>6</v>
      </c>
      <c r="G74" s="297">
        <v>1</v>
      </c>
      <c r="H74" s="295">
        <v>0</v>
      </c>
      <c r="I74" s="296">
        <v>3</v>
      </c>
      <c r="J74" s="298">
        <f t="shared" si="25"/>
        <v>-1</v>
      </c>
      <c r="K74" s="299">
        <f t="shared" si="26"/>
        <v>0</v>
      </c>
      <c r="L74" s="300">
        <f t="shared" si="27"/>
        <v>-3</v>
      </c>
      <c r="M74" s="200"/>
      <c r="N74" s="517"/>
      <c r="O74" s="518"/>
      <c r="P74" s="519"/>
      <c r="Q74" s="205" t="s">
        <v>104</v>
      </c>
      <c r="R74" s="206" t="s">
        <v>105</v>
      </c>
      <c r="S74" s="207" t="s">
        <v>106</v>
      </c>
      <c r="T74" s="208" t="s">
        <v>104</v>
      </c>
      <c r="U74" s="206" t="s">
        <v>105</v>
      </c>
      <c r="V74" s="207" t="s">
        <v>106</v>
      </c>
      <c r="W74" s="208" t="s">
        <v>104</v>
      </c>
      <c r="X74" s="206" t="s">
        <v>105</v>
      </c>
      <c r="Y74" s="209" t="s">
        <v>106</v>
      </c>
    </row>
    <row r="75" spans="1:25" ht="17.25" customHeight="1" thickBot="1">
      <c r="A75" s="199" t="s">
        <v>150</v>
      </c>
      <c r="M75" s="200"/>
      <c r="N75" s="525" t="s">
        <v>107</v>
      </c>
      <c r="O75" s="526"/>
      <c r="P75" s="527"/>
      <c r="Q75" s="218">
        <f aca="true" t="shared" si="36" ref="Q75:V75">SUM(Q76,Q83,Q92,Q98)</f>
        <v>257</v>
      </c>
      <c r="R75" s="219">
        <f t="shared" si="36"/>
        <v>2</v>
      </c>
      <c r="S75" s="220">
        <f t="shared" si="36"/>
        <v>305</v>
      </c>
      <c r="T75" s="221">
        <f t="shared" si="36"/>
        <v>174</v>
      </c>
      <c r="U75" s="219">
        <f t="shared" si="36"/>
        <v>3</v>
      </c>
      <c r="V75" s="220">
        <f t="shared" si="36"/>
        <v>210</v>
      </c>
      <c r="W75" s="222">
        <f aca="true" t="shared" si="37" ref="W75:W98">T75-Q75</f>
        <v>-83</v>
      </c>
      <c r="X75" s="223">
        <f aca="true" t="shared" si="38" ref="X75:X98">U75-R75</f>
        <v>1</v>
      </c>
      <c r="Y75" s="224">
        <f aca="true" t="shared" si="39" ref="Y75:Y98">V75-S75</f>
        <v>-95</v>
      </c>
    </row>
    <row r="76" spans="1:25" ht="17.25" customHeight="1" thickBot="1" thickTop="1">
      <c r="A76" s="301" t="s">
        <v>152</v>
      </c>
      <c r="B76" s="301"/>
      <c r="C76" s="301"/>
      <c r="D76" s="301"/>
      <c r="E76" s="301"/>
      <c r="F76" s="301"/>
      <c r="G76" s="203"/>
      <c r="M76" s="200"/>
      <c r="N76" s="492" t="s">
        <v>153</v>
      </c>
      <c r="O76" s="531" t="s">
        <v>112</v>
      </c>
      <c r="P76" s="532"/>
      <c r="Q76" s="247">
        <f aca="true" t="shared" si="40" ref="Q76:V76">SUM(Q77,Q82)</f>
        <v>38</v>
      </c>
      <c r="R76" s="248">
        <f t="shared" si="40"/>
        <v>2</v>
      </c>
      <c r="S76" s="249">
        <f t="shared" si="40"/>
        <v>38</v>
      </c>
      <c r="T76" s="250">
        <f t="shared" si="40"/>
        <v>25</v>
      </c>
      <c r="U76" s="248">
        <f t="shared" si="40"/>
        <v>1</v>
      </c>
      <c r="V76" s="249">
        <f t="shared" si="40"/>
        <v>24</v>
      </c>
      <c r="W76" s="251">
        <f t="shared" si="37"/>
        <v>-13</v>
      </c>
      <c r="X76" s="252">
        <f t="shared" si="38"/>
        <v>-1</v>
      </c>
      <c r="Y76" s="253">
        <f t="shared" si="39"/>
        <v>-14</v>
      </c>
    </row>
    <row r="77" spans="1:25" ht="17.25" customHeight="1">
      <c r="A77" s="514" t="s">
        <v>102</v>
      </c>
      <c r="B77" s="515"/>
      <c r="C77" s="516"/>
      <c r="D77" s="520" t="str">
        <f>$D$4</f>
        <v>令　和　元　年　</v>
      </c>
      <c r="E77" s="520"/>
      <c r="F77" s="521"/>
      <c r="G77" s="520" t="str">
        <f>$G$4</f>
        <v>令　和　2　年　</v>
      </c>
      <c r="H77" s="520"/>
      <c r="I77" s="520"/>
      <c r="J77" s="522" t="s">
        <v>103</v>
      </c>
      <c r="K77" s="523"/>
      <c r="L77" s="524"/>
      <c r="M77" s="204"/>
      <c r="N77" s="492"/>
      <c r="O77" s="473" t="s">
        <v>155</v>
      </c>
      <c r="P77" s="302" t="s">
        <v>156</v>
      </c>
      <c r="Q77" s="218">
        <f aca="true" t="shared" si="41" ref="Q77:V77">SUM(Q78:Q81)</f>
        <v>20</v>
      </c>
      <c r="R77" s="219">
        <f t="shared" si="41"/>
        <v>2</v>
      </c>
      <c r="S77" s="220">
        <f t="shared" si="41"/>
        <v>20</v>
      </c>
      <c r="T77" s="221">
        <f t="shared" si="41"/>
        <v>16</v>
      </c>
      <c r="U77" s="219">
        <f t="shared" si="41"/>
        <v>1</v>
      </c>
      <c r="V77" s="220">
        <f t="shared" si="41"/>
        <v>15</v>
      </c>
      <c r="W77" s="222">
        <f t="shared" si="37"/>
        <v>-4</v>
      </c>
      <c r="X77" s="223">
        <f t="shared" si="38"/>
        <v>-1</v>
      </c>
      <c r="Y77" s="224">
        <f t="shared" si="39"/>
        <v>-5</v>
      </c>
    </row>
    <row r="78" spans="1:25" ht="17.25" customHeight="1">
      <c r="A78" s="517"/>
      <c r="B78" s="518"/>
      <c r="C78" s="519"/>
      <c r="D78" s="205" t="s">
        <v>104</v>
      </c>
      <c r="E78" s="206" t="s">
        <v>105</v>
      </c>
      <c r="F78" s="207" t="s">
        <v>106</v>
      </c>
      <c r="G78" s="208" t="s">
        <v>104</v>
      </c>
      <c r="H78" s="206" t="s">
        <v>105</v>
      </c>
      <c r="I78" s="207" t="s">
        <v>106</v>
      </c>
      <c r="J78" s="208" t="s">
        <v>104</v>
      </c>
      <c r="K78" s="206" t="s">
        <v>105</v>
      </c>
      <c r="L78" s="209" t="s">
        <v>106</v>
      </c>
      <c r="M78" s="210"/>
      <c r="N78" s="492"/>
      <c r="O78" s="474"/>
      <c r="P78" s="254" t="s">
        <v>158</v>
      </c>
      <c r="Q78" s="255">
        <v>14</v>
      </c>
      <c r="R78" s="256">
        <v>1</v>
      </c>
      <c r="S78" s="257">
        <v>13</v>
      </c>
      <c r="T78" s="258">
        <v>10</v>
      </c>
      <c r="U78" s="256">
        <v>0</v>
      </c>
      <c r="V78" s="257">
        <v>10</v>
      </c>
      <c r="W78" s="259">
        <f t="shared" si="37"/>
        <v>-4</v>
      </c>
      <c r="X78" s="260">
        <f t="shared" si="38"/>
        <v>-1</v>
      </c>
      <c r="Y78" s="261">
        <f t="shared" si="39"/>
        <v>-3</v>
      </c>
    </row>
    <row r="79" spans="1:25" ht="17.25" customHeight="1" thickBot="1">
      <c r="A79" s="525" t="s">
        <v>107</v>
      </c>
      <c r="B79" s="526"/>
      <c r="C79" s="527"/>
      <c r="D79" s="211">
        <f aca="true" t="shared" si="42" ref="D79:I79">SUM(D80:D91)</f>
        <v>257</v>
      </c>
      <c r="E79" s="212">
        <f t="shared" si="42"/>
        <v>2</v>
      </c>
      <c r="F79" s="213">
        <f t="shared" si="42"/>
        <v>305</v>
      </c>
      <c r="G79" s="214">
        <f t="shared" si="42"/>
        <v>174</v>
      </c>
      <c r="H79" s="212">
        <f t="shared" si="42"/>
        <v>3</v>
      </c>
      <c r="I79" s="213">
        <f t="shared" si="42"/>
        <v>210</v>
      </c>
      <c r="J79" s="215">
        <f aca="true" t="shared" si="43" ref="J79:J95">G79-D79</f>
        <v>-83</v>
      </c>
      <c r="K79" s="216">
        <f aca="true" t="shared" si="44" ref="K79:K95">H79-E79</f>
        <v>1</v>
      </c>
      <c r="L79" s="217">
        <f aca="true" t="shared" si="45" ref="L79:L95">I79-F79</f>
        <v>-95</v>
      </c>
      <c r="M79" s="200"/>
      <c r="N79" s="492"/>
      <c r="O79" s="474"/>
      <c r="P79" s="303" t="s">
        <v>159</v>
      </c>
      <c r="Q79" s="232"/>
      <c r="R79" s="233"/>
      <c r="S79" s="234"/>
      <c r="T79" s="235">
        <v>1</v>
      </c>
      <c r="U79" s="233">
        <v>0</v>
      </c>
      <c r="V79" s="234">
        <v>1</v>
      </c>
      <c r="W79" s="236">
        <f t="shared" si="37"/>
        <v>1</v>
      </c>
      <c r="X79" s="237">
        <f t="shared" si="38"/>
        <v>0</v>
      </c>
      <c r="Y79" s="238">
        <f t="shared" si="39"/>
        <v>1</v>
      </c>
    </row>
    <row r="80" spans="1:25" ht="17.25" customHeight="1" thickTop="1">
      <c r="A80" s="528" t="s">
        <v>160</v>
      </c>
      <c r="B80" s="529"/>
      <c r="C80" s="530"/>
      <c r="D80" s="225">
        <v>1</v>
      </c>
      <c r="E80" s="226">
        <v>0</v>
      </c>
      <c r="F80" s="227">
        <v>1</v>
      </c>
      <c r="G80" s="228">
        <v>1</v>
      </c>
      <c r="H80" s="226">
        <v>0</v>
      </c>
      <c r="I80" s="227">
        <v>2</v>
      </c>
      <c r="J80" s="229">
        <f t="shared" si="43"/>
        <v>0</v>
      </c>
      <c r="K80" s="230">
        <f t="shared" si="44"/>
        <v>0</v>
      </c>
      <c r="L80" s="231">
        <f t="shared" si="45"/>
        <v>1</v>
      </c>
      <c r="M80" s="200"/>
      <c r="N80" s="492"/>
      <c r="O80" s="474"/>
      <c r="P80" s="303" t="s">
        <v>161</v>
      </c>
      <c r="Q80" s="232"/>
      <c r="R80" s="233"/>
      <c r="S80" s="234"/>
      <c r="T80" s="235"/>
      <c r="U80" s="233"/>
      <c r="V80" s="234"/>
      <c r="W80" s="236">
        <f t="shared" si="37"/>
        <v>0</v>
      </c>
      <c r="X80" s="237">
        <f t="shared" si="38"/>
        <v>0</v>
      </c>
      <c r="Y80" s="238">
        <f t="shared" si="39"/>
        <v>0</v>
      </c>
    </row>
    <row r="81" spans="1:25" ht="17.25" customHeight="1">
      <c r="A81" s="505" t="s">
        <v>162</v>
      </c>
      <c r="B81" s="506"/>
      <c r="C81" s="507"/>
      <c r="D81" s="232">
        <v>1</v>
      </c>
      <c r="E81" s="233">
        <v>0</v>
      </c>
      <c r="F81" s="234">
        <v>1</v>
      </c>
      <c r="G81" s="235"/>
      <c r="H81" s="233"/>
      <c r="I81" s="234"/>
      <c r="J81" s="236">
        <f t="shared" si="43"/>
        <v>-1</v>
      </c>
      <c r="K81" s="237">
        <f t="shared" si="44"/>
        <v>0</v>
      </c>
      <c r="L81" s="238">
        <f t="shared" si="45"/>
        <v>-1</v>
      </c>
      <c r="M81" s="200"/>
      <c r="N81" s="492"/>
      <c r="O81" s="475"/>
      <c r="P81" s="286" t="s">
        <v>132</v>
      </c>
      <c r="Q81" s="287">
        <v>6</v>
      </c>
      <c r="R81" s="288">
        <v>1</v>
      </c>
      <c r="S81" s="289">
        <v>7</v>
      </c>
      <c r="T81" s="290">
        <v>5</v>
      </c>
      <c r="U81" s="288">
        <v>1</v>
      </c>
      <c r="V81" s="289">
        <v>4</v>
      </c>
      <c r="W81" s="291">
        <f t="shared" si="37"/>
        <v>-1</v>
      </c>
      <c r="X81" s="292">
        <f t="shared" si="38"/>
        <v>0</v>
      </c>
      <c r="Y81" s="293">
        <f t="shared" si="39"/>
        <v>-3</v>
      </c>
    </row>
    <row r="82" spans="1:25" ht="17.25" customHeight="1">
      <c r="A82" s="505" t="s">
        <v>164</v>
      </c>
      <c r="B82" s="506"/>
      <c r="C82" s="507"/>
      <c r="D82" s="232">
        <v>5</v>
      </c>
      <c r="E82" s="233">
        <v>1</v>
      </c>
      <c r="F82" s="234">
        <v>4</v>
      </c>
      <c r="G82" s="235"/>
      <c r="H82" s="233"/>
      <c r="I82" s="234"/>
      <c r="J82" s="236">
        <f t="shared" si="43"/>
        <v>-5</v>
      </c>
      <c r="K82" s="237">
        <f t="shared" si="44"/>
        <v>-1</v>
      </c>
      <c r="L82" s="238">
        <f t="shared" si="45"/>
        <v>-4</v>
      </c>
      <c r="M82" s="200"/>
      <c r="N82" s="508"/>
      <c r="O82" s="533" t="s">
        <v>132</v>
      </c>
      <c r="P82" s="534"/>
      <c r="Q82" s="304">
        <v>18</v>
      </c>
      <c r="R82" s="305">
        <v>0</v>
      </c>
      <c r="S82" s="306">
        <v>18</v>
      </c>
      <c r="T82" s="307">
        <v>9</v>
      </c>
      <c r="U82" s="305">
        <v>0</v>
      </c>
      <c r="V82" s="306">
        <v>9</v>
      </c>
      <c r="W82" s="308">
        <f t="shared" si="37"/>
        <v>-9</v>
      </c>
      <c r="X82" s="309">
        <f t="shared" si="38"/>
        <v>0</v>
      </c>
      <c r="Y82" s="310">
        <f t="shared" si="39"/>
        <v>-9</v>
      </c>
    </row>
    <row r="83" spans="1:25" ht="17.25" customHeight="1">
      <c r="A83" s="505" t="s">
        <v>166</v>
      </c>
      <c r="B83" s="506"/>
      <c r="C83" s="507"/>
      <c r="D83" s="232">
        <v>39</v>
      </c>
      <c r="E83" s="233">
        <v>0</v>
      </c>
      <c r="F83" s="234">
        <v>45</v>
      </c>
      <c r="G83" s="235">
        <v>25</v>
      </c>
      <c r="H83" s="233">
        <v>0</v>
      </c>
      <c r="I83" s="234">
        <v>30</v>
      </c>
      <c r="J83" s="236">
        <f t="shared" si="43"/>
        <v>-14</v>
      </c>
      <c r="K83" s="237">
        <f t="shared" si="44"/>
        <v>0</v>
      </c>
      <c r="L83" s="238">
        <f t="shared" si="45"/>
        <v>-15</v>
      </c>
      <c r="M83" s="200"/>
      <c r="N83" s="496" t="s">
        <v>167</v>
      </c>
      <c r="O83" s="497" t="s">
        <v>112</v>
      </c>
      <c r="P83" s="498"/>
      <c r="Q83" s="218">
        <f aca="true" t="shared" si="46" ref="Q83:V83">SUM(Q84:Q91)</f>
        <v>212</v>
      </c>
      <c r="R83" s="219">
        <f t="shared" si="46"/>
        <v>0</v>
      </c>
      <c r="S83" s="220">
        <f t="shared" si="46"/>
        <v>259</v>
      </c>
      <c r="T83" s="221">
        <f t="shared" si="46"/>
        <v>144</v>
      </c>
      <c r="U83" s="219">
        <f t="shared" si="46"/>
        <v>1</v>
      </c>
      <c r="V83" s="220">
        <f t="shared" si="46"/>
        <v>178</v>
      </c>
      <c r="W83" s="222">
        <f t="shared" si="37"/>
        <v>-68</v>
      </c>
      <c r="X83" s="223">
        <f t="shared" si="38"/>
        <v>1</v>
      </c>
      <c r="Y83" s="224">
        <f t="shared" si="39"/>
        <v>-81</v>
      </c>
    </row>
    <row r="84" spans="1:25" ht="17.25" customHeight="1">
      <c r="A84" s="505" t="s">
        <v>169</v>
      </c>
      <c r="B84" s="506"/>
      <c r="C84" s="507"/>
      <c r="D84" s="232">
        <v>29</v>
      </c>
      <c r="E84" s="233">
        <v>0</v>
      </c>
      <c r="F84" s="234">
        <v>33</v>
      </c>
      <c r="G84" s="235">
        <v>22</v>
      </c>
      <c r="H84" s="233">
        <v>0</v>
      </c>
      <c r="I84" s="234">
        <v>23</v>
      </c>
      <c r="J84" s="236">
        <f t="shared" si="43"/>
        <v>-7</v>
      </c>
      <c r="K84" s="237">
        <f t="shared" si="44"/>
        <v>0</v>
      </c>
      <c r="L84" s="238">
        <f t="shared" si="45"/>
        <v>-10</v>
      </c>
      <c r="M84" s="200"/>
      <c r="N84" s="492"/>
      <c r="O84" s="509" t="s">
        <v>170</v>
      </c>
      <c r="P84" s="510"/>
      <c r="Q84" s="255">
        <v>13</v>
      </c>
      <c r="R84" s="256">
        <v>0</v>
      </c>
      <c r="S84" s="257">
        <v>24</v>
      </c>
      <c r="T84" s="258">
        <v>15</v>
      </c>
      <c r="U84" s="256">
        <v>1</v>
      </c>
      <c r="V84" s="257">
        <v>17</v>
      </c>
      <c r="W84" s="259">
        <f t="shared" si="37"/>
        <v>2</v>
      </c>
      <c r="X84" s="260">
        <f t="shared" si="38"/>
        <v>1</v>
      </c>
      <c r="Y84" s="261">
        <f t="shared" si="39"/>
        <v>-7</v>
      </c>
    </row>
    <row r="85" spans="1:25" ht="17.25" customHeight="1">
      <c r="A85" s="505" t="s">
        <v>172</v>
      </c>
      <c r="B85" s="506"/>
      <c r="C85" s="507"/>
      <c r="D85" s="232">
        <v>42</v>
      </c>
      <c r="E85" s="233">
        <v>1</v>
      </c>
      <c r="F85" s="234">
        <v>52</v>
      </c>
      <c r="G85" s="235">
        <v>23</v>
      </c>
      <c r="H85" s="233">
        <v>0</v>
      </c>
      <c r="I85" s="234">
        <v>25</v>
      </c>
      <c r="J85" s="236">
        <f t="shared" si="43"/>
        <v>-19</v>
      </c>
      <c r="K85" s="237">
        <f t="shared" si="44"/>
        <v>-1</v>
      </c>
      <c r="L85" s="238">
        <f t="shared" si="45"/>
        <v>-27</v>
      </c>
      <c r="M85" s="200"/>
      <c r="N85" s="492"/>
      <c r="O85" s="501" t="s">
        <v>173</v>
      </c>
      <c r="P85" s="502"/>
      <c r="Q85" s="232">
        <v>65</v>
      </c>
      <c r="R85" s="233">
        <v>0</v>
      </c>
      <c r="S85" s="234">
        <v>78</v>
      </c>
      <c r="T85" s="235">
        <v>42</v>
      </c>
      <c r="U85" s="233">
        <v>0</v>
      </c>
      <c r="V85" s="234">
        <v>60</v>
      </c>
      <c r="W85" s="236">
        <f t="shared" si="37"/>
        <v>-23</v>
      </c>
      <c r="X85" s="237">
        <f t="shared" si="38"/>
        <v>0</v>
      </c>
      <c r="Y85" s="238">
        <f t="shared" si="39"/>
        <v>-18</v>
      </c>
    </row>
    <row r="86" spans="1:25" ht="17.25" customHeight="1">
      <c r="A86" s="505" t="s">
        <v>175</v>
      </c>
      <c r="B86" s="506"/>
      <c r="C86" s="507"/>
      <c r="D86" s="232">
        <v>28</v>
      </c>
      <c r="E86" s="233">
        <v>0</v>
      </c>
      <c r="F86" s="234">
        <v>42</v>
      </c>
      <c r="G86" s="235">
        <v>19</v>
      </c>
      <c r="H86" s="233">
        <v>0</v>
      </c>
      <c r="I86" s="234">
        <v>22</v>
      </c>
      <c r="J86" s="236">
        <f t="shared" si="43"/>
        <v>-9</v>
      </c>
      <c r="K86" s="237">
        <f t="shared" si="44"/>
        <v>0</v>
      </c>
      <c r="L86" s="238">
        <f t="shared" si="45"/>
        <v>-20</v>
      </c>
      <c r="M86" s="200"/>
      <c r="N86" s="492"/>
      <c r="O86" s="487" t="s">
        <v>176</v>
      </c>
      <c r="P86" s="488"/>
      <c r="Q86" s="232">
        <v>55</v>
      </c>
      <c r="R86" s="233">
        <v>0</v>
      </c>
      <c r="S86" s="234">
        <v>71</v>
      </c>
      <c r="T86" s="235">
        <v>32</v>
      </c>
      <c r="U86" s="233">
        <v>0</v>
      </c>
      <c r="V86" s="234">
        <v>37</v>
      </c>
      <c r="W86" s="236">
        <f t="shared" si="37"/>
        <v>-23</v>
      </c>
      <c r="X86" s="237">
        <f t="shared" si="38"/>
        <v>0</v>
      </c>
      <c r="Y86" s="238">
        <f t="shared" si="39"/>
        <v>-34</v>
      </c>
    </row>
    <row r="87" spans="1:25" ht="17.25" customHeight="1">
      <c r="A87" s="505" t="s">
        <v>178</v>
      </c>
      <c r="B87" s="506"/>
      <c r="C87" s="507"/>
      <c r="D87" s="232">
        <v>28</v>
      </c>
      <c r="E87" s="233">
        <v>0</v>
      </c>
      <c r="F87" s="234">
        <v>33</v>
      </c>
      <c r="G87" s="235">
        <v>20</v>
      </c>
      <c r="H87" s="233">
        <v>1</v>
      </c>
      <c r="I87" s="234">
        <v>31</v>
      </c>
      <c r="J87" s="236">
        <f t="shared" si="43"/>
        <v>-8</v>
      </c>
      <c r="K87" s="237">
        <f t="shared" si="44"/>
        <v>1</v>
      </c>
      <c r="L87" s="238">
        <f t="shared" si="45"/>
        <v>-2</v>
      </c>
      <c r="M87" s="200"/>
      <c r="N87" s="492"/>
      <c r="O87" s="487" t="s">
        <v>179</v>
      </c>
      <c r="P87" s="488"/>
      <c r="Q87" s="232">
        <v>12</v>
      </c>
      <c r="R87" s="233">
        <v>0</v>
      </c>
      <c r="S87" s="234">
        <v>12</v>
      </c>
      <c r="T87" s="235">
        <v>1</v>
      </c>
      <c r="U87" s="233">
        <v>0</v>
      </c>
      <c r="V87" s="234">
        <v>2</v>
      </c>
      <c r="W87" s="236">
        <f t="shared" si="37"/>
        <v>-11</v>
      </c>
      <c r="X87" s="237">
        <f t="shared" si="38"/>
        <v>0</v>
      </c>
      <c r="Y87" s="238">
        <f t="shared" si="39"/>
        <v>-10</v>
      </c>
    </row>
    <row r="88" spans="1:25" ht="17.25" customHeight="1">
      <c r="A88" s="505" t="s">
        <v>181</v>
      </c>
      <c r="B88" s="506"/>
      <c r="C88" s="507"/>
      <c r="D88" s="232">
        <v>38</v>
      </c>
      <c r="E88" s="233">
        <v>0</v>
      </c>
      <c r="F88" s="234">
        <v>40</v>
      </c>
      <c r="G88" s="235">
        <v>30</v>
      </c>
      <c r="H88" s="233">
        <v>2</v>
      </c>
      <c r="I88" s="234">
        <v>38</v>
      </c>
      <c r="J88" s="236">
        <f t="shared" si="43"/>
        <v>-8</v>
      </c>
      <c r="K88" s="237">
        <f t="shared" si="44"/>
        <v>2</v>
      </c>
      <c r="L88" s="238">
        <f t="shared" si="45"/>
        <v>-2</v>
      </c>
      <c r="M88" s="200"/>
      <c r="N88" s="492"/>
      <c r="O88" s="487" t="s">
        <v>182</v>
      </c>
      <c r="P88" s="488"/>
      <c r="Q88" s="232">
        <v>11</v>
      </c>
      <c r="R88" s="233">
        <v>0</v>
      </c>
      <c r="S88" s="234">
        <v>12</v>
      </c>
      <c r="T88" s="235">
        <v>5</v>
      </c>
      <c r="U88" s="233">
        <v>0</v>
      </c>
      <c r="V88" s="234">
        <v>6</v>
      </c>
      <c r="W88" s="236">
        <f t="shared" si="37"/>
        <v>-6</v>
      </c>
      <c r="X88" s="237">
        <f t="shared" si="38"/>
        <v>0</v>
      </c>
      <c r="Y88" s="238">
        <f t="shared" si="39"/>
        <v>-6</v>
      </c>
    </row>
    <row r="89" spans="1:25" ht="17.25" customHeight="1">
      <c r="A89" s="505" t="s">
        <v>184</v>
      </c>
      <c r="B89" s="506"/>
      <c r="C89" s="507"/>
      <c r="D89" s="232">
        <v>32</v>
      </c>
      <c r="E89" s="233">
        <v>0</v>
      </c>
      <c r="F89" s="234">
        <v>39</v>
      </c>
      <c r="G89" s="235">
        <v>22</v>
      </c>
      <c r="H89" s="233">
        <v>0</v>
      </c>
      <c r="I89" s="234">
        <v>25</v>
      </c>
      <c r="J89" s="236">
        <f t="shared" si="43"/>
        <v>-10</v>
      </c>
      <c r="K89" s="237">
        <f t="shared" si="44"/>
        <v>0</v>
      </c>
      <c r="L89" s="238">
        <f t="shared" si="45"/>
        <v>-14</v>
      </c>
      <c r="M89" s="200"/>
      <c r="N89" s="492"/>
      <c r="O89" s="487" t="s">
        <v>185</v>
      </c>
      <c r="P89" s="488"/>
      <c r="Q89" s="232">
        <v>10</v>
      </c>
      <c r="R89" s="233">
        <v>0</v>
      </c>
      <c r="S89" s="234">
        <v>11</v>
      </c>
      <c r="T89" s="235">
        <v>10</v>
      </c>
      <c r="U89" s="233">
        <v>0</v>
      </c>
      <c r="V89" s="234">
        <v>11</v>
      </c>
      <c r="W89" s="236">
        <f t="shared" si="37"/>
        <v>0</v>
      </c>
      <c r="X89" s="237">
        <f t="shared" si="38"/>
        <v>0</v>
      </c>
      <c r="Y89" s="238">
        <f t="shared" si="39"/>
        <v>0</v>
      </c>
    </row>
    <row r="90" spans="1:25" ht="17.25" customHeight="1">
      <c r="A90" s="505" t="s">
        <v>187</v>
      </c>
      <c r="B90" s="506"/>
      <c r="C90" s="507"/>
      <c r="D90" s="232">
        <v>12</v>
      </c>
      <c r="E90" s="233">
        <v>0</v>
      </c>
      <c r="F90" s="234">
        <v>13</v>
      </c>
      <c r="G90" s="235">
        <v>8</v>
      </c>
      <c r="H90" s="233">
        <v>0</v>
      </c>
      <c r="I90" s="234">
        <v>8</v>
      </c>
      <c r="J90" s="236">
        <f t="shared" si="43"/>
        <v>-4</v>
      </c>
      <c r="K90" s="237">
        <f t="shared" si="44"/>
        <v>0</v>
      </c>
      <c r="L90" s="238">
        <f t="shared" si="45"/>
        <v>-5</v>
      </c>
      <c r="M90" s="200"/>
      <c r="N90" s="492"/>
      <c r="O90" s="501" t="s">
        <v>188</v>
      </c>
      <c r="P90" s="502"/>
      <c r="Q90" s="232">
        <v>29</v>
      </c>
      <c r="R90" s="233">
        <v>0</v>
      </c>
      <c r="S90" s="234">
        <v>30</v>
      </c>
      <c r="T90" s="235">
        <v>17</v>
      </c>
      <c r="U90" s="233">
        <v>0</v>
      </c>
      <c r="V90" s="234">
        <v>19</v>
      </c>
      <c r="W90" s="236">
        <f t="shared" si="37"/>
        <v>-12</v>
      </c>
      <c r="X90" s="237">
        <f t="shared" si="38"/>
        <v>0</v>
      </c>
      <c r="Y90" s="238">
        <f t="shared" si="39"/>
        <v>-11</v>
      </c>
    </row>
    <row r="91" spans="1:25" ht="17.25" customHeight="1" thickBot="1">
      <c r="A91" s="511" t="s">
        <v>189</v>
      </c>
      <c r="B91" s="512"/>
      <c r="C91" s="513"/>
      <c r="D91" s="239">
        <v>2</v>
      </c>
      <c r="E91" s="240">
        <v>0</v>
      </c>
      <c r="F91" s="241">
        <v>2</v>
      </c>
      <c r="G91" s="242">
        <v>4</v>
      </c>
      <c r="H91" s="240">
        <v>0</v>
      </c>
      <c r="I91" s="241">
        <v>6</v>
      </c>
      <c r="J91" s="243">
        <f t="shared" si="43"/>
        <v>2</v>
      </c>
      <c r="K91" s="244">
        <f t="shared" si="44"/>
        <v>0</v>
      </c>
      <c r="L91" s="245">
        <f t="shared" si="45"/>
        <v>4</v>
      </c>
      <c r="M91" s="200"/>
      <c r="N91" s="508"/>
      <c r="O91" s="489" t="s">
        <v>190</v>
      </c>
      <c r="P91" s="490"/>
      <c r="Q91" s="287">
        <v>17</v>
      </c>
      <c r="R91" s="288">
        <v>0</v>
      </c>
      <c r="S91" s="289">
        <v>21</v>
      </c>
      <c r="T91" s="290">
        <v>22</v>
      </c>
      <c r="U91" s="288">
        <v>0</v>
      </c>
      <c r="V91" s="289">
        <v>26</v>
      </c>
      <c r="W91" s="291">
        <f t="shared" si="37"/>
        <v>5</v>
      </c>
      <c r="X91" s="292">
        <f t="shared" si="38"/>
        <v>0</v>
      </c>
      <c r="Y91" s="293">
        <f t="shared" si="39"/>
        <v>5</v>
      </c>
    </row>
    <row r="92" spans="1:25" ht="17.25" customHeight="1" thickTop="1">
      <c r="A92" s="491" t="s">
        <v>136</v>
      </c>
      <c r="B92" s="494" t="s">
        <v>230</v>
      </c>
      <c r="C92" s="495"/>
      <c r="D92" s="225">
        <v>27</v>
      </c>
      <c r="E92" s="226">
        <v>0</v>
      </c>
      <c r="F92" s="227">
        <v>32</v>
      </c>
      <c r="G92" s="228">
        <v>8</v>
      </c>
      <c r="H92" s="226">
        <v>0</v>
      </c>
      <c r="I92" s="227">
        <v>11</v>
      </c>
      <c r="J92" s="229">
        <f t="shared" si="43"/>
        <v>-19</v>
      </c>
      <c r="K92" s="230">
        <f t="shared" si="44"/>
        <v>0</v>
      </c>
      <c r="L92" s="231">
        <f t="shared" si="45"/>
        <v>-21</v>
      </c>
      <c r="M92" s="200"/>
      <c r="N92" s="496" t="s">
        <v>193</v>
      </c>
      <c r="O92" s="497" t="s">
        <v>112</v>
      </c>
      <c r="P92" s="498"/>
      <c r="Q92" s="218">
        <f aca="true" t="shared" si="47" ref="Q92:V92">SUM(Q93:Q97)</f>
        <v>7</v>
      </c>
      <c r="R92" s="219">
        <f t="shared" si="47"/>
        <v>0</v>
      </c>
      <c r="S92" s="220">
        <f t="shared" si="47"/>
        <v>8</v>
      </c>
      <c r="T92" s="221">
        <f t="shared" si="47"/>
        <v>5</v>
      </c>
      <c r="U92" s="219">
        <f t="shared" si="47"/>
        <v>1</v>
      </c>
      <c r="V92" s="220">
        <f t="shared" si="47"/>
        <v>8</v>
      </c>
      <c r="W92" s="222">
        <f t="shared" si="37"/>
        <v>-2</v>
      </c>
      <c r="X92" s="223">
        <f t="shared" si="38"/>
        <v>1</v>
      </c>
      <c r="Y92" s="224">
        <f t="shared" si="39"/>
        <v>0</v>
      </c>
    </row>
    <row r="93" spans="1:25" ht="17.25" customHeight="1">
      <c r="A93" s="492"/>
      <c r="B93" s="501" t="s">
        <v>231</v>
      </c>
      <c r="C93" s="502"/>
      <c r="D93" s="232">
        <v>161</v>
      </c>
      <c r="E93" s="233">
        <v>1</v>
      </c>
      <c r="F93" s="234">
        <v>195</v>
      </c>
      <c r="G93" s="235">
        <v>123</v>
      </c>
      <c r="H93" s="233">
        <v>3</v>
      </c>
      <c r="I93" s="234">
        <v>147</v>
      </c>
      <c r="J93" s="236">
        <f t="shared" si="43"/>
        <v>-38</v>
      </c>
      <c r="K93" s="237">
        <f t="shared" si="44"/>
        <v>2</v>
      </c>
      <c r="L93" s="238">
        <f t="shared" si="45"/>
        <v>-48</v>
      </c>
      <c r="M93" s="200"/>
      <c r="N93" s="492"/>
      <c r="O93" s="503" t="s">
        <v>195</v>
      </c>
      <c r="P93" s="504"/>
      <c r="Q93" s="255">
        <v>7</v>
      </c>
      <c r="R93" s="256">
        <v>0</v>
      </c>
      <c r="S93" s="257">
        <v>8</v>
      </c>
      <c r="T93" s="258">
        <v>1</v>
      </c>
      <c r="U93" s="256">
        <v>0</v>
      </c>
      <c r="V93" s="257">
        <v>1</v>
      </c>
      <c r="W93" s="259">
        <f t="shared" si="37"/>
        <v>-6</v>
      </c>
      <c r="X93" s="260">
        <f t="shared" si="38"/>
        <v>0</v>
      </c>
      <c r="Y93" s="261">
        <f t="shared" si="39"/>
        <v>-7</v>
      </c>
    </row>
    <row r="94" spans="1:25" ht="17.25" customHeight="1">
      <c r="A94" s="492"/>
      <c r="B94" s="501" t="s">
        <v>232</v>
      </c>
      <c r="C94" s="502"/>
      <c r="D94" s="232">
        <v>41</v>
      </c>
      <c r="E94" s="233">
        <v>0</v>
      </c>
      <c r="F94" s="234">
        <v>48</v>
      </c>
      <c r="G94" s="235">
        <v>25</v>
      </c>
      <c r="H94" s="233">
        <v>0</v>
      </c>
      <c r="I94" s="234">
        <v>31</v>
      </c>
      <c r="J94" s="236">
        <f t="shared" si="43"/>
        <v>-16</v>
      </c>
      <c r="K94" s="237">
        <f t="shared" si="44"/>
        <v>0</v>
      </c>
      <c r="L94" s="238">
        <f t="shared" si="45"/>
        <v>-17</v>
      </c>
      <c r="M94" s="200"/>
      <c r="N94" s="492"/>
      <c r="O94" s="483" t="s">
        <v>197</v>
      </c>
      <c r="P94" s="484"/>
      <c r="Q94" s="232"/>
      <c r="R94" s="233"/>
      <c r="S94" s="234"/>
      <c r="T94" s="235"/>
      <c r="U94" s="233"/>
      <c r="V94" s="234"/>
      <c r="W94" s="236">
        <f t="shared" si="37"/>
        <v>0</v>
      </c>
      <c r="X94" s="237">
        <f t="shared" si="38"/>
        <v>0</v>
      </c>
      <c r="Y94" s="238">
        <f t="shared" si="39"/>
        <v>0</v>
      </c>
    </row>
    <row r="95" spans="1:25" ht="17.25" customHeight="1" thickBot="1">
      <c r="A95" s="493"/>
      <c r="B95" s="485" t="s">
        <v>233</v>
      </c>
      <c r="C95" s="486"/>
      <c r="D95" s="294">
        <v>28</v>
      </c>
      <c r="E95" s="295">
        <v>1</v>
      </c>
      <c r="F95" s="296">
        <v>30</v>
      </c>
      <c r="G95" s="297">
        <v>18</v>
      </c>
      <c r="H95" s="295">
        <v>0</v>
      </c>
      <c r="I95" s="296">
        <v>21</v>
      </c>
      <c r="J95" s="298">
        <f t="shared" si="43"/>
        <v>-10</v>
      </c>
      <c r="K95" s="299">
        <f t="shared" si="44"/>
        <v>-1</v>
      </c>
      <c r="L95" s="300">
        <f t="shared" si="45"/>
        <v>-9</v>
      </c>
      <c r="M95" s="200"/>
      <c r="N95" s="492"/>
      <c r="O95" s="483" t="s">
        <v>199</v>
      </c>
      <c r="P95" s="484"/>
      <c r="Q95" s="232"/>
      <c r="R95" s="233"/>
      <c r="S95" s="234"/>
      <c r="T95" s="235">
        <v>2</v>
      </c>
      <c r="U95" s="233">
        <v>1</v>
      </c>
      <c r="V95" s="234">
        <v>5</v>
      </c>
      <c r="W95" s="236">
        <f t="shared" si="37"/>
        <v>2</v>
      </c>
      <c r="X95" s="237">
        <f t="shared" si="38"/>
        <v>1</v>
      </c>
      <c r="Y95" s="238">
        <f t="shared" si="39"/>
        <v>5</v>
      </c>
    </row>
    <row r="96" spans="13:25" ht="17.25" customHeight="1">
      <c r="M96" s="200"/>
      <c r="N96" s="492"/>
      <c r="O96" s="487" t="s">
        <v>201</v>
      </c>
      <c r="P96" s="488"/>
      <c r="Q96" s="232"/>
      <c r="R96" s="233"/>
      <c r="S96" s="234"/>
      <c r="T96" s="235">
        <v>2</v>
      </c>
      <c r="U96" s="233">
        <v>0</v>
      </c>
      <c r="V96" s="234">
        <v>2</v>
      </c>
      <c r="W96" s="236">
        <f t="shared" si="37"/>
        <v>2</v>
      </c>
      <c r="X96" s="237">
        <f t="shared" si="38"/>
        <v>0</v>
      </c>
      <c r="Y96" s="238">
        <f t="shared" si="39"/>
        <v>2</v>
      </c>
    </row>
    <row r="97" spans="1:26" ht="17.25" customHeight="1">
      <c r="A97" s="199" t="s">
        <v>203</v>
      </c>
      <c r="M97" s="200"/>
      <c r="N97" s="492"/>
      <c r="O97" s="499" t="s">
        <v>132</v>
      </c>
      <c r="P97" s="500"/>
      <c r="Q97" s="287"/>
      <c r="R97" s="288"/>
      <c r="S97" s="289"/>
      <c r="T97" s="290"/>
      <c r="U97" s="288"/>
      <c r="V97" s="289"/>
      <c r="W97" s="291">
        <f t="shared" si="37"/>
        <v>0</v>
      </c>
      <c r="X97" s="292">
        <f t="shared" si="38"/>
        <v>0</v>
      </c>
      <c r="Y97" s="293">
        <f t="shared" si="39"/>
        <v>0</v>
      </c>
      <c r="Z97" s="200"/>
    </row>
    <row r="98" spans="13:45" ht="17.25" customHeight="1" thickBot="1">
      <c r="M98" s="200"/>
      <c r="N98" s="480" t="s">
        <v>205</v>
      </c>
      <c r="O98" s="481"/>
      <c r="P98" s="482"/>
      <c r="Q98" s="278"/>
      <c r="R98" s="279"/>
      <c r="S98" s="280"/>
      <c r="T98" s="281"/>
      <c r="U98" s="279"/>
      <c r="V98" s="280"/>
      <c r="W98" s="282">
        <f t="shared" si="37"/>
        <v>0</v>
      </c>
      <c r="X98" s="283">
        <f t="shared" si="38"/>
        <v>0</v>
      </c>
      <c r="Y98" s="284">
        <f t="shared" si="39"/>
        <v>0</v>
      </c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</row>
    <row r="99" ht="12.75" customHeight="1"/>
  </sheetData>
  <sheetProtection/>
  <mergeCells count="176">
    <mergeCell ref="N9:P9"/>
    <mergeCell ref="N10:P10"/>
    <mergeCell ref="N14:P14"/>
    <mergeCell ref="O32:P32"/>
    <mergeCell ref="Q4:S4"/>
    <mergeCell ref="T4:V4"/>
    <mergeCell ref="A40:C40"/>
    <mergeCell ref="A41:C41"/>
    <mergeCell ref="A34:C34"/>
    <mergeCell ref="A35:C35"/>
    <mergeCell ref="A36:C36"/>
    <mergeCell ref="A37:C37"/>
    <mergeCell ref="A38:C38"/>
    <mergeCell ref="A39:C39"/>
    <mergeCell ref="W4:Y4"/>
    <mergeCell ref="B44:C44"/>
    <mergeCell ref="B45:C45"/>
    <mergeCell ref="N19:P19"/>
    <mergeCell ref="N20:P20"/>
    <mergeCell ref="A29:C29"/>
    <mergeCell ref="A42:A45"/>
    <mergeCell ref="B42:C42"/>
    <mergeCell ref="B43:C43"/>
    <mergeCell ref="N4:P5"/>
    <mergeCell ref="A6:C6"/>
    <mergeCell ref="Q23:S23"/>
    <mergeCell ref="T23:V23"/>
    <mergeCell ref="W23:Y23"/>
    <mergeCell ref="N16:P16"/>
    <mergeCell ref="N17:P17"/>
    <mergeCell ref="N23:P24"/>
    <mergeCell ref="N6:P6"/>
    <mergeCell ref="N7:P7"/>
    <mergeCell ref="N8:P8"/>
    <mergeCell ref="N12:P12"/>
    <mergeCell ref="B18:C18"/>
    <mergeCell ref="A17:C17"/>
    <mergeCell ref="N13:P13"/>
    <mergeCell ref="N18:P18"/>
    <mergeCell ref="D4:F4"/>
    <mergeCell ref="B9:C9"/>
    <mergeCell ref="B8:C8"/>
    <mergeCell ref="A14:B16"/>
    <mergeCell ref="B12:C12"/>
    <mergeCell ref="O33:P33"/>
    <mergeCell ref="N25:P25"/>
    <mergeCell ref="O26:P26"/>
    <mergeCell ref="O27:O31"/>
    <mergeCell ref="O36:P36"/>
    <mergeCell ref="A4:C5"/>
    <mergeCell ref="O34:P34"/>
    <mergeCell ref="G4:I4"/>
    <mergeCell ref="J4:L4"/>
    <mergeCell ref="N11:P11"/>
    <mergeCell ref="D27:F27"/>
    <mergeCell ref="O37:P37"/>
    <mergeCell ref="B11:C11"/>
    <mergeCell ref="B10:C10"/>
    <mergeCell ref="B7:C7"/>
    <mergeCell ref="A7:A13"/>
    <mergeCell ref="B13:C13"/>
    <mergeCell ref="N15:P15"/>
    <mergeCell ref="G27:I27"/>
    <mergeCell ref="A27:C28"/>
    <mergeCell ref="A31:C31"/>
    <mergeCell ref="A32:C32"/>
    <mergeCell ref="A33:C33"/>
    <mergeCell ref="B19:B22"/>
    <mergeCell ref="B23:C23"/>
    <mergeCell ref="B24:C24"/>
    <mergeCell ref="A18:A24"/>
    <mergeCell ref="A30:C30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N33:N41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S98"/>
  <sheetViews>
    <sheetView showGridLines="0" view="pageBreakPreview" zoomScale="70" zoomScaleSheetLayoutView="70" zoomScalePageLayoutView="0" workbookViewId="0" topLeftCell="A1">
      <selection activeCell="I2" sqref="I2"/>
    </sheetView>
  </sheetViews>
  <sheetFormatPr defaultColWidth="9.00390625" defaultRowHeight="13.5"/>
  <cols>
    <col min="1" max="2" width="2.625" style="199" customWidth="1" collapsed="1"/>
    <col min="3" max="12" width="8.625" style="199" customWidth="1" collapsed="1"/>
    <col min="13" max="13" width="3.625" style="199" customWidth="1" collapsed="1"/>
    <col min="14" max="15" width="2.625" style="199" customWidth="1" collapsed="1"/>
    <col min="16" max="25" width="8.625" style="199" customWidth="1" collapsed="1"/>
    <col min="26" max="26" width="3.625" style="199" customWidth="1" collapsed="1"/>
    <col min="27" max="27" width="5.625" style="199" customWidth="1" collapsed="1"/>
    <col min="28" max="45" width="9.00390625" style="199" customWidth="1" collapsed="1"/>
    <col min="46" max="16384" width="9.00390625" style="199" customWidth="1"/>
  </cols>
  <sheetData>
    <row r="1" spans="1:13" ht="15" customHeight="1">
      <c r="A1" s="1" t="s">
        <v>254</v>
      </c>
      <c r="M1" s="200"/>
    </row>
    <row r="2" spans="1:13" ht="15.75" customHeight="1">
      <c r="A2" s="199" t="s">
        <v>245</v>
      </c>
      <c r="M2" s="200"/>
    </row>
    <row r="3" spans="1:17" ht="17.25" customHeight="1" thickBot="1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0"/>
      <c r="L3" s="200"/>
      <c r="M3" s="200"/>
      <c r="N3" s="202" t="s">
        <v>3</v>
      </c>
      <c r="O3" s="202"/>
      <c r="P3" s="202"/>
      <c r="Q3" s="203"/>
    </row>
    <row r="4" spans="1:25" ht="17.25" customHeight="1">
      <c r="A4" s="514" t="s">
        <v>5</v>
      </c>
      <c r="B4" s="515"/>
      <c r="C4" s="516"/>
      <c r="D4" s="520" t="s">
        <v>239</v>
      </c>
      <c r="E4" s="520"/>
      <c r="F4" s="521"/>
      <c r="G4" s="520" t="s">
        <v>238</v>
      </c>
      <c r="H4" s="520"/>
      <c r="I4" s="520"/>
      <c r="J4" s="522" t="s">
        <v>6</v>
      </c>
      <c r="K4" s="523"/>
      <c r="L4" s="524"/>
      <c r="M4" s="204"/>
      <c r="N4" s="514" t="s">
        <v>5</v>
      </c>
      <c r="O4" s="515"/>
      <c r="P4" s="516"/>
      <c r="Q4" s="520" t="str">
        <f>$D$4</f>
        <v>令　和　元　年　</v>
      </c>
      <c r="R4" s="520"/>
      <c r="S4" s="521"/>
      <c r="T4" s="520" t="str">
        <f>$G$4</f>
        <v>令　和　2　年　</v>
      </c>
      <c r="U4" s="520"/>
      <c r="V4" s="520"/>
      <c r="W4" s="522" t="s">
        <v>6</v>
      </c>
      <c r="X4" s="523"/>
      <c r="Y4" s="524"/>
    </row>
    <row r="5" spans="1:25" ht="17.25" customHeight="1">
      <c r="A5" s="517"/>
      <c r="B5" s="518"/>
      <c r="C5" s="519"/>
      <c r="D5" s="205" t="s">
        <v>7</v>
      </c>
      <c r="E5" s="206" t="s">
        <v>8</v>
      </c>
      <c r="F5" s="207" t="s">
        <v>9</v>
      </c>
      <c r="G5" s="208" t="s">
        <v>7</v>
      </c>
      <c r="H5" s="206" t="s">
        <v>8</v>
      </c>
      <c r="I5" s="207" t="s">
        <v>9</v>
      </c>
      <c r="J5" s="208" t="s">
        <v>7</v>
      </c>
      <c r="K5" s="206" t="s">
        <v>8</v>
      </c>
      <c r="L5" s="209" t="s">
        <v>9</v>
      </c>
      <c r="M5" s="210"/>
      <c r="N5" s="517"/>
      <c r="O5" s="518"/>
      <c r="P5" s="519"/>
      <c r="Q5" s="205" t="s">
        <v>7</v>
      </c>
      <c r="R5" s="206" t="s">
        <v>8</v>
      </c>
      <c r="S5" s="207" t="s">
        <v>9</v>
      </c>
      <c r="T5" s="208" t="s">
        <v>7</v>
      </c>
      <c r="U5" s="206" t="s">
        <v>8</v>
      </c>
      <c r="V5" s="207" t="s">
        <v>9</v>
      </c>
      <c r="W5" s="208" t="s">
        <v>7</v>
      </c>
      <c r="X5" s="206" t="s">
        <v>8</v>
      </c>
      <c r="Y5" s="209" t="s">
        <v>9</v>
      </c>
    </row>
    <row r="6" spans="1:25" ht="17.25" customHeight="1" thickBot="1">
      <c r="A6" s="525" t="s">
        <v>10</v>
      </c>
      <c r="B6" s="526"/>
      <c r="C6" s="527"/>
      <c r="D6" s="211">
        <f aca="true" t="shared" si="0" ref="D6:I6">SUM(D7:D14)+D17</f>
        <v>1360</v>
      </c>
      <c r="E6" s="212">
        <f t="shared" si="0"/>
        <v>13</v>
      </c>
      <c r="F6" s="213">
        <f t="shared" si="0"/>
        <v>1677</v>
      </c>
      <c r="G6" s="214">
        <f t="shared" si="0"/>
        <v>1038</v>
      </c>
      <c r="H6" s="212">
        <f t="shared" si="0"/>
        <v>14</v>
      </c>
      <c r="I6" s="213">
        <f t="shared" si="0"/>
        <v>1226</v>
      </c>
      <c r="J6" s="215">
        <f aca="true" t="shared" si="1" ref="J6:J24">G6-D6</f>
        <v>-322</v>
      </c>
      <c r="K6" s="216">
        <f aca="true" t="shared" si="2" ref="K6:K24">H6-E6</f>
        <v>1</v>
      </c>
      <c r="L6" s="217">
        <f aca="true" t="shared" si="3" ref="L6:L24">I6-F6</f>
        <v>-451</v>
      </c>
      <c r="M6" s="200"/>
      <c r="N6" s="525" t="s">
        <v>10</v>
      </c>
      <c r="O6" s="526"/>
      <c r="P6" s="527"/>
      <c r="Q6" s="218">
        <f aca="true" t="shared" si="4" ref="Q6:V6">SUM(Q7:Q18)</f>
        <v>1360</v>
      </c>
      <c r="R6" s="219">
        <f t="shared" si="4"/>
        <v>13</v>
      </c>
      <c r="S6" s="220">
        <f t="shared" si="4"/>
        <v>1677</v>
      </c>
      <c r="T6" s="221">
        <f t="shared" si="4"/>
        <v>1038</v>
      </c>
      <c r="U6" s="219">
        <f t="shared" si="4"/>
        <v>14</v>
      </c>
      <c r="V6" s="220">
        <f t="shared" si="4"/>
        <v>1226</v>
      </c>
      <c r="W6" s="222">
        <f aca="true" t="shared" si="5" ref="W6:W20">T6-Q6</f>
        <v>-322</v>
      </c>
      <c r="X6" s="223">
        <f aca="true" t="shared" si="6" ref="X6:X20">U6-R6</f>
        <v>1</v>
      </c>
      <c r="Y6" s="224">
        <f aca="true" t="shared" si="7" ref="Y6:Y20">V6-S6</f>
        <v>-451</v>
      </c>
    </row>
    <row r="7" spans="1:25" ht="17.25" customHeight="1" thickTop="1">
      <c r="A7" s="469" t="s">
        <v>11</v>
      </c>
      <c r="B7" s="494" t="s">
        <v>12</v>
      </c>
      <c r="C7" s="495"/>
      <c r="D7" s="225">
        <v>4</v>
      </c>
      <c r="E7" s="226">
        <v>0</v>
      </c>
      <c r="F7" s="227">
        <v>78</v>
      </c>
      <c r="G7" s="228">
        <v>6</v>
      </c>
      <c r="H7" s="226">
        <v>0</v>
      </c>
      <c r="I7" s="227">
        <v>50</v>
      </c>
      <c r="J7" s="229">
        <f t="shared" si="1"/>
        <v>2</v>
      </c>
      <c r="K7" s="230">
        <f t="shared" si="2"/>
        <v>0</v>
      </c>
      <c r="L7" s="231">
        <f t="shared" si="3"/>
        <v>-28</v>
      </c>
      <c r="M7" s="200"/>
      <c r="N7" s="547" t="s">
        <v>13</v>
      </c>
      <c r="O7" s="548"/>
      <c r="P7" s="549"/>
      <c r="Q7" s="225">
        <v>120</v>
      </c>
      <c r="R7" s="226">
        <v>1</v>
      </c>
      <c r="S7" s="227">
        <v>154</v>
      </c>
      <c r="T7" s="228">
        <v>98</v>
      </c>
      <c r="U7" s="226">
        <v>0</v>
      </c>
      <c r="V7" s="227">
        <v>125</v>
      </c>
      <c r="W7" s="229">
        <f t="shared" si="5"/>
        <v>-22</v>
      </c>
      <c r="X7" s="230">
        <f t="shared" si="6"/>
        <v>-1</v>
      </c>
      <c r="Y7" s="231">
        <f t="shared" si="7"/>
        <v>-29</v>
      </c>
    </row>
    <row r="8" spans="1:25" ht="17.25" customHeight="1">
      <c r="A8" s="469"/>
      <c r="B8" s="501" t="s">
        <v>16</v>
      </c>
      <c r="C8" s="502"/>
      <c r="D8" s="232">
        <v>71</v>
      </c>
      <c r="E8" s="233">
        <v>2</v>
      </c>
      <c r="F8" s="234">
        <v>191</v>
      </c>
      <c r="G8" s="235">
        <v>39</v>
      </c>
      <c r="H8" s="233">
        <v>1</v>
      </c>
      <c r="I8" s="234">
        <v>134</v>
      </c>
      <c r="J8" s="236">
        <f t="shared" si="1"/>
        <v>-32</v>
      </c>
      <c r="K8" s="237">
        <f t="shared" si="2"/>
        <v>-1</v>
      </c>
      <c r="L8" s="238">
        <f t="shared" si="3"/>
        <v>-57</v>
      </c>
      <c r="M8" s="200"/>
      <c r="N8" s="535" t="s">
        <v>17</v>
      </c>
      <c r="O8" s="536"/>
      <c r="P8" s="537"/>
      <c r="Q8" s="232">
        <v>108</v>
      </c>
      <c r="R8" s="233">
        <v>3</v>
      </c>
      <c r="S8" s="234">
        <v>129</v>
      </c>
      <c r="T8" s="235">
        <v>118</v>
      </c>
      <c r="U8" s="233">
        <v>3</v>
      </c>
      <c r="V8" s="234">
        <v>141</v>
      </c>
      <c r="W8" s="236">
        <f t="shared" si="5"/>
        <v>10</v>
      </c>
      <c r="X8" s="237">
        <f t="shared" si="6"/>
        <v>0</v>
      </c>
      <c r="Y8" s="238">
        <f t="shared" si="7"/>
        <v>12</v>
      </c>
    </row>
    <row r="9" spans="1:25" ht="17.25" customHeight="1">
      <c r="A9" s="469"/>
      <c r="B9" s="501" t="s">
        <v>20</v>
      </c>
      <c r="C9" s="502"/>
      <c r="D9" s="232">
        <v>262</v>
      </c>
      <c r="E9" s="233">
        <v>1</v>
      </c>
      <c r="F9" s="234">
        <v>304</v>
      </c>
      <c r="G9" s="235">
        <v>178</v>
      </c>
      <c r="H9" s="233">
        <v>0</v>
      </c>
      <c r="I9" s="234">
        <v>218</v>
      </c>
      <c r="J9" s="236">
        <f t="shared" si="1"/>
        <v>-84</v>
      </c>
      <c r="K9" s="237">
        <f t="shared" si="2"/>
        <v>-1</v>
      </c>
      <c r="L9" s="238">
        <f t="shared" si="3"/>
        <v>-86</v>
      </c>
      <c r="M9" s="200"/>
      <c r="N9" s="535" t="s">
        <v>21</v>
      </c>
      <c r="O9" s="536"/>
      <c r="P9" s="537"/>
      <c r="Q9" s="232">
        <v>112</v>
      </c>
      <c r="R9" s="233">
        <v>1</v>
      </c>
      <c r="S9" s="234">
        <v>139</v>
      </c>
      <c r="T9" s="235">
        <v>110</v>
      </c>
      <c r="U9" s="233">
        <v>0</v>
      </c>
      <c r="V9" s="234">
        <v>129</v>
      </c>
      <c r="W9" s="236">
        <f t="shared" si="5"/>
        <v>-2</v>
      </c>
      <c r="X9" s="237">
        <f t="shared" si="6"/>
        <v>-1</v>
      </c>
      <c r="Y9" s="238">
        <f t="shared" si="7"/>
        <v>-10</v>
      </c>
    </row>
    <row r="10" spans="1:25" ht="17.25" customHeight="1">
      <c r="A10" s="469"/>
      <c r="B10" s="501" t="s">
        <v>23</v>
      </c>
      <c r="C10" s="502"/>
      <c r="D10" s="232">
        <v>186</v>
      </c>
      <c r="E10" s="233">
        <v>1</v>
      </c>
      <c r="F10" s="234">
        <v>289</v>
      </c>
      <c r="G10" s="235">
        <v>165</v>
      </c>
      <c r="H10" s="233">
        <v>1</v>
      </c>
      <c r="I10" s="234">
        <v>228</v>
      </c>
      <c r="J10" s="236">
        <f t="shared" si="1"/>
        <v>-21</v>
      </c>
      <c r="K10" s="237">
        <f t="shared" si="2"/>
        <v>0</v>
      </c>
      <c r="L10" s="238">
        <f t="shared" si="3"/>
        <v>-61</v>
      </c>
      <c r="M10" s="200"/>
      <c r="N10" s="535" t="s">
        <v>24</v>
      </c>
      <c r="O10" s="536"/>
      <c r="P10" s="537"/>
      <c r="Q10" s="232">
        <v>117</v>
      </c>
      <c r="R10" s="233">
        <v>0</v>
      </c>
      <c r="S10" s="234">
        <v>140</v>
      </c>
      <c r="T10" s="235">
        <v>78</v>
      </c>
      <c r="U10" s="233">
        <v>1</v>
      </c>
      <c r="V10" s="234">
        <v>88</v>
      </c>
      <c r="W10" s="236">
        <f t="shared" si="5"/>
        <v>-39</v>
      </c>
      <c r="X10" s="237">
        <f t="shared" si="6"/>
        <v>1</v>
      </c>
      <c r="Y10" s="238">
        <f t="shared" si="7"/>
        <v>-52</v>
      </c>
    </row>
    <row r="11" spans="1:25" ht="17.25" customHeight="1">
      <c r="A11" s="469"/>
      <c r="B11" s="501" t="s">
        <v>26</v>
      </c>
      <c r="C11" s="502"/>
      <c r="D11" s="232">
        <v>236</v>
      </c>
      <c r="E11" s="233">
        <v>0</v>
      </c>
      <c r="F11" s="234">
        <v>331</v>
      </c>
      <c r="G11" s="235">
        <v>178</v>
      </c>
      <c r="H11" s="233">
        <v>0</v>
      </c>
      <c r="I11" s="234">
        <v>220</v>
      </c>
      <c r="J11" s="236">
        <f t="shared" si="1"/>
        <v>-58</v>
      </c>
      <c r="K11" s="237">
        <f t="shared" si="2"/>
        <v>0</v>
      </c>
      <c r="L11" s="238">
        <f t="shared" si="3"/>
        <v>-111</v>
      </c>
      <c r="M11" s="200"/>
      <c r="N11" s="535" t="s">
        <v>27</v>
      </c>
      <c r="O11" s="536"/>
      <c r="P11" s="537"/>
      <c r="Q11" s="232">
        <v>124</v>
      </c>
      <c r="R11" s="233">
        <v>0</v>
      </c>
      <c r="S11" s="234">
        <v>152</v>
      </c>
      <c r="T11" s="235">
        <v>67</v>
      </c>
      <c r="U11" s="233">
        <v>0</v>
      </c>
      <c r="V11" s="234">
        <v>76</v>
      </c>
      <c r="W11" s="236">
        <f t="shared" si="5"/>
        <v>-57</v>
      </c>
      <c r="X11" s="237">
        <f t="shared" si="6"/>
        <v>0</v>
      </c>
      <c r="Y11" s="238">
        <f t="shared" si="7"/>
        <v>-76</v>
      </c>
    </row>
    <row r="12" spans="1:25" ht="17.25" customHeight="1">
      <c r="A12" s="469"/>
      <c r="B12" s="501" t="s">
        <v>29</v>
      </c>
      <c r="C12" s="502"/>
      <c r="D12" s="232">
        <v>169</v>
      </c>
      <c r="E12" s="233">
        <v>1</v>
      </c>
      <c r="F12" s="234">
        <v>188</v>
      </c>
      <c r="G12" s="235">
        <v>157</v>
      </c>
      <c r="H12" s="233">
        <v>2</v>
      </c>
      <c r="I12" s="234">
        <v>145</v>
      </c>
      <c r="J12" s="236">
        <f t="shared" si="1"/>
        <v>-12</v>
      </c>
      <c r="K12" s="237">
        <f t="shared" si="2"/>
        <v>1</v>
      </c>
      <c r="L12" s="238">
        <f t="shared" si="3"/>
        <v>-43</v>
      </c>
      <c r="M12" s="200"/>
      <c r="N12" s="535" t="s">
        <v>30</v>
      </c>
      <c r="O12" s="536"/>
      <c r="P12" s="537"/>
      <c r="Q12" s="232">
        <v>104</v>
      </c>
      <c r="R12" s="233">
        <v>0</v>
      </c>
      <c r="S12" s="234">
        <v>131</v>
      </c>
      <c r="T12" s="235">
        <v>73</v>
      </c>
      <c r="U12" s="233">
        <v>1</v>
      </c>
      <c r="V12" s="234">
        <v>90</v>
      </c>
      <c r="W12" s="236">
        <f t="shared" si="5"/>
        <v>-31</v>
      </c>
      <c r="X12" s="237">
        <f t="shared" si="6"/>
        <v>1</v>
      </c>
      <c r="Y12" s="238">
        <f t="shared" si="7"/>
        <v>-41</v>
      </c>
    </row>
    <row r="13" spans="1:25" ht="17.25" customHeight="1" thickBot="1">
      <c r="A13" s="469"/>
      <c r="B13" s="550" t="s">
        <v>32</v>
      </c>
      <c r="C13" s="551"/>
      <c r="D13" s="239">
        <v>86</v>
      </c>
      <c r="E13" s="240">
        <v>1</v>
      </c>
      <c r="F13" s="241">
        <v>63</v>
      </c>
      <c r="G13" s="242">
        <v>70</v>
      </c>
      <c r="H13" s="240">
        <v>1</v>
      </c>
      <c r="I13" s="241">
        <v>62</v>
      </c>
      <c r="J13" s="243">
        <f t="shared" si="1"/>
        <v>-16</v>
      </c>
      <c r="K13" s="244">
        <f t="shared" si="2"/>
        <v>0</v>
      </c>
      <c r="L13" s="245">
        <f t="shared" si="3"/>
        <v>-1</v>
      </c>
      <c r="M13" s="200"/>
      <c r="N13" s="535" t="s">
        <v>33</v>
      </c>
      <c r="O13" s="536"/>
      <c r="P13" s="537"/>
      <c r="Q13" s="232">
        <v>90</v>
      </c>
      <c r="R13" s="233">
        <v>0</v>
      </c>
      <c r="S13" s="234">
        <v>105</v>
      </c>
      <c r="T13" s="235">
        <v>75</v>
      </c>
      <c r="U13" s="233">
        <v>2</v>
      </c>
      <c r="V13" s="234">
        <v>93</v>
      </c>
      <c r="W13" s="236">
        <f t="shared" si="5"/>
        <v>-15</v>
      </c>
      <c r="X13" s="237">
        <f t="shared" si="6"/>
        <v>2</v>
      </c>
      <c r="Y13" s="238">
        <f t="shared" si="7"/>
        <v>-12</v>
      </c>
    </row>
    <row r="14" spans="1:25" ht="17.25" customHeight="1" thickTop="1">
      <c r="A14" s="552" t="s">
        <v>35</v>
      </c>
      <c r="B14" s="553"/>
      <c r="C14" s="246" t="s">
        <v>15</v>
      </c>
      <c r="D14" s="247">
        <f aca="true" t="shared" si="8" ref="D14:I14">SUM(D15:D16)</f>
        <v>315</v>
      </c>
      <c r="E14" s="248">
        <f t="shared" si="8"/>
        <v>7</v>
      </c>
      <c r="F14" s="249">
        <f t="shared" si="8"/>
        <v>233</v>
      </c>
      <c r="G14" s="250">
        <f t="shared" si="8"/>
        <v>228</v>
      </c>
      <c r="H14" s="248">
        <f t="shared" si="8"/>
        <v>9</v>
      </c>
      <c r="I14" s="249">
        <f t="shared" si="8"/>
        <v>169</v>
      </c>
      <c r="J14" s="251">
        <f t="shared" si="1"/>
        <v>-87</v>
      </c>
      <c r="K14" s="252">
        <f t="shared" si="2"/>
        <v>2</v>
      </c>
      <c r="L14" s="253">
        <f t="shared" si="3"/>
        <v>-64</v>
      </c>
      <c r="M14" s="200"/>
      <c r="N14" s="535" t="s">
        <v>36</v>
      </c>
      <c r="O14" s="536"/>
      <c r="P14" s="537"/>
      <c r="Q14" s="232">
        <v>124</v>
      </c>
      <c r="R14" s="233">
        <v>3</v>
      </c>
      <c r="S14" s="234">
        <v>147</v>
      </c>
      <c r="T14" s="235">
        <v>61</v>
      </c>
      <c r="U14" s="233">
        <v>0</v>
      </c>
      <c r="V14" s="234">
        <v>73</v>
      </c>
      <c r="W14" s="236">
        <f t="shared" si="5"/>
        <v>-63</v>
      </c>
      <c r="X14" s="237">
        <f t="shared" si="6"/>
        <v>-3</v>
      </c>
      <c r="Y14" s="238">
        <f t="shared" si="7"/>
        <v>-74</v>
      </c>
    </row>
    <row r="15" spans="1:25" ht="17.25" customHeight="1">
      <c r="A15" s="554"/>
      <c r="B15" s="555"/>
      <c r="C15" s="53" t="s">
        <v>38</v>
      </c>
      <c r="D15" s="255">
        <v>190</v>
      </c>
      <c r="E15" s="256">
        <v>1</v>
      </c>
      <c r="F15" s="257">
        <v>138</v>
      </c>
      <c r="G15" s="258">
        <v>133</v>
      </c>
      <c r="H15" s="256">
        <v>4</v>
      </c>
      <c r="I15" s="257">
        <v>102</v>
      </c>
      <c r="J15" s="259">
        <f t="shared" si="1"/>
        <v>-57</v>
      </c>
      <c r="K15" s="260">
        <f t="shared" si="2"/>
        <v>3</v>
      </c>
      <c r="L15" s="261">
        <f t="shared" si="3"/>
        <v>-36</v>
      </c>
      <c r="M15" s="200"/>
      <c r="N15" s="535" t="s">
        <v>39</v>
      </c>
      <c r="O15" s="536"/>
      <c r="P15" s="537"/>
      <c r="Q15" s="232">
        <v>103</v>
      </c>
      <c r="R15" s="233">
        <v>3</v>
      </c>
      <c r="S15" s="234">
        <v>141</v>
      </c>
      <c r="T15" s="235">
        <v>73</v>
      </c>
      <c r="U15" s="233">
        <v>0</v>
      </c>
      <c r="V15" s="234">
        <v>90</v>
      </c>
      <c r="W15" s="236">
        <f t="shared" si="5"/>
        <v>-30</v>
      </c>
      <c r="X15" s="237">
        <f t="shared" si="6"/>
        <v>-3</v>
      </c>
      <c r="Y15" s="238">
        <f t="shared" si="7"/>
        <v>-51</v>
      </c>
    </row>
    <row r="16" spans="1:25" ht="17.25" customHeight="1" thickBot="1">
      <c r="A16" s="554"/>
      <c r="B16" s="555"/>
      <c r="C16" s="58" t="s">
        <v>41</v>
      </c>
      <c r="D16" s="239">
        <v>125</v>
      </c>
      <c r="E16" s="240">
        <v>6</v>
      </c>
      <c r="F16" s="241">
        <v>95</v>
      </c>
      <c r="G16" s="242">
        <v>95</v>
      </c>
      <c r="H16" s="240">
        <v>5</v>
      </c>
      <c r="I16" s="241">
        <v>67</v>
      </c>
      <c r="J16" s="243">
        <f t="shared" si="1"/>
        <v>-30</v>
      </c>
      <c r="K16" s="244">
        <f t="shared" si="2"/>
        <v>-1</v>
      </c>
      <c r="L16" s="245">
        <f t="shared" si="3"/>
        <v>-28</v>
      </c>
      <c r="M16" s="200"/>
      <c r="N16" s="535" t="s">
        <v>42</v>
      </c>
      <c r="O16" s="536"/>
      <c r="P16" s="537"/>
      <c r="Q16" s="232">
        <v>114</v>
      </c>
      <c r="R16" s="233">
        <v>0</v>
      </c>
      <c r="S16" s="234">
        <v>141</v>
      </c>
      <c r="T16" s="235">
        <v>83</v>
      </c>
      <c r="U16" s="233">
        <v>3</v>
      </c>
      <c r="V16" s="234">
        <v>93</v>
      </c>
      <c r="W16" s="236">
        <f t="shared" si="5"/>
        <v>-31</v>
      </c>
      <c r="X16" s="237">
        <f t="shared" si="6"/>
        <v>3</v>
      </c>
      <c r="Y16" s="238">
        <f t="shared" si="7"/>
        <v>-48</v>
      </c>
    </row>
    <row r="17" spans="1:25" ht="17.25" customHeight="1" thickBot="1" thickTop="1">
      <c r="A17" s="465" t="s">
        <v>206</v>
      </c>
      <c r="B17" s="466"/>
      <c r="C17" s="467"/>
      <c r="D17" s="262">
        <v>31</v>
      </c>
      <c r="E17" s="263">
        <v>0</v>
      </c>
      <c r="F17" s="264">
        <v>0</v>
      </c>
      <c r="G17" s="265">
        <v>17</v>
      </c>
      <c r="H17" s="263">
        <v>0</v>
      </c>
      <c r="I17" s="264">
        <v>0</v>
      </c>
      <c r="J17" s="266">
        <f t="shared" si="1"/>
        <v>-14</v>
      </c>
      <c r="K17" s="267">
        <f t="shared" si="2"/>
        <v>0</v>
      </c>
      <c r="L17" s="268">
        <f t="shared" si="3"/>
        <v>0</v>
      </c>
      <c r="M17" s="200"/>
      <c r="N17" s="535" t="s">
        <v>43</v>
      </c>
      <c r="O17" s="536"/>
      <c r="P17" s="537"/>
      <c r="Q17" s="232">
        <v>98</v>
      </c>
      <c r="R17" s="233">
        <v>1</v>
      </c>
      <c r="S17" s="234">
        <v>119</v>
      </c>
      <c r="T17" s="235">
        <v>87</v>
      </c>
      <c r="U17" s="233">
        <v>1</v>
      </c>
      <c r="V17" s="234">
        <v>98</v>
      </c>
      <c r="W17" s="236">
        <f t="shared" si="5"/>
        <v>-11</v>
      </c>
      <c r="X17" s="237">
        <f t="shared" si="6"/>
        <v>0</v>
      </c>
      <c r="Y17" s="238">
        <f t="shared" si="7"/>
        <v>-21</v>
      </c>
    </row>
    <row r="18" spans="1:25" ht="17.25" customHeight="1" thickBot="1" thickTop="1">
      <c r="A18" s="468" t="s">
        <v>207</v>
      </c>
      <c r="B18" s="471" t="s">
        <v>45</v>
      </c>
      <c r="C18" s="472"/>
      <c r="D18" s="269">
        <v>188</v>
      </c>
      <c r="E18" s="270">
        <v>2</v>
      </c>
      <c r="F18" s="271">
        <v>266</v>
      </c>
      <c r="G18" s="272">
        <v>132</v>
      </c>
      <c r="H18" s="270">
        <v>1</v>
      </c>
      <c r="I18" s="271">
        <v>185</v>
      </c>
      <c r="J18" s="273">
        <f t="shared" si="1"/>
        <v>-56</v>
      </c>
      <c r="K18" s="274">
        <f t="shared" si="2"/>
        <v>-1</v>
      </c>
      <c r="L18" s="275">
        <f t="shared" si="3"/>
        <v>-81</v>
      </c>
      <c r="M18" s="200"/>
      <c r="N18" s="538" t="s">
        <v>46</v>
      </c>
      <c r="O18" s="539"/>
      <c r="P18" s="540"/>
      <c r="Q18" s="239">
        <v>146</v>
      </c>
      <c r="R18" s="240">
        <v>1</v>
      </c>
      <c r="S18" s="241">
        <v>179</v>
      </c>
      <c r="T18" s="242">
        <v>115</v>
      </c>
      <c r="U18" s="240">
        <v>3</v>
      </c>
      <c r="V18" s="241">
        <v>130</v>
      </c>
      <c r="W18" s="243">
        <f t="shared" si="5"/>
        <v>-31</v>
      </c>
      <c r="X18" s="244">
        <f t="shared" si="6"/>
        <v>2</v>
      </c>
      <c r="Y18" s="245">
        <f t="shared" si="7"/>
        <v>-49</v>
      </c>
    </row>
    <row r="19" spans="1:25" ht="17.25" customHeight="1" thickTop="1">
      <c r="A19" s="469"/>
      <c r="B19" s="473" t="s">
        <v>208</v>
      </c>
      <c r="C19" s="276" t="s">
        <v>15</v>
      </c>
      <c r="D19" s="218">
        <f aca="true" t="shared" si="9" ref="D19:I19">SUM(D20:D22)</f>
        <v>14</v>
      </c>
      <c r="E19" s="219">
        <f t="shared" si="9"/>
        <v>1</v>
      </c>
      <c r="F19" s="220">
        <f t="shared" si="9"/>
        <v>135</v>
      </c>
      <c r="G19" s="221">
        <f t="shared" si="9"/>
        <v>7</v>
      </c>
      <c r="H19" s="219">
        <f t="shared" si="9"/>
        <v>0</v>
      </c>
      <c r="I19" s="220">
        <f t="shared" si="9"/>
        <v>92</v>
      </c>
      <c r="J19" s="222">
        <f t="shared" si="1"/>
        <v>-7</v>
      </c>
      <c r="K19" s="223">
        <f t="shared" si="2"/>
        <v>-1</v>
      </c>
      <c r="L19" s="224">
        <f t="shared" si="3"/>
        <v>-43</v>
      </c>
      <c r="M19" s="200"/>
      <c r="N19" s="541" t="s">
        <v>47</v>
      </c>
      <c r="O19" s="542"/>
      <c r="P19" s="543"/>
      <c r="Q19" s="269">
        <f aca="true" t="shared" si="10" ref="Q19:V19">SUM(Q7:Q12)</f>
        <v>685</v>
      </c>
      <c r="R19" s="270">
        <f t="shared" si="10"/>
        <v>5</v>
      </c>
      <c r="S19" s="271">
        <f t="shared" si="10"/>
        <v>845</v>
      </c>
      <c r="T19" s="272">
        <f t="shared" si="10"/>
        <v>544</v>
      </c>
      <c r="U19" s="270">
        <f t="shared" si="10"/>
        <v>5</v>
      </c>
      <c r="V19" s="271">
        <f t="shared" si="10"/>
        <v>649</v>
      </c>
      <c r="W19" s="273">
        <f t="shared" si="5"/>
        <v>-141</v>
      </c>
      <c r="X19" s="274">
        <f t="shared" si="6"/>
        <v>0</v>
      </c>
      <c r="Y19" s="275">
        <f t="shared" si="7"/>
        <v>-196</v>
      </c>
    </row>
    <row r="20" spans="1:25" ht="17.25" customHeight="1" thickBot="1">
      <c r="A20" s="469"/>
      <c r="B20" s="474"/>
      <c r="C20" s="277" t="s">
        <v>48</v>
      </c>
      <c r="D20" s="255">
        <v>1</v>
      </c>
      <c r="E20" s="256">
        <v>0</v>
      </c>
      <c r="F20" s="257">
        <v>35</v>
      </c>
      <c r="G20" s="258">
        <v>1</v>
      </c>
      <c r="H20" s="256">
        <v>0</v>
      </c>
      <c r="I20" s="257">
        <v>21</v>
      </c>
      <c r="J20" s="259">
        <f t="shared" si="1"/>
        <v>0</v>
      </c>
      <c r="K20" s="260">
        <f t="shared" si="2"/>
        <v>0</v>
      </c>
      <c r="L20" s="261">
        <f t="shared" si="3"/>
        <v>-14</v>
      </c>
      <c r="M20" s="200"/>
      <c r="N20" s="544" t="s">
        <v>49</v>
      </c>
      <c r="O20" s="545"/>
      <c r="P20" s="546"/>
      <c r="Q20" s="278">
        <f aca="true" t="shared" si="11" ref="Q20:V20">SUM(Q13:Q18)</f>
        <v>675</v>
      </c>
      <c r="R20" s="279">
        <f t="shared" si="11"/>
        <v>8</v>
      </c>
      <c r="S20" s="280">
        <f t="shared" si="11"/>
        <v>832</v>
      </c>
      <c r="T20" s="281">
        <f t="shared" si="11"/>
        <v>494</v>
      </c>
      <c r="U20" s="279">
        <f t="shared" si="11"/>
        <v>9</v>
      </c>
      <c r="V20" s="280">
        <f t="shared" si="11"/>
        <v>577</v>
      </c>
      <c r="W20" s="282">
        <f t="shared" si="5"/>
        <v>-181</v>
      </c>
      <c r="X20" s="283">
        <f t="shared" si="6"/>
        <v>1</v>
      </c>
      <c r="Y20" s="284">
        <f t="shared" si="7"/>
        <v>-255</v>
      </c>
    </row>
    <row r="21" spans="1:13" ht="17.25" customHeight="1">
      <c r="A21" s="469"/>
      <c r="B21" s="474"/>
      <c r="C21" s="285" t="s">
        <v>50</v>
      </c>
      <c r="D21" s="232">
        <v>8</v>
      </c>
      <c r="E21" s="233">
        <v>0</v>
      </c>
      <c r="F21" s="234">
        <v>65</v>
      </c>
      <c r="G21" s="235">
        <v>5</v>
      </c>
      <c r="H21" s="233">
        <v>0</v>
      </c>
      <c r="I21" s="234">
        <v>36</v>
      </c>
      <c r="J21" s="236">
        <f t="shared" si="1"/>
        <v>-3</v>
      </c>
      <c r="K21" s="237">
        <f t="shared" si="2"/>
        <v>0</v>
      </c>
      <c r="L21" s="238">
        <f t="shared" si="3"/>
        <v>-29</v>
      </c>
      <c r="M21" s="200"/>
    </row>
    <row r="22" spans="1:14" ht="17.25" customHeight="1" thickBot="1">
      <c r="A22" s="469"/>
      <c r="B22" s="475"/>
      <c r="C22" s="286" t="s">
        <v>52</v>
      </c>
      <c r="D22" s="287">
        <v>5</v>
      </c>
      <c r="E22" s="288">
        <v>1</v>
      </c>
      <c r="F22" s="289">
        <v>35</v>
      </c>
      <c r="G22" s="290">
        <v>1</v>
      </c>
      <c r="H22" s="288">
        <v>0</v>
      </c>
      <c r="I22" s="289">
        <v>35</v>
      </c>
      <c r="J22" s="291">
        <f t="shared" si="1"/>
        <v>-4</v>
      </c>
      <c r="K22" s="292">
        <f t="shared" si="2"/>
        <v>-1</v>
      </c>
      <c r="L22" s="293">
        <f t="shared" si="3"/>
        <v>0</v>
      </c>
      <c r="M22" s="200"/>
      <c r="N22" s="199" t="s">
        <v>53</v>
      </c>
    </row>
    <row r="23" spans="1:25" ht="17.25" customHeight="1">
      <c r="A23" s="469"/>
      <c r="B23" s="476" t="s">
        <v>55</v>
      </c>
      <c r="C23" s="477"/>
      <c r="D23" s="255">
        <v>14</v>
      </c>
      <c r="E23" s="256">
        <v>0</v>
      </c>
      <c r="F23" s="257">
        <v>68</v>
      </c>
      <c r="G23" s="258">
        <v>11</v>
      </c>
      <c r="H23" s="256">
        <v>1</v>
      </c>
      <c r="I23" s="257">
        <v>59</v>
      </c>
      <c r="J23" s="259">
        <f t="shared" si="1"/>
        <v>-3</v>
      </c>
      <c r="K23" s="260">
        <f t="shared" si="2"/>
        <v>1</v>
      </c>
      <c r="L23" s="261">
        <f t="shared" si="3"/>
        <v>-9</v>
      </c>
      <c r="M23" s="200"/>
      <c r="N23" s="514" t="s">
        <v>5</v>
      </c>
      <c r="O23" s="515"/>
      <c r="P23" s="516"/>
      <c r="Q23" s="520" t="str">
        <f>$D$4</f>
        <v>令　和　元　年　</v>
      </c>
      <c r="R23" s="520"/>
      <c r="S23" s="521"/>
      <c r="T23" s="520" t="str">
        <f>$G$4</f>
        <v>令　和　2　年　</v>
      </c>
      <c r="U23" s="520"/>
      <c r="V23" s="520"/>
      <c r="W23" s="522" t="s">
        <v>6</v>
      </c>
      <c r="X23" s="523"/>
      <c r="Y23" s="524"/>
    </row>
    <row r="24" spans="1:25" ht="17.25" customHeight="1" thickBot="1">
      <c r="A24" s="470"/>
      <c r="B24" s="478" t="s">
        <v>57</v>
      </c>
      <c r="C24" s="479"/>
      <c r="D24" s="294">
        <v>15</v>
      </c>
      <c r="E24" s="295">
        <v>0</v>
      </c>
      <c r="F24" s="296">
        <v>36</v>
      </c>
      <c r="G24" s="297">
        <v>10</v>
      </c>
      <c r="H24" s="295">
        <v>0</v>
      </c>
      <c r="I24" s="296">
        <v>14</v>
      </c>
      <c r="J24" s="298">
        <f t="shared" si="1"/>
        <v>-5</v>
      </c>
      <c r="K24" s="299">
        <f t="shared" si="2"/>
        <v>0</v>
      </c>
      <c r="L24" s="300">
        <f t="shared" si="3"/>
        <v>-22</v>
      </c>
      <c r="M24" s="200"/>
      <c r="N24" s="517"/>
      <c r="O24" s="518"/>
      <c r="P24" s="519"/>
      <c r="Q24" s="205" t="s">
        <v>7</v>
      </c>
      <c r="R24" s="206" t="s">
        <v>8</v>
      </c>
      <c r="S24" s="207" t="s">
        <v>9</v>
      </c>
      <c r="T24" s="208" t="s">
        <v>7</v>
      </c>
      <c r="U24" s="206" t="s">
        <v>8</v>
      </c>
      <c r="V24" s="207" t="s">
        <v>9</v>
      </c>
      <c r="W24" s="208" t="s">
        <v>7</v>
      </c>
      <c r="X24" s="206" t="s">
        <v>8</v>
      </c>
      <c r="Y24" s="209" t="s">
        <v>9</v>
      </c>
    </row>
    <row r="25" spans="1:25" ht="17.25" customHeight="1" thickBot="1">
      <c r="A25" s="199" t="s">
        <v>209</v>
      </c>
      <c r="M25" s="200"/>
      <c r="N25" s="525" t="s">
        <v>10</v>
      </c>
      <c r="O25" s="526"/>
      <c r="P25" s="527"/>
      <c r="Q25" s="218">
        <f aca="true" t="shared" si="12" ref="Q25:V25">SUM(Q26,Q33,Q42,Q48)</f>
        <v>1360</v>
      </c>
      <c r="R25" s="219">
        <f t="shared" si="12"/>
        <v>13</v>
      </c>
      <c r="S25" s="220">
        <f t="shared" si="12"/>
        <v>1677</v>
      </c>
      <c r="T25" s="221">
        <f t="shared" si="12"/>
        <v>1038</v>
      </c>
      <c r="U25" s="219">
        <f t="shared" si="12"/>
        <v>14</v>
      </c>
      <c r="V25" s="220">
        <f t="shared" si="12"/>
        <v>1226</v>
      </c>
      <c r="W25" s="222">
        <f aca="true" t="shared" si="13" ref="W25:W48">T25-Q25</f>
        <v>-322</v>
      </c>
      <c r="X25" s="223">
        <f aca="true" t="shared" si="14" ref="X25:X48">U25-R25</f>
        <v>1</v>
      </c>
      <c r="Y25" s="224">
        <f aca="true" t="shared" si="15" ref="Y25:Y48">V25-S25</f>
        <v>-451</v>
      </c>
    </row>
    <row r="26" spans="1:25" ht="17.25" customHeight="1" thickBot="1" thickTop="1">
      <c r="A26" s="301" t="s">
        <v>60</v>
      </c>
      <c r="B26" s="301"/>
      <c r="C26" s="301"/>
      <c r="D26" s="301"/>
      <c r="E26" s="301"/>
      <c r="F26" s="301"/>
      <c r="G26" s="203"/>
      <c r="M26" s="200"/>
      <c r="N26" s="492" t="s">
        <v>61</v>
      </c>
      <c r="O26" s="531" t="s">
        <v>15</v>
      </c>
      <c r="P26" s="532"/>
      <c r="Q26" s="247">
        <f aca="true" t="shared" si="16" ref="Q26:V26">SUM(Q27,Q32)</f>
        <v>135</v>
      </c>
      <c r="R26" s="248">
        <f t="shared" si="16"/>
        <v>5</v>
      </c>
      <c r="S26" s="249">
        <f t="shared" si="16"/>
        <v>133</v>
      </c>
      <c r="T26" s="250">
        <f t="shared" si="16"/>
        <v>107</v>
      </c>
      <c r="U26" s="248">
        <f t="shared" si="16"/>
        <v>3</v>
      </c>
      <c r="V26" s="249">
        <f t="shared" si="16"/>
        <v>109</v>
      </c>
      <c r="W26" s="251">
        <f t="shared" si="13"/>
        <v>-28</v>
      </c>
      <c r="X26" s="252">
        <f t="shared" si="14"/>
        <v>-2</v>
      </c>
      <c r="Y26" s="253">
        <f t="shared" si="15"/>
        <v>-24</v>
      </c>
    </row>
    <row r="27" spans="1:25" ht="17.25" customHeight="1">
      <c r="A27" s="514" t="s">
        <v>5</v>
      </c>
      <c r="B27" s="515"/>
      <c r="C27" s="516"/>
      <c r="D27" s="520" t="str">
        <f>$D$4</f>
        <v>令　和　元　年　</v>
      </c>
      <c r="E27" s="520"/>
      <c r="F27" s="521"/>
      <c r="G27" s="520" t="str">
        <f>$G$4</f>
        <v>令　和　2　年　</v>
      </c>
      <c r="H27" s="520"/>
      <c r="I27" s="520"/>
      <c r="J27" s="522" t="s">
        <v>6</v>
      </c>
      <c r="K27" s="523"/>
      <c r="L27" s="524"/>
      <c r="M27" s="204"/>
      <c r="N27" s="492"/>
      <c r="O27" s="473" t="s">
        <v>63</v>
      </c>
      <c r="P27" s="302" t="s">
        <v>64</v>
      </c>
      <c r="Q27" s="218">
        <f aca="true" t="shared" si="17" ref="Q27:V27">SUM(Q28:Q31)</f>
        <v>74</v>
      </c>
      <c r="R27" s="219">
        <f t="shared" si="17"/>
        <v>5</v>
      </c>
      <c r="S27" s="220">
        <f t="shared" si="17"/>
        <v>69</v>
      </c>
      <c r="T27" s="221">
        <f t="shared" si="17"/>
        <v>50</v>
      </c>
      <c r="U27" s="219">
        <f t="shared" si="17"/>
        <v>2</v>
      </c>
      <c r="V27" s="220">
        <f t="shared" si="17"/>
        <v>49</v>
      </c>
      <c r="W27" s="222">
        <f t="shared" si="13"/>
        <v>-24</v>
      </c>
      <c r="X27" s="223">
        <f t="shared" si="14"/>
        <v>-3</v>
      </c>
      <c r="Y27" s="224">
        <f t="shared" si="15"/>
        <v>-20</v>
      </c>
    </row>
    <row r="28" spans="1:25" ht="17.25" customHeight="1">
      <c r="A28" s="517"/>
      <c r="B28" s="518"/>
      <c r="C28" s="519"/>
      <c r="D28" s="205" t="s">
        <v>7</v>
      </c>
      <c r="E28" s="206" t="s">
        <v>8</v>
      </c>
      <c r="F28" s="207" t="s">
        <v>9</v>
      </c>
      <c r="G28" s="208" t="s">
        <v>7</v>
      </c>
      <c r="H28" s="206" t="s">
        <v>8</v>
      </c>
      <c r="I28" s="207" t="s">
        <v>9</v>
      </c>
      <c r="J28" s="208" t="s">
        <v>7</v>
      </c>
      <c r="K28" s="206" t="s">
        <v>8</v>
      </c>
      <c r="L28" s="209" t="s">
        <v>9</v>
      </c>
      <c r="M28" s="210"/>
      <c r="N28" s="492"/>
      <c r="O28" s="474"/>
      <c r="P28" s="254" t="s">
        <v>66</v>
      </c>
      <c r="Q28" s="255">
        <v>36</v>
      </c>
      <c r="R28" s="256">
        <v>2</v>
      </c>
      <c r="S28" s="257">
        <v>34</v>
      </c>
      <c r="T28" s="258">
        <v>27</v>
      </c>
      <c r="U28" s="256">
        <v>0</v>
      </c>
      <c r="V28" s="257">
        <v>28</v>
      </c>
      <c r="W28" s="259">
        <f t="shared" si="13"/>
        <v>-9</v>
      </c>
      <c r="X28" s="260">
        <f t="shared" si="14"/>
        <v>-2</v>
      </c>
      <c r="Y28" s="261">
        <f t="shared" si="15"/>
        <v>-6</v>
      </c>
    </row>
    <row r="29" spans="1:25" ht="17.25" customHeight="1" thickBot="1">
      <c r="A29" s="525" t="s">
        <v>10</v>
      </c>
      <c r="B29" s="526"/>
      <c r="C29" s="527"/>
      <c r="D29" s="211">
        <f aca="true" t="shared" si="18" ref="D29:I29">SUM(D30:D41)</f>
        <v>1360</v>
      </c>
      <c r="E29" s="212">
        <f t="shared" si="18"/>
        <v>13</v>
      </c>
      <c r="F29" s="213">
        <f t="shared" si="18"/>
        <v>1677</v>
      </c>
      <c r="G29" s="214">
        <f t="shared" si="18"/>
        <v>1038</v>
      </c>
      <c r="H29" s="212">
        <f t="shared" si="18"/>
        <v>14</v>
      </c>
      <c r="I29" s="213">
        <f t="shared" si="18"/>
        <v>1226</v>
      </c>
      <c r="J29" s="215">
        <f aca="true" t="shared" si="19" ref="J29:J45">G29-D29</f>
        <v>-322</v>
      </c>
      <c r="K29" s="216">
        <f aca="true" t="shared" si="20" ref="K29:K45">H29-E29</f>
        <v>1</v>
      </c>
      <c r="L29" s="217">
        <f aca="true" t="shared" si="21" ref="L29:L45">I29-F29</f>
        <v>-451</v>
      </c>
      <c r="M29" s="200"/>
      <c r="N29" s="492"/>
      <c r="O29" s="474"/>
      <c r="P29" s="303" t="s">
        <v>67</v>
      </c>
      <c r="Q29" s="232">
        <v>3</v>
      </c>
      <c r="R29" s="233">
        <v>0</v>
      </c>
      <c r="S29" s="234">
        <v>3</v>
      </c>
      <c r="T29" s="235">
        <v>5</v>
      </c>
      <c r="U29" s="233">
        <v>0</v>
      </c>
      <c r="V29" s="234">
        <v>5</v>
      </c>
      <c r="W29" s="236">
        <f t="shared" si="13"/>
        <v>2</v>
      </c>
      <c r="X29" s="237">
        <f t="shared" si="14"/>
        <v>0</v>
      </c>
      <c r="Y29" s="238">
        <f t="shared" si="15"/>
        <v>2</v>
      </c>
    </row>
    <row r="30" spans="1:25" ht="17.25" customHeight="1" thickTop="1">
      <c r="A30" s="528" t="s">
        <v>210</v>
      </c>
      <c r="B30" s="529"/>
      <c r="C30" s="530"/>
      <c r="D30" s="225">
        <v>30</v>
      </c>
      <c r="E30" s="226">
        <v>3</v>
      </c>
      <c r="F30" s="227">
        <v>46</v>
      </c>
      <c r="G30" s="228">
        <v>25</v>
      </c>
      <c r="H30" s="226">
        <v>1</v>
      </c>
      <c r="I30" s="227">
        <v>34</v>
      </c>
      <c r="J30" s="229">
        <f t="shared" si="19"/>
        <v>-5</v>
      </c>
      <c r="K30" s="230">
        <f t="shared" si="20"/>
        <v>-2</v>
      </c>
      <c r="L30" s="231">
        <f t="shared" si="21"/>
        <v>-12</v>
      </c>
      <c r="M30" s="200"/>
      <c r="N30" s="492"/>
      <c r="O30" s="474"/>
      <c r="P30" s="303" t="s">
        <v>68</v>
      </c>
      <c r="Q30" s="232"/>
      <c r="R30" s="233"/>
      <c r="S30" s="234"/>
      <c r="T30" s="235"/>
      <c r="U30" s="233"/>
      <c r="V30" s="234"/>
      <c r="W30" s="236">
        <f t="shared" si="13"/>
        <v>0</v>
      </c>
      <c r="X30" s="237">
        <f t="shared" si="14"/>
        <v>0</v>
      </c>
      <c r="Y30" s="238">
        <f t="shared" si="15"/>
        <v>0</v>
      </c>
    </row>
    <row r="31" spans="1:25" ht="17.25" customHeight="1">
      <c r="A31" s="505" t="s">
        <v>211</v>
      </c>
      <c r="B31" s="506"/>
      <c r="C31" s="507"/>
      <c r="D31" s="232">
        <v>8</v>
      </c>
      <c r="E31" s="233">
        <v>1</v>
      </c>
      <c r="F31" s="234">
        <v>10</v>
      </c>
      <c r="G31" s="235">
        <v>14</v>
      </c>
      <c r="H31" s="233">
        <v>2</v>
      </c>
      <c r="I31" s="234">
        <v>13</v>
      </c>
      <c r="J31" s="236">
        <f t="shared" si="19"/>
        <v>6</v>
      </c>
      <c r="K31" s="237">
        <f t="shared" si="20"/>
        <v>1</v>
      </c>
      <c r="L31" s="238">
        <f t="shared" si="21"/>
        <v>3</v>
      </c>
      <c r="M31" s="200"/>
      <c r="N31" s="492"/>
      <c r="O31" s="475"/>
      <c r="P31" s="286" t="s">
        <v>40</v>
      </c>
      <c r="Q31" s="287">
        <v>35</v>
      </c>
      <c r="R31" s="288">
        <v>3</v>
      </c>
      <c r="S31" s="289">
        <v>32</v>
      </c>
      <c r="T31" s="290">
        <v>18</v>
      </c>
      <c r="U31" s="288">
        <v>2</v>
      </c>
      <c r="V31" s="289">
        <v>16</v>
      </c>
      <c r="W31" s="291">
        <f t="shared" si="13"/>
        <v>-17</v>
      </c>
      <c r="X31" s="292">
        <f t="shared" si="14"/>
        <v>-1</v>
      </c>
      <c r="Y31" s="293">
        <f t="shared" si="15"/>
        <v>-16</v>
      </c>
    </row>
    <row r="32" spans="1:25" ht="17.25" customHeight="1">
      <c r="A32" s="505" t="s">
        <v>212</v>
      </c>
      <c r="B32" s="506"/>
      <c r="C32" s="507"/>
      <c r="D32" s="232">
        <v>16</v>
      </c>
      <c r="E32" s="233">
        <v>1</v>
      </c>
      <c r="F32" s="234">
        <v>19</v>
      </c>
      <c r="G32" s="235">
        <v>12</v>
      </c>
      <c r="H32" s="233">
        <v>0</v>
      </c>
      <c r="I32" s="234">
        <v>13</v>
      </c>
      <c r="J32" s="236">
        <f t="shared" si="19"/>
        <v>-4</v>
      </c>
      <c r="K32" s="237">
        <f t="shared" si="20"/>
        <v>-1</v>
      </c>
      <c r="L32" s="238">
        <f t="shared" si="21"/>
        <v>-6</v>
      </c>
      <c r="M32" s="200"/>
      <c r="N32" s="508"/>
      <c r="O32" s="533" t="s">
        <v>40</v>
      </c>
      <c r="P32" s="534"/>
      <c r="Q32" s="304">
        <v>61</v>
      </c>
      <c r="R32" s="305">
        <v>0</v>
      </c>
      <c r="S32" s="306">
        <v>64</v>
      </c>
      <c r="T32" s="307">
        <v>57</v>
      </c>
      <c r="U32" s="305">
        <v>1</v>
      </c>
      <c r="V32" s="306">
        <v>60</v>
      </c>
      <c r="W32" s="308">
        <f t="shared" si="13"/>
        <v>-4</v>
      </c>
      <c r="X32" s="309">
        <f t="shared" si="14"/>
        <v>1</v>
      </c>
      <c r="Y32" s="310">
        <f t="shared" si="15"/>
        <v>-4</v>
      </c>
    </row>
    <row r="33" spans="1:25" ht="17.25" customHeight="1">
      <c r="A33" s="505" t="s">
        <v>213</v>
      </c>
      <c r="B33" s="506"/>
      <c r="C33" s="507"/>
      <c r="D33" s="232">
        <v>122</v>
      </c>
      <c r="E33" s="233">
        <v>1</v>
      </c>
      <c r="F33" s="234">
        <v>136</v>
      </c>
      <c r="G33" s="235">
        <v>104</v>
      </c>
      <c r="H33" s="233">
        <v>0</v>
      </c>
      <c r="I33" s="234">
        <v>108</v>
      </c>
      <c r="J33" s="236">
        <f t="shared" si="19"/>
        <v>-18</v>
      </c>
      <c r="K33" s="237">
        <f t="shared" si="20"/>
        <v>-1</v>
      </c>
      <c r="L33" s="238">
        <f t="shared" si="21"/>
        <v>-28</v>
      </c>
      <c r="M33" s="200"/>
      <c r="N33" s="496" t="s">
        <v>71</v>
      </c>
      <c r="O33" s="497" t="s">
        <v>15</v>
      </c>
      <c r="P33" s="498"/>
      <c r="Q33" s="218">
        <f aca="true" t="shared" si="22" ref="Q33:V33">SUM(Q34:Q41)</f>
        <v>1207</v>
      </c>
      <c r="R33" s="219">
        <f t="shared" si="22"/>
        <v>3</v>
      </c>
      <c r="S33" s="220">
        <f t="shared" si="22"/>
        <v>1518</v>
      </c>
      <c r="T33" s="221">
        <f t="shared" si="22"/>
        <v>906</v>
      </c>
      <c r="U33" s="219">
        <f t="shared" si="22"/>
        <v>4</v>
      </c>
      <c r="V33" s="220">
        <f t="shared" si="22"/>
        <v>1094</v>
      </c>
      <c r="W33" s="222">
        <f t="shared" si="13"/>
        <v>-301</v>
      </c>
      <c r="X33" s="223">
        <f t="shared" si="14"/>
        <v>1</v>
      </c>
      <c r="Y33" s="224">
        <f t="shared" si="15"/>
        <v>-424</v>
      </c>
    </row>
    <row r="34" spans="1:25" ht="17.25" customHeight="1">
      <c r="A34" s="505" t="s">
        <v>214</v>
      </c>
      <c r="B34" s="506"/>
      <c r="C34" s="507"/>
      <c r="D34" s="232">
        <v>176</v>
      </c>
      <c r="E34" s="233">
        <v>2</v>
      </c>
      <c r="F34" s="234">
        <v>200</v>
      </c>
      <c r="G34" s="235">
        <v>174</v>
      </c>
      <c r="H34" s="233">
        <v>2</v>
      </c>
      <c r="I34" s="234">
        <v>190</v>
      </c>
      <c r="J34" s="236">
        <f t="shared" si="19"/>
        <v>-2</v>
      </c>
      <c r="K34" s="237">
        <f t="shared" si="20"/>
        <v>0</v>
      </c>
      <c r="L34" s="238">
        <f t="shared" si="21"/>
        <v>-10</v>
      </c>
      <c r="M34" s="200"/>
      <c r="N34" s="492"/>
      <c r="O34" s="509" t="s">
        <v>73</v>
      </c>
      <c r="P34" s="510"/>
      <c r="Q34" s="255">
        <v>23</v>
      </c>
      <c r="R34" s="256">
        <v>0</v>
      </c>
      <c r="S34" s="257">
        <v>26</v>
      </c>
      <c r="T34" s="258">
        <v>15</v>
      </c>
      <c r="U34" s="256">
        <v>0</v>
      </c>
      <c r="V34" s="257">
        <v>16</v>
      </c>
      <c r="W34" s="259">
        <f t="shared" si="13"/>
        <v>-8</v>
      </c>
      <c r="X34" s="260">
        <f t="shared" si="14"/>
        <v>0</v>
      </c>
      <c r="Y34" s="261">
        <f t="shared" si="15"/>
        <v>-10</v>
      </c>
    </row>
    <row r="35" spans="1:25" ht="17.25" customHeight="1">
      <c r="A35" s="505" t="s">
        <v>215</v>
      </c>
      <c r="B35" s="506"/>
      <c r="C35" s="507"/>
      <c r="D35" s="232">
        <v>153</v>
      </c>
      <c r="E35" s="233">
        <v>1</v>
      </c>
      <c r="F35" s="234">
        <v>187</v>
      </c>
      <c r="G35" s="235">
        <v>134</v>
      </c>
      <c r="H35" s="233">
        <v>1</v>
      </c>
      <c r="I35" s="234">
        <v>155</v>
      </c>
      <c r="J35" s="236">
        <f t="shared" si="19"/>
        <v>-19</v>
      </c>
      <c r="K35" s="237">
        <f t="shared" si="20"/>
        <v>0</v>
      </c>
      <c r="L35" s="238">
        <f t="shared" si="21"/>
        <v>-32</v>
      </c>
      <c r="M35" s="200"/>
      <c r="N35" s="492"/>
      <c r="O35" s="501" t="s">
        <v>75</v>
      </c>
      <c r="P35" s="502"/>
      <c r="Q35" s="232">
        <v>441</v>
      </c>
      <c r="R35" s="233">
        <v>1</v>
      </c>
      <c r="S35" s="234">
        <v>602</v>
      </c>
      <c r="T35" s="235">
        <v>352</v>
      </c>
      <c r="U35" s="233">
        <v>1</v>
      </c>
      <c r="V35" s="234">
        <v>463</v>
      </c>
      <c r="W35" s="236">
        <f t="shared" si="13"/>
        <v>-89</v>
      </c>
      <c r="X35" s="237">
        <f t="shared" si="14"/>
        <v>0</v>
      </c>
      <c r="Y35" s="238">
        <f t="shared" si="15"/>
        <v>-139</v>
      </c>
    </row>
    <row r="36" spans="1:25" ht="17.25" customHeight="1">
      <c r="A36" s="505" t="s">
        <v>216</v>
      </c>
      <c r="B36" s="506"/>
      <c r="C36" s="507"/>
      <c r="D36" s="232">
        <v>149</v>
      </c>
      <c r="E36" s="233">
        <v>1</v>
      </c>
      <c r="F36" s="234">
        <v>199</v>
      </c>
      <c r="G36" s="235">
        <v>114</v>
      </c>
      <c r="H36" s="233">
        <v>0</v>
      </c>
      <c r="I36" s="234">
        <v>144</v>
      </c>
      <c r="J36" s="236">
        <f t="shared" si="19"/>
        <v>-35</v>
      </c>
      <c r="K36" s="237">
        <f t="shared" si="20"/>
        <v>-1</v>
      </c>
      <c r="L36" s="238">
        <f t="shared" si="21"/>
        <v>-55</v>
      </c>
      <c r="M36" s="200"/>
      <c r="N36" s="492"/>
      <c r="O36" s="487" t="s">
        <v>77</v>
      </c>
      <c r="P36" s="488"/>
      <c r="Q36" s="232">
        <v>426</v>
      </c>
      <c r="R36" s="233">
        <v>2</v>
      </c>
      <c r="S36" s="234">
        <v>529</v>
      </c>
      <c r="T36" s="235">
        <v>307</v>
      </c>
      <c r="U36" s="233">
        <v>2</v>
      </c>
      <c r="V36" s="234">
        <v>356</v>
      </c>
      <c r="W36" s="236">
        <f t="shared" si="13"/>
        <v>-119</v>
      </c>
      <c r="X36" s="237">
        <f t="shared" si="14"/>
        <v>0</v>
      </c>
      <c r="Y36" s="238">
        <f t="shared" si="15"/>
        <v>-173</v>
      </c>
    </row>
    <row r="37" spans="1:25" ht="17.25" customHeight="1">
      <c r="A37" s="505" t="s">
        <v>217</v>
      </c>
      <c r="B37" s="506"/>
      <c r="C37" s="507"/>
      <c r="D37" s="232">
        <v>144</v>
      </c>
      <c r="E37" s="233">
        <v>0</v>
      </c>
      <c r="F37" s="234">
        <v>186</v>
      </c>
      <c r="G37" s="235">
        <v>89</v>
      </c>
      <c r="H37" s="233">
        <v>1</v>
      </c>
      <c r="I37" s="234">
        <v>114</v>
      </c>
      <c r="J37" s="236">
        <f t="shared" si="19"/>
        <v>-55</v>
      </c>
      <c r="K37" s="237">
        <f t="shared" si="20"/>
        <v>1</v>
      </c>
      <c r="L37" s="238">
        <f t="shared" si="21"/>
        <v>-72</v>
      </c>
      <c r="M37" s="200"/>
      <c r="N37" s="492"/>
      <c r="O37" s="487" t="s">
        <v>79</v>
      </c>
      <c r="P37" s="488"/>
      <c r="Q37" s="232">
        <v>18</v>
      </c>
      <c r="R37" s="233">
        <v>0</v>
      </c>
      <c r="S37" s="234">
        <v>19</v>
      </c>
      <c r="T37" s="235">
        <v>18</v>
      </c>
      <c r="U37" s="233">
        <v>0</v>
      </c>
      <c r="V37" s="234">
        <v>18</v>
      </c>
      <c r="W37" s="236">
        <f t="shared" si="13"/>
        <v>0</v>
      </c>
      <c r="X37" s="237">
        <f t="shared" si="14"/>
        <v>0</v>
      </c>
      <c r="Y37" s="238">
        <f t="shared" si="15"/>
        <v>-1</v>
      </c>
    </row>
    <row r="38" spans="1:25" ht="17.25" customHeight="1">
      <c r="A38" s="505" t="s">
        <v>218</v>
      </c>
      <c r="B38" s="506"/>
      <c r="C38" s="507"/>
      <c r="D38" s="232">
        <v>239</v>
      </c>
      <c r="E38" s="233">
        <v>0</v>
      </c>
      <c r="F38" s="234">
        <v>296</v>
      </c>
      <c r="G38" s="235">
        <v>161</v>
      </c>
      <c r="H38" s="233">
        <v>2</v>
      </c>
      <c r="I38" s="234">
        <v>197</v>
      </c>
      <c r="J38" s="236">
        <f t="shared" si="19"/>
        <v>-78</v>
      </c>
      <c r="K38" s="237">
        <f t="shared" si="20"/>
        <v>2</v>
      </c>
      <c r="L38" s="238">
        <f t="shared" si="21"/>
        <v>-99</v>
      </c>
      <c r="M38" s="200"/>
      <c r="N38" s="492"/>
      <c r="O38" s="487" t="s">
        <v>81</v>
      </c>
      <c r="P38" s="488"/>
      <c r="Q38" s="232">
        <v>13</v>
      </c>
      <c r="R38" s="233">
        <v>0</v>
      </c>
      <c r="S38" s="234">
        <v>15</v>
      </c>
      <c r="T38" s="235">
        <v>7</v>
      </c>
      <c r="U38" s="233">
        <v>0</v>
      </c>
      <c r="V38" s="234">
        <v>8</v>
      </c>
      <c r="W38" s="236">
        <f t="shared" si="13"/>
        <v>-6</v>
      </c>
      <c r="X38" s="237">
        <f t="shared" si="14"/>
        <v>0</v>
      </c>
      <c r="Y38" s="238">
        <f t="shared" si="15"/>
        <v>-7</v>
      </c>
    </row>
    <row r="39" spans="1:25" ht="17.25" customHeight="1">
      <c r="A39" s="505" t="s">
        <v>219</v>
      </c>
      <c r="B39" s="506"/>
      <c r="C39" s="507"/>
      <c r="D39" s="232">
        <v>198</v>
      </c>
      <c r="E39" s="233">
        <v>1</v>
      </c>
      <c r="F39" s="234">
        <v>235</v>
      </c>
      <c r="G39" s="235">
        <v>144</v>
      </c>
      <c r="H39" s="233">
        <v>3</v>
      </c>
      <c r="I39" s="234">
        <v>175</v>
      </c>
      <c r="J39" s="236">
        <f t="shared" si="19"/>
        <v>-54</v>
      </c>
      <c r="K39" s="237">
        <f t="shared" si="20"/>
        <v>2</v>
      </c>
      <c r="L39" s="238">
        <f t="shared" si="21"/>
        <v>-60</v>
      </c>
      <c r="M39" s="200"/>
      <c r="N39" s="492"/>
      <c r="O39" s="487" t="s">
        <v>83</v>
      </c>
      <c r="P39" s="488"/>
      <c r="Q39" s="232">
        <v>65</v>
      </c>
      <c r="R39" s="233">
        <v>0</v>
      </c>
      <c r="S39" s="234">
        <v>66</v>
      </c>
      <c r="T39" s="235">
        <v>39</v>
      </c>
      <c r="U39" s="233">
        <v>1</v>
      </c>
      <c r="V39" s="234">
        <v>40</v>
      </c>
      <c r="W39" s="236">
        <f t="shared" si="13"/>
        <v>-26</v>
      </c>
      <c r="X39" s="237">
        <f t="shared" si="14"/>
        <v>1</v>
      </c>
      <c r="Y39" s="238">
        <f t="shared" si="15"/>
        <v>-26</v>
      </c>
    </row>
    <row r="40" spans="1:25" ht="17.25" customHeight="1">
      <c r="A40" s="505" t="s">
        <v>220</v>
      </c>
      <c r="B40" s="506"/>
      <c r="C40" s="507"/>
      <c r="D40" s="232">
        <v>79</v>
      </c>
      <c r="E40" s="233">
        <v>1</v>
      </c>
      <c r="F40" s="234">
        <v>106</v>
      </c>
      <c r="G40" s="235">
        <v>42</v>
      </c>
      <c r="H40" s="233">
        <v>1</v>
      </c>
      <c r="I40" s="234">
        <v>51</v>
      </c>
      <c r="J40" s="236">
        <f t="shared" si="19"/>
        <v>-37</v>
      </c>
      <c r="K40" s="237">
        <f t="shared" si="20"/>
        <v>0</v>
      </c>
      <c r="L40" s="238">
        <f t="shared" si="21"/>
        <v>-55</v>
      </c>
      <c r="M40" s="200"/>
      <c r="N40" s="492"/>
      <c r="O40" s="501" t="s">
        <v>85</v>
      </c>
      <c r="P40" s="502"/>
      <c r="Q40" s="232">
        <v>98</v>
      </c>
      <c r="R40" s="233">
        <v>0</v>
      </c>
      <c r="S40" s="234">
        <v>110</v>
      </c>
      <c r="T40" s="235">
        <v>87</v>
      </c>
      <c r="U40" s="233">
        <v>0</v>
      </c>
      <c r="V40" s="234">
        <v>94</v>
      </c>
      <c r="W40" s="236">
        <f t="shared" si="13"/>
        <v>-11</v>
      </c>
      <c r="X40" s="237">
        <f t="shared" si="14"/>
        <v>0</v>
      </c>
      <c r="Y40" s="238">
        <f t="shared" si="15"/>
        <v>-16</v>
      </c>
    </row>
    <row r="41" spans="1:25" ht="17.25" customHeight="1" thickBot="1">
      <c r="A41" s="511" t="s">
        <v>221</v>
      </c>
      <c r="B41" s="512"/>
      <c r="C41" s="513"/>
      <c r="D41" s="239">
        <v>46</v>
      </c>
      <c r="E41" s="240">
        <v>1</v>
      </c>
      <c r="F41" s="241">
        <v>57</v>
      </c>
      <c r="G41" s="242">
        <v>25</v>
      </c>
      <c r="H41" s="240">
        <v>1</v>
      </c>
      <c r="I41" s="241">
        <v>32</v>
      </c>
      <c r="J41" s="243">
        <f t="shared" si="19"/>
        <v>-21</v>
      </c>
      <c r="K41" s="244">
        <f t="shared" si="20"/>
        <v>0</v>
      </c>
      <c r="L41" s="245">
        <f t="shared" si="21"/>
        <v>-25</v>
      </c>
      <c r="M41" s="200"/>
      <c r="N41" s="508"/>
      <c r="O41" s="489" t="s">
        <v>87</v>
      </c>
      <c r="P41" s="490"/>
      <c r="Q41" s="287">
        <v>123</v>
      </c>
      <c r="R41" s="288">
        <v>0</v>
      </c>
      <c r="S41" s="289">
        <v>151</v>
      </c>
      <c r="T41" s="290">
        <v>81</v>
      </c>
      <c r="U41" s="288">
        <v>0</v>
      </c>
      <c r="V41" s="289">
        <v>99</v>
      </c>
      <c r="W41" s="291">
        <f t="shared" si="13"/>
        <v>-42</v>
      </c>
      <c r="X41" s="292">
        <f t="shared" si="14"/>
        <v>0</v>
      </c>
      <c r="Y41" s="293">
        <f t="shared" si="15"/>
        <v>-52</v>
      </c>
    </row>
    <row r="42" spans="1:25" ht="17.25" customHeight="1" thickTop="1">
      <c r="A42" s="491" t="s">
        <v>222</v>
      </c>
      <c r="B42" s="494" t="s">
        <v>230</v>
      </c>
      <c r="C42" s="495"/>
      <c r="D42" s="225">
        <v>64</v>
      </c>
      <c r="E42" s="226">
        <v>1</v>
      </c>
      <c r="F42" s="227">
        <v>68</v>
      </c>
      <c r="G42" s="228">
        <v>62</v>
      </c>
      <c r="H42" s="226">
        <v>0</v>
      </c>
      <c r="I42" s="227">
        <v>67</v>
      </c>
      <c r="J42" s="229">
        <f t="shared" si="19"/>
        <v>-2</v>
      </c>
      <c r="K42" s="230">
        <f t="shared" si="20"/>
        <v>-1</v>
      </c>
      <c r="L42" s="231">
        <f t="shared" si="21"/>
        <v>-1</v>
      </c>
      <c r="M42" s="200"/>
      <c r="N42" s="496" t="s">
        <v>90</v>
      </c>
      <c r="O42" s="497" t="s">
        <v>15</v>
      </c>
      <c r="P42" s="498"/>
      <c r="Q42" s="218">
        <f aca="true" t="shared" si="23" ref="Q42:V42">SUM(Q43:Q47)</f>
        <v>18</v>
      </c>
      <c r="R42" s="219">
        <f t="shared" si="23"/>
        <v>5</v>
      </c>
      <c r="S42" s="220">
        <f t="shared" si="23"/>
        <v>26</v>
      </c>
      <c r="T42" s="221">
        <f t="shared" si="23"/>
        <v>25</v>
      </c>
      <c r="U42" s="219">
        <f t="shared" si="23"/>
        <v>7</v>
      </c>
      <c r="V42" s="220">
        <f t="shared" si="23"/>
        <v>23</v>
      </c>
      <c r="W42" s="222">
        <f t="shared" si="13"/>
        <v>7</v>
      </c>
      <c r="X42" s="223">
        <f t="shared" si="14"/>
        <v>2</v>
      </c>
      <c r="Y42" s="224">
        <f t="shared" si="15"/>
        <v>-3</v>
      </c>
    </row>
    <row r="43" spans="1:25" ht="17.25" customHeight="1">
      <c r="A43" s="492"/>
      <c r="B43" s="501" t="s">
        <v>231</v>
      </c>
      <c r="C43" s="502"/>
      <c r="D43" s="232">
        <v>819</v>
      </c>
      <c r="E43" s="233">
        <v>4</v>
      </c>
      <c r="F43" s="234">
        <v>1009</v>
      </c>
      <c r="G43" s="235">
        <v>641</v>
      </c>
      <c r="H43" s="233">
        <v>5</v>
      </c>
      <c r="I43" s="234">
        <v>753</v>
      </c>
      <c r="J43" s="236">
        <f t="shared" si="19"/>
        <v>-178</v>
      </c>
      <c r="K43" s="237">
        <f t="shared" si="20"/>
        <v>1</v>
      </c>
      <c r="L43" s="238">
        <f t="shared" si="21"/>
        <v>-256</v>
      </c>
      <c r="M43" s="200"/>
      <c r="N43" s="492"/>
      <c r="O43" s="503" t="s">
        <v>91</v>
      </c>
      <c r="P43" s="504"/>
      <c r="Q43" s="255">
        <v>9</v>
      </c>
      <c r="R43" s="256">
        <v>4</v>
      </c>
      <c r="S43" s="257">
        <v>13</v>
      </c>
      <c r="T43" s="258">
        <v>13</v>
      </c>
      <c r="U43" s="256">
        <v>5</v>
      </c>
      <c r="V43" s="257">
        <v>11</v>
      </c>
      <c r="W43" s="259">
        <f t="shared" si="13"/>
        <v>4</v>
      </c>
      <c r="X43" s="260">
        <f t="shared" si="14"/>
        <v>1</v>
      </c>
      <c r="Y43" s="261">
        <f t="shared" si="15"/>
        <v>-2</v>
      </c>
    </row>
    <row r="44" spans="1:25" ht="17.25" customHeight="1">
      <c r="A44" s="492"/>
      <c r="B44" s="501" t="s">
        <v>232</v>
      </c>
      <c r="C44" s="502"/>
      <c r="D44" s="232">
        <v>236</v>
      </c>
      <c r="E44" s="233">
        <v>0</v>
      </c>
      <c r="F44" s="234">
        <v>287</v>
      </c>
      <c r="G44" s="235">
        <v>167</v>
      </c>
      <c r="H44" s="233">
        <v>2</v>
      </c>
      <c r="I44" s="234">
        <v>203</v>
      </c>
      <c r="J44" s="236">
        <f t="shared" si="19"/>
        <v>-69</v>
      </c>
      <c r="K44" s="237">
        <f t="shared" si="20"/>
        <v>2</v>
      </c>
      <c r="L44" s="238">
        <f t="shared" si="21"/>
        <v>-84</v>
      </c>
      <c r="M44" s="200"/>
      <c r="N44" s="492"/>
      <c r="O44" s="483" t="s">
        <v>92</v>
      </c>
      <c r="P44" s="484"/>
      <c r="Q44" s="232">
        <v>3</v>
      </c>
      <c r="R44" s="233">
        <v>0</v>
      </c>
      <c r="S44" s="234">
        <v>3</v>
      </c>
      <c r="T44" s="235">
        <v>3</v>
      </c>
      <c r="U44" s="233">
        <v>0</v>
      </c>
      <c r="V44" s="234">
        <v>4</v>
      </c>
      <c r="W44" s="236">
        <f t="shared" si="13"/>
        <v>0</v>
      </c>
      <c r="X44" s="237">
        <f t="shared" si="14"/>
        <v>0</v>
      </c>
      <c r="Y44" s="238">
        <f t="shared" si="15"/>
        <v>1</v>
      </c>
    </row>
    <row r="45" spans="1:25" ht="17.25" customHeight="1" thickBot="1">
      <c r="A45" s="493"/>
      <c r="B45" s="485" t="s">
        <v>233</v>
      </c>
      <c r="C45" s="486"/>
      <c r="D45" s="294">
        <v>241</v>
      </c>
      <c r="E45" s="295">
        <v>8</v>
      </c>
      <c r="F45" s="296">
        <v>313</v>
      </c>
      <c r="G45" s="297">
        <v>168</v>
      </c>
      <c r="H45" s="295">
        <v>7</v>
      </c>
      <c r="I45" s="296">
        <v>203</v>
      </c>
      <c r="J45" s="298">
        <f t="shared" si="19"/>
        <v>-73</v>
      </c>
      <c r="K45" s="299">
        <f t="shared" si="20"/>
        <v>-1</v>
      </c>
      <c r="L45" s="300">
        <f t="shared" si="21"/>
        <v>-110</v>
      </c>
      <c r="M45" s="200"/>
      <c r="N45" s="492"/>
      <c r="O45" s="483" t="s">
        <v>94</v>
      </c>
      <c r="P45" s="484"/>
      <c r="Q45" s="232">
        <v>3</v>
      </c>
      <c r="R45" s="233">
        <v>1</v>
      </c>
      <c r="S45" s="234">
        <v>6</v>
      </c>
      <c r="T45" s="235">
        <v>6</v>
      </c>
      <c r="U45" s="233">
        <v>2</v>
      </c>
      <c r="V45" s="234">
        <v>5</v>
      </c>
      <c r="W45" s="236">
        <f t="shared" si="13"/>
        <v>3</v>
      </c>
      <c r="X45" s="237">
        <f t="shared" si="14"/>
        <v>1</v>
      </c>
      <c r="Y45" s="238">
        <f t="shared" si="15"/>
        <v>-1</v>
      </c>
    </row>
    <row r="46" spans="13:25" ht="17.25" customHeight="1">
      <c r="M46" s="200"/>
      <c r="N46" s="492"/>
      <c r="O46" s="487" t="s">
        <v>95</v>
      </c>
      <c r="P46" s="488"/>
      <c r="Q46" s="232">
        <v>3</v>
      </c>
      <c r="R46" s="233">
        <v>0</v>
      </c>
      <c r="S46" s="234">
        <v>4</v>
      </c>
      <c r="T46" s="235">
        <v>3</v>
      </c>
      <c r="U46" s="233">
        <v>0</v>
      </c>
      <c r="V46" s="234">
        <v>3</v>
      </c>
      <c r="W46" s="236">
        <f t="shared" si="13"/>
        <v>0</v>
      </c>
      <c r="X46" s="237">
        <f t="shared" si="14"/>
        <v>0</v>
      </c>
      <c r="Y46" s="238">
        <f t="shared" si="15"/>
        <v>-1</v>
      </c>
    </row>
    <row r="47" spans="1:26" ht="17.25" customHeight="1">
      <c r="A47" s="199" t="s">
        <v>97</v>
      </c>
      <c r="M47" s="200"/>
      <c r="N47" s="492"/>
      <c r="O47" s="499" t="s">
        <v>40</v>
      </c>
      <c r="P47" s="500"/>
      <c r="Q47" s="287"/>
      <c r="R47" s="288"/>
      <c r="S47" s="289"/>
      <c r="T47" s="290"/>
      <c r="U47" s="288"/>
      <c r="V47" s="289"/>
      <c r="W47" s="291">
        <f t="shared" si="13"/>
        <v>0</v>
      </c>
      <c r="X47" s="292">
        <f t="shared" si="14"/>
        <v>0</v>
      </c>
      <c r="Y47" s="293">
        <f t="shared" si="15"/>
        <v>0</v>
      </c>
      <c r="Z47" s="200"/>
    </row>
    <row r="48" spans="13:45" ht="17.25" customHeight="1" thickBot="1">
      <c r="M48" s="200"/>
      <c r="N48" s="480" t="s">
        <v>98</v>
      </c>
      <c r="O48" s="481"/>
      <c r="P48" s="482"/>
      <c r="Q48" s="278"/>
      <c r="R48" s="279"/>
      <c r="S48" s="280"/>
      <c r="T48" s="281"/>
      <c r="U48" s="279"/>
      <c r="V48" s="280"/>
      <c r="W48" s="282">
        <f t="shared" si="13"/>
        <v>0</v>
      </c>
      <c r="X48" s="283">
        <f t="shared" si="14"/>
        <v>0</v>
      </c>
      <c r="Y48" s="284">
        <f t="shared" si="15"/>
        <v>0</v>
      </c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</row>
    <row r="49" ht="12.75" customHeight="1"/>
    <row r="50" ht="12.75" customHeight="1"/>
    <row r="51" spans="1:13" ht="15" customHeight="1">
      <c r="A51" s="1" t="s">
        <v>255</v>
      </c>
      <c r="M51" s="200"/>
    </row>
    <row r="52" spans="1:13" ht="15" customHeight="1">
      <c r="A52" s="199" t="str">
        <f>A2</f>
        <v>福山市(207)</v>
      </c>
      <c r="M52" s="200"/>
    </row>
    <row r="53" spans="1:17" ht="17.25" customHeight="1" thickBot="1">
      <c r="A53" s="201" t="s">
        <v>99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0"/>
      <c r="L53" s="200"/>
      <c r="M53" s="200"/>
      <c r="N53" s="202" t="s">
        <v>100</v>
      </c>
      <c r="O53" s="202"/>
      <c r="P53" s="202"/>
      <c r="Q53" s="203"/>
    </row>
    <row r="54" spans="1:25" ht="17.25" customHeight="1">
      <c r="A54" s="514" t="s">
        <v>102</v>
      </c>
      <c r="B54" s="515"/>
      <c r="C54" s="516"/>
      <c r="D54" s="520" t="str">
        <f>$D$4</f>
        <v>令　和　元　年　</v>
      </c>
      <c r="E54" s="520"/>
      <c r="F54" s="521"/>
      <c r="G54" s="520" t="str">
        <f>$G$4</f>
        <v>令　和　2　年　</v>
      </c>
      <c r="H54" s="520"/>
      <c r="I54" s="520"/>
      <c r="J54" s="522" t="s">
        <v>103</v>
      </c>
      <c r="K54" s="523"/>
      <c r="L54" s="524"/>
      <c r="M54" s="204"/>
      <c r="N54" s="514" t="s">
        <v>102</v>
      </c>
      <c r="O54" s="515"/>
      <c r="P54" s="516"/>
      <c r="Q54" s="520" t="str">
        <f>$D$4</f>
        <v>令　和　元　年　</v>
      </c>
      <c r="R54" s="520"/>
      <c r="S54" s="521"/>
      <c r="T54" s="520" t="str">
        <f>$G$4</f>
        <v>令　和　2　年　</v>
      </c>
      <c r="U54" s="520"/>
      <c r="V54" s="520"/>
      <c r="W54" s="522" t="s">
        <v>103</v>
      </c>
      <c r="X54" s="523"/>
      <c r="Y54" s="524"/>
    </row>
    <row r="55" spans="1:25" ht="17.25" customHeight="1">
      <c r="A55" s="517"/>
      <c r="B55" s="518"/>
      <c r="C55" s="519"/>
      <c r="D55" s="205" t="s">
        <v>104</v>
      </c>
      <c r="E55" s="206" t="s">
        <v>105</v>
      </c>
      <c r="F55" s="207" t="s">
        <v>106</v>
      </c>
      <c r="G55" s="208" t="s">
        <v>104</v>
      </c>
      <c r="H55" s="206" t="s">
        <v>105</v>
      </c>
      <c r="I55" s="207" t="s">
        <v>106</v>
      </c>
      <c r="J55" s="208" t="s">
        <v>104</v>
      </c>
      <c r="K55" s="206" t="s">
        <v>105</v>
      </c>
      <c r="L55" s="209" t="s">
        <v>106</v>
      </c>
      <c r="M55" s="210"/>
      <c r="N55" s="517"/>
      <c r="O55" s="518"/>
      <c r="P55" s="519"/>
      <c r="Q55" s="205" t="s">
        <v>104</v>
      </c>
      <c r="R55" s="206" t="s">
        <v>105</v>
      </c>
      <c r="S55" s="207" t="s">
        <v>106</v>
      </c>
      <c r="T55" s="208" t="s">
        <v>104</v>
      </c>
      <c r="U55" s="206" t="s">
        <v>105</v>
      </c>
      <c r="V55" s="207" t="s">
        <v>106</v>
      </c>
      <c r="W55" s="208" t="s">
        <v>104</v>
      </c>
      <c r="X55" s="206" t="s">
        <v>105</v>
      </c>
      <c r="Y55" s="209" t="s">
        <v>106</v>
      </c>
    </row>
    <row r="56" spans="1:25" ht="17.25" customHeight="1" thickBot="1">
      <c r="A56" s="525" t="s">
        <v>107</v>
      </c>
      <c r="B56" s="526"/>
      <c r="C56" s="527"/>
      <c r="D56" s="211">
        <f aca="true" t="shared" si="24" ref="D56:I56">SUM(D57:D64)+D67</f>
        <v>1349</v>
      </c>
      <c r="E56" s="212">
        <f t="shared" si="24"/>
        <v>12</v>
      </c>
      <c r="F56" s="213">
        <f t="shared" si="24"/>
        <v>1661</v>
      </c>
      <c r="G56" s="214">
        <f t="shared" si="24"/>
        <v>1027</v>
      </c>
      <c r="H56" s="212">
        <f t="shared" si="24"/>
        <v>14</v>
      </c>
      <c r="I56" s="213">
        <f t="shared" si="24"/>
        <v>1213</v>
      </c>
      <c r="J56" s="215">
        <f aca="true" t="shared" si="25" ref="J56:J74">G56-D56</f>
        <v>-322</v>
      </c>
      <c r="K56" s="216">
        <f aca="true" t="shared" si="26" ref="K56:K74">H56-E56</f>
        <v>2</v>
      </c>
      <c r="L56" s="217">
        <f aca="true" t="shared" si="27" ref="L56:L74">I56-F56</f>
        <v>-448</v>
      </c>
      <c r="M56" s="200"/>
      <c r="N56" s="525" t="s">
        <v>107</v>
      </c>
      <c r="O56" s="526"/>
      <c r="P56" s="527"/>
      <c r="Q56" s="218">
        <f aca="true" t="shared" si="28" ref="Q56:V56">SUM(Q57:Q68)</f>
        <v>1349</v>
      </c>
      <c r="R56" s="219">
        <f t="shared" si="28"/>
        <v>12</v>
      </c>
      <c r="S56" s="220">
        <f t="shared" si="28"/>
        <v>1661</v>
      </c>
      <c r="T56" s="221">
        <f t="shared" si="28"/>
        <v>1027</v>
      </c>
      <c r="U56" s="219">
        <f t="shared" si="28"/>
        <v>14</v>
      </c>
      <c r="V56" s="220">
        <f t="shared" si="28"/>
        <v>1213</v>
      </c>
      <c r="W56" s="222">
        <f aca="true" t="shared" si="29" ref="W56:W70">T56-Q56</f>
        <v>-322</v>
      </c>
      <c r="X56" s="223">
        <f aca="true" t="shared" si="30" ref="X56:X70">U56-R56</f>
        <v>2</v>
      </c>
      <c r="Y56" s="224">
        <f aca="true" t="shared" si="31" ref="Y56:Y70">V56-S56</f>
        <v>-448</v>
      </c>
    </row>
    <row r="57" spans="1:25" ht="17.25" customHeight="1" thickTop="1">
      <c r="A57" s="469" t="s">
        <v>108</v>
      </c>
      <c r="B57" s="494" t="s">
        <v>109</v>
      </c>
      <c r="C57" s="495"/>
      <c r="D57" s="225">
        <v>4</v>
      </c>
      <c r="E57" s="226">
        <v>0</v>
      </c>
      <c r="F57" s="227">
        <v>78</v>
      </c>
      <c r="G57" s="228">
        <v>6</v>
      </c>
      <c r="H57" s="226">
        <v>0</v>
      </c>
      <c r="I57" s="227">
        <v>50</v>
      </c>
      <c r="J57" s="229">
        <f t="shared" si="25"/>
        <v>2</v>
      </c>
      <c r="K57" s="230">
        <f t="shared" si="26"/>
        <v>0</v>
      </c>
      <c r="L57" s="231">
        <f t="shared" si="27"/>
        <v>-28</v>
      </c>
      <c r="M57" s="200"/>
      <c r="N57" s="547" t="s">
        <v>110</v>
      </c>
      <c r="O57" s="548"/>
      <c r="P57" s="549"/>
      <c r="Q57" s="225">
        <v>119</v>
      </c>
      <c r="R57" s="226">
        <v>1</v>
      </c>
      <c r="S57" s="227">
        <v>153</v>
      </c>
      <c r="T57" s="228">
        <v>98</v>
      </c>
      <c r="U57" s="226">
        <v>0</v>
      </c>
      <c r="V57" s="227">
        <v>125</v>
      </c>
      <c r="W57" s="229">
        <f t="shared" si="29"/>
        <v>-21</v>
      </c>
      <c r="X57" s="230">
        <f t="shared" si="30"/>
        <v>-1</v>
      </c>
      <c r="Y57" s="231">
        <f t="shared" si="31"/>
        <v>-28</v>
      </c>
    </row>
    <row r="58" spans="1:25" ht="17.25" customHeight="1">
      <c r="A58" s="469"/>
      <c r="B58" s="501" t="s">
        <v>113</v>
      </c>
      <c r="C58" s="502"/>
      <c r="D58" s="232">
        <v>71</v>
      </c>
      <c r="E58" s="233">
        <v>2</v>
      </c>
      <c r="F58" s="234">
        <v>191</v>
      </c>
      <c r="G58" s="235">
        <v>39</v>
      </c>
      <c r="H58" s="233">
        <v>1</v>
      </c>
      <c r="I58" s="234">
        <v>134</v>
      </c>
      <c r="J58" s="236">
        <f t="shared" si="25"/>
        <v>-32</v>
      </c>
      <c r="K58" s="237">
        <f t="shared" si="26"/>
        <v>-1</v>
      </c>
      <c r="L58" s="238">
        <f t="shared" si="27"/>
        <v>-57</v>
      </c>
      <c r="M58" s="200"/>
      <c r="N58" s="535" t="s">
        <v>114</v>
      </c>
      <c r="O58" s="536"/>
      <c r="P58" s="537"/>
      <c r="Q58" s="232">
        <v>108</v>
      </c>
      <c r="R58" s="233">
        <v>3</v>
      </c>
      <c r="S58" s="234">
        <v>129</v>
      </c>
      <c r="T58" s="235">
        <v>117</v>
      </c>
      <c r="U58" s="233">
        <v>3</v>
      </c>
      <c r="V58" s="234">
        <v>138</v>
      </c>
      <c r="W58" s="236">
        <f t="shared" si="29"/>
        <v>9</v>
      </c>
      <c r="X58" s="237">
        <f t="shared" si="30"/>
        <v>0</v>
      </c>
      <c r="Y58" s="238">
        <f t="shared" si="31"/>
        <v>9</v>
      </c>
    </row>
    <row r="59" spans="1:25" ht="17.25" customHeight="1">
      <c r="A59" s="469"/>
      <c r="B59" s="501" t="s">
        <v>117</v>
      </c>
      <c r="C59" s="502"/>
      <c r="D59" s="232">
        <v>260</v>
      </c>
      <c r="E59" s="233">
        <v>1</v>
      </c>
      <c r="F59" s="234">
        <v>303</v>
      </c>
      <c r="G59" s="235">
        <v>176</v>
      </c>
      <c r="H59" s="233">
        <v>0</v>
      </c>
      <c r="I59" s="234">
        <v>215</v>
      </c>
      <c r="J59" s="236">
        <f t="shared" si="25"/>
        <v>-84</v>
      </c>
      <c r="K59" s="237">
        <f t="shared" si="26"/>
        <v>-1</v>
      </c>
      <c r="L59" s="238">
        <f t="shared" si="27"/>
        <v>-88</v>
      </c>
      <c r="M59" s="200"/>
      <c r="N59" s="535" t="s">
        <v>118</v>
      </c>
      <c r="O59" s="536"/>
      <c r="P59" s="537"/>
      <c r="Q59" s="232">
        <v>112</v>
      </c>
      <c r="R59" s="233">
        <v>1</v>
      </c>
      <c r="S59" s="234">
        <v>139</v>
      </c>
      <c r="T59" s="235">
        <v>107</v>
      </c>
      <c r="U59" s="233">
        <v>0</v>
      </c>
      <c r="V59" s="234">
        <v>126</v>
      </c>
      <c r="W59" s="236">
        <f t="shared" si="29"/>
        <v>-5</v>
      </c>
      <c r="X59" s="237">
        <f t="shared" si="30"/>
        <v>-1</v>
      </c>
      <c r="Y59" s="238">
        <f t="shared" si="31"/>
        <v>-13</v>
      </c>
    </row>
    <row r="60" spans="1:25" ht="17.25" customHeight="1">
      <c r="A60" s="469"/>
      <c r="B60" s="501" t="s">
        <v>120</v>
      </c>
      <c r="C60" s="502"/>
      <c r="D60" s="232">
        <v>185</v>
      </c>
      <c r="E60" s="233">
        <v>1</v>
      </c>
      <c r="F60" s="234">
        <v>284</v>
      </c>
      <c r="G60" s="235">
        <v>163</v>
      </c>
      <c r="H60" s="233">
        <v>1</v>
      </c>
      <c r="I60" s="234">
        <v>226</v>
      </c>
      <c r="J60" s="236">
        <f t="shared" si="25"/>
        <v>-22</v>
      </c>
      <c r="K60" s="237">
        <f t="shared" si="26"/>
        <v>0</v>
      </c>
      <c r="L60" s="238">
        <f t="shared" si="27"/>
        <v>-58</v>
      </c>
      <c r="M60" s="200"/>
      <c r="N60" s="535" t="s">
        <v>121</v>
      </c>
      <c r="O60" s="536"/>
      <c r="P60" s="537"/>
      <c r="Q60" s="232">
        <v>117</v>
      </c>
      <c r="R60" s="233">
        <v>0</v>
      </c>
      <c r="S60" s="234">
        <v>140</v>
      </c>
      <c r="T60" s="235">
        <v>76</v>
      </c>
      <c r="U60" s="233">
        <v>1</v>
      </c>
      <c r="V60" s="234">
        <v>86</v>
      </c>
      <c r="W60" s="236">
        <f t="shared" si="29"/>
        <v>-41</v>
      </c>
      <c r="X60" s="237">
        <f t="shared" si="30"/>
        <v>1</v>
      </c>
      <c r="Y60" s="238">
        <f t="shared" si="31"/>
        <v>-54</v>
      </c>
    </row>
    <row r="61" spans="1:25" ht="17.25" customHeight="1">
      <c r="A61" s="469"/>
      <c r="B61" s="501" t="s">
        <v>123</v>
      </c>
      <c r="C61" s="502"/>
      <c r="D61" s="232">
        <v>233</v>
      </c>
      <c r="E61" s="233">
        <v>0</v>
      </c>
      <c r="F61" s="234">
        <v>325</v>
      </c>
      <c r="G61" s="235">
        <v>176</v>
      </c>
      <c r="H61" s="233">
        <v>0</v>
      </c>
      <c r="I61" s="234">
        <v>220</v>
      </c>
      <c r="J61" s="236">
        <f t="shared" si="25"/>
        <v>-57</v>
      </c>
      <c r="K61" s="237">
        <f t="shared" si="26"/>
        <v>0</v>
      </c>
      <c r="L61" s="238">
        <f t="shared" si="27"/>
        <v>-105</v>
      </c>
      <c r="M61" s="200"/>
      <c r="N61" s="535" t="s">
        <v>27</v>
      </c>
      <c r="O61" s="536"/>
      <c r="P61" s="537"/>
      <c r="Q61" s="232">
        <v>121</v>
      </c>
      <c r="R61" s="233">
        <v>0</v>
      </c>
      <c r="S61" s="234">
        <v>147</v>
      </c>
      <c r="T61" s="235">
        <v>66</v>
      </c>
      <c r="U61" s="233">
        <v>0</v>
      </c>
      <c r="V61" s="234">
        <v>75</v>
      </c>
      <c r="W61" s="236">
        <f t="shared" si="29"/>
        <v>-55</v>
      </c>
      <c r="X61" s="237">
        <f t="shared" si="30"/>
        <v>0</v>
      </c>
      <c r="Y61" s="238">
        <f t="shared" si="31"/>
        <v>-72</v>
      </c>
    </row>
    <row r="62" spans="1:25" ht="17.25" customHeight="1">
      <c r="A62" s="469"/>
      <c r="B62" s="501" t="s">
        <v>125</v>
      </c>
      <c r="C62" s="502"/>
      <c r="D62" s="232">
        <v>167</v>
      </c>
      <c r="E62" s="233">
        <v>0</v>
      </c>
      <c r="F62" s="234">
        <v>186</v>
      </c>
      <c r="G62" s="235">
        <v>155</v>
      </c>
      <c r="H62" s="233">
        <v>2</v>
      </c>
      <c r="I62" s="234">
        <v>142</v>
      </c>
      <c r="J62" s="236">
        <f t="shared" si="25"/>
        <v>-12</v>
      </c>
      <c r="K62" s="237">
        <f t="shared" si="26"/>
        <v>2</v>
      </c>
      <c r="L62" s="238">
        <f t="shared" si="27"/>
        <v>-44</v>
      </c>
      <c r="M62" s="200"/>
      <c r="N62" s="535" t="s">
        <v>30</v>
      </c>
      <c r="O62" s="536"/>
      <c r="P62" s="537"/>
      <c r="Q62" s="232">
        <v>103</v>
      </c>
      <c r="R62" s="233">
        <v>0</v>
      </c>
      <c r="S62" s="234">
        <v>128</v>
      </c>
      <c r="T62" s="235">
        <v>73</v>
      </c>
      <c r="U62" s="233">
        <v>1</v>
      </c>
      <c r="V62" s="234">
        <v>90</v>
      </c>
      <c r="W62" s="236">
        <f t="shared" si="29"/>
        <v>-30</v>
      </c>
      <c r="X62" s="237">
        <f t="shared" si="30"/>
        <v>1</v>
      </c>
      <c r="Y62" s="238">
        <f t="shared" si="31"/>
        <v>-38</v>
      </c>
    </row>
    <row r="63" spans="1:25" ht="17.25" customHeight="1" thickBot="1">
      <c r="A63" s="469"/>
      <c r="B63" s="550" t="s">
        <v>127</v>
      </c>
      <c r="C63" s="551"/>
      <c r="D63" s="239">
        <v>86</v>
      </c>
      <c r="E63" s="240">
        <v>1</v>
      </c>
      <c r="F63" s="241">
        <v>63</v>
      </c>
      <c r="G63" s="242">
        <v>69</v>
      </c>
      <c r="H63" s="240">
        <v>1</v>
      </c>
      <c r="I63" s="241">
        <v>58</v>
      </c>
      <c r="J63" s="243">
        <f t="shared" si="25"/>
        <v>-17</v>
      </c>
      <c r="K63" s="244">
        <f t="shared" si="26"/>
        <v>0</v>
      </c>
      <c r="L63" s="245">
        <f t="shared" si="27"/>
        <v>-5</v>
      </c>
      <c r="M63" s="200"/>
      <c r="N63" s="535" t="s">
        <v>33</v>
      </c>
      <c r="O63" s="536"/>
      <c r="P63" s="537"/>
      <c r="Q63" s="232">
        <v>90</v>
      </c>
      <c r="R63" s="233">
        <v>0</v>
      </c>
      <c r="S63" s="234">
        <v>105</v>
      </c>
      <c r="T63" s="235">
        <v>75</v>
      </c>
      <c r="U63" s="233">
        <v>2</v>
      </c>
      <c r="V63" s="234">
        <v>93</v>
      </c>
      <c r="W63" s="236">
        <f t="shared" si="29"/>
        <v>-15</v>
      </c>
      <c r="X63" s="237">
        <f t="shared" si="30"/>
        <v>2</v>
      </c>
      <c r="Y63" s="238">
        <f t="shared" si="31"/>
        <v>-12</v>
      </c>
    </row>
    <row r="64" spans="1:25" ht="17.25" customHeight="1" thickTop="1">
      <c r="A64" s="552" t="s">
        <v>129</v>
      </c>
      <c r="B64" s="553"/>
      <c r="C64" s="246" t="s">
        <v>112</v>
      </c>
      <c r="D64" s="247">
        <f aca="true" t="shared" si="32" ref="D64:I64">SUM(D65:D66)</f>
        <v>313</v>
      </c>
      <c r="E64" s="248">
        <f t="shared" si="32"/>
        <v>7</v>
      </c>
      <c r="F64" s="249">
        <f t="shared" si="32"/>
        <v>231</v>
      </c>
      <c r="G64" s="250">
        <f t="shared" si="32"/>
        <v>226</v>
      </c>
      <c r="H64" s="248">
        <f t="shared" si="32"/>
        <v>9</v>
      </c>
      <c r="I64" s="249">
        <f t="shared" si="32"/>
        <v>168</v>
      </c>
      <c r="J64" s="251">
        <f t="shared" si="25"/>
        <v>-87</v>
      </c>
      <c r="K64" s="252">
        <f t="shared" si="26"/>
        <v>2</v>
      </c>
      <c r="L64" s="253">
        <f t="shared" si="27"/>
        <v>-63</v>
      </c>
      <c r="M64" s="200"/>
      <c r="N64" s="535" t="s">
        <v>36</v>
      </c>
      <c r="O64" s="536"/>
      <c r="P64" s="537"/>
      <c r="Q64" s="232">
        <v>124</v>
      </c>
      <c r="R64" s="233">
        <v>3</v>
      </c>
      <c r="S64" s="234">
        <v>147</v>
      </c>
      <c r="T64" s="235">
        <v>61</v>
      </c>
      <c r="U64" s="233">
        <v>0</v>
      </c>
      <c r="V64" s="234">
        <v>73</v>
      </c>
      <c r="W64" s="236">
        <f t="shared" si="29"/>
        <v>-63</v>
      </c>
      <c r="X64" s="237">
        <f t="shared" si="30"/>
        <v>-3</v>
      </c>
      <c r="Y64" s="238">
        <f t="shared" si="31"/>
        <v>-74</v>
      </c>
    </row>
    <row r="65" spans="1:25" ht="17.25" customHeight="1">
      <c r="A65" s="554"/>
      <c r="B65" s="555"/>
      <c r="C65" s="53" t="s">
        <v>131</v>
      </c>
      <c r="D65" s="255">
        <v>188</v>
      </c>
      <c r="E65" s="256">
        <v>1</v>
      </c>
      <c r="F65" s="257">
        <v>137</v>
      </c>
      <c r="G65" s="258">
        <v>132</v>
      </c>
      <c r="H65" s="256">
        <v>4</v>
      </c>
      <c r="I65" s="257">
        <v>101</v>
      </c>
      <c r="J65" s="259">
        <f t="shared" si="25"/>
        <v>-56</v>
      </c>
      <c r="K65" s="260">
        <f t="shared" si="26"/>
        <v>3</v>
      </c>
      <c r="L65" s="261">
        <f t="shared" si="27"/>
        <v>-36</v>
      </c>
      <c r="M65" s="200"/>
      <c r="N65" s="535" t="s">
        <v>39</v>
      </c>
      <c r="O65" s="536"/>
      <c r="P65" s="537"/>
      <c r="Q65" s="232">
        <v>101</v>
      </c>
      <c r="R65" s="233">
        <v>3</v>
      </c>
      <c r="S65" s="234">
        <v>139</v>
      </c>
      <c r="T65" s="235">
        <v>72</v>
      </c>
      <c r="U65" s="233">
        <v>0</v>
      </c>
      <c r="V65" s="234">
        <v>89</v>
      </c>
      <c r="W65" s="236">
        <f t="shared" si="29"/>
        <v>-29</v>
      </c>
      <c r="X65" s="237">
        <f t="shared" si="30"/>
        <v>-3</v>
      </c>
      <c r="Y65" s="238">
        <f t="shared" si="31"/>
        <v>-50</v>
      </c>
    </row>
    <row r="66" spans="1:25" ht="17.25" customHeight="1" thickBot="1">
      <c r="A66" s="554"/>
      <c r="B66" s="555"/>
      <c r="C66" s="58" t="s">
        <v>133</v>
      </c>
      <c r="D66" s="239">
        <v>125</v>
      </c>
      <c r="E66" s="240">
        <v>6</v>
      </c>
      <c r="F66" s="241">
        <v>94</v>
      </c>
      <c r="G66" s="242">
        <v>94</v>
      </c>
      <c r="H66" s="240">
        <v>5</v>
      </c>
      <c r="I66" s="241">
        <v>67</v>
      </c>
      <c r="J66" s="243">
        <f t="shared" si="25"/>
        <v>-31</v>
      </c>
      <c r="K66" s="244">
        <f t="shared" si="26"/>
        <v>-1</v>
      </c>
      <c r="L66" s="245">
        <f t="shared" si="27"/>
        <v>-27</v>
      </c>
      <c r="M66" s="200"/>
      <c r="N66" s="535" t="s">
        <v>42</v>
      </c>
      <c r="O66" s="536"/>
      <c r="P66" s="537"/>
      <c r="Q66" s="232">
        <v>113</v>
      </c>
      <c r="R66" s="233">
        <v>0</v>
      </c>
      <c r="S66" s="234">
        <v>139</v>
      </c>
      <c r="T66" s="235">
        <v>82</v>
      </c>
      <c r="U66" s="233">
        <v>3</v>
      </c>
      <c r="V66" s="234">
        <v>92</v>
      </c>
      <c r="W66" s="236">
        <f t="shared" si="29"/>
        <v>-31</v>
      </c>
      <c r="X66" s="237">
        <f t="shared" si="30"/>
        <v>3</v>
      </c>
      <c r="Y66" s="238">
        <f t="shared" si="31"/>
        <v>-47</v>
      </c>
    </row>
    <row r="67" spans="1:25" ht="17.25" customHeight="1" thickBot="1" thickTop="1">
      <c r="A67" s="465" t="s">
        <v>134</v>
      </c>
      <c r="B67" s="466"/>
      <c r="C67" s="467"/>
      <c r="D67" s="262">
        <v>30</v>
      </c>
      <c r="E67" s="263">
        <v>0</v>
      </c>
      <c r="F67" s="264">
        <v>0</v>
      </c>
      <c r="G67" s="265">
        <v>17</v>
      </c>
      <c r="H67" s="263">
        <v>0</v>
      </c>
      <c r="I67" s="264">
        <v>0</v>
      </c>
      <c r="J67" s="266">
        <f t="shared" si="25"/>
        <v>-13</v>
      </c>
      <c r="K67" s="267">
        <f t="shared" si="26"/>
        <v>0</v>
      </c>
      <c r="L67" s="268">
        <f t="shared" si="27"/>
        <v>0</v>
      </c>
      <c r="M67" s="200"/>
      <c r="N67" s="535" t="s">
        <v>43</v>
      </c>
      <c r="O67" s="536"/>
      <c r="P67" s="537"/>
      <c r="Q67" s="232">
        <v>96</v>
      </c>
      <c r="R67" s="233">
        <v>0</v>
      </c>
      <c r="S67" s="234">
        <v>117</v>
      </c>
      <c r="T67" s="235">
        <v>87</v>
      </c>
      <c r="U67" s="233">
        <v>1</v>
      </c>
      <c r="V67" s="234">
        <v>98</v>
      </c>
      <c r="W67" s="236">
        <f t="shared" si="29"/>
        <v>-9</v>
      </c>
      <c r="X67" s="237">
        <f t="shared" si="30"/>
        <v>1</v>
      </c>
      <c r="Y67" s="238">
        <f t="shared" si="31"/>
        <v>-19</v>
      </c>
    </row>
    <row r="68" spans="1:25" ht="17.25" customHeight="1" thickBot="1" thickTop="1">
      <c r="A68" s="468" t="s">
        <v>136</v>
      </c>
      <c r="B68" s="471" t="s">
        <v>137</v>
      </c>
      <c r="C68" s="472"/>
      <c r="D68" s="269">
        <v>188</v>
      </c>
      <c r="E68" s="270">
        <v>2</v>
      </c>
      <c r="F68" s="271">
        <v>266</v>
      </c>
      <c r="G68" s="272">
        <v>132</v>
      </c>
      <c r="H68" s="270">
        <v>1</v>
      </c>
      <c r="I68" s="271">
        <v>184</v>
      </c>
      <c r="J68" s="273">
        <f t="shared" si="25"/>
        <v>-56</v>
      </c>
      <c r="K68" s="274">
        <f t="shared" si="26"/>
        <v>-1</v>
      </c>
      <c r="L68" s="275">
        <f t="shared" si="27"/>
        <v>-82</v>
      </c>
      <c r="M68" s="200"/>
      <c r="N68" s="538" t="s">
        <v>46</v>
      </c>
      <c r="O68" s="539"/>
      <c r="P68" s="540"/>
      <c r="Q68" s="239">
        <v>145</v>
      </c>
      <c r="R68" s="240">
        <v>1</v>
      </c>
      <c r="S68" s="241">
        <v>178</v>
      </c>
      <c r="T68" s="242">
        <v>113</v>
      </c>
      <c r="U68" s="240">
        <v>3</v>
      </c>
      <c r="V68" s="241">
        <v>128</v>
      </c>
      <c r="W68" s="243">
        <f t="shared" si="29"/>
        <v>-32</v>
      </c>
      <c r="X68" s="244">
        <f t="shared" si="30"/>
        <v>2</v>
      </c>
      <c r="Y68" s="245">
        <f t="shared" si="31"/>
        <v>-50</v>
      </c>
    </row>
    <row r="69" spans="1:25" ht="17.25" customHeight="1" thickTop="1">
      <c r="A69" s="469"/>
      <c r="B69" s="473" t="s">
        <v>138</v>
      </c>
      <c r="C69" s="276" t="s">
        <v>112</v>
      </c>
      <c r="D69" s="218">
        <f aca="true" t="shared" si="33" ref="D69:I69">SUM(D70:D72)</f>
        <v>14</v>
      </c>
      <c r="E69" s="219">
        <f t="shared" si="33"/>
        <v>1</v>
      </c>
      <c r="F69" s="220">
        <f t="shared" si="33"/>
        <v>135</v>
      </c>
      <c r="G69" s="221">
        <f t="shared" si="33"/>
        <v>7</v>
      </c>
      <c r="H69" s="219">
        <f t="shared" si="33"/>
        <v>0</v>
      </c>
      <c r="I69" s="220">
        <f t="shared" si="33"/>
        <v>92</v>
      </c>
      <c r="J69" s="222">
        <f t="shared" si="25"/>
        <v>-7</v>
      </c>
      <c r="K69" s="223">
        <f t="shared" si="26"/>
        <v>-1</v>
      </c>
      <c r="L69" s="224">
        <f t="shared" si="27"/>
        <v>-43</v>
      </c>
      <c r="M69" s="200"/>
      <c r="N69" s="541" t="s">
        <v>139</v>
      </c>
      <c r="O69" s="542"/>
      <c r="P69" s="543"/>
      <c r="Q69" s="269">
        <f aca="true" t="shared" si="34" ref="Q69:V69">SUM(Q57:Q62)</f>
        <v>680</v>
      </c>
      <c r="R69" s="270">
        <f t="shared" si="34"/>
        <v>5</v>
      </c>
      <c r="S69" s="271">
        <f t="shared" si="34"/>
        <v>836</v>
      </c>
      <c r="T69" s="272">
        <f t="shared" si="34"/>
        <v>537</v>
      </c>
      <c r="U69" s="270">
        <f t="shared" si="34"/>
        <v>5</v>
      </c>
      <c r="V69" s="271">
        <f t="shared" si="34"/>
        <v>640</v>
      </c>
      <c r="W69" s="273">
        <f t="shared" si="29"/>
        <v>-143</v>
      </c>
      <c r="X69" s="274">
        <f t="shared" si="30"/>
        <v>0</v>
      </c>
      <c r="Y69" s="275">
        <f t="shared" si="31"/>
        <v>-196</v>
      </c>
    </row>
    <row r="70" spans="1:25" ht="17.25" customHeight="1" thickBot="1">
      <c r="A70" s="469"/>
      <c r="B70" s="474"/>
      <c r="C70" s="277" t="s">
        <v>228</v>
      </c>
      <c r="D70" s="255">
        <v>1</v>
      </c>
      <c r="E70" s="256">
        <v>0</v>
      </c>
      <c r="F70" s="257">
        <v>35</v>
      </c>
      <c r="G70" s="258">
        <v>1</v>
      </c>
      <c r="H70" s="256">
        <v>0</v>
      </c>
      <c r="I70" s="257">
        <v>21</v>
      </c>
      <c r="J70" s="259">
        <f t="shared" si="25"/>
        <v>0</v>
      </c>
      <c r="K70" s="260">
        <f t="shared" si="26"/>
        <v>0</v>
      </c>
      <c r="L70" s="261">
        <f t="shared" si="27"/>
        <v>-14</v>
      </c>
      <c r="M70" s="200"/>
      <c r="N70" s="544" t="s">
        <v>140</v>
      </c>
      <c r="O70" s="545"/>
      <c r="P70" s="546"/>
      <c r="Q70" s="278">
        <f aca="true" t="shared" si="35" ref="Q70:V70">SUM(Q63:Q68)</f>
        <v>669</v>
      </c>
      <c r="R70" s="279">
        <f t="shared" si="35"/>
        <v>7</v>
      </c>
      <c r="S70" s="280">
        <f t="shared" si="35"/>
        <v>825</v>
      </c>
      <c r="T70" s="281">
        <f t="shared" si="35"/>
        <v>490</v>
      </c>
      <c r="U70" s="279">
        <f t="shared" si="35"/>
        <v>9</v>
      </c>
      <c r="V70" s="280">
        <f t="shared" si="35"/>
        <v>573</v>
      </c>
      <c r="W70" s="282">
        <f t="shared" si="29"/>
        <v>-179</v>
      </c>
      <c r="X70" s="283">
        <f t="shared" si="30"/>
        <v>2</v>
      </c>
      <c r="Y70" s="284">
        <f t="shared" si="31"/>
        <v>-252</v>
      </c>
    </row>
    <row r="71" spans="1:13" ht="17.25" customHeight="1">
      <c r="A71" s="469"/>
      <c r="B71" s="474"/>
      <c r="C71" s="285" t="s">
        <v>141</v>
      </c>
      <c r="D71" s="232">
        <v>8</v>
      </c>
      <c r="E71" s="233">
        <v>0</v>
      </c>
      <c r="F71" s="234">
        <v>65</v>
      </c>
      <c r="G71" s="235">
        <v>5</v>
      </c>
      <c r="H71" s="233">
        <v>0</v>
      </c>
      <c r="I71" s="234">
        <v>36</v>
      </c>
      <c r="J71" s="236">
        <f t="shared" si="25"/>
        <v>-3</v>
      </c>
      <c r="K71" s="237">
        <f t="shared" si="26"/>
        <v>0</v>
      </c>
      <c r="L71" s="238">
        <f t="shared" si="27"/>
        <v>-29</v>
      </c>
      <c r="M71" s="200"/>
    </row>
    <row r="72" spans="1:14" ht="17.25" customHeight="1" thickBot="1">
      <c r="A72" s="469"/>
      <c r="B72" s="475"/>
      <c r="C72" s="286" t="s">
        <v>143</v>
      </c>
      <c r="D72" s="287">
        <v>5</v>
      </c>
      <c r="E72" s="288">
        <v>1</v>
      </c>
      <c r="F72" s="289">
        <v>35</v>
      </c>
      <c r="G72" s="290">
        <v>1</v>
      </c>
      <c r="H72" s="288">
        <v>0</v>
      </c>
      <c r="I72" s="289">
        <v>35</v>
      </c>
      <c r="J72" s="291">
        <f t="shared" si="25"/>
        <v>-4</v>
      </c>
      <c r="K72" s="292">
        <f t="shared" si="26"/>
        <v>-1</v>
      </c>
      <c r="L72" s="293">
        <f t="shared" si="27"/>
        <v>0</v>
      </c>
      <c r="M72" s="200"/>
      <c r="N72" s="199" t="s">
        <v>144</v>
      </c>
    </row>
    <row r="73" spans="1:25" ht="17.25" customHeight="1">
      <c r="A73" s="469"/>
      <c r="B73" s="476" t="s">
        <v>146</v>
      </c>
      <c r="C73" s="477"/>
      <c r="D73" s="255">
        <v>14</v>
      </c>
      <c r="E73" s="256">
        <v>0</v>
      </c>
      <c r="F73" s="257">
        <v>68</v>
      </c>
      <c r="G73" s="258">
        <v>11</v>
      </c>
      <c r="H73" s="256">
        <v>1</v>
      </c>
      <c r="I73" s="257">
        <v>59</v>
      </c>
      <c r="J73" s="259">
        <f t="shared" si="25"/>
        <v>-3</v>
      </c>
      <c r="K73" s="260">
        <f t="shared" si="26"/>
        <v>1</v>
      </c>
      <c r="L73" s="261">
        <f t="shared" si="27"/>
        <v>-9</v>
      </c>
      <c r="M73" s="200"/>
      <c r="N73" s="514" t="s">
        <v>102</v>
      </c>
      <c r="O73" s="515"/>
      <c r="P73" s="516"/>
      <c r="Q73" s="520" t="str">
        <f>$D$4</f>
        <v>令　和　元　年　</v>
      </c>
      <c r="R73" s="520"/>
      <c r="S73" s="521"/>
      <c r="T73" s="520" t="str">
        <f>$G$4</f>
        <v>令　和　2　年　</v>
      </c>
      <c r="U73" s="520"/>
      <c r="V73" s="520"/>
      <c r="W73" s="522" t="s">
        <v>103</v>
      </c>
      <c r="X73" s="523"/>
      <c r="Y73" s="524"/>
    </row>
    <row r="74" spans="1:25" ht="17.25" customHeight="1" thickBot="1">
      <c r="A74" s="470"/>
      <c r="B74" s="478" t="s">
        <v>148</v>
      </c>
      <c r="C74" s="479"/>
      <c r="D74" s="294">
        <v>15</v>
      </c>
      <c r="E74" s="295">
        <v>0</v>
      </c>
      <c r="F74" s="296">
        <v>36</v>
      </c>
      <c r="G74" s="297">
        <v>10</v>
      </c>
      <c r="H74" s="295">
        <v>0</v>
      </c>
      <c r="I74" s="296">
        <v>14</v>
      </c>
      <c r="J74" s="298">
        <f t="shared" si="25"/>
        <v>-5</v>
      </c>
      <c r="K74" s="299">
        <f t="shared" si="26"/>
        <v>0</v>
      </c>
      <c r="L74" s="300">
        <f t="shared" si="27"/>
        <v>-22</v>
      </c>
      <c r="M74" s="200"/>
      <c r="N74" s="517"/>
      <c r="O74" s="518"/>
      <c r="P74" s="519"/>
      <c r="Q74" s="205" t="s">
        <v>104</v>
      </c>
      <c r="R74" s="206" t="s">
        <v>105</v>
      </c>
      <c r="S74" s="207" t="s">
        <v>106</v>
      </c>
      <c r="T74" s="208" t="s">
        <v>104</v>
      </c>
      <c r="U74" s="206" t="s">
        <v>105</v>
      </c>
      <c r="V74" s="207" t="s">
        <v>106</v>
      </c>
      <c r="W74" s="208" t="s">
        <v>104</v>
      </c>
      <c r="X74" s="206" t="s">
        <v>105</v>
      </c>
      <c r="Y74" s="209" t="s">
        <v>106</v>
      </c>
    </row>
    <row r="75" spans="1:25" ht="17.25" customHeight="1" thickBot="1">
      <c r="A75" s="199" t="s">
        <v>150</v>
      </c>
      <c r="M75" s="200"/>
      <c r="N75" s="525" t="s">
        <v>107</v>
      </c>
      <c r="O75" s="526"/>
      <c r="P75" s="527"/>
      <c r="Q75" s="218">
        <f aca="true" t="shared" si="36" ref="Q75:V75">SUM(Q76,Q83,Q92,Q98)</f>
        <v>1349</v>
      </c>
      <c r="R75" s="219">
        <f t="shared" si="36"/>
        <v>12</v>
      </c>
      <c r="S75" s="220">
        <f t="shared" si="36"/>
        <v>1661</v>
      </c>
      <c r="T75" s="221">
        <f t="shared" si="36"/>
        <v>1027</v>
      </c>
      <c r="U75" s="219">
        <f t="shared" si="36"/>
        <v>14</v>
      </c>
      <c r="V75" s="220">
        <f t="shared" si="36"/>
        <v>1213</v>
      </c>
      <c r="W75" s="222">
        <f aca="true" t="shared" si="37" ref="W75:W98">T75-Q75</f>
        <v>-322</v>
      </c>
      <c r="X75" s="223">
        <f aca="true" t="shared" si="38" ref="X75:X98">U75-R75</f>
        <v>2</v>
      </c>
      <c r="Y75" s="224">
        <f aca="true" t="shared" si="39" ref="Y75:Y98">V75-S75</f>
        <v>-448</v>
      </c>
    </row>
    <row r="76" spans="1:25" ht="17.25" customHeight="1" thickBot="1" thickTop="1">
      <c r="A76" s="301" t="s">
        <v>152</v>
      </c>
      <c r="B76" s="301"/>
      <c r="C76" s="301"/>
      <c r="D76" s="301"/>
      <c r="E76" s="301"/>
      <c r="F76" s="301"/>
      <c r="G76" s="203"/>
      <c r="M76" s="200"/>
      <c r="N76" s="492" t="s">
        <v>153</v>
      </c>
      <c r="O76" s="531" t="s">
        <v>112</v>
      </c>
      <c r="P76" s="532"/>
      <c r="Q76" s="247">
        <f aca="true" t="shared" si="40" ref="Q76:V76">SUM(Q77,Q82)</f>
        <v>135</v>
      </c>
      <c r="R76" s="248">
        <f t="shared" si="40"/>
        <v>5</v>
      </c>
      <c r="S76" s="249">
        <f t="shared" si="40"/>
        <v>133</v>
      </c>
      <c r="T76" s="250">
        <f t="shared" si="40"/>
        <v>105</v>
      </c>
      <c r="U76" s="248">
        <f t="shared" si="40"/>
        <v>3</v>
      </c>
      <c r="V76" s="249">
        <f t="shared" si="40"/>
        <v>107</v>
      </c>
      <c r="W76" s="251">
        <f t="shared" si="37"/>
        <v>-30</v>
      </c>
      <c r="X76" s="252">
        <f t="shared" si="38"/>
        <v>-2</v>
      </c>
      <c r="Y76" s="253">
        <f t="shared" si="39"/>
        <v>-26</v>
      </c>
    </row>
    <row r="77" spans="1:25" ht="17.25" customHeight="1">
      <c r="A77" s="514" t="s">
        <v>102</v>
      </c>
      <c r="B77" s="515"/>
      <c r="C77" s="516"/>
      <c r="D77" s="520" t="str">
        <f>$D$4</f>
        <v>令　和　元　年　</v>
      </c>
      <c r="E77" s="520"/>
      <c r="F77" s="521"/>
      <c r="G77" s="520" t="str">
        <f>$G$4</f>
        <v>令　和　2　年　</v>
      </c>
      <c r="H77" s="520"/>
      <c r="I77" s="520"/>
      <c r="J77" s="522" t="s">
        <v>103</v>
      </c>
      <c r="K77" s="523"/>
      <c r="L77" s="524"/>
      <c r="M77" s="204"/>
      <c r="N77" s="492"/>
      <c r="O77" s="473" t="s">
        <v>155</v>
      </c>
      <c r="P77" s="302" t="s">
        <v>156</v>
      </c>
      <c r="Q77" s="218">
        <f aca="true" t="shared" si="41" ref="Q77:V77">SUM(Q78:Q81)</f>
        <v>74</v>
      </c>
      <c r="R77" s="219">
        <f t="shared" si="41"/>
        <v>5</v>
      </c>
      <c r="S77" s="220">
        <f t="shared" si="41"/>
        <v>69</v>
      </c>
      <c r="T77" s="221">
        <f t="shared" si="41"/>
        <v>50</v>
      </c>
      <c r="U77" s="219">
        <f t="shared" si="41"/>
        <v>2</v>
      </c>
      <c r="V77" s="220">
        <f t="shared" si="41"/>
        <v>49</v>
      </c>
      <c r="W77" s="222">
        <f t="shared" si="37"/>
        <v>-24</v>
      </c>
      <c r="X77" s="223">
        <f t="shared" si="38"/>
        <v>-3</v>
      </c>
      <c r="Y77" s="224">
        <f t="shared" si="39"/>
        <v>-20</v>
      </c>
    </row>
    <row r="78" spans="1:25" ht="17.25" customHeight="1">
      <c r="A78" s="517"/>
      <c r="B78" s="518"/>
      <c r="C78" s="519"/>
      <c r="D78" s="205" t="s">
        <v>104</v>
      </c>
      <c r="E78" s="206" t="s">
        <v>105</v>
      </c>
      <c r="F78" s="207" t="s">
        <v>106</v>
      </c>
      <c r="G78" s="208" t="s">
        <v>104</v>
      </c>
      <c r="H78" s="206" t="s">
        <v>105</v>
      </c>
      <c r="I78" s="207" t="s">
        <v>106</v>
      </c>
      <c r="J78" s="208" t="s">
        <v>104</v>
      </c>
      <c r="K78" s="206" t="s">
        <v>105</v>
      </c>
      <c r="L78" s="209" t="s">
        <v>106</v>
      </c>
      <c r="M78" s="210"/>
      <c r="N78" s="492"/>
      <c r="O78" s="474"/>
      <c r="P78" s="254" t="s">
        <v>158</v>
      </c>
      <c r="Q78" s="255">
        <v>36</v>
      </c>
      <c r="R78" s="256">
        <v>2</v>
      </c>
      <c r="S78" s="257">
        <v>34</v>
      </c>
      <c r="T78" s="258">
        <v>27</v>
      </c>
      <c r="U78" s="256">
        <v>0</v>
      </c>
      <c r="V78" s="257">
        <v>28</v>
      </c>
      <c r="W78" s="259">
        <f t="shared" si="37"/>
        <v>-9</v>
      </c>
      <c r="X78" s="260">
        <f t="shared" si="38"/>
        <v>-2</v>
      </c>
      <c r="Y78" s="261">
        <f t="shared" si="39"/>
        <v>-6</v>
      </c>
    </row>
    <row r="79" spans="1:25" ht="17.25" customHeight="1" thickBot="1">
      <c r="A79" s="525" t="s">
        <v>107</v>
      </c>
      <c r="B79" s="526"/>
      <c r="C79" s="527"/>
      <c r="D79" s="211">
        <f aca="true" t="shared" si="42" ref="D79:I79">SUM(D80:D91)</f>
        <v>1349</v>
      </c>
      <c r="E79" s="212">
        <f t="shared" si="42"/>
        <v>12</v>
      </c>
      <c r="F79" s="213">
        <f t="shared" si="42"/>
        <v>1661</v>
      </c>
      <c r="G79" s="214">
        <f t="shared" si="42"/>
        <v>1027</v>
      </c>
      <c r="H79" s="212">
        <f t="shared" si="42"/>
        <v>14</v>
      </c>
      <c r="I79" s="213">
        <f t="shared" si="42"/>
        <v>1213</v>
      </c>
      <c r="J79" s="215">
        <f aca="true" t="shared" si="43" ref="J79:J95">G79-D79</f>
        <v>-322</v>
      </c>
      <c r="K79" s="216">
        <f aca="true" t="shared" si="44" ref="K79:K95">H79-E79</f>
        <v>2</v>
      </c>
      <c r="L79" s="217">
        <f aca="true" t="shared" si="45" ref="L79:L95">I79-F79</f>
        <v>-448</v>
      </c>
      <c r="M79" s="200"/>
      <c r="N79" s="492"/>
      <c r="O79" s="474"/>
      <c r="P79" s="303" t="s">
        <v>159</v>
      </c>
      <c r="Q79" s="232">
        <v>3</v>
      </c>
      <c r="R79" s="233">
        <v>0</v>
      </c>
      <c r="S79" s="234">
        <v>3</v>
      </c>
      <c r="T79" s="235">
        <v>5</v>
      </c>
      <c r="U79" s="233">
        <v>0</v>
      </c>
      <c r="V79" s="234">
        <v>5</v>
      </c>
      <c r="W79" s="236">
        <f t="shared" si="37"/>
        <v>2</v>
      </c>
      <c r="X79" s="237">
        <f t="shared" si="38"/>
        <v>0</v>
      </c>
      <c r="Y79" s="238">
        <f t="shared" si="39"/>
        <v>2</v>
      </c>
    </row>
    <row r="80" spans="1:25" ht="17.25" customHeight="1" thickTop="1">
      <c r="A80" s="528" t="s">
        <v>160</v>
      </c>
      <c r="B80" s="529"/>
      <c r="C80" s="530"/>
      <c r="D80" s="225">
        <v>30</v>
      </c>
      <c r="E80" s="226">
        <v>3</v>
      </c>
      <c r="F80" s="227">
        <v>46</v>
      </c>
      <c r="G80" s="228">
        <v>25</v>
      </c>
      <c r="H80" s="226">
        <v>1</v>
      </c>
      <c r="I80" s="227">
        <v>34</v>
      </c>
      <c r="J80" s="229">
        <f t="shared" si="43"/>
        <v>-5</v>
      </c>
      <c r="K80" s="230">
        <f t="shared" si="44"/>
        <v>-2</v>
      </c>
      <c r="L80" s="231">
        <f t="shared" si="45"/>
        <v>-12</v>
      </c>
      <c r="M80" s="200"/>
      <c r="N80" s="492"/>
      <c r="O80" s="474"/>
      <c r="P80" s="303" t="s">
        <v>161</v>
      </c>
      <c r="Q80" s="232"/>
      <c r="R80" s="233"/>
      <c r="S80" s="234"/>
      <c r="T80" s="235"/>
      <c r="U80" s="233"/>
      <c r="V80" s="234"/>
      <c r="W80" s="236">
        <f t="shared" si="37"/>
        <v>0</v>
      </c>
      <c r="X80" s="237">
        <f t="shared" si="38"/>
        <v>0</v>
      </c>
      <c r="Y80" s="238">
        <f t="shared" si="39"/>
        <v>0</v>
      </c>
    </row>
    <row r="81" spans="1:25" ht="17.25" customHeight="1">
      <c r="A81" s="505" t="s">
        <v>162</v>
      </c>
      <c r="B81" s="506"/>
      <c r="C81" s="507"/>
      <c r="D81" s="232">
        <v>8</v>
      </c>
      <c r="E81" s="233">
        <v>1</v>
      </c>
      <c r="F81" s="234">
        <v>10</v>
      </c>
      <c r="G81" s="235">
        <v>14</v>
      </c>
      <c r="H81" s="233">
        <v>2</v>
      </c>
      <c r="I81" s="234">
        <v>13</v>
      </c>
      <c r="J81" s="236">
        <f t="shared" si="43"/>
        <v>6</v>
      </c>
      <c r="K81" s="237">
        <f t="shared" si="44"/>
        <v>1</v>
      </c>
      <c r="L81" s="238">
        <f t="shared" si="45"/>
        <v>3</v>
      </c>
      <c r="M81" s="200"/>
      <c r="N81" s="492"/>
      <c r="O81" s="475"/>
      <c r="P81" s="286" t="s">
        <v>132</v>
      </c>
      <c r="Q81" s="287">
        <v>35</v>
      </c>
      <c r="R81" s="288">
        <v>3</v>
      </c>
      <c r="S81" s="289">
        <v>32</v>
      </c>
      <c r="T81" s="290">
        <v>18</v>
      </c>
      <c r="U81" s="288">
        <v>2</v>
      </c>
      <c r="V81" s="289">
        <v>16</v>
      </c>
      <c r="W81" s="291">
        <f t="shared" si="37"/>
        <v>-17</v>
      </c>
      <c r="X81" s="292">
        <f t="shared" si="38"/>
        <v>-1</v>
      </c>
      <c r="Y81" s="293">
        <f t="shared" si="39"/>
        <v>-16</v>
      </c>
    </row>
    <row r="82" spans="1:25" ht="17.25" customHeight="1">
      <c r="A82" s="505" t="s">
        <v>164</v>
      </c>
      <c r="B82" s="506"/>
      <c r="C82" s="507"/>
      <c r="D82" s="232">
        <v>16</v>
      </c>
      <c r="E82" s="233">
        <v>1</v>
      </c>
      <c r="F82" s="234">
        <v>19</v>
      </c>
      <c r="G82" s="235">
        <v>11</v>
      </c>
      <c r="H82" s="233">
        <v>0</v>
      </c>
      <c r="I82" s="234">
        <v>12</v>
      </c>
      <c r="J82" s="236">
        <f t="shared" si="43"/>
        <v>-5</v>
      </c>
      <c r="K82" s="237">
        <f t="shared" si="44"/>
        <v>-1</v>
      </c>
      <c r="L82" s="238">
        <f t="shared" si="45"/>
        <v>-7</v>
      </c>
      <c r="M82" s="200"/>
      <c r="N82" s="508"/>
      <c r="O82" s="533" t="s">
        <v>132</v>
      </c>
      <c r="P82" s="534"/>
      <c r="Q82" s="304">
        <v>61</v>
      </c>
      <c r="R82" s="305">
        <v>0</v>
      </c>
      <c r="S82" s="306">
        <v>64</v>
      </c>
      <c r="T82" s="307">
        <v>55</v>
      </c>
      <c r="U82" s="305">
        <v>1</v>
      </c>
      <c r="V82" s="306">
        <v>58</v>
      </c>
      <c r="W82" s="308">
        <f t="shared" si="37"/>
        <v>-6</v>
      </c>
      <c r="X82" s="309">
        <f t="shared" si="38"/>
        <v>1</v>
      </c>
      <c r="Y82" s="310">
        <f t="shared" si="39"/>
        <v>-6</v>
      </c>
    </row>
    <row r="83" spans="1:25" ht="17.25" customHeight="1">
      <c r="A83" s="505" t="s">
        <v>166</v>
      </c>
      <c r="B83" s="506"/>
      <c r="C83" s="507"/>
      <c r="D83" s="232">
        <v>122</v>
      </c>
      <c r="E83" s="233">
        <v>1</v>
      </c>
      <c r="F83" s="234">
        <v>136</v>
      </c>
      <c r="G83" s="235">
        <v>102</v>
      </c>
      <c r="H83" s="233">
        <v>0</v>
      </c>
      <c r="I83" s="234">
        <v>106</v>
      </c>
      <c r="J83" s="236">
        <f t="shared" si="43"/>
        <v>-20</v>
      </c>
      <c r="K83" s="237">
        <f t="shared" si="44"/>
        <v>-1</v>
      </c>
      <c r="L83" s="238">
        <f t="shared" si="45"/>
        <v>-30</v>
      </c>
      <c r="M83" s="200"/>
      <c r="N83" s="496" t="s">
        <v>167</v>
      </c>
      <c r="O83" s="497" t="s">
        <v>112</v>
      </c>
      <c r="P83" s="498"/>
      <c r="Q83" s="218">
        <f aca="true" t="shared" si="46" ref="Q83:V83">SUM(Q84:Q91)</f>
        <v>1198</v>
      </c>
      <c r="R83" s="219">
        <f t="shared" si="46"/>
        <v>2</v>
      </c>
      <c r="S83" s="220">
        <f t="shared" si="46"/>
        <v>1505</v>
      </c>
      <c r="T83" s="221">
        <f t="shared" si="46"/>
        <v>898</v>
      </c>
      <c r="U83" s="219">
        <f t="shared" si="46"/>
        <v>4</v>
      </c>
      <c r="V83" s="220">
        <f t="shared" si="46"/>
        <v>1084</v>
      </c>
      <c r="W83" s="222">
        <f t="shared" si="37"/>
        <v>-300</v>
      </c>
      <c r="X83" s="223">
        <f t="shared" si="38"/>
        <v>2</v>
      </c>
      <c r="Y83" s="224">
        <f t="shared" si="39"/>
        <v>-421</v>
      </c>
    </row>
    <row r="84" spans="1:25" ht="17.25" customHeight="1">
      <c r="A84" s="505" t="s">
        <v>169</v>
      </c>
      <c r="B84" s="506"/>
      <c r="C84" s="507"/>
      <c r="D84" s="232">
        <v>175</v>
      </c>
      <c r="E84" s="233">
        <v>2</v>
      </c>
      <c r="F84" s="234">
        <v>199</v>
      </c>
      <c r="G84" s="235">
        <v>172</v>
      </c>
      <c r="H84" s="233">
        <v>2</v>
      </c>
      <c r="I84" s="234">
        <v>188</v>
      </c>
      <c r="J84" s="236">
        <f t="shared" si="43"/>
        <v>-3</v>
      </c>
      <c r="K84" s="237">
        <f t="shared" si="44"/>
        <v>0</v>
      </c>
      <c r="L84" s="238">
        <f t="shared" si="45"/>
        <v>-11</v>
      </c>
      <c r="M84" s="200"/>
      <c r="N84" s="492"/>
      <c r="O84" s="509" t="s">
        <v>170</v>
      </c>
      <c r="P84" s="510"/>
      <c r="Q84" s="255">
        <v>23</v>
      </c>
      <c r="R84" s="256">
        <v>0</v>
      </c>
      <c r="S84" s="257">
        <v>26</v>
      </c>
      <c r="T84" s="258">
        <v>15</v>
      </c>
      <c r="U84" s="256">
        <v>0</v>
      </c>
      <c r="V84" s="257">
        <v>16</v>
      </c>
      <c r="W84" s="259">
        <f t="shared" si="37"/>
        <v>-8</v>
      </c>
      <c r="X84" s="260">
        <f t="shared" si="38"/>
        <v>0</v>
      </c>
      <c r="Y84" s="261">
        <f t="shared" si="39"/>
        <v>-10</v>
      </c>
    </row>
    <row r="85" spans="1:25" ht="17.25" customHeight="1">
      <c r="A85" s="505" t="s">
        <v>172</v>
      </c>
      <c r="B85" s="506"/>
      <c r="C85" s="507"/>
      <c r="D85" s="232">
        <v>151</v>
      </c>
      <c r="E85" s="233">
        <v>1</v>
      </c>
      <c r="F85" s="234">
        <v>183</v>
      </c>
      <c r="G85" s="235">
        <v>132</v>
      </c>
      <c r="H85" s="233">
        <v>1</v>
      </c>
      <c r="I85" s="234">
        <v>151</v>
      </c>
      <c r="J85" s="236">
        <f t="shared" si="43"/>
        <v>-19</v>
      </c>
      <c r="K85" s="237">
        <f t="shared" si="44"/>
        <v>0</v>
      </c>
      <c r="L85" s="238">
        <f t="shared" si="45"/>
        <v>-32</v>
      </c>
      <c r="M85" s="200"/>
      <c r="N85" s="492"/>
      <c r="O85" s="501" t="s">
        <v>173</v>
      </c>
      <c r="P85" s="502"/>
      <c r="Q85" s="232">
        <v>435</v>
      </c>
      <c r="R85" s="233">
        <v>0</v>
      </c>
      <c r="S85" s="234">
        <v>592</v>
      </c>
      <c r="T85" s="235">
        <v>347</v>
      </c>
      <c r="U85" s="233">
        <v>1</v>
      </c>
      <c r="V85" s="234">
        <v>456</v>
      </c>
      <c r="W85" s="236">
        <f t="shared" si="37"/>
        <v>-88</v>
      </c>
      <c r="X85" s="237">
        <f t="shared" si="38"/>
        <v>1</v>
      </c>
      <c r="Y85" s="238">
        <f t="shared" si="39"/>
        <v>-136</v>
      </c>
    </row>
    <row r="86" spans="1:25" ht="17.25" customHeight="1">
      <c r="A86" s="505" t="s">
        <v>175</v>
      </c>
      <c r="B86" s="506"/>
      <c r="C86" s="507"/>
      <c r="D86" s="232">
        <v>145</v>
      </c>
      <c r="E86" s="233">
        <v>0</v>
      </c>
      <c r="F86" s="234">
        <v>193</v>
      </c>
      <c r="G86" s="235">
        <v>114</v>
      </c>
      <c r="H86" s="233">
        <v>0</v>
      </c>
      <c r="I86" s="234">
        <v>144</v>
      </c>
      <c r="J86" s="236">
        <f t="shared" si="43"/>
        <v>-31</v>
      </c>
      <c r="K86" s="237">
        <f t="shared" si="44"/>
        <v>0</v>
      </c>
      <c r="L86" s="238">
        <f t="shared" si="45"/>
        <v>-49</v>
      </c>
      <c r="M86" s="200"/>
      <c r="N86" s="492"/>
      <c r="O86" s="487" t="s">
        <v>176</v>
      </c>
      <c r="P86" s="488"/>
      <c r="Q86" s="232">
        <v>426</v>
      </c>
      <c r="R86" s="233">
        <v>2</v>
      </c>
      <c r="S86" s="234">
        <v>529</v>
      </c>
      <c r="T86" s="235">
        <v>307</v>
      </c>
      <c r="U86" s="233">
        <v>2</v>
      </c>
      <c r="V86" s="234">
        <v>356</v>
      </c>
      <c r="W86" s="236">
        <f t="shared" si="37"/>
        <v>-119</v>
      </c>
      <c r="X86" s="237">
        <f t="shared" si="38"/>
        <v>0</v>
      </c>
      <c r="Y86" s="238">
        <f t="shared" si="39"/>
        <v>-173</v>
      </c>
    </row>
    <row r="87" spans="1:25" ht="17.25" customHeight="1">
      <c r="A87" s="505" t="s">
        <v>178</v>
      </c>
      <c r="B87" s="506"/>
      <c r="C87" s="507"/>
      <c r="D87" s="232">
        <v>143</v>
      </c>
      <c r="E87" s="233">
        <v>0</v>
      </c>
      <c r="F87" s="234">
        <v>184</v>
      </c>
      <c r="G87" s="235">
        <v>88</v>
      </c>
      <c r="H87" s="233">
        <v>1</v>
      </c>
      <c r="I87" s="234">
        <v>113</v>
      </c>
      <c r="J87" s="236">
        <f t="shared" si="43"/>
        <v>-55</v>
      </c>
      <c r="K87" s="237">
        <f t="shared" si="44"/>
        <v>1</v>
      </c>
      <c r="L87" s="238">
        <f t="shared" si="45"/>
        <v>-71</v>
      </c>
      <c r="M87" s="200"/>
      <c r="N87" s="492"/>
      <c r="O87" s="487" t="s">
        <v>179</v>
      </c>
      <c r="P87" s="488"/>
      <c r="Q87" s="232">
        <v>18</v>
      </c>
      <c r="R87" s="233">
        <v>0</v>
      </c>
      <c r="S87" s="234">
        <v>19</v>
      </c>
      <c r="T87" s="235">
        <v>18</v>
      </c>
      <c r="U87" s="233">
        <v>0</v>
      </c>
      <c r="V87" s="234">
        <v>18</v>
      </c>
      <c r="W87" s="236">
        <f t="shared" si="37"/>
        <v>0</v>
      </c>
      <c r="X87" s="237">
        <f t="shared" si="38"/>
        <v>0</v>
      </c>
      <c r="Y87" s="238">
        <f t="shared" si="39"/>
        <v>-1</v>
      </c>
    </row>
    <row r="88" spans="1:25" ht="17.25" customHeight="1">
      <c r="A88" s="505" t="s">
        <v>181</v>
      </c>
      <c r="B88" s="506"/>
      <c r="C88" s="507"/>
      <c r="D88" s="232">
        <v>239</v>
      </c>
      <c r="E88" s="233">
        <v>0</v>
      </c>
      <c r="F88" s="234">
        <v>296</v>
      </c>
      <c r="G88" s="235">
        <v>161</v>
      </c>
      <c r="H88" s="233">
        <v>2</v>
      </c>
      <c r="I88" s="234">
        <v>197</v>
      </c>
      <c r="J88" s="236">
        <f t="shared" si="43"/>
        <v>-78</v>
      </c>
      <c r="K88" s="237">
        <f t="shared" si="44"/>
        <v>2</v>
      </c>
      <c r="L88" s="238">
        <f t="shared" si="45"/>
        <v>-99</v>
      </c>
      <c r="M88" s="200"/>
      <c r="N88" s="492"/>
      <c r="O88" s="487" t="s">
        <v>182</v>
      </c>
      <c r="P88" s="488"/>
      <c r="Q88" s="232">
        <v>13</v>
      </c>
      <c r="R88" s="233">
        <v>0</v>
      </c>
      <c r="S88" s="234">
        <v>15</v>
      </c>
      <c r="T88" s="235">
        <v>7</v>
      </c>
      <c r="U88" s="233">
        <v>0</v>
      </c>
      <c r="V88" s="234">
        <v>8</v>
      </c>
      <c r="W88" s="236">
        <f t="shared" si="37"/>
        <v>-6</v>
      </c>
      <c r="X88" s="237">
        <f t="shared" si="38"/>
        <v>0</v>
      </c>
      <c r="Y88" s="238">
        <f t="shared" si="39"/>
        <v>-7</v>
      </c>
    </row>
    <row r="89" spans="1:25" ht="17.25" customHeight="1">
      <c r="A89" s="505" t="s">
        <v>184</v>
      </c>
      <c r="B89" s="506"/>
      <c r="C89" s="507"/>
      <c r="D89" s="232">
        <v>197</v>
      </c>
      <c r="E89" s="233">
        <v>1</v>
      </c>
      <c r="F89" s="234">
        <v>234</v>
      </c>
      <c r="G89" s="235">
        <v>144</v>
      </c>
      <c r="H89" s="233">
        <v>3</v>
      </c>
      <c r="I89" s="234">
        <v>175</v>
      </c>
      <c r="J89" s="236">
        <f t="shared" si="43"/>
        <v>-53</v>
      </c>
      <c r="K89" s="237">
        <f t="shared" si="44"/>
        <v>2</v>
      </c>
      <c r="L89" s="238">
        <f t="shared" si="45"/>
        <v>-59</v>
      </c>
      <c r="M89" s="200"/>
      <c r="N89" s="492"/>
      <c r="O89" s="487" t="s">
        <v>185</v>
      </c>
      <c r="P89" s="488"/>
      <c r="Q89" s="232">
        <v>65</v>
      </c>
      <c r="R89" s="233">
        <v>0</v>
      </c>
      <c r="S89" s="234">
        <v>66</v>
      </c>
      <c r="T89" s="235">
        <v>39</v>
      </c>
      <c r="U89" s="233">
        <v>1</v>
      </c>
      <c r="V89" s="234">
        <v>40</v>
      </c>
      <c r="W89" s="236">
        <f t="shared" si="37"/>
        <v>-26</v>
      </c>
      <c r="X89" s="237">
        <f t="shared" si="38"/>
        <v>1</v>
      </c>
      <c r="Y89" s="238">
        <f t="shared" si="39"/>
        <v>-26</v>
      </c>
    </row>
    <row r="90" spans="1:25" ht="17.25" customHeight="1">
      <c r="A90" s="505" t="s">
        <v>187</v>
      </c>
      <c r="B90" s="506"/>
      <c r="C90" s="507"/>
      <c r="D90" s="232">
        <v>79</v>
      </c>
      <c r="E90" s="233">
        <v>1</v>
      </c>
      <c r="F90" s="234">
        <v>106</v>
      </c>
      <c r="G90" s="235">
        <v>41</v>
      </c>
      <c r="H90" s="233">
        <v>1</v>
      </c>
      <c r="I90" s="234">
        <v>50</v>
      </c>
      <c r="J90" s="236">
        <f t="shared" si="43"/>
        <v>-38</v>
      </c>
      <c r="K90" s="237">
        <f t="shared" si="44"/>
        <v>0</v>
      </c>
      <c r="L90" s="238">
        <f t="shared" si="45"/>
        <v>-56</v>
      </c>
      <c r="M90" s="200"/>
      <c r="N90" s="492"/>
      <c r="O90" s="501" t="s">
        <v>188</v>
      </c>
      <c r="P90" s="502"/>
      <c r="Q90" s="232">
        <v>98</v>
      </c>
      <c r="R90" s="233">
        <v>0</v>
      </c>
      <c r="S90" s="234">
        <v>110</v>
      </c>
      <c r="T90" s="235">
        <v>87</v>
      </c>
      <c r="U90" s="233">
        <v>0</v>
      </c>
      <c r="V90" s="234">
        <v>94</v>
      </c>
      <c r="W90" s="236">
        <f t="shared" si="37"/>
        <v>-11</v>
      </c>
      <c r="X90" s="237">
        <f t="shared" si="38"/>
        <v>0</v>
      </c>
      <c r="Y90" s="238">
        <f t="shared" si="39"/>
        <v>-16</v>
      </c>
    </row>
    <row r="91" spans="1:25" ht="17.25" customHeight="1" thickBot="1">
      <c r="A91" s="511" t="s">
        <v>189</v>
      </c>
      <c r="B91" s="512"/>
      <c r="C91" s="513"/>
      <c r="D91" s="239">
        <v>44</v>
      </c>
      <c r="E91" s="240">
        <v>1</v>
      </c>
      <c r="F91" s="241">
        <v>55</v>
      </c>
      <c r="G91" s="242">
        <v>23</v>
      </c>
      <c r="H91" s="240">
        <v>1</v>
      </c>
      <c r="I91" s="241">
        <v>30</v>
      </c>
      <c r="J91" s="243">
        <f t="shared" si="43"/>
        <v>-21</v>
      </c>
      <c r="K91" s="244">
        <f t="shared" si="44"/>
        <v>0</v>
      </c>
      <c r="L91" s="245">
        <f t="shared" si="45"/>
        <v>-25</v>
      </c>
      <c r="M91" s="200"/>
      <c r="N91" s="508"/>
      <c r="O91" s="489" t="s">
        <v>190</v>
      </c>
      <c r="P91" s="490"/>
      <c r="Q91" s="287">
        <v>120</v>
      </c>
      <c r="R91" s="288">
        <v>0</v>
      </c>
      <c r="S91" s="289">
        <v>148</v>
      </c>
      <c r="T91" s="290">
        <v>78</v>
      </c>
      <c r="U91" s="288">
        <v>0</v>
      </c>
      <c r="V91" s="289">
        <v>96</v>
      </c>
      <c r="W91" s="291">
        <f t="shared" si="37"/>
        <v>-42</v>
      </c>
      <c r="X91" s="292">
        <f t="shared" si="38"/>
        <v>0</v>
      </c>
      <c r="Y91" s="293">
        <f t="shared" si="39"/>
        <v>-52</v>
      </c>
    </row>
    <row r="92" spans="1:25" ht="17.25" customHeight="1" thickTop="1">
      <c r="A92" s="491" t="s">
        <v>136</v>
      </c>
      <c r="B92" s="494" t="s">
        <v>230</v>
      </c>
      <c r="C92" s="495"/>
      <c r="D92" s="225">
        <v>64</v>
      </c>
      <c r="E92" s="226">
        <v>1</v>
      </c>
      <c r="F92" s="227">
        <v>68</v>
      </c>
      <c r="G92" s="228">
        <v>61</v>
      </c>
      <c r="H92" s="226">
        <v>0</v>
      </c>
      <c r="I92" s="227">
        <v>66</v>
      </c>
      <c r="J92" s="229">
        <f t="shared" si="43"/>
        <v>-3</v>
      </c>
      <c r="K92" s="230">
        <f t="shared" si="44"/>
        <v>-1</v>
      </c>
      <c r="L92" s="231">
        <f t="shared" si="45"/>
        <v>-2</v>
      </c>
      <c r="M92" s="200"/>
      <c r="N92" s="496" t="s">
        <v>193</v>
      </c>
      <c r="O92" s="497" t="s">
        <v>112</v>
      </c>
      <c r="P92" s="498"/>
      <c r="Q92" s="218">
        <f aca="true" t="shared" si="47" ref="Q92:V92">SUM(Q93:Q97)</f>
        <v>16</v>
      </c>
      <c r="R92" s="219">
        <f t="shared" si="47"/>
        <v>5</v>
      </c>
      <c r="S92" s="220">
        <f t="shared" si="47"/>
        <v>23</v>
      </c>
      <c r="T92" s="221">
        <f t="shared" si="47"/>
        <v>24</v>
      </c>
      <c r="U92" s="219">
        <f t="shared" si="47"/>
        <v>7</v>
      </c>
      <c r="V92" s="220">
        <f t="shared" si="47"/>
        <v>22</v>
      </c>
      <c r="W92" s="222">
        <f t="shared" si="37"/>
        <v>8</v>
      </c>
      <c r="X92" s="223">
        <f t="shared" si="38"/>
        <v>2</v>
      </c>
      <c r="Y92" s="224">
        <f t="shared" si="39"/>
        <v>-1</v>
      </c>
    </row>
    <row r="93" spans="1:25" ht="17.25" customHeight="1">
      <c r="A93" s="492"/>
      <c r="B93" s="501" t="s">
        <v>231</v>
      </c>
      <c r="C93" s="502"/>
      <c r="D93" s="232">
        <v>811</v>
      </c>
      <c r="E93" s="233">
        <v>3</v>
      </c>
      <c r="F93" s="234">
        <v>996</v>
      </c>
      <c r="G93" s="235">
        <v>635</v>
      </c>
      <c r="H93" s="233">
        <v>5</v>
      </c>
      <c r="I93" s="234">
        <v>745</v>
      </c>
      <c r="J93" s="236">
        <f t="shared" si="43"/>
        <v>-176</v>
      </c>
      <c r="K93" s="237">
        <f t="shared" si="44"/>
        <v>2</v>
      </c>
      <c r="L93" s="238">
        <f t="shared" si="45"/>
        <v>-251</v>
      </c>
      <c r="M93" s="200"/>
      <c r="N93" s="492"/>
      <c r="O93" s="503" t="s">
        <v>195</v>
      </c>
      <c r="P93" s="504"/>
      <c r="Q93" s="255">
        <v>9</v>
      </c>
      <c r="R93" s="256">
        <v>4</v>
      </c>
      <c r="S93" s="257">
        <v>13</v>
      </c>
      <c r="T93" s="258">
        <v>12</v>
      </c>
      <c r="U93" s="256">
        <v>5</v>
      </c>
      <c r="V93" s="257">
        <v>10</v>
      </c>
      <c r="W93" s="259">
        <f t="shared" si="37"/>
        <v>3</v>
      </c>
      <c r="X93" s="260">
        <f t="shared" si="38"/>
        <v>1</v>
      </c>
      <c r="Y93" s="261">
        <f t="shared" si="39"/>
        <v>-3</v>
      </c>
    </row>
    <row r="94" spans="1:25" ht="17.25" customHeight="1">
      <c r="A94" s="492"/>
      <c r="B94" s="501" t="s">
        <v>232</v>
      </c>
      <c r="C94" s="502"/>
      <c r="D94" s="232">
        <v>235</v>
      </c>
      <c r="E94" s="233">
        <v>0</v>
      </c>
      <c r="F94" s="234">
        <v>286</v>
      </c>
      <c r="G94" s="235">
        <v>167</v>
      </c>
      <c r="H94" s="233">
        <v>2</v>
      </c>
      <c r="I94" s="234">
        <v>203</v>
      </c>
      <c r="J94" s="236">
        <f t="shared" si="43"/>
        <v>-68</v>
      </c>
      <c r="K94" s="237">
        <f t="shared" si="44"/>
        <v>2</v>
      </c>
      <c r="L94" s="238">
        <f t="shared" si="45"/>
        <v>-83</v>
      </c>
      <c r="M94" s="200"/>
      <c r="N94" s="492"/>
      <c r="O94" s="483" t="s">
        <v>197</v>
      </c>
      <c r="P94" s="484"/>
      <c r="Q94" s="232">
        <v>3</v>
      </c>
      <c r="R94" s="233">
        <v>0</v>
      </c>
      <c r="S94" s="234">
        <v>3</v>
      </c>
      <c r="T94" s="235">
        <v>3</v>
      </c>
      <c r="U94" s="233">
        <v>0</v>
      </c>
      <c r="V94" s="234">
        <v>4</v>
      </c>
      <c r="W94" s="236">
        <f t="shared" si="37"/>
        <v>0</v>
      </c>
      <c r="X94" s="237">
        <f t="shared" si="38"/>
        <v>0</v>
      </c>
      <c r="Y94" s="238">
        <f t="shared" si="39"/>
        <v>1</v>
      </c>
    </row>
    <row r="95" spans="1:25" ht="17.25" customHeight="1" thickBot="1">
      <c r="A95" s="493"/>
      <c r="B95" s="485" t="s">
        <v>233</v>
      </c>
      <c r="C95" s="486"/>
      <c r="D95" s="294">
        <v>239</v>
      </c>
      <c r="E95" s="295">
        <v>8</v>
      </c>
      <c r="F95" s="296">
        <v>311</v>
      </c>
      <c r="G95" s="297">
        <v>164</v>
      </c>
      <c r="H95" s="295">
        <v>7</v>
      </c>
      <c r="I95" s="296">
        <v>199</v>
      </c>
      <c r="J95" s="298">
        <f t="shared" si="43"/>
        <v>-75</v>
      </c>
      <c r="K95" s="299">
        <f t="shared" si="44"/>
        <v>-1</v>
      </c>
      <c r="L95" s="300">
        <f t="shared" si="45"/>
        <v>-112</v>
      </c>
      <c r="M95" s="200"/>
      <c r="N95" s="492"/>
      <c r="O95" s="483" t="s">
        <v>199</v>
      </c>
      <c r="P95" s="484"/>
      <c r="Q95" s="232">
        <v>3</v>
      </c>
      <c r="R95" s="233">
        <v>1</v>
      </c>
      <c r="S95" s="234">
        <v>6</v>
      </c>
      <c r="T95" s="235">
        <v>6</v>
      </c>
      <c r="U95" s="233">
        <v>2</v>
      </c>
      <c r="V95" s="234">
        <v>5</v>
      </c>
      <c r="W95" s="236">
        <f t="shared" si="37"/>
        <v>3</v>
      </c>
      <c r="X95" s="237">
        <f t="shared" si="38"/>
        <v>1</v>
      </c>
      <c r="Y95" s="238">
        <f t="shared" si="39"/>
        <v>-1</v>
      </c>
    </row>
    <row r="96" spans="13:25" ht="17.25" customHeight="1">
      <c r="M96" s="200"/>
      <c r="N96" s="492"/>
      <c r="O96" s="487" t="s">
        <v>201</v>
      </c>
      <c r="P96" s="488"/>
      <c r="Q96" s="232">
        <v>1</v>
      </c>
      <c r="R96" s="233">
        <v>0</v>
      </c>
      <c r="S96" s="234">
        <v>1</v>
      </c>
      <c r="T96" s="235">
        <v>3</v>
      </c>
      <c r="U96" s="233">
        <v>0</v>
      </c>
      <c r="V96" s="234">
        <v>3</v>
      </c>
      <c r="W96" s="236">
        <f t="shared" si="37"/>
        <v>2</v>
      </c>
      <c r="X96" s="237">
        <f t="shared" si="38"/>
        <v>0</v>
      </c>
      <c r="Y96" s="238">
        <f t="shared" si="39"/>
        <v>2</v>
      </c>
    </row>
    <row r="97" spans="1:26" ht="17.25" customHeight="1">
      <c r="A97" s="199" t="s">
        <v>203</v>
      </c>
      <c r="M97" s="200"/>
      <c r="N97" s="492"/>
      <c r="O97" s="499" t="s">
        <v>132</v>
      </c>
      <c r="P97" s="500"/>
      <c r="Q97" s="287"/>
      <c r="R97" s="288"/>
      <c r="S97" s="289"/>
      <c r="T97" s="290"/>
      <c r="U97" s="288"/>
      <c r="V97" s="289"/>
      <c r="W97" s="291">
        <f t="shared" si="37"/>
        <v>0</v>
      </c>
      <c r="X97" s="292">
        <f t="shared" si="38"/>
        <v>0</v>
      </c>
      <c r="Y97" s="293">
        <f t="shared" si="39"/>
        <v>0</v>
      </c>
      <c r="Z97" s="200"/>
    </row>
    <row r="98" spans="13:45" ht="17.25" customHeight="1" thickBot="1">
      <c r="M98" s="200"/>
      <c r="N98" s="480" t="s">
        <v>205</v>
      </c>
      <c r="O98" s="481"/>
      <c r="P98" s="482"/>
      <c r="Q98" s="278"/>
      <c r="R98" s="279"/>
      <c r="S98" s="280"/>
      <c r="T98" s="281"/>
      <c r="U98" s="279"/>
      <c r="V98" s="280"/>
      <c r="W98" s="282">
        <f t="shared" si="37"/>
        <v>0</v>
      </c>
      <c r="X98" s="283">
        <f t="shared" si="38"/>
        <v>0</v>
      </c>
      <c r="Y98" s="284">
        <f t="shared" si="39"/>
        <v>0</v>
      </c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</row>
    <row r="99" ht="12.75" customHeight="1"/>
  </sheetData>
  <sheetProtection/>
  <mergeCells count="176">
    <mergeCell ref="N9:P9"/>
    <mergeCell ref="N10:P10"/>
    <mergeCell ref="N14:P14"/>
    <mergeCell ref="O32:P32"/>
    <mergeCell ref="Q4:S4"/>
    <mergeCell ref="T4:V4"/>
    <mergeCell ref="A40:C40"/>
    <mergeCell ref="A41:C41"/>
    <mergeCell ref="A34:C34"/>
    <mergeCell ref="A35:C35"/>
    <mergeCell ref="A36:C36"/>
    <mergeCell ref="A37:C37"/>
    <mergeCell ref="A38:C38"/>
    <mergeCell ref="A39:C39"/>
    <mergeCell ref="W4:Y4"/>
    <mergeCell ref="B44:C44"/>
    <mergeCell ref="B45:C45"/>
    <mergeCell ref="N19:P19"/>
    <mergeCell ref="N20:P20"/>
    <mergeCell ref="A29:C29"/>
    <mergeCell ref="A42:A45"/>
    <mergeCell ref="B42:C42"/>
    <mergeCell ref="B43:C43"/>
    <mergeCell ref="N4:P5"/>
    <mergeCell ref="A6:C6"/>
    <mergeCell ref="Q23:S23"/>
    <mergeCell ref="T23:V23"/>
    <mergeCell ref="W23:Y23"/>
    <mergeCell ref="N16:P16"/>
    <mergeCell ref="N17:P17"/>
    <mergeCell ref="N23:P24"/>
    <mergeCell ref="N6:P6"/>
    <mergeCell ref="N7:P7"/>
    <mergeCell ref="N8:P8"/>
    <mergeCell ref="N12:P12"/>
    <mergeCell ref="B18:C18"/>
    <mergeCell ref="A17:C17"/>
    <mergeCell ref="N13:P13"/>
    <mergeCell ref="N18:P18"/>
    <mergeCell ref="D4:F4"/>
    <mergeCell ref="B9:C9"/>
    <mergeCell ref="B8:C8"/>
    <mergeCell ref="A14:B16"/>
    <mergeCell ref="B12:C12"/>
    <mergeCell ref="O33:P33"/>
    <mergeCell ref="N25:P25"/>
    <mergeCell ref="O26:P26"/>
    <mergeCell ref="O27:O31"/>
    <mergeCell ref="O36:P36"/>
    <mergeCell ref="A4:C5"/>
    <mergeCell ref="O34:P34"/>
    <mergeCell ref="G4:I4"/>
    <mergeCell ref="J4:L4"/>
    <mergeCell ref="N11:P11"/>
    <mergeCell ref="D27:F27"/>
    <mergeCell ref="O37:P37"/>
    <mergeCell ref="B11:C11"/>
    <mergeCell ref="B10:C10"/>
    <mergeCell ref="B7:C7"/>
    <mergeCell ref="A7:A13"/>
    <mergeCell ref="B13:C13"/>
    <mergeCell ref="N15:P15"/>
    <mergeCell ref="G27:I27"/>
    <mergeCell ref="A27:C28"/>
    <mergeCell ref="A31:C31"/>
    <mergeCell ref="A32:C32"/>
    <mergeCell ref="A33:C33"/>
    <mergeCell ref="B19:B22"/>
    <mergeCell ref="B23:C23"/>
    <mergeCell ref="B24:C24"/>
    <mergeCell ref="A18:A24"/>
    <mergeCell ref="A30:C30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N33:N41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S98"/>
  <sheetViews>
    <sheetView showGridLines="0" view="pageBreakPreview" zoomScale="70" zoomScaleSheetLayoutView="70" zoomScalePageLayoutView="0" workbookViewId="0" topLeftCell="A1">
      <selection activeCell="I2" sqref="I2"/>
    </sheetView>
  </sheetViews>
  <sheetFormatPr defaultColWidth="9.00390625" defaultRowHeight="13.5"/>
  <cols>
    <col min="1" max="2" width="2.625" style="199" customWidth="1" collapsed="1"/>
    <col min="3" max="12" width="8.625" style="199" customWidth="1" collapsed="1"/>
    <col min="13" max="13" width="3.625" style="199" customWidth="1" collapsed="1"/>
    <col min="14" max="15" width="2.625" style="199" customWidth="1" collapsed="1"/>
    <col min="16" max="25" width="8.625" style="199" customWidth="1" collapsed="1"/>
    <col min="26" max="26" width="3.625" style="199" customWidth="1" collapsed="1"/>
    <col min="27" max="27" width="5.625" style="199" customWidth="1" collapsed="1"/>
    <col min="28" max="45" width="9.00390625" style="199" customWidth="1" collapsed="1"/>
    <col min="46" max="16384" width="9.00390625" style="199" customWidth="1"/>
  </cols>
  <sheetData>
    <row r="1" spans="1:13" ht="15" customHeight="1">
      <c r="A1" s="1" t="s">
        <v>254</v>
      </c>
      <c r="M1" s="200"/>
    </row>
    <row r="2" spans="1:13" ht="15.75" customHeight="1">
      <c r="A2" s="199" t="s">
        <v>246</v>
      </c>
      <c r="M2" s="200"/>
    </row>
    <row r="3" spans="1:17" ht="17.25" customHeight="1" thickBot="1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0"/>
      <c r="L3" s="200"/>
      <c r="M3" s="200"/>
      <c r="N3" s="202" t="s">
        <v>3</v>
      </c>
      <c r="O3" s="202"/>
      <c r="P3" s="202"/>
      <c r="Q3" s="203"/>
    </row>
    <row r="4" spans="1:25" ht="17.25" customHeight="1">
      <c r="A4" s="514" t="s">
        <v>5</v>
      </c>
      <c r="B4" s="515"/>
      <c r="C4" s="516"/>
      <c r="D4" s="520" t="s">
        <v>239</v>
      </c>
      <c r="E4" s="520"/>
      <c r="F4" s="521"/>
      <c r="G4" s="520" t="s">
        <v>238</v>
      </c>
      <c r="H4" s="520"/>
      <c r="I4" s="520"/>
      <c r="J4" s="522" t="s">
        <v>6</v>
      </c>
      <c r="K4" s="523"/>
      <c r="L4" s="524"/>
      <c r="M4" s="204"/>
      <c r="N4" s="514" t="s">
        <v>5</v>
      </c>
      <c r="O4" s="515"/>
      <c r="P4" s="516"/>
      <c r="Q4" s="520" t="str">
        <f>$D$4</f>
        <v>令　和　元　年　</v>
      </c>
      <c r="R4" s="520"/>
      <c r="S4" s="521"/>
      <c r="T4" s="520" t="str">
        <f>$G$4</f>
        <v>令　和　2　年　</v>
      </c>
      <c r="U4" s="520"/>
      <c r="V4" s="520"/>
      <c r="W4" s="522" t="s">
        <v>6</v>
      </c>
      <c r="X4" s="523"/>
      <c r="Y4" s="524"/>
    </row>
    <row r="5" spans="1:25" ht="17.25" customHeight="1">
      <c r="A5" s="517"/>
      <c r="B5" s="518"/>
      <c r="C5" s="519"/>
      <c r="D5" s="205" t="s">
        <v>7</v>
      </c>
      <c r="E5" s="206" t="s">
        <v>8</v>
      </c>
      <c r="F5" s="207" t="s">
        <v>9</v>
      </c>
      <c r="G5" s="208" t="s">
        <v>7</v>
      </c>
      <c r="H5" s="206" t="s">
        <v>8</v>
      </c>
      <c r="I5" s="207" t="s">
        <v>9</v>
      </c>
      <c r="J5" s="208" t="s">
        <v>7</v>
      </c>
      <c r="K5" s="206" t="s">
        <v>8</v>
      </c>
      <c r="L5" s="209" t="s">
        <v>9</v>
      </c>
      <c r="M5" s="210"/>
      <c r="N5" s="517"/>
      <c r="O5" s="518"/>
      <c r="P5" s="519"/>
      <c r="Q5" s="205" t="s">
        <v>7</v>
      </c>
      <c r="R5" s="206" t="s">
        <v>8</v>
      </c>
      <c r="S5" s="207" t="s">
        <v>9</v>
      </c>
      <c r="T5" s="208" t="s">
        <v>7</v>
      </c>
      <c r="U5" s="206" t="s">
        <v>8</v>
      </c>
      <c r="V5" s="207" t="s">
        <v>9</v>
      </c>
      <c r="W5" s="208" t="s">
        <v>7</v>
      </c>
      <c r="X5" s="206" t="s">
        <v>8</v>
      </c>
      <c r="Y5" s="209" t="s">
        <v>9</v>
      </c>
    </row>
    <row r="6" spans="1:25" ht="17.25" customHeight="1" thickBot="1">
      <c r="A6" s="525" t="s">
        <v>10</v>
      </c>
      <c r="B6" s="526"/>
      <c r="C6" s="527"/>
      <c r="D6" s="211">
        <f aca="true" t="shared" si="0" ref="D6:I6">SUM(D7:D14)+D17</f>
        <v>104</v>
      </c>
      <c r="E6" s="212">
        <f t="shared" si="0"/>
        <v>1</v>
      </c>
      <c r="F6" s="213">
        <f t="shared" si="0"/>
        <v>125</v>
      </c>
      <c r="G6" s="214">
        <f t="shared" si="0"/>
        <v>63</v>
      </c>
      <c r="H6" s="212">
        <f t="shared" si="0"/>
        <v>1</v>
      </c>
      <c r="I6" s="213">
        <f t="shared" si="0"/>
        <v>71</v>
      </c>
      <c r="J6" s="215">
        <f aca="true" t="shared" si="1" ref="J6:J24">G6-D6</f>
        <v>-41</v>
      </c>
      <c r="K6" s="216">
        <f aca="true" t="shared" si="2" ref="K6:K24">H6-E6</f>
        <v>0</v>
      </c>
      <c r="L6" s="217">
        <f aca="true" t="shared" si="3" ref="L6:L24">I6-F6</f>
        <v>-54</v>
      </c>
      <c r="M6" s="200"/>
      <c r="N6" s="525" t="s">
        <v>10</v>
      </c>
      <c r="O6" s="526"/>
      <c r="P6" s="527"/>
      <c r="Q6" s="218">
        <f aca="true" t="shared" si="4" ref="Q6:V6">SUM(Q7:Q18)</f>
        <v>104</v>
      </c>
      <c r="R6" s="219">
        <f t="shared" si="4"/>
        <v>1</v>
      </c>
      <c r="S6" s="220">
        <f t="shared" si="4"/>
        <v>125</v>
      </c>
      <c r="T6" s="221">
        <f t="shared" si="4"/>
        <v>63</v>
      </c>
      <c r="U6" s="219">
        <f t="shared" si="4"/>
        <v>1</v>
      </c>
      <c r="V6" s="220">
        <f t="shared" si="4"/>
        <v>71</v>
      </c>
      <c r="W6" s="222">
        <f aca="true" t="shared" si="5" ref="W6:W20">T6-Q6</f>
        <v>-41</v>
      </c>
      <c r="X6" s="223">
        <f aca="true" t="shared" si="6" ref="X6:X20">U6-R6</f>
        <v>0</v>
      </c>
      <c r="Y6" s="224">
        <f aca="true" t="shared" si="7" ref="Y6:Y20">V6-S6</f>
        <v>-54</v>
      </c>
    </row>
    <row r="7" spans="1:25" ht="17.25" customHeight="1" thickTop="1">
      <c r="A7" s="469" t="s">
        <v>11</v>
      </c>
      <c r="B7" s="494" t="s">
        <v>12</v>
      </c>
      <c r="C7" s="495"/>
      <c r="D7" s="225"/>
      <c r="E7" s="226"/>
      <c r="F7" s="227"/>
      <c r="G7" s="228"/>
      <c r="H7" s="226"/>
      <c r="I7" s="227"/>
      <c r="J7" s="229">
        <f t="shared" si="1"/>
        <v>0</v>
      </c>
      <c r="K7" s="230">
        <f t="shared" si="2"/>
        <v>0</v>
      </c>
      <c r="L7" s="231">
        <f t="shared" si="3"/>
        <v>0</v>
      </c>
      <c r="M7" s="200"/>
      <c r="N7" s="547" t="s">
        <v>13</v>
      </c>
      <c r="O7" s="548"/>
      <c r="P7" s="549"/>
      <c r="Q7" s="225">
        <v>10</v>
      </c>
      <c r="R7" s="226">
        <v>0</v>
      </c>
      <c r="S7" s="227">
        <v>11</v>
      </c>
      <c r="T7" s="228">
        <v>9</v>
      </c>
      <c r="U7" s="226">
        <v>0</v>
      </c>
      <c r="V7" s="227">
        <v>11</v>
      </c>
      <c r="W7" s="229">
        <f t="shared" si="5"/>
        <v>-1</v>
      </c>
      <c r="X7" s="230">
        <f t="shared" si="6"/>
        <v>0</v>
      </c>
      <c r="Y7" s="231">
        <f t="shared" si="7"/>
        <v>0</v>
      </c>
    </row>
    <row r="8" spans="1:25" ht="17.25" customHeight="1">
      <c r="A8" s="469"/>
      <c r="B8" s="501" t="s">
        <v>16</v>
      </c>
      <c r="C8" s="502"/>
      <c r="D8" s="232">
        <v>1</v>
      </c>
      <c r="E8" s="233">
        <v>0</v>
      </c>
      <c r="F8" s="234">
        <v>9</v>
      </c>
      <c r="G8" s="235">
        <v>0</v>
      </c>
      <c r="H8" s="233">
        <v>0</v>
      </c>
      <c r="I8" s="234">
        <v>5</v>
      </c>
      <c r="J8" s="236">
        <f t="shared" si="1"/>
        <v>-1</v>
      </c>
      <c r="K8" s="237">
        <f t="shared" si="2"/>
        <v>0</v>
      </c>
      <c r="L8" s="238">
        <f t="shared" si="3"/>
        <v>-4</v>
      </c>
      <c r="M8" s="200"/>
      <c r="N8" s="535" t="s">
        <v>17</v>
      </c>
      <c r="O8" s="536"/>
      <c r="P8" s="537"/>
      <c r="Q8" s="232">
        <v>4</v>
      </c>
      <c r="R8" s="233">
        <v>0</v>
      </c>
      <c r="S8" s="234">
        <v>4</v>
      </c>
      <c r="T8" s="235">
        <v>9</v>
      </c>
      <c r="U8" s="233">
        <v>1</v>
      </c>
      <c r="V8" s="234">
        <v>9</v>
      </c>
      <c r="W8" s="236">
        <f t="shared" si="5"/>
        <v>5</v>
      </c>
      <c r="X8" s="237">
        <f t="shared" si="6"/>
        <v>1</v>
      </c>
      <c r="Y8" s="238">
        <f t="shared" si="7"/>
        <v>5</v>
      </c>
    </row>
    <row r="9" spans="1:25" ht="17.25" customHeight="1">
      <c r="A9" s="469"/>
      <c r="B9" s="501" t="s">
        <v>20</v>
      </c>
      <c r="C9" s="502"/>
      <c r="D9" s="232">
        <v>10</v>
      </c>
      <c r="E9" s="233">
        <v>0</v>
      </c>
      <c r="F9" s="234">
        <v>13</v>
      </c>
      <c r="G9" s="235">
        <v>9</v>
      </c>
      <c r="H9" s="233">
        <v>0</v>
      </c>
      <c r="I9" s="234">
        <v>7</v>
      </c>
      <c r="J9" s="236">
        <f t="shared" si="1"/>
        <v>-1</v>
      </c>
      <c r="K9" s="237">
        <f t="shared" si="2"/>
        <v>0</v>
      </c>
      <c r="L9" s="238">
        <f t="shared" si="3"/>
        <v>-6</v>
      </c>
      <c r="M9" s="200"/>
      <c r="N9" s="535" t="s">
        <v>21</v>
      </c>
      <c r="O9" s="536"/>
      <c r="P9" s="537"/>
      <c r="Q9" s="232">
        <v>13</v>
      </c>
      <c r="R9" s="233">
        <v>0</v>
      </c>
      <c r="S9" s="234">
        <v>18</v>
      </c>
      <c r="T9" s="235">
        <v>4</v>
      </c>
      <c r="U9" s="233">
        <v>0</v>
      </c>
      <c r="V9" s="234">
        <v>7</v>
      </c>
      <c r="W9" s="236">
        <f t="shared" si="5"/>
        <v>-9</v>
      </c>
      <c r="X9" s="237">
        <f t="shared" si="6"/>
        <v>0</v>
      </c>
      <c r="Y9" s="238">
        <f t="shared" si="7"/>
        <v>-11</v>
      </c>
    </row>
    <row r="10" spans="1:25" ht="17.25" customHeight="1">
      <c r="A10" s="469"/>
      <c r="B10" s="501" t="s">
        <v>23</v>
      </c>
      <c r="C10" s="502"/>
      <c r="D10" s="232">
        <v>12</v>
      </c>
      <c r="E10" s="233">
        <v>0</v>
      </c>
      <c r="F10" s="234">
        <v>14</v>
      </c>
      <c r="G10" s="235">
        <v>10</v>
      </c>
      <c r="H10" s="233">
        <v>0</v>
      </c>
      <c r="I10" s="234">
        <v>13</v>
      </c>
      <c r="J10" s="236">
        <f t="shared" si="1"/>
        <v>-2</v>
      </c>
      <c r="K10" s="237">
        <f t="shared" si="2"/>
        <v>0</v>
      </c>
      <c r="L10" s="238">
        <f t="shared" si="3"/>
        <v>-1</v>
      </c>
      <c r="M10" s="200"/>
      <c r="N10" s="535" t="s">
        <v>24</v>
      </c>
      <c r="O10" s="536"/>
      <c r="P10" s="537"/>
      <c r="Q10" s="232">
        <v>9</v>
      </c>
      <c r="R10" s="233">
        <v>0</v>
      </c>
      <c r="S10" s="234">
        <v>12</v>
      </c>
      <c r="T10" s="235">
        <v>7</v>
      </c>
      <c r="U10" s="233">
        <v>0</v>
      </c>
      <c r="V10" s="234">
        <v>8</v>
      </c>
      <c r="W10" s="236">
        <f t="shared" si="5"/>
        <v>-2</v>
      </c>
      <c r="X10" s="237">
        <f t="shared" si="6"/>
        <v>0</v>
      </c>
      <c r="Y10" s="238">
        <f t="shared" si="7"/>
        <v>-4</v>
      </c>
    </row>
    <row r="11" spans="1:25" ht="17.25" customHeight="1">
      <c r="A11" s="469"/>
      <c r="B11" s="501" t="s">
        <v>26</v>
      </c>
      <c r="C11" s="502"/>
      <c r="D11" s="232">
        <v>16</v>
      </c>
      <c r="E11" s="233">
        <v>0</v>
      </c>
      <c r="F11" s="234">
        <v>19</v>
      </c>
      <c r="G11" s="235">
        <v>6</v>
      </c>
      <c r="H11" s="233">
        <v>0</v>
      </c>
      <c r="I11" s="234">
        <v>12</v>
      </c>
      <c r="J11" s="236">
        <f t="shared" si="1"/>
        <v>-10</v>
      </c>
      <c r="K11" s="237">
        <f t="shared" si="2"/>
        <v>0</v>
      </c>
      <c r="L11" s="238">
        <f t="shared" si="3"/>
        <v>-7</v>
      </c>
      <c r="M11" s="200"/>
      <c r="N11" s="535" t="s">
        <v>27</v>
      </c>
      <c r="O11" s="536"/>
      <c r="P11" s="537"/>
      <c r="Q11" s="232">
        <v>4</v>
      </c>
      <c r="R11" s="233">
        <v>0</v>
      </c>
      <c r="S11" s="234">
        <v>4</v>
      </c>
      <c r="T11" s="235">
        <v>1</v>
      </c>
      <c r="U11" s="233">
        <v>0</v>
      </c>
      <c r="V11" s="234">
        <v>1</v>
      </c>
      <c r="W11" s="236">
        <f t="shared" si="5"/>
        <v>-3</v>
      </c>
      <c r="X11" s="237">
        <f t="shared" si="6"/>
        <v>0</v>
      </c>
      <c r="Y11" s="238">
        <f t="shared" si="7"/>
        <v>-3</v>
      </c>
    </row>
    <row r="12" spans="1:25" ht="17.25" customHeight="1">
      <c r="A12" s="469"/>
      <c r="B12" s="501" t="s">
        <v>29</v>
      </c>
      <c r="C12" s="502"/>
      <c r="D12" s="232">
        <v>14</v>
      </c>
      <c r="E12" s="233">
        <v>0</v>
      </c>
      <c r="F12" s="234">
        <v>17</v>
      </c>
      <c r="G12" s="235">
        <v>7</v>
      </c>
      <c r="H12" s="233">
        <v>0</v>
      </c>
      <c r="I12" s="234">
        <v>14</v>
      </c>
      <c r="J12" s="236">
        <f t="shared" si="1"/>
        <v>-7</v>
      </c>
      <c r="K12" s="237">
        <f t="shared" si="2"/>
        <v>0</v>
      </c>
      <c r="L12" s="238">
        <f t="shared" si="3"/>
        <v>-3</v>
      </c>
      <c r="M12" s="200"/>
      <c r="N12" s="535" t="s">
        <v>30</v>
      </c>
      <c r="O12" s="536"/>
      <c r="P12" s="537"/>
      <c r="Q12" s="232">
        <v>6</v>
      </c>
      <c r="R12" s="233">
        <v>0</v>
      </c>
      <c r="S12" s="234">
        <v>7</v>
      </c>
      <c r="T12" s="235">
        <v>6</v>
      </c>
      <c r="U12" s="233">
        <v>0</v>
      </c>
      <c r="V12" s="234">
        <v>7</v>
      </c>
      <c r="W12" s="236">
        <f t="shared" si="5"/>
        <v>0</v>
      </c>
      <c r="X12" s="237">
        <f t="shared" si="6"/>
        <v>0</v>
      </c>
      <c r="Y12" s="238">
        <f t="shared" si="7"/>
        <v>0</v>
      </c>
    </row>
    <row r="13" spans="1:25" ht="17.25" customHeight="1" thickBot="1">
      <c r="A13" s="469"/>
      <c r="B13" s="550" t="s">
        <v>32</v>
      </c>
      <c r="C13" s="551"/>
      <c r="D13" s="239">
        <v>12</v>
      </c>
      <c r="E13" s="240">
        <v>0</v>
      </c>
      <c r="F13" s="241">
        <v>8</v>
      </c>
      <c r="G13" s="242">
        <v>8</v>
      </c>
      <c r="H13" s="240">
        <v>0</v>
      </c>
      <c r="I13" s="241">
        <v>2</v>
      </c>
      <c r="J13" s="243">
        <f t="shared" si="1"/>
        <v>-4</v>
      </c>
      <c r="K13" s="244">
        <f t="shared" si="2"/>
        <v>0</v>
      </c>
      <c r="L13" s="245">
        <f t="shared" si="3"/>
        <v>-6</v>
      </c>
      <c r="M13" s="200"/>
      <c r="N13" s="535" t="s">
        <v>33</v>
      </c>
      <c r="O13" s="536"/>
      <c r="P13" s="537"/>
      <c r="Q13" s="232">
        <v>10</v>
      </c>
      <c r="R13" s="233">
        <v>0</v>
      </c>
      <c r="S13" s="234">
        <v>10</v>
      </c>
      <c r="T13" s="235">
        <v>4</v>
      </c>
      <c r="U13" s="233">
        <v>0</v>
      </c>
      <c r="V13" s="234">
        <v>4</v>
      </c>
      <c r="W13" s="236">
        <f t="shared" si="5"/>
        <v>-6</v>
      </c>
      <c r="X13" s="237">
        <f t="shared" si="6"/>
        <v>0</v>
      </c>
      <c r="Y13" s="238">
        <f t="shared" si="7"/>
        <v>-6</v>
      </c>
    </row>
    <row r="14" spans="1:25" ht="17.25" customHeight="1" thickTop="1">
      <c r="A14" s="552" t="s">
        <v>35</v>
      </c>
      <c r="B14" s="553"/>
      <c r="C14" s="246" t="s">
        <v>15</v>
      </c>
      <c r="D14" s="247">
        <f aca="true" t="shared" si="8" ref="D14:I14">SUM(D15:D16)</f>
        <v>39</v>
      </c>
      <c r="E14" s="248">
        <f t="shared" si="8"/>
        <v>1</v>
      </c>
      <c r="F14" s="249">
        <f t="shared" si="8"/>
        <v>45</v>
      </c>
      <c r="G14" s="250">
        <f t="shared" si="8"/>
        <v>23</v>
      </c>
      <c r="H14" s="248">
        <f t="shared" si="8"/>
        <v>1</v>
      </c>
      <c r="I14" s="249">
        <f t="shared" si="8"/>
        <v>18</v>
      </c>
      <c r="J14" s="251">
        <f t="shared" si="1"/>
        <v>-16</v>
      </c>
      <c r="K14" s="252">
        <f t="shared" si="2"/>
        <v>0</v>
      </c>
      <c r="L14" s="253">
        <f t="shared" si="3"/>
        <v>-27</v>
      </c>
      <c r="M14" s="200"/>
      <c r="N14" s="535" t="s">
        <v>36</v>
      </c>
      <c r="O14" s="536"/>
      <c r="P14" s="537"/>
      <c r="Q14" s="232">
        <v>5</v>
      </c>
      <c r="R14" s="233">
        <v>0</v>
      </c>
      <c r="S14" s="234">
        <v>5</v>
      </c>
      <c r="T14" s="235">
        <v>2</v>
      </c>
      <c r="U14" s="233">
        <v>0</v>
      </c>
      <c r="V14" s="234">
        <v>3</v>
      </c>
      <c r="W14" s="236">
        <f t="shared" si="5"/>
        <v>-3</v>
      </c>
      <c r="X14" s="237">
        <f t="shared" si="6"/>
        <v>0</v>
      </c>
      <c r="Y14" s="238">
        <f t="shared" si="7"/>
        <v>-2</v>
      </c>
    </row>
    <row r="15" spans="1:25" ht="17.25" customHeight="1">
      <c r="A15" s="554"/>
      <c r="B15" s="555"/>
      <c r="C15" s="53" t="s">
        <v>38</v>
      </c>
      <c r="D15" s="255">
        <v>22</v>
      </c>
      <c r="E15" s="256">
        <v>0</v>
      </c>
      <c r="F15" s="257">
        <v>24</v>
      </c>
      <c r="G15" s="258">
        <v>10</v>
      </c>
      <c r="H15" s="256">
        <v>1</v>
      </c>
      <c r="I15" s="257">
        <v>11</v>
      </c>
      <c r="J15" s="259">
        <f t="shared" si="1"/>
        <v>-12</v>
      </c>
      <c r="K15" s="260">
        <f t="shared" si="2"/>
        <v>1</v>
      </c>
      <c r="L15" s="261">
        <f t="shared" si="3"/>
        <v>-13</v>
      </c>
      <c r="M15" s="200"/>
      <c r="N15" s="535" t="s">
        <v>39</v>
      </c>
      <c r="O15" s="536"/>
      <c r="P15" s="537"/>
      <c r="Q15" s="232">
        <v>9</v>
      </c>
      <c r="R15" s="233">
        <v>0</v>
      </c>
      <c r="S15" s="234">
        <v>12</v>
      </c>
      <c r="T15" s="235">
        <v>6</v>
      </c>
      <c r="U15" s="233">
        <v>0</v>
      </c>
      <c r="V15" s="234">
        <v>6</v>
      </c>
      <c r="W15" s="236">
        <f t="shared" si="5"/>
        <v>-3</v>
      </c>
      <c r="X15" s="237">
        <f t="shared" si="6"/>
        <v>0</v>
      </c>
      <c r="Y15" s="238">
        <f t="shared" si="7"/>
        <v>-6</v>
      </c>
    </row>
    <row r="16" spans="1:25" ht="17.25" customHeight="1" thickBot="1">
      <c r="A16" s="554"/>
      <c r="B16" s="555"/>
      <c r="C16" s="58" t="s">
        <v>41</v>
      </c>
      <c r="D16" s="239">
        <v>17</v>
      </c>
      <c r="E16" s="240">
        <v>1</v>
      </c>
      <c r="F16" s="241">
        <v>21</v>
      </c>
      <c r="G16" s="242">
        <v>13</v>
      </c>
      <c r="H16" s="240">
        <v>0</v>
      </c>
      <c r="I16" s="241">
        <v>7</v>
      </c>
      <c r="J16" s="243">
        <f t="shared" si="1"/>
        <v>-4</v>
      </c>
      <c r="K16" s="244">
        <f t="shared" si="2"/>
        <v>-1</v>
      </c>
      <c r="L16" s="245">
        <f t="shared" si="3"/>
        <v>-14</v>
      </c>
      <c r="M16" s="200"/>
      <c r="N16" s="535" t="s">
        <v>42</v>
      </c>
      <c r="O16" s="536"/>
      <c r="P16" s="537"/>
      <c r="Q16" s="232">
        <v>9</v>
      </c>
      <c r="R16" s="233">
        <v>0</v>
      </c>
      <c r="S16" s="234">
        <v>13</v>
      </c>
      <c r="T16" s="235">
        <v>6</v>
      </c>
      <c r="U16" s="233">
        <v>0</v>
      </c>
      <c r="V16" s="234">
        <v>6</v>
      </c>
      <c r="W16" s="236">
        <f t="shared" si="5"/>
        <v>-3</v>
      </c>
      <c r="X16" s="237">
        <f t="shared" si="6"/>
        <v>0</v>
      </c>
      <c r="Y16" s="238">
        <f t="shared" si="7"/>
        <v>-7</v>
      </c>
    </row>
    <row r="17" spans="1:25" ht="17.25" customHeight="1" thickBot="1" thickTop="1">
      <c r="A17" s="465" t="s">
        <v>206</v>
      </c>
      <c r="B17" s="466"/>
      <c r="C17" s="467"/>
      <c r="D17" s="262"/>
      <c r="E17" s="263"/>
      <c r="F17" s="264"/>
      <c r="G17" s="265"/>
      <c r="H17" s="263"/>
      <c r="I17" s="264"/>
      <c r="J17" s="266">
        <f t="shared" si="1"/>
        <v>0</v>
      </c>
      <c r="K17" s="267">
        <f t="shared" si="2"/>
        <v>0</v>
      </c>
      <c r="L17" s="268">
        <f t="shared" si="3"/>
        <v>0</v>
      </c>
      <c r="M17" s="200"/>
      <c r="N17" s="535" t="s">
        <v>43</v>
      </c>
      <c r="O17" s="536"/>
      <c r="P17" s="537"/>
      <c r="Q17" s="232">
        <v>11</v>
      </c>
      <c r="R17" s="233">
        <v>0</v>
      </c>
      <c r="S17" s="234">
        <v>13</v>
      </c>
      <c r="T17" s="235">
        <v>4</v>
      </c>
      <c r="U17" s="233">
        <v>0</v>
      </c>
      <c r="V17" s="234">
        <v>4</v>
      </c>
      <c r="W17" s="236">
        <f t="shared" si="5"/>
        <v>-7</v>
      </c>
      <c r="X17" s="237">
        <f t="shared" si="6"/>
        <v>0</v>
      </c>
      <c r="Y17" s="238">
        <f t="shared" si="7"/>
        <v>-9</v>
      </c>
    </row>
    <row r="18" spans="1:25" ht="17.25" customHeight="1" thickBot="1" thickTop="1">
      <c r="A18" s="468" t="s">
        <v>207</v>
      </c>
      <c r="B18" s="471" t="s">
        <v>45</v>
      </c>
      <c r="C18" s="472"/>
      <c r="D18" s="269">
        <v>6</v>
      </c>
      <c r="E18" s="270">
        <v>0</v>
      </c>
      <c r="F18" s="271">
        <v>11</v>
      </c>
      <c r="G18" s="272">
        <v>8</v>
      </c>
      <c r="H18" s="270">
        <v>0</v>
      </c>
      <c r="I18" s="271">
        <v>10</v>
      </c>
      <c r="J18" s="273">
        <f t="shared" si="1"/>
        <v>2</v>
      </c>
      <c r="K18" s="274">
        <f t="shared" si="2"/>
        <v>0</v>
      </c>
      <c r="L18" s="275">
        <f t="shared" si="3"/>
        <v>-1</v>
      </c>
      <c r="M18" s="200"/>
      <c r="N18" s="538" t="s">
        <v>46</v>
      </c>
      <c r="O18" s="539"/>
      <c r="P18" s="540"/>
      <c r="Q18" s="239">
        <v>14</v>
      </c>
      <c r="R18" s="240">
        <v>1</v>
      </c>
      <c r="S18" s="241">
        <v>16</v>
      </c>
      <c r="T18" s="242">
        <v>5</v>
      </c>
      <c r="U18" s="240">
        <v>0</v>
      </c>
      <c r="V18" s="241">
        <v>5</v>
      </c>
      <c r="W18" s="243">
        <f t="shared" si="5"/>
        <v>-9</v>
      </c>
      <c r="X18" s="244">
        <f t="shared" si="6"/>
        <v>-1</v>
      </c>
      <c r="Y18" s="245">
        <f t="shared" si="7"/>
        <v>-11</v>
      </c>
    </row>
    <row r="19" spans="1:25" ht="17.25" customHeight="1" thickTop="1">
      <c r="A19" s="469"/>
      <c r="B19" s="473" t="s">
        <v>208</v>
      </c>
      <c r="C19" s="276" t="s">
        <v>15</v>
      </c>
      <c r="D19" s="218">
        <f aca="true" t="shared" si="9" ref="D19:I19">SUM(D20:D22)</f>
        <v>1</v>
      </c>
      <c r="E19" s="219">
        <f t="shared" si="9"/>
        <v>0</v>
      </c>
      <c r="F19" s="220">
        <f t="shared" si="9"/>
        <v>5</v>
      </c>
      <c r="G19" s="221">
        <f t="shared" si="9"/>
        <v>0</v>
      </c>
      <c r="H19" s="219">
        <f t="shared" si="9"/>
        <v>0</v>
      </c>
      <c r="I19" s="220">
        <f t="shared" si="9"/>
        <v>0</v>
      </c>
      <c r="J19" s="222">
        <f t="shared" si="1"/>
        <v>-1</v>
      </c>
      <c r="K19" s="223">
        <f t="shared" si="2"/>
        <v>0</v>
      </c>
      <c r="L19" s="224">
        <f t="shared" si="3"/>
        <v>-5</v>
      </c>
      <c r="M19" s="200"/>
      <c r="N19" s="541" t="s">
        <v>47</v>
      </c>
      <c r="O19" s="542"/>
      <c r="P19" s="543"/>
      <c r="Q19" s="269">
        <f aca="true" t="shared" si="10" ref="Q19:V19">SUM(Q7:Q12)</f>
        <v>46</v>
      </c>
      <c r="R19" s="270">
        <f t="shared" si="10"/>
        <v>0</v>
      </c>
      <c r="S19" s="271">
        <f t="shared" si="10"/>
        <v>56</v>
      </c>
      <c r="T19" s="272">
        <f t="shared" si="10"/>
        <v>36</v>
      </c>
      <c r="U19" s="270">
        <f t="shared" si="10"/>
        <v>1</v>
      </c>
      <c r="V19" s="271">
        <f t="shared" si="10"/>
        <v>43</v>
      </c>
      <c r="W19" s="273">
        <f t="shared" si="5"/>
        <v>-10</v>
      </c>
      <c r="X19" s="274">
        <f t="shared" si="6"/>
        <v>1</v>
      </c>
      <c r="Y19" s="275">
        <f t="shared" si="7"/>
        <v>-13</v>
      </c>
    </row>
    <row r="20" spans="1:25" ht="17.25" customHeight="1" thickBot="1">
      <c r="A20" s="469"/>
      <c r="B20" s="474"/>
      <c r="C20" s="277" t="s">
        <v>48</v>
      </c>
      <c r="D20" s="255"/>
      <c r="E20" s="256"/>
      <c r="F20" s="257"/>
      <c r="G20" s="258"/>
      <c r="H20" s="256"/>
      <c r="I20" s="257"/>
      <c r="J20" s="259">
        <f t="shared" si="1"/>
        <v>0</v>
      </c>
      <c r="K20" s="260">
        <f t="shared" si="2"/>
        <v>0</v>
      </c>
      <c r="L20" s="261">
        <f t="shared" si="3"/>
        <v>0</v>
      </c>
      <c r="M20" s="200"/>
      <c r="N20" s="544" t="s">
        <v>49</v>
      </c>
      <c r="O20" s="545"/>
      <c r="P20" s="546"/>
      <c r="Q20" s="278">
        <f aca="true" t="shared" si="11" ref="Q20:V20">SUM(Q13:Q18)</f>
        <v>58</v>
      </c>
      <c r="R20" s="279">
        <f t="shared" si="11"/>
        <v>1</v>
      </c>
      <c r="S20" s="280">
        <f t="shared" si="11"/>
        <v>69</v>
      </c>
      <c r="T20" s="281">
        <f t="shared" si="11"/>
        <v>27</v>
      </c>
      <c r="U20" s="279">
        <f t="shared" si="11"/>
        <v>0</v>
      </c>
      <c r="V20" s="280">
        <f t="shared" si="11"/>
        <v>28</v>
      </c>
      <c r="W20" s="282">
        <f t="shared" si="5"/>
        <v>-31</v>
      </c>
      <c r="X20" s="283">
        <f t="shared" si="6"/>
        <v>-1</v>
      </c>
      <c r="Y20" s="284">
        <f t="shared" si="7"/>
        <v>-41</v>
      </c>
    </row>
    <row r="21" spans="1:13" ht="17.25" customHeight="1">
      <c r="A21" s="469"/>
      <c r="B21" s="474"/>
      <c r="C21" s="285" t="s">
        <v>50</v>
      </c>
      <c r="D21" s="232">
        <v>1</v>
      </c>
      <c r="E21" s="233">
        <v>0</v>
      </c>
      <c r="F21" s="234">
        <v>2</v>
      </c>
      <c r="G21" s="235"/>
      <c r="H21" s="233"/>
      <c r="I21" s="234"/>
      <c r="J21" s="236">
        <f t="shared" si="1"/>
        <v>-1</v>
      </c>
      <c r="K21" s="237">
        <f t="shared" si="2"/>
        <v>0</v>
      </c>
      <c r="L21" s="238">
        <f t="shared" si="3"/>
        <v>-2</v>
      </c>
      <c r="M21" s="200"/>
    </row>
    <row r="22" spans="1:14" ht="17.25" customHeight="1" thickBot="1">
      <c r="A22" s="469"/>
      <c r="B22" s="475"/>
      <c r="C22" s="286" t="s">
        <v>52</v>
      </c>
      <c r="D22" s="287">
        <v>0</v>
      </c>
      <c r="E22" s="288">
        <v>0</v>
      </c>
      <c r="F22" s="289">
        <v>3</v>
      </c>
      <c r="G22" s="290"/>
      <c r="H22" s="288"/>
      <c r="I22" s="289"/>
      <c r="J22" s="291">
        <f t="shared" si="1"/>
        <v>0</v>
      </c>
      <c r="K22" s="292">
        <f t="shared" si="2"/>
        <v>0</v>
      </c>
      <c r="L22" s="293">
        <f t="shared" si="3"/>
        <v>-3</v>
      </c>
      <c r="M22" s="200"/>
      <c r="N22" s="199" t="s">
        <v>53</v>
      </c>
    </row>
    <row r="23" spans="1:25" ht="17.25" customHeight="1">
      <c r="A23" s="469"/>
      <c r="B23" s="476" t="s">
        <v>55</v>
      </c>
      <c r="C23" s="477"/>
      <c r="D23" s="255">
        <v>1</v>
      </c>
      <c r="E23" s="256">
        <v>0</v>
      </c>
      <c r="F23" s="257">
        <v>4</v>
      </c>
      <c r="G23" s="258">
        <v>0</v>
      </c>
      <c r="H23" s="256">
        <v>0</v>
      </c>
      <c r="I23" s="257">
        <v>3</v>
      </c>
      <c r="J23" s="259">
        <f t="shared" si="1"/>
        <v>-1</v>
      </c>
      <c r="K23" s="260">
        <f t="shared" si="2"/>
        <v>0</v>
      </c>
      <c r="L23" s="261">
        <f t="shared" si="3"/>
        <v>-1</v>
      </c>
      <c r="M23" s="200"/>
      <c r="N23" s="514" t="s">
        <v>5</v>
      </c>
      <c r="O23" s="515"/>
      <c r="P23" s="516"/>
      <c r="Q23" s="520" t="str">
        <f>$D$4</f>
        <v>令　和　元　年　</v>
      </c>
      <c r="R23" s="520"/>
      <c r="S23" s="521"/>
      <c r="T23" s="520" t="str">
        <f>$G$4</f>
        <v>令　和　2　年　</v>
      </c>
      <c r="U23" s="520"/>
      <c r="V23" s="520"/>
      <c r="W23" s="522" t="s">
        <v>6</v>
      </c>
      <c r="X23" s="523"/>
      <c r="Y23" s="524"/>
    </row>
    <row r="24" spans="1:25" ht="17.25" customHeight="1" thickBot="1">
      <c r="A24" s="470"/>
      <c r="B24" s="478" t="s">
        <v>57</v>
      </c>
      <c r="C24" s="479"/>
      <c r="D24" s="294">
        <v>1</v>
      </c>
      <c r="E24" s="295">
        <v>0</v>
      </c>
      <c r="F24" s="296">
        <v>0</v>
      </c>
      <c r="G24" s="297">
        <v>1</v>
      </c>
      <c r="H24" s="295">
        <v>0</v>
      </c>
      <c r="I24" s="296">
        <v>0</v>
      </c>
      <c r="J24" s="298">
        <f t="shared" si="1"/>
        <v>0</v>
      </c>
      <c r="K24" s="299">
        <f t="shared" si="2"/>
        <v>0</v>
      </c>
      <c r="L24" s="300">
        <f t="shared" si="3"/>
        <v>0</v>
      </c>
      <c r="M24" s="200"/>
      <c r="N24" s="517"/>
      <c r="O24" s="518"/>
      <c r="P24" s="519"/>
      <c r="Q24" s="205" t="s">
        <v>7</v>
      </c>
      <c r="R24" s="206" t="s">
        <v>8</v>
      </c>
      <c r="S24" s="207" t="s">
        <v>9</v>
      </c>
      <c r="T24" s="208" t="s">
        <v>7</v>
      </c>
      <c r="U24" s="206" t="s">
        <v>8</v>
      </c>
      <c r="V24" s="207" t="s">
        <v>9</v>
      </c>
      <c r="W24" s="208" t="s">
        <v>7</v>
      </c>
      <c r="X24" s="206" t="s">
        <v>8</v>
      </c>
      <c r="Y24" s="209" t="s">
        <v>9</v>
      </c>
    </row>
    <row r="25" spans="1:25" ht="17.25" customHeight="1" thickBot="1">
      <c r="A25" s="199" t="s">
        <v>209</v>
      </c>
      <c r="M25" s="200"/>
      <c r="N25" s="525" t="s">
        <v>10</v>
      </c>
      <c r="O25" s="526"/>
      <c r="P25" s="527"/>
      <c r="Q25" s="218">
        <f aca="true" t="shared" si="12" ref="Q25:V25">SUM(Q26,Q33,Q42,Q48)</f>
        <v>104</v>
      </c>
      <c r="R25" s="219">
        <f t="shared" si="12"/>
        <v>1</v>
      </c>
      <c r="S25" s="220">
        <f t="shared" si="12"/>
        <v>125</v>
      </c>
      <c r="T25" s="221">
        <f t="shared" si="12"/>
        <v>63</v>
      </c>
      <c r="U25" s="219">
        <f t="shared" si="12"/>
        <v>1</v>
      </c>
      <c r="V25" s="220">
        <f t="shared" si="12"/>
        <v>71</v>
      </c>
      <c r="W25" s="222">
        <f aca="true" t="shared" si="13" ref="W25:W48">T25-Q25</f>
        <v>-41</v>
      </c>
      <c r="X25" s="223">
        <f aca="true" t="shared" si="14" ref="X25:X48">U25-R25</f>
        <v>0</v>
      </c>
      <c r="Y25" s="224">
        <f aca="true" t="shared" si="15" ref="Y25:Y48">V25-S25</f>
        <v>-54</v>
      </c>
    </row>
    <row r="26" spans="1:25" ht="17.25" customHeight="1" thickBot="1" thickTop="1">
      <c r="A26" s="301" t="s">
        <v>60</v>
      </c>
      <c r="B26" s="301"/>
      <c r="C26" s="301"/>
      <c r="D26" s="301"/>
      <c r="E26" s="301"/>
      <c r="F26" s="301"/>
      <c r="G26" s="203"/>
      <c r="M26" s="200"/>
      <c r="N26" s="492" t="s">
        <v>61</v>
      </c>
      <c r="O26" s="531" t="s">
        <v>15</v>
      </c>
      <c r="P26" s="532"/>
      <c r="Q26" s="247">
        <f aca="true" t="shared" si="16" ref="Q26:V26">SUM(Q27,Q32)</f>
        <v>10</v>
      </c>
      <c r="R26" s="248">
        <f t="shared" si="16"/>
        <v>0</v>
      </c>
      <c r="S26" s="249">
        <f t="shared" si="16"/>
        <v>10</v>
      </c>
      <c r="T26" s="250">
        <f t="shared" si="16"/>
        <v>5</v>
      </c>
      <c r="U26" s="248">
        <f t="shared" si="16"/>
        <v>1</v>
      </c>
      <c r="V26" s="249">
        <f t="shared" si="16"/>
        <v>4</v>
      </c>
      <c r="W26" s="251">
        <f t="shared" si="13"/>
        <v>-5</v>
      </c>
      <c r="X26" s="252">
        <f t="shared" si="14"/>
        <v>1</v>
      </c>
      <c r="Y26" s="253">
        <f t="shared" si="15"/>
        <v>-6</v>
      </c>
    </row>
    <row r="27" spans="1:25" ht="17.25" customHeight="1">
      <c r="A27" s="514" t="s">
        <v>5</v>
      </c>
      <c r="B27" s="515"/>
      <c r="C27" s="516"/>
      <c r="D27" s="520" t="str">
        <f>$D$4</f>
        <v>令　和　元　年　</v>
      </c>
      <c r="E27" s="520"/>
      <c r="F27" s="521"/>
      <c r="G27" s="520" t="str">
        <f>$G$4</f>
        <v>令　和　2　年　</v>
      </c>
      <c r="H27" s="520"/>
      <c r="I27" s="520"/>
      <c r="J27" s="522" t="s">
        <v>6</v>
      </c>
      <c r="K27" s="523"/>
      <c r="L27" s="524"/>
      <c r="M27" s="204"/>
      <c r="N27" s="492"/>
      <c r="O27" s="473" t="s">
        <v>63</v>
      </c>
      <c r="P27" s="302" t="s">
        <v>64</v>
      </c>
      <c r="Q27" s="218">
        <f aca="true" t="shared" si="17" ref="Q27:V27">SUM(Q28:Q31)</f>
        <v>6</v>
      </c>
      <c r="R27" s="219">
        <f t="shared" si="17"/>
        <v>0</v>
      </c>
      <c r="S27" s="220">
        <f t="shared" si="17"/>
        <v>6</v>
      </c>
      <c r="T27" s="221">
        <f t="shared" si="17"/>
        <v>3</v>
      </c>
      <c r="U27" s="219">
        <f t="shared" si="17"/>
        <v>1</v>
      </c>
      <c r="V27" s="220">
        <f t="shared" si="17"/>
        <v>2</v>
      </c>
      <c r="W27" s="222">
        <f t="shared" si="13"/>
        <v>-3</v>
      </c>
      <c r="X27" s="223">
        <f t="shared" si="14"/>
        <v>1</v>
      </c>
      <c r="Y27" s="224">
        <f t="shared" si="15"/>
        <v>-4</v>
      </c>
    </row>
    <row r="28" spans="1:25" ht="17.25" customHeight="1">
      <c r="A28" s="517"/>
      <c r="B28" s="518"/>
      <c r="C28" s="519"/>
      <c r="D28" s="205" t="s">
        <v>7</v>
      </c>
      <c r="E28" s="206" t="s">
        <v>8</v>
      </c>
      <c r="F28" s="207" t="s">
        <v>9</v>
      </c>
      <c r="G28" s="208" t="s">
        <v>7</v>
      </c>
      <c r="H28" s="206" t="s">
        <v>8</v>
      </c>
      <c r="I28" s="207" t="s">
        <v>9</v>
      </c>
      <c r="J28" s="208" t="s">
        <v>7</v>
      </c>
      <c r="K28" s="206" t="s">
        <v>8</v>
      </c>
      <c r="L28" s="209" t="s">
        <v>9</v>
      </c>
      <c r="M28" s="210"/>
      <c r="N28" s="492"/>
      <c r="O28" s="474"/>
      <c r="P28" s="254" t="s">
        <v>66</v>
      </c>
      <c r="Q28" s="255">
        <v>3</v>
      </c>
      <c r="R28" s="256">
        <v>0</v>
      </c>
      <c r="S28" s="257">
        <v>3</v>
      </c>
      <c r="T28" s="258">
        <v>2</v>
      </c>
      <c r="U28" s="256">
        <v>0</v>
      </c>
      <c r="V28" s="257">
        <v>2</v>
      </c>
      <c r="W28" s="259">
        <f t="shared" si="13"/>
        <v>-1</v>
      </c>
      <c r="X28" s="260">
        <f t="shared" si="14"/>
        <v>0</v>
      </c>
      <c r="Y28" s="261">
        <f t="shared" si="15"/>
        <v>-1</v>
      </c>
    </row>
    <row r="29" spans="1:25" ht="17.25" customHeight="1" thickBot="1">
      <c r="A29" s="525" t="s">
        <v>10</v>
      </c>
      <c r="B29" s="526"/>
      <c r="C29" s="527"/>
      <c r="D29" s="211">
        <f aca="true" t="shared" si="18" ref="D29:I29">SUM(D30:D41)</f>
        <v>104</v>
      </c>
      <c r="E29" s="212">
        <f t="shared" si="18"/>
        <v>1</v>
      </c>
      <c r="F29" s="213">
        <f t="shared" si="18"/>
        <v>125</v>
      </c>
      <c r="G29" s="214">
        <f t="shared" si="18"/>
        <v>63</v>
      </c>
      <c r="H29" s="212">
        <f t="shared" si="18"/>
        <v>1</v>
      </c>
      <c r="I29" s="213">
        <f t="shared" si="18"/>
        <v>71</v>
      </c>
      <c r="J29" s="215">
        <f aca="true" t="shared" si="19" ref="J29:J45">G29-D29</f>
        <v>-41</v>
      </c>
      <c r="K29" s="216">
        <f aca="true" t="shared" si="20" ref="K29:K45">H29-E29</f>
        <v>0</v>
      </c>
      <c r="L29" s="217">
        <f aca="true" t="shared" si="21" ref="L29:L45">I29-F29</f>
        <v>-54</v>
      </c>
      <c r="M29" s="200"/>
      <c r="N29" s="492"/>
      <c r="O29" s="474"/>
      <c r="P29" s="303" t="s">
        <v>67</v>
      </c>
      <c r="Q29" s="232">
        <v>2</v>
      </c>
      <c r="R29" s="233">
        <v>0</v>
      </c>
      <c r="S29" s="234">
        <v>2</v>
      </c>
      <c r="T29" s="235"/>
      <c r="U29" s="233"/>
      <c r="V29" s="234"/>
      <c r="W29" s="236">
        <f t="shared" si="13"/>
        <v>-2</v>
      </c>
      <c r="X29" s="237">
        <f t="shared" si="14"/>
        <v>0</v>
      </c>
      <c r="Y29" s="238">
        <f t="shared" si="15"/>
        <v>-2</v>
      </c>
    </row>
    <row r="30" spans="1:25" ht="17.25" customHeight="1" thickTop="1">
      <c r="A30" s="528" t="s">
        <v>210</v>
      </c>
      <c r="B30" s="529"/>
      <c r="C30" s="530"/>
      <c r="D30" s="225"/>
      <c r="E30" s="226"/>
      <c r="F30" s="227"/>
      <c r="G30" s="228">
        <v>1</v>
      </c>
      <c r="H30" s="226">
        <v>0</v>
      </c>
      <c r="I30" s="227">
        <v>1</v>
      </c>
      <c r="J30" s="229">
        <f t="shared" si="19"/>
        <v>1</v>
      </c>
      <c r="K30" s="230">
        <f t="shared" si="20"/>
        <v>0</v>
      </c>
      <c r="L30" s="231">
        <f t="shared" si="21"/>
        <v>1</v>
      </c>
      <c r="M30" s="200"/>
      <c r="N30" s="492"/>
      <c r="O30" s="474"/>
      <c r="P30" s="303" t="s">
        <v>68</v>
      </c>
      <c r="Q30" s="232"/>
      <c r="R30" s="233"/>
      <c r="S30" s="234"/>
      <c r="T30" s="235"/>
      <c r="U30" s="233"/>
      <c r="V30" s="234"/>
      <c r="W30" s="236">
        <f t="shared" si="13"/>
        <v>0</v>
      </c>
      <c r="X30" s="237">
        <f t="shared" si="14"/>
        <v>0</v>
      </c>
      <c r="Y30" s="238">
        <f t="shared" si="15"/>
        <v>0</v>
      </c>
    </row>
    <row r="31" spans="1:25" ht="17.25" customHeight="1">
      <c r="A31" s="505" t="s">
        <v>211</v>
      </c>
      <c r="B31" s="506"/>
      <c r="C31" s="507"/>
      <c r="D31" s="232"/>
      <c r="E31" s="233"/>
      <c r="F31" s="234"/>
      <c r="G31" s="235"/>
      <c r="H31" s="233"/>
      <c r="I31" s="234"/>
      <c r="J31" s="236">
        <f t="shared" si="19"/>
        <v>0</v>
      </c>
      <c r="K31" s="237">
        <f t="shared" si="20"/>
        <v>0</v>
      </c>
      <c r="L31" s="238">
        <f t="shared" si="21"/>
        <v>0</v>
      </c>
      <c r="M31" s="200"/>
      <c r="N31" s="492"/>
      <c r="O31" s="475"/>
      <c r="P31" s="286" t="s">
        <v>40</v>
      </c>
      <c r="Q31" s="287">
        <v>1</v>
      </c>
      <c r="R31" s="288">
        <v>0</v>
      </c>
      <c r="S31" s="289">
        <v>1</v>
      </c>
      <c r="T31" s="290">
        <v>1</v>
      </c>
      <c r="U31" s="288">
        <v>1</v>
      </c>
      <c r="V31" s="289">
        <v>0</v>
      </c>
      <c r="W31" s="291">
        <f t="shared" si="13"/>
        <v>0</v>
      </c>
      <c r="X31" s="292">
        <f t="shared" si="14"/>
        <v>1</v>
      </c>
      <c r="Y31" s="293">
        <f t="shared" si="15"/>
        <v>-1</v>
      </c>
    </row>
    <row r="32" spans="1:25" ht="17.25" customHeight="1">
      <c r="A32" s="505" t="s">
        <v>212</v>
      </c>
      <c r="B32" s="506"/>
      <c r="C32" s="507"/>
      <c r="D32" s="232">
        <v>1</v>
      </c>
      <c r="E32" s="233">
        <v>0</v>
      </c>
      <c r="F32" s="234">
        <v>1</v>
      </c>
      <c r="G32" s="235"/>
      <c r="H32" s="233"/>
      <c r="I32" s="234"/>
      <c r="J32" s="236">
        <f t="shared" si="19"/>
        <v>-1</v>
      </c>
      <c r="K32" s="237">
        <f t="shared" si="20"/>
        <v>0</v>
      </c>
      <c r="L32" s="238">
        <f t="shared" si="21"/>
        <v>-1</v>
      </c>
      <c r="M32" s="200"/>
      <c r="N32" s="508"/>
      <c r="O32" s="533" t="s">
        <v>40</v>
      </c>
      <c r="P32" s="534"/>
      <c r="Q32" s="304">
        <v>4</v>
      </c>
      <c r="R32" s="305">
        <v>0</v>
      </c>
      <c r="S32" s="306">
        <v>4</v>
      </c>
      <c r="T32" s="307">
        <v>2</v>
      </c>
      <c r="U32" s="305">
        <v>0</v>
      </c>
      <c r="V32" s="306">
        <v>2</v>
      </c>
      <c r="W32" s="308">
        <f t="shared" si="13"/>
        <v>-2</v>
      </c>
      <c r="X32" s="309">
        <f t="shared" si="14"/>
        <v>0</v>
      </c>
      <c r="Y32" s="310">
        <f t="shared" si="15"/>
        <v>-2</v>
      </c>
    </row>
    <row r="33" spans="1:25" ht="17.25" customHeight="1">
      <c r="A33" s="505" t="s">
        <v>213</v>
      </c>
      <c r="B33" s="506"/>
      <c r="C33" s="507"/>
      <c r="D33" s="232">
        <v>9</v>
      </c>
      <c r="E33" s="233">
        <v>0</v>
      </c>
      <c r="F33" s="234">
        <v>11</v>
      </c>
      <c r="G33" s="235">
        <v>6</v>
      </c>
      <c r="H33" s="233">
        <v>0</v>
      </c>
      <c r="I33" s="234">
        <v>6</v>
      </c>
      <c r="J33" s="236">
        <f t="shared" si="19"/>
        <v>-3</v>
      </c>
      <c r="K33" s="237">
        <f t="shared" si="20"/>
        <v>0</v>
      </c>
      <c r="L33" s="238">
        <f t="shared" si="21"/>
        <v>-5</v>
      </c>
      <c r="M33" s="200"/>
      <c r="N33" s="496" t="s">
        <v>71</v>
      </c>
      <c r="O33" s="497" t="s">
        <v>15</v>
      </c>
      <c r="P33" s="498"/>
      <c r="Q33" s="218">
        <f aca="true" t="shared" si="22" ref="Q33:V33">SUM(Q34:Q41)</f>
        <v>91</v>
      </c>
      <c r="R33" s="219">
        <f t="shared" si="22"/>
        <v>0</v>
      </c>
      <c r="S33" s="220">
        <f t="shared" si="22"/>
        <v>113</v>
      </c>
      <c r="T33" s="221">
        <f t="shared" si="22"/>
        <v>58</v>
      </c>
      <c r="U33" s="219">
        <f t="shared" si="22"/>
        <v>0</v>
      </c>
      <c r="V33" s="220">
        <f t="shared" si="22"/>
        <v>67</v>
      </c>
      <c r="W33" s="222">
        <f t="shared" si="13"/>
        <v>-33</v>
      </c>
      <c r="X33" s="223">
        <f t="shared" si="14"/>
        <v>0</v>
      </c>
      <c r="Y33" s="224">
        <f t="shared" si="15"/>
        <v>-46</v>
      </c>
    </row>
    <row r="34" spans="1:25" ht="17.25" customHeight="1">
      <c r="A34" s="505" t="s">
        <v>214</v>
      </c>
      <c r="B34" s="506"/>
      <c r="C34" s="507"/>
      <c r="D34" s="232">
        <v>15</v>
      </c>
      <c r="E34" s="233">
        <v>0</v>
      </c>
      <c r="F34" s="234">
        <v>18</v>
      </c>
      <c r="G34" s="235">
        <v>11</v>
      </c>
      <c r="H34" s="233">
        <v>0</v>
      </c>
      <c r="I34" s="234">
        <v>13</v>
      </c>
      <c r="J34" s="236">
        <f t="shared" si="19"/>
        <v>-4</v>
      </c>
      <c r="K34" s="237">
        <f t="shared" si="20"/>
        <v>0</v>
      </c>
      <c r="L34" s="238">
        <f t="shared" si="21"/>
        <v>-5</v>
      </c>
      <c r="M34" s="200"/>
      <c r="N34" s="492"/>
      <c r="O34" s="509" t="s">
        <v>73</v>
      </c>
      <c r="P34" s="510"/>
      <c r="Q34" s="255">
        <v>5</v>
      </c>
      <c r="R34" s="256">
        <v>0</v>
      </c>
      <c r="S34" s="257">
        <v>6</v>
      </c>
      <c r="T34" s="258">
        <v>4</v>
      </c>
      <c r="U34" s="256">
        <v>0</v>
      </c>
      <c r="V34" s="257">
        <v>5</v>
      </c>
      <c r="W34" s="259">
        <f t="shared" si="13"/>
        <v>-1</v>
      </c>
      <c r="X34" s="260">
        <f t="shared" si="14"/>
        <v>0</v>
      </c>
      <c r="Y34" s="261">
        <f t="shared" si="15"/>
        <v>-1</v>
      </c>
    </row>
    <row r="35" spans="1:25" ht="17.25" customHeight="1">
      <c r="A35" s="505" t="s">
        <v>215</v>
      </c>
      <c r="B35" s="506"/>
      <c r="C35" s="507"/>
      <c r="D35" s="232">
        <v>12</v>
      </c>
      <c r="E35" s="233">
        <v>0</v>
      </c>
      <c r="F35" s="234">
        <v>16</v>
      </c>
      <c r="G35" s="235">
        <v>9</v>
      </c>
      <c r="H35" s="233">
        <v>0</v>
      </c>
      <c r="I35" s="234">
        <v>11</v>
      </c>
      <c r="J35" s="236">
        <f t="shared" si="19"/>
        <v>-3</v>
      </c>
      <c r="K35" s="237">
        <f t="shared" si="20"/>
        <v>0</v>
      </c>
      <c r="L35" s="238">
        <f t="shared" si="21"/>
        <v>-5</v>
      </c>
      <c r="M35" s="200"/>
      <c r="N35" s="492"/>
      <c r="O35" s="501" t="s">
        <v>75</v>
      </c>
      <c r="P35" s="502"/>
      <c r="Q35" s="232">
        <v>36</v>
      </c>
      <c r="R35" s="233">
        <v>0</v>
      </c>
      <c r="S35" s="234">
        <v>51</v>
      </c>
      <c r="T35" s="235">
        <v>29</v>
      </c>
      <c r="U35" s="233">
        <v>0</v>
      </c>
      <c r="V35" s="234">
        <v>35</v>
      </c>
      <c r="W35" s="236">
        <f t="shared" si="13"/>
        <v>-7</v>
      </c>
      <c r="X35" s="237">
        <f t="shared" si="14"/>
        <v>0</v>
      </c>
      <c r="Y35" s="238">
        <f t="shared" si="15"/>
        <v>-16</v>
      </c>
    </row>
    <row r="36" spans="1:25" ht="17.25" customHeight="1">
      <c r="A36" s="505" t="s">
        <v>216</v>
      </c>
      <c r="B36" s="506"/>
      <c r="C36" s="507"/>
      <c r="D36" s="232">
        <v>17</v>
      </c>
      <c r="E36" s="233">
        <v>0</v>
      </c>
      <c r="F36" s="234">
        <v>18</v>
      </c>
      <c r="G36" s="235">
        <v>11</v>
      </c>
      <c r="H36" s="233">
        <v>0</v>
      </c>
      <c r="I36" s="234">
        <v>15</v>
      </c>
      <c r="J36" s="236">
        <f t="shared" si="19"/>
        <v>-6</v>
      </c>
      <c r="K36" s="237">
        <f t="shared" si="20"/>
        <v>0</v>
      </c>
      <c r="L36" s="238">
        <f t="shared" si="21"/>
        <v>-3</v>
      </c>
      <c r="M36" s="200"/>
      <c r="N36" s="492"/>
      <c r="O36" s="487" t="s">
        <v>77</v>
      </c>
      <c r="P36" s="488"/>
      <c r="Q36" s="232">
        <v>32</v>
      </c>
      <c r="R36" s="233">
        <v>0</v>
      </c>
      <c r="S36" s="234">
        <v>37</v>
      </c>
      <c r="T36" s="235">
        <v>14</v>
      </c>
      <c r="U36" s="233">
        <v>0</v>
      </c>
      <c r="V36" s="234">
        <v>16</v>
      </c>
      <c r="W36" s="236">
        <f t="shared" si="13"/>
        <v>-18</v>
      </c>
      <c r="X36" s="237">
        <f t="shared" si="14"/>
        <v>0</v>
      </c>
      <c r="Y36" s="238">
        <f t="shared" si="15"/>
        <v>-21</v>
      </c>
    </row>
    <row r="37" spans="1:25" ht="17.25" customHeight="1">
      <c r="A37" s="505" t="s">
        <v>217</v>
      </c>
      <c r="B37" s="506"/>
      <c r="C37" s="507"/>
      <c r="D37" s="232">
        <v>13</v>
      </c>
      <c r="E37" s="233">
        <v>0</v>
      </c>
      <c r="F37" s="234">
        <v>16</v>
      </c>
      <c r="G37" s="235">
        <v>5</v>
      </c>
      <c r="H37" s="233">
        <v>0</v>
      </c>
      <c r="I37" s="234">
        <v>5</v>
      </c>
      <c r="J37" s="236">
        <f t="shared" si="19"/>
        <v>-8</v>
      </c>
      <c r="K37" s="237">
        <f t="shared" si="20"/>
        <v>0</v>
      </c>
      <c r="L37" s="238">
        <f t="shared" si="21"/>
        <v>-11</v>
      </c>
      <c r="M37" s="200"/>
      <c r="N37" s="492"/>
      <c r="O37" s="487" t="s">
        <v>79</v>
      </c>
      <c r="P37" s="488"/>
      <c r="Q37" s="232">
        <v>2</v>
      </c>
      <c r="R37" s="233">
        <v>0</v>
      </c>
      <c r="S37" s="234">
        <v>2</v>
      </c>
      <c r="T37" s="235">
        <v>1</v>
      </c>
      <c r="U37" s="233">
        <v>0</v>
      </c>
      <c r="V37" s="234">
        <v>1</v>
      </c>
      <c r="W37" s="236">
        <f t="shared" si="13"/>
        <v>-1</v>
      </c>
      <c r="X37" s="237">
        <f t="shared" si="14"/>
        <v>0</v>
      </c>
      <c r="Y37" s="238">
        <f t="shared" si="15"/>
        <v>-1</v>
      </c>
    </row>
    <row r="38" spans="1:25" ht="17.25" customHeight="1">
      <c r="A38" s="505" t="s">
        <v>218</v>
      </c>
      <c r="B38" s="506"/>
      <c r="C38" s="507"/>
      <c r="D38" s="232">
        <v>22</v>
      </c>
      <c r="E38" s="233">
        <v>1</v>
      </c>
      <c r="F38" s="234">
        <v>26</v>
      </c>
      <c r="G38" s="235">
        <v>10</v>
      </c>
      <c r="H38" s="233">
        <v>0</v>
      </c>
      <c r="I38" s="234">
        <v>10</v>
      </c>
      <c r="J38" s="236">
        <f t="shared" si="19"/>
        <v>-12</v>
      </c>
      <c r="K38" s="237">
        <f t="shared" si="20"/>
        <v>-1</v>
      </c>
      <c r="L38" s="238">
        <f t="shared" si="21"/>
        <v>-16</v>
      </c>
      <c r="M38" s="200"/>
      <c r="N38" s="492"/>
      <c r="O38" s="487" t="s">
        <v>81</v>
      </c>
      <c r="P38" s="488"/>
      <c r="Q38" s="232">
        <v>1</v>
      </c>
      <c r="R38" s="233">
        <v>0</v>
      </c>
      <c r="S38" s="234">
        <v>1</v>
      </c>
      <c r="T38" s="235">
        <v>2</v>
      </c>
      <c r="U38" s="233">
        <v>0</v>
      </c>
      <c r="V38" s="234">
        <v>2</v>
      </c>
      <c r="W38" s="236">
        <f t="shared" si="13"/>
        <v>1</v>
      </c>
      <c r="X38" s="237">
        <f t="shared" si="14"/>
        <v>0</v>
      </c>
      <c r="Y38" s="238">
        <f t="shared" si="15"/>
        <v>1</v>
      </c>
    </row>
    <row r="39" spans="1:25" ht="17.25" customHeight="1">
      <c r="A39" s="505" t="s">
        <v>219</v>
      </c>
      <c r="B39" s="506"/>
      <c r="C39" s="507"/>
      <c r="D39" s="232">
        <v>10</v>
      </c>
      <c r="E39" s="233">
        <v>0</v>
      </c>
      <c r="F39" s="234">
        <v>11</v>
      </c>
      <c r="G39" s="235">
        <v>7</v>
      </c>
      <c r="H39" s="233">
        <v>0</v>
      </c>
      <c r="I39" s="234">
        <v>7</v>
      </c>
      <c r="J39" s="236">
        <f t="shared" si="19"/>
        <v>-3</v>
      </c>
      <c r="K39" s="237">
        <f t="shared" si="20"/>
        <v>0</v>
      </c>
      <c r="L39" s="238">
        <f t="shared" si="21"/>
        <v>-4</v>
      </c>
      <c r="M39" s="200"/>
      <c r="N39" s="492"/>
      <c r="O39" s="487" t="s">
        <v>83</v>
      </c>
      <c r="P39" s="488"/>
      <c r="Q39" s="232">
        <v>3</v>
      </c>
      <c r="R39" s="233">
        <v>0</v>
      </c>
      <c r="S39" s="234">
        <v>3</v>
      </c>
      <c r="T39" s="235">
        <v>1</v>
      </c>
      <c r="U39" s="233">
        <v>0</v>
      </c>
      <c r="V39" s="234">
        <v>1</v>
      </c>
      <c r="W39" s="236">
        <f t="shared" si="13"/>
        <v>-2</v>
      </c>
      <c r="X39" s="237">
        <f t="shared" si="14"/>
        <v>0</v>
      </c>
      <c r="Y39" s="238">
        <f t="shared" si="15"/>
        <v>-2</v>
      </c>
    </row>
    <row r="40" spans="1:25" ht="17.25" customHeight="1">
      <c r="A40" s="505" t="s">
        <v>220</v>
      </c>
      <c r="B40" s="506"/>
      <c r="C40" s="507"/>
      <c r="D40" s="232">
        <v>4</v>
      </c>
      <c r="E40" s="233">
        <v>0</v>
      </c>
      <c r="F40" s="234">
        <v>7</v>
      </c>
      <c r="G40" s="235">
        <v>2</v>
      </c>
      <c r="H40" s="233">
        <v>0</v>
      </c>
      <c r="I40" s="234">
        <v>3</v>
      </c>
      <c r="J40" s="236">
        <f t="shared" si="19"/>
        <v>-2</v>
      </c>
      <c r="K40" s="237">
        <f t="shared" si="20"/>
        <v>0</v>
      </c>
      <c r="L40" s="238">
        <f t="shared" si="21"/>
        <v>-4</v>
      </c>
      <c r="M40" s="200"/>
      <c r="N40" s="492"/>
      <c r="O40" s="501" t="s">
        <v>85</v>
      </c>
      <c r="P40" s="502"/>
      <c r="Q40" s="232">
        <v>5</v>
      </c>
      <c r="R40" s="233">
        <v>0</v>
      </c>
      <c r="S40" s="234">
        <v>5</v>
      </c>
      <c r="T40" s="235">
        <v>2</v>
      </c>
      <c r="U40" s="233">
        <v>0</v>
      </c>
      <c r="V40" s="234">
        <v>2</v>
      </c>
      <c r="W40" s="236">
        <f t="shared" si="13"/>
        <v>-3</v>
      </c>
      <c r="X40" s="237">
        <f t="shared" si="14"/>
        <v>0</v>
      </c>
      <c r="Y40" s="238">
        <f t="shared" si="15"/>
        <v>-3</v>
      </c>
    </row>
    <row r="41" spans="1:25" ht="17.25" customHeight="1" thickBot="1">
      <c r="A41" s="511" t="s">
        <v>221</v>
      </c>
      <c r="B41" s="512"/>
      <c r="C41" s="513"/>
      <c r="D41" s="239">
        <v>1</v>
      </c>
      <c r="E41" s="240">
        <v>0</v>
      </c>
      <c r="F41" s="241">
        <v>1</v>
      </c>
      <c r="G41" s="242">
        <v>1</v>
      </c>
      <c r="H41" s="240">
        <v>1</v>
      </c>
      <c r="I41" s="241">
        <v>0</v>
      </c>
      <c r="J41" s="243">
        <f t="shared" si="19"/>
        <v>0</v>
      </c>
      <c r="K41" s="244">
        <f t="shared" si="20"/>
        <v>1</v>
      </c>
      <c r="L41" s="245">
        <f t="shared" si="21"/>
        <v>-1</v>
      </c>
      <c r="M41" s="200"/>
      <c r="N41" s="508"/>
      <c r="O41" s="489" t="s">
        <v>87</v>
      </c>
      <c r="P41" s="490"/>
      <c r="Q41" s="287">
        <v>7</v>
      </c>
      <c r="R41" s="288">
        <v>0</v>
      </c>
      <c r="S41" s="289">
        <v>8</v>
      </c>
      <c r="T41" s="290">
        <v>5</v>
      </c>
      <c r="U41" s="288">
        <v>0</v>
      </c>
      <c r="V41" s="289">
        <v>5</v>
      </c>
      <c r="W41" s="291">
        <f t="shared" si="13"/>
        <v>-2</v>
      </c>
      <c r="X41" s="292">
        <f t="shared" si="14"/>
        <v>0</v>
      </c>
      <c r="Y41" s="293">
        <f t="shared" si="15"/>
        <v>-3</v>
      </c>
    </row>
    <row r="42" spans="1:25" ht="17.25" customHeight="1" thickTop="1">
      <c r="A42" s="491" t="s">
        <v>222</v>
      </c>
      <c r="B42" s="494" t="s">
        <v>230</v>
      </c>
      <c r="C42" s="495"/>
      <c r="D42" s="225">
        <v>4</v>
      </c>
      <c r="E42" s="226">
        <v>0</v>
      </c>
      <c r="F42" s="227">
        <v>5</v>
      </c>
      <c r="G42" s="228">
        <v>5</v>
      </c>
      <c r="H42" s="226">
        <v>0</v>
      </c>
      <c r="I42" s="227">
        <v>5</v>
      </c>
      <c r="J42" s="229">
        <f t="shared" si="19"/>
        <v>1</v>
      </c>
      <c r="K42" s="230">
        <f t="shared" si="20"/>
        <v>0</v>
      </c>
      <c r="L42" s="231">
        <f t="shared" si="21"/>
        <v>0</v>
      </c>
      <c r="M42" s="200"/>
      <c r="N42" s="496" t="s">
        <v>90</v>
      </c>
      <c r="O42" s="497" t="s">
        <v>15</v>
      </c>
      <c r="P42" s="498"/>
      <c r="Q42" s="218">
        <f aca="true" t="shared" si="23" ref="Q42:V42">SUM(Q43:Q47)</f>
        <v>3</v>
      </c>
      <c r="R42" s="219">
        <f t="shared" si="23"/>
        <v>1</v>
      </c>
      <c r="S42" s="220">
        <f t="shared" si="23"/>
        <v>2</v>
      </c>
      <c r="T42" s="221">
        <f t="shared" si="23"/>
        <v>0</v>
      </c>
      <c r="U42" s="219">
        <f t="shared" si="23"/>
        <v>0</v>
      </c>
      <c r="V42" s="220">
        <f t="shared" si="23"/>
        <v>0</v>
      </c>
      <c r="W42" s="222">
        <f t="shared" si="13"/>
        <v>-3</v>
      </c>
      <c r="X42" s="223">
        <f t="shared" si="14"/>
        <v>-1</v>
      </c>
      <c r="Y42" s="224">
        <f t="shared" si="15"/>
        <v>-2</v>
      </c>
    </row>
    <row r="43" spans="1:25" ht="17.25" customHeight="1">
      <c r="A43" s="492"/>
      <c r="B43" s="501" t="s">
        <v>231</v>
      </c>
      <c r="C43" s="502"/>
      <c r="D43" s="232">
        <v>75</v>
      </c>
      <c r="E43" s="233">
        <v>0</v>
      </c>
      <c r="F43" s="234">
        <v>90</v>
      </c>
      <c r="G43" s="235">
        <v>41</v>
      </c>
      <c r="H43" s="233">
        <v>0</v>
      </c>
      <c r="I43" s="234">
        <v>49</v>
      </c>
      <c r="J43" s="236">
        <f t="shared" si="19"/>
        <v>-34</v>
      </c>
      <c r="K43" s="237">
        <f t="shared" si="20"/>
        <v>0</v>
      </c>
      <c r="L43" s="238">
        <f t="shared" si="21"/>
        <v>-41</v>
      </c>
      <c r="M43" s="200"/>
      <c r="N43" s="492"/>
      <c r="O43" s="503" t="s">
        <v>91</v>
      </c>
      <c r="P43" s="504"/>
      <c r="Q43" s="255">
        <v>2</v>
      </c>
      <c r="R43" s="256">
        <v>0</v>
      </c>
      <c r="S43" s="257">
        <v>2</v>
      </c>
      <c r="T43" s="258"/>
      <c r="U43" s="256"/>
      <c r="V43" s="257"/>
      <c r="W43" s="259">
        <f t="shared" si="13"/>
        <v>-2</v>
      </c>
      <c r="X43" s="260">
        <f t="shared" si="14"/>
        <v>0</v>
      </c>
      <c r="Y43" s="261">
        <f t="shared" si="15"/>
        <v>-2</v>
      </c>
    </row>
    <row r="44" spans="1:25" ht="17.25" customHeight="1">
      <c r="A44" s="492"/>
      <c r="B44" s="501" t="s">
        <v>232</v>
      </c>
      <c r="C44" s="502"/>
      <c r="D44" s="232">
        <v>16</v>
      </c>
      <c r="E44" s="233">
        <v>1</v>
      </c>
      <c r="F44" s="234">
        <v>18</v>
      </c>
      <c r="G44" s="235">
        <v>10</v>
      </c>
      <c r="H44" s="233">
        <v>0</v>
      </c>
      <c r="I44" s="234">
        <v>10</v>
      </c>
      <c r="J44" s="236">
        <f t="shared" si="19"/>
        <v>-6</v>
      </c>
      <c r="K44" s="237">
        <f t="shared" si="20"/>
        <v>-1</v>
      </c>
      <c r="L44" s="238">
        <f t="shared" si="21"/>
        <v>-8</v>
      </c>
      <c r="M44" s="200"/>
      <c r="N44" s="492"/>
      <c r="O44" s="483" t="s">
        <v>92</v>
      </c>
      <c r="P44" s="484"/>
      <c r="Q44" s="232"/>
      <c r="R44" s="233"/>
      <c r="S44" s="234"/>
      <c r="T44" s="235"/>
      <c r="U44" s="233"/>
      <c r="V44" s="234"/>
      <c r="W44" s="236">
        <f t="shared" si="13"/>
        <v>0</v>
      </c>
      <c r="X44" s="237">
        <f t="shared" si="14"/>
        <v>0</v>
      </c>
      <c r="Y44" s="238">
        <f t="shared" si="15"/>
        <v>0</v>
      </c>
    </row>
    <row r="45" spans="1:25" ht="17.25" customHeight="1" thickBot="1">
      <c r="A45" s="493"/>
      <c r="B45" s="485" t="s">
        <v>233</v>
      </c>
      <c r="C45" s="486"/>
      <c r="D45" s="294">
        <v>9</v>
      </c>
      <c r="E45" s="295">
        <v>0</v>
      </c>
      <c r="F45" s="296">
        <v>12</v>
      </c>
      <c r="G45" s="297">
        <v>7</v>
      </c>
      <c r="H45" s="295">
        <v>1</v>
      </c>
      <c r="I45" s="296">
        <v>7</v>
      </c>
      <c r="J45" s="298">
        <f t="shared" si="19"/>
        <v>-2</v>
      </c>
      <c r="K45" s="299">
        <f t="shared" si="20"/>
        <v>1</v>
      </c>
      <c r="L45" s="300">
        <f t="shared" si="21"/>
        <v>-5</v>
      </c>
      <c r="M45" s="200"/>
      <c r="N45" s="492"/>
      <c r="O45" s="483" t="s">
        <v>94</v>
      </c>
      <c r="P45" s="484"/>
      <c r="Q45" s="232">
        <v>1</v>
      </c>
      <c r="R45" s="233">
        <v>1</v>
      </c>
      <c r="S45" s="234">
        <v>0</v>
      </c>
      <c r="T45" s="235"/>
      <c r="U45" s="233"/>
      <c r="V45" s="234"/>
      <c r="W45" s="236">
        <f t="shared" si="13"/>
        <v>-1</v>
      </c>
      <c r="X45" s="237">
        <f t="shared" si="14"/>
        <v>-1</v>
      </c>
      <c r="Y45" s="238">
        <f t="shared" si="15"/>
        <v>0</v>
      </c>
    </row>
    <row r="46" spans="13:25" ht="17.25" customHeight="1">
      <c r="M46" s="200"/>
      <c r="N46" s="492"/>
      <c r="O46" s="487" t="s">
        <v>95</v>
      </c>
      <c r="P46" s="488"/>
      <c r="Q46" s="232"/>
      <c r="R46" s="233"/>
      <c r="S46" s="234"/>
      <c r="T46" s="235"/>
      <c r="U46" s="233"/>
      <c r="V46" s="234"/>
      <c r="W46" s="236">
        <f t="shared" si="13"/>
        <v>0</v>
      </c>
      <c r="X46" s="237">
        <f t="shared" si="14"/>
        <v>0</v>
      </c>
      <c r="Y46" s="238">
        <f t="shared" si="15"/>
        <v>0</v>
      </c>
    </row>
    <row r="47" spans="1:26" ht="17.25" customHeight="1">
      <c r="A47" s="199" t="s">
        <v>97</v>
      </c>
      <c r="M47" s="200"/>
      <c r="N47" s="492"/>
      <c r="O47" s="499" t="s">
        <v>40</v>
      </c>
      <c r="P47" s="500"/>
      <c r="Q47" s="287"/>
      <c r="R47" s="288"/>
      <c r="S47" s="289"/>
      <c r="T47" s="290"/>
      <c r="U47" s="288"/>
      <c r="V47" s="289"/>
      <c r="W47" s="291">
        <f t="shared" si="13"/>
        <v>0</v>
      </c>
      <c r="X47" s="292">
        <f t="shared" si="14"/>
        <v>0</v>
      </c>
      <c r="Y47" s="293">
        <f t="shared" si="15"/>
        <v>0</v>
      </c>
      <c r="Z47" s="200"/>
    </row>
    <row r="48" spans="13:45" ht="17.25" customHeight="1" thickBot="1">
      <c r="M48" s="200"/>
      <c r="N48" s="480" t="s">
        <v>98</v>
      </c>
      <c r="O48" s="481"/>
      <c r="P48" s="482"/>
      <c r="Q48" s="278"/>
      <c r="R48" s="279"/>
      <c r="S48" s="280"/>
      <c r="T48" s="281"/>
      <c r="U48" s="279"/>
      <c r="V48" s="280"/>
      <c r="W48" s="282">
        <f t="shared" si="13"/>
        <v>0</v>
      </c>
      <c r="X48" s="283">
        <f t="shared" si="14"/>
        <v>0</v>
      </c>
      <c r="Y48" s="284">
        <f t="shared" si="15"/>
        <v>0</v>
      </c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</row>
    <row r="49" ht="12.75" customHeight="1"/>
    <row r="50" ht="12.75" customHeight="1"/>
    <row r="51" spans="1:13" ht="409.5" customHeight="1" hidden="1">
      <c r="A51" s="1" t="s">
        <v>255</v>
      </c>
      <c r="M51" s="200"/>
    </row>
    <row r="52" spans="1:13" ht="409.5" customHeight="1" hidden="1">
      <c r="A52" s="199" t="str">
        <f>A2</f>
        <v>府中市(208)</v>
      </c>
      <c r="M52" s="200"/>
    </row>
    <row r="53" spans="1:17" ht="409.5" customHeight="1" hidden="1" thickBot="1">
      <c r="A53" s="201" t="s">
        <v>99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0"/>
      <c r="L53" s="200"/>
      <c r="M53" s="200"/>
      <c r="N53" s="202" t="s">
        <v>100</v>
      </c>
      <c r="O53" s="202"/>
      <c r="P53" s="202"/>
      <c r="Q53" s="203"/>
    </row>
    <row r="54" spans="1:25" ht="409.5" customHeight="1" hidden="1">
      <c r="A54" s="514" t="s">
        <v>102</v>
      </c>
      <c r="B54" s="515"/>
      <c r="C54" s="516"/>
      <c r="D54" s="520" t="str">
        <f>$D$4</f>
        <v>令　和　元　年　</v>
      </c>
      <c r="E54" s="520"/>
      <c r="F54" s="521"/>
      <c r="G54" s="520" t="str">
        <f>$G$4</f>
        <v>令　和　2　年　</v>
      </c>
      <c r="H54" s="520"/>
      <c r="I54" s="520"/>
      <c r="J54" s="522" t="s">
        <v>103</v>
      </c>
      <c r="K54" s="523"/>
      <c r="L54" s="524"/>
      <c r="M54" s="204"/>
      <c r="N54" s="514" t="s">
        <v>102</v>
      </c>
      <c r="O54" s="515"/>
      <c r="P54" s="516"/>
      <c r="Q54" s="520" t="str">
        <f>$D$4</f>
        <v>令　和　元　年　</v>
      </c>
      <c r="R54" s="520"/>
      <c r="S54" s="521"/>
      <c r="T54" s="520" t="str">
        <f>$G$4</f>
        <v>令　和　2　年　</v>
      </c>
      <c r="U54" s="520"/>
      <c r="V54" s="520"/>
      <c r="W54" s="522" t="s">
        <v>103</v>
      </c>
      <c r="X54" s="523"/>
      <c r="Y54" s="524"/>
    </row>
    <row r="55" spans="1:25" ht="409.5" customHeight="1" hidden="1">
      <c r="A55" s="517"/>
      <c r="B55" s="518"/>
      <c r="C55" s="519"/>
      <c r="D55" s="205" t="s">
        <v>104</v>
      </c>
      <c r="E55" s="206" t="s">
        <v>105</v>
      </c>
      <c r="F55" s="207" t="s">
        <v>106</v>
      </c>
      <c r="G55" s="208" t="s">
        <v>104</v>
      </c>
      <c r="H55" s="206" t="s">
        <v>105</v>
      </c>
      <c r="I55" s="207" t="s">
        <v>106</v>
      </c>
      <c r="J55" s="208" t="s">
        <v>104</v>
      </c>
      <c r="K55" s="206" t="s">
        <v>105</v>
      </c>
      <c r="L55" s="209" t="s">
        <v>106</v>
      </c>
      <c r="M55" s="210"/>
      <c r="N55" s="517"/>
      <c r="O55" s="518"/>
      <c r="P55" s="519"/>
      <c r="Q55" s="205" t="s">
        <v>104</v>
      </c>
      <c r="R55" s="206" t="s">
        <v>105</v>
      </c>
      <c r="S55" s="207" t="s">
        <v>106</v>
      </c>
      <c r="T55" s="208" t="s">
        <v>104</v>
      </c>
      <c r="U55" s="206" t="s">
        <v>105</v>
      </c>
      <c r="V55" s="207" t="s">
        <v>106</v>
      </c>
      <c r="W55" s="208" t="s">
        <v>104</v>
      </c>
      <c r="X55" s="206" t="s">
        <v>105</v>
      </c>
      <c r="Y55" s="209" t="s">
        <v>106</v>
      </c>
    </row>
    <row r="56" spans="1:25" ht="409.5" customHeight="1" hidden="1" thickBot="1">
      <c r="A56" s="525" t="s">
        <v>107</v>
      </c>
      <c r="B56" s="526"/>
      <c r="C56" s="527"/>
      <c r="D56" s="211">
        <f aca="true" t="shared" si="24" ref="D56:I56">SUM(D57:D64)+D67</f>
        <v>104</v>
      </c>
      <c r="E56" s="212">
        <f t="shared" si="24"/>
        <v>1</v>
      </c>
      <c r="F56" s="213">
        <f t="shared" si="24"/>
        <v>125</v>
      </c>
      <c r="G56" s="214">
        <f t="shared" si="24"/>
        <v>63</v>
      </c>
      <c r="H56" s="212">
        <f t="shared" si="24"/>
        <v>1</v>
      </c>
      <c r="I56" s="213">
        <f t="shared" si="24"/>
        <v>71</v>
      </c>
      <c r="J56" s="215">
        <f aca="true" t="shared" si="25" ref="J56:J74">G56-D56</f>
        <v>-41</v>
      </c>
      <c r="K56" s="216">
        <f aca="true" t="shared" si="26" ref="K56:K74">H56-E56</f>
        <v>0</v>
      </c>
      <c r="L56" s="217">
        <f aca="true" t="shared" si="27" ref="L56:L74">I56-F56</f>
        <v>-54</v>
      </c>
      <c r="M56" s="200"/>
      <c r="N56" s="525" t="s">
        <v>107</v>
      </c>
      <c r="O56" s="526"/>
      <c r="P56" s="527"/>
      <c r="Q56" s="218">
        <f aca="true" t="shared" si="28" ref="Q56:V56">SUM(Q57:Q68)</f>
        <v>104</v>
      </c>
      <c r="R56" s="219">
        <f t="shared" si="28"/>
        <v>1</v>
      </c>
      <c r="S56" s="220">
        <f t="shared" si="28"/>
        <v>125</v>
      </c>
      <c r="T56" s="221">
        <f t="shared" si="28"/>
        <v>63</v>
      </c>
      <c r="U56" s="219">
        <f t="shared" si="28"/>
        <v>1</v>
      </c>
      <c r="V56" s="220">
        <f t="shared" si="28"/>
        <v>71</v>
      </c>
      <c r="W56" s="222">
        <f aca="true" t="shared" si="29" ref="W56:W70">T56-Q56</f>
        <v>-41</v>
      </c>
      <c r="X56" s="223">
        <f aca="true" t="shared" si="30" ref="X56:X70">U56-R56</f>
        <v>0</v>
      </c>
      <c r="Y56" s="224">
        <f aca="true" t="shared" si="31" ref="Y56:Y70">V56-S56</f>
        <v>-54</v>
      </c>
    </row>
    <row r="57" spans="1:25" ht="409.5" customHeight="1" hidden="1" thickTop="1">
      <c r="A57" s="469" t="s">
        <v>108</v>
      </c>
      <c r="B57" s="494" t="s">
        <v>109</v>
      </c>
      <c r="C57" s="495"/>
      <c r="D57" s="225"/>
      <c r="E57" s="226"/>
      <c r="F57" s="227"/>
      <c r="G57" s="228"/>
      <c r="H57" s="226"/>
      <c r="I57" s="227"/>
      <c r="J57" s="229">
        <f t="shared" si="25"/>
        <v>0</v>
      </c>
      <c r="K57" s="230">
        <f t="shared" si="26"/>
        <v>0</v>
      </c>
      <c r="L57" s="231">
        <f t="shared" si="27"/>
        <v>0</v>
      </c>
      <c r="M57" s="200"/>
      <c r="N57" s="547" t="s">
        <v>110</v>
      </c>
      <c r="O57" s="548"/>
      <c r="P57" s="549"/>
      <c r="Q57" s="225">
        <v>10</v>
      </c>
      <c r="R57" s="226">
        <v>0</v>
      </c>
      <c r="S57" s="227">
        <v>11</v>
      </c>
      <c r="T57" s="228">
        <v>9</v>
      </c>
      <c r="U57" s="226">
        <v>0</v>
      </c>
      <c r="V57" s="227">
        <v>11</v>
      </c>
      <c r="W57" s="229">
        <f t="shared" si="29"/>
        <v>-1</v>
      </c>
      <c r="X57" s="230">
        <f t="shared" si="30"/>
        <v>0</v>
      </c>
      <c r="Y57" s="231">
        <f t="shared" si="31"/>
        <v>0</v>
      </c>
    </row>
    <row r="58" spans="1:25" ht="409.5" customHeight="1" hidden="1">
      <c r="A58" s="469"/>
      <c r="B58" s="501" t="s">
        <v>113</v>
      </c>
      <c r="C58" s="502"/>
      <c r="D58" s="232">
        <v>1</v>
      </c>
      <c r="E58" s="233">
        <v>0</v>
      </c>
      <c r="F58" s="234">
        <v>9</v>
      </c>
      <c r="G58" s="235">
        <v>0</v>
      </c>
      <c r="H58" s="233">
        <v>0</v>
      </c>
      <c r="I58" s="234">
        <v>5</v>
      </c>
      <c r="J58" s="236">
        <f t="shared" si="25"/>
        <v>-1</v>
      </c>
      <c r="K58" s="237">
        <f t="shared" si="26"/>
        <v>0</v>
      </c>
      <c r="L58" s="238">
        <f t="shared" si="27"/>
        <v>-4</v>
      </c>
      <c r="M58" s="200"/>
      <c r="N58" s="535" t="s">
        <v>114</v>
      </c>
      <c r="O58" s="536"/>
      <c r="P58" s="537"/>
      <c r="Q58" s="232">
        <v>4</v>
      </c>
      <c r="R58" s="233">
        <v>0</v>
      </c>
      <c r="S58" s="234">
        <v>4</v>
      </c>
      <c r="T58" s="235">
        <v>9</v>
      </c>
      <c r="U58" s="233">
        <v>1</v>
      </c>
      <c r="V58" s="234">
        <v>9</v>
      </c>
      <c r="W58" s="236">
        <f t="shared" si="29"/>
        <v>5</v>
      </c>
      <c r="X58" s="237">
        <f t="shared" si="30"/>
        <v>1</v>
      </c>
      <c r="Y58" s="238">
        <f t="shared" si="31"/>
        <v>5</v>
      </c>
    </row>
    <row r="59" spans="1:25" ht="409.5" customHeight="1" hidden="1">
      <c r="A59" s="469"/>
      <c r="B59" s="501" t="s">
        <v>117</v>
      </c>
      <c r="C59" s="502"/>
      <c r="D59" s="232">
        <v>10</v>
      </c>
      <c r="E59" s="233">
        <v>0</v>
      </c>
      <c r="F59" s="234">
        <v>13</v>
      </c>
      <c r="G59" s="235">
        <v>9</v>
      </c>
      <c r="H59" s="233">
        <v>0</v>
      </c>
      <c r="I59" s="234">
        <v>7</v>
      </c>
      <c r="J59" s="236">
        <f t="shared" si="25"/>
        <v>-1</v>
      </c>
      <c r="K59" s="237">
        <f t="shared" si="26"/>
        <v>0</v>
      </c>
      <c r="L59" s="238">
        <f t="shared" si="27"/>
        <v>-6</v>
      </c>
      <c r="M59" s="200"/>
      <c r="N59" s="535" t="s">
        <v>118</v>
      </c>
      <c r="O59" s="536"/>
      <c r="P59" s="537"/>
      <c r="Q59" s="232">
        <v>13</v>
      </c>
      <c r="R59" s="233">
        <v>0</v>
      </c>
      <c r="S59" s="234">
        <v>18</v>
      </c>
      <c r="T59" s="235">
        <v>4</v>
      </c>
      <c r="U59" s="233">
        <v>0</v>
      </c>
      <c r="V59" s="234">
        <v>7</v>
      </c>
      <c r="W59" s="236">
        <f t="shared" si="29"/>
        <v>-9</v>
      </c>
      <c r="X59" s="237">
        <f t="shared" si="30"/>
        <v>0</v>
      </c>
      <c r="Y59" s="238">
        <f t="shared" si="31"/>
        <v>-11</v>
      </c>
    </row>
    <row r="60" spans="1:25" ht="409.5" customHeight="1" hidden="1" thickBot="1">
      <c r="A60" s="469"/>
      <c r="B60" s="501" t="s">
        <v>120</v>
      </c>
      <c r="C60" s="502"/>
      <c r="D60" s="232">
        <v>12</v>
      </c>
      <c r="E60" s="233">
        <v>0</v>
      </c>
      <c r="F60" s="234">
        <v>14</v>
      </c>
      <c r="G60" s="235">
        <v>10</v>
      </c>
      <c r="H60" s="233">
        <v>0</v>
      </c>
      <c r="I60" s="234">
        <v>13</v>
      </c>
      <c r="J60" s="236">
        <f t="shared" si="25"/>
        <v>-2</v>
      </c>
      <c r="K60" s="237">
        <f t="shared" si="26"/>
        <v>0</v>
      </c>
      <c r="L60" s="238">
        <f t="shared" si="27"/>
        <v>-1</v>
      </c>
      <c r="M60" s="200"/>
      <c r="N60" s="535" t="s">
        <v>121</v>
      </c>
      <c r="O60" s="536"/>
      <c r="P60" s="537"/>
      <c r="Q60" s="232">
        <v>9</v>
      </c>
      <c r="R60" s="233">
        <v>0</v>
      </c>
      <c r="S60" s="234">
        <v>12</v>
      </c>
      <c r="T60" s="235">
        <v>7</v>
      </c>
      <c r="U60" s="233">
        <v>0</v>
      </c>
      <c r="V60" s="234">
        <v>8</v>
      </c>
      <c r="W60" s="236">
        <f t="shared" si="29"/>
        <v>-2</v>
      </c>
      <c r="X60" s="237">
        <f t="shared" si="30"/>
        <v>0</v>
      </c>
      <c r="Y60" s="238">
        <f t="shared" si="31"/>
        <v>-4</v>
      </c>
    </row>
    <row r="61" spans="1:25" ht="409.5" customHeight="1" hidden="1" thickTop="1">
      <c r="A61" s="469"/>
      <c r="B61" s="501" t="s">
        <v>123</v>
      </c>
      <c r="C61" s="502"/>
      <c r="D61" s="232">
        <v>16</v>
      </c>
      <c r="E61" s="233">
        <v>0</v>
      </c>
      <c r="F61" s="234">
        <v>19</v>
      </c>
      <c r="G61" s="235">
        <v>6</v>
      </c>
      <c r="H61" s="233">
        <v>0</v>
      </c>
      <c r="I61" s="234">
        <v>12</v>
      </c>
      <c r="J61" s="236">
        <f t="shared" si="25"/>
        <v>-10</v>
      </c>
      <c r="K61" s="237">
        <f t="shared" si="26"/>
        <v>0</v>
      </c>
      <c r="L61" s="238">
        <f t="shared" si="27"/>
        <v>-7</v>
      </c>
      <c r="M61" s="200"/>
      <c r="N61" s="535" t="s">
        <v>27</v>
      </c>
      <c r="O61" s="536"/>
      <c r="P61" s="537"/>
      <c r="Q61" s="232">
        <v>4</v>
      </c>
      <c r="R61" s="233">
        <v>0</v>
      </c>
      <c r="S61" s="234">
        <v>4</v>
      </c>
      <c r="T61" s="235">
        <v>1</v>
      </c>
      <c r="U61" s="233">
        <v>0</v>
      </c>
      <c r="V61" s="234">
        <v>1</v>
      </c>
      <c r="W61" s="236">
        <f t="shared" si="29"/>
        <v>-3</v>
      </c>
      <c r="X61" s="237">
        <f t="shared" si="30"/>
        <v>0</v>
      </c>
      <c r="Y61" s="238">
        <f t="shared" si="31"/>
        <v>-3</v>
      </c>
    </row>
    <row r="62" spans="1:25" ht="409.5" customHeight="1" hidden="1">
      <c r="A62" s="469"/>
      <c r="B62" s="501" t="s">
        <v>125</v>
      </c>
      <c r="C62" s="502"/>
      <c r="D62" s="232">
        <v>14</v>
      </c>
      <c r="E62" s="233">
        <v>0</v>
      </c>
      <c r="F62" s="234">
        <v>17</v>
      </c>
      <c r="G62" s="235">
        <v>7</v>
      </c>
      <c r="H62" s="233">
        <v>0</v>
      </c>
      <c r="I62" s="234">
        <v>14</v>
      </c>
      <c r="J62" s="236">
        <f t="shared" si="25"/>
        <v>-7</v>
      </c>
      <c r="K62" s="237">
        <f t="shared" si="26"/>
        <v>0</v>
      </c>
      <c r="L62" s="238">
        <f t="shared" si="27"/>
        <v>-3</v>
      </c>
      <c r="M62" s="200"/>
      <c r="N62" s="535" t="s">
        <v>30</v>
      </c>
      <c r="O62" s="536"/>
      <c r="P62" s="537"/>
      <c r="Q62" s="232">
        <v>6</v>
      </c>
      <c r="R62" s="233">
        <v>0</v>
      </c>
      <c r="S62" s="234">
        <v>7</v>
      </c>
      <c r="T62" s="235">
        <v>6</v>
      </c>
      <c r="U62" s="233">
        <v>0</v>
      </c>
      <c r="V62" s="234">
        <v>7</v>
      </c>
      <c r="W62" s="236">
        <f t="shared" si="29"/>
        <v>0</v>
      </c>
      <c r="X62" s="237">
        <f t="shared" si="30"/>
        <v>0</v>
      </c>
      <c r="Y62" s="238">
        <f t="shared" si="31"/>
        <v>0</v>
      </c>
    </row>
    <row r="63" spans="1:25" ht="409.5" customHeight="1" hidden="1" thickBot="1">
      <c r="A63" s="469"/>
      <c r="B63" s="550" t="s">
        <v>127</v>
      </c>
      <c r="C63" s="551"/>
      <c r="D63" s="239">
        <v>12</v>
      </c>
      <c r="E63" s="240">
        <v>0</v>
      </c>
      <c r="F63" s="241">
        <v>8</v>
      </c>
      <c r="G63" s="242">
        <v>8</v>
      </c>
      <c r="H63" s="240">
        <v>0</v>
      </c>
      <c r="I63" s="241">
        <v>2</v>
      </c>
      <c r="J63" s="243">
        <f t="shared" si="25"/>
        <v>-4</v>
      </c>
      <c r="K63" s="244">
        <f t="shared" si="26"/>
        <v>0</v>
      </c>
      <c r="L63" s="245">
        <f t="shared" si="27"/>
        <v>-6</v>
      </c>
      <c r="M63" s="200"/>
      <c r="N63" s="535" t="s">
        <v>33</v>
      </c>
      <c r="O63" s="536"/>
      <c r="P63" s="537"/>
      <c r="Q63" s="232">
        <v>10</v>
      </c>
      <c r="R63" s="233">
        <v>0</v>
      </c>
      <c r="S63" s="234">
        <v>10</v>
      </c>
      <c r="T63" s="235">
        <v>4</v>
      </c>
      <c r="U63" s="233">
        <v>0</v>
      </c>
      <c r="V63" s="234">
        <v>4</v>
      </c>
      <c r="W63" s="236">
        <f t="shared" si="29"/>
        <v>-6</v>
      </c>
      <c r="X63" s="237">
        <f t="shared" si="30"/>
        <v>0</v>
      </c>
      <c r="Y63" s="238">
        <f t="shared" si="31"/>
        <v>-6</v>
      </c>
    </row>
    <row r="64" spans="1:25" ht="409.5" customHeight="1" hidden="1" thickTop="1">
      <c r="A64" s="552" t="s">
        <v>129</v>
      </c>
      <c r="B64" s="553"/>
      <c r="C64" s="246" t="s">
        <v>112</v>
      </c>
      <c r="D64" s="247">
        <f aca="true" t="shared" si="32" ref="D64:I64">SUM(D65:D66)</f>
        <v>39</v>
      </c>
      <c r="E64" s="248">
        <f t="shared" si="32"/>
        <v>1</v>
      </c>
      <c r="F64" s="249">
        <f t="shared" si="32"/>
        <v>45</v>
      </c>
      <c r="G64" s="250">
        <f t="shared" si="32"/>
        <v>23</v>
      </c>
      <c r="H64" s="248">
        <f t="shared" si="32"/>
        <v>1</v>
      </c>
      <c r="I64" s="249">
        <f t="shared" si="32"/>
        <v>18</v>
      </c>
      <c r="J64" s="251">
        <f t="shared" si="25"/>
        <v>-16</v>
      </c>
      <c r="K64" s="252">
        <f t="shared" si="26"/>
        <v>0</v>
      </c>
      <c r="L64" s="253">
        <f t="shared" si="27"/>
        <v>-27</v>
      </c>
      <c r="M64" s="200"/>
      <c r="N64" s="535" t="s">
        <v>36</v>
      </c>
      <c r="O64" s="536"/>
      <c r="P64" s="537"/>
      <c r="Q64" s="232">
        <v>5</v>
      </c>
      <c r="R64" s="233">
        <v>0</v>
      </c>
      <c r="S64" s="234">
        <v>5</v>
      </c>
      <c r="T64" s="235">
        <v>2</v>
      </c>
      <c r="U64" s="233">
        <v>0</v>
      </c>
      <c r="V64" s="234">
        <v>3</v>
      </c>
      <c r="W64" s="236">
        <f t="shared" si="29"/>
        <v>-3</v>
      </c>
      <c r="X64" s="237">
        <f t="shared" si="30"/>
        <v>0</v>
      </c>
      <c r="Y64" s="238">
        <f t="shared" si="31"/>
        <v>-2</v>
      </c>
    </row>
    <row r="65" spans="1:25" ht="409.5" customHeight="1" hidden="1">
      <c r="A65" s="554"/>
      <c r="B65" s="555"/>
      <c r="C65" s="53" t="s">
        <v>131</v>
      </c>
      <c r="D65" s="255">
        <v>22</v>
      </c>
      <c r="E65" s="256">
        <v>0</v>
      </c>
      <c r="F65" s="257">
        <v>24</v>
      </c>
      <c r="G65" s="258">
        <v>10</v>
      </c>
      <c r="H65" s="256">
        <v>1</v>
      </c>
      <c r="I65" s="257">
        <v>11</v>
      </c>
      <c r="J65" s="259">
        <f t="shared" si="25"/>
        <v>-12</v>
      </c>
      <c r="K65" s="260">
        <f t="shared" si="26"/>
        <v>1</v>
      </c>
      <c r="L65" s="261">
        <f t="shared" si="27"/>
        <v>-13</v>
      </c>
      <c r="M65" s="200"/>
      <c r="N65" s="535" t="s">
        <v>39</v>
      </c>
      <c r="O65" s="536"/>
      <c r="P65" s="537"/>
      <c r="Q65" s="232">
        <v>9</v>
      </c>
      <c r="R65" s="233">
        <v>0</v>
      </c>
      <c r="S65" s="234">
        <v>12</v>
      </c>
      <c r="T65" s="235">
        <v>6</v>
      </c>
      <c r="U65" s="233">
        <v>0</v>
      </c>
      <c r="V65" s="234">
        <v>6</v>
      </c>
      <c r="W65" s="236">
        <f t="shared" si="29"/>
        <v>-3</v>
      </c>
      <c r="X65" s="237">
        <f t="shared" si="30"/>
        <v>0</v>
      </c>
      <c r="Y65" s="238">
        <f t="shared" si="31"/>
        <v>-6</v>
      </c>
    </row>
    <row r="66" spans="1:25" ht="409.5" customHeight="1" hidden="1" thickBot="1">
      <c r="A66" s="554"/>
      <c r="B66" s="555"/>
      <c r="C66" s="58" t="s">
        <v>133</v>
      </c>
      <c r="D66" s="239">
        <v>17</v>
      </c>
      <c r="E66" s="240">
        <v>1</v>
      </c>
      <c r="F66" s="241">
        <v>21</v>
      </c>
      <c r="G66" s="242">
        <v>13</v>
      </c>
      <c r="H66" s="240">
        <v>0</v>
      </c>
      <c r="I66" s="241">
        <v>7</v>
      </c>
      <c r="J66" s="243">
        <f t="shared" si="25"/>
        <v>-4</v>
      </c>
      <c r="K66" s="244">
        <f t="shared" si="26"/>
        <v>-1</v>
      </c>
      <c r="L66" s="245">
        <f t="shared" si="27"/>
        <v>-14</v>
      </c>
      <c r="M66" s="200"/>
      <c r="N66" s="535" t="s">
        <v>42</v>
      </c>
      <c r="O66" s="536"/>
      <c r="P66" s="537"/>
      <c r="Q66" s="232">
        <v>9</v>
      </c>
      <c r="R66" s="233">
        <v>0</v>
      </c>
      <c r="S66" s="234">
        <v>13</v>
      </c>
      <c r="T66" s="235">
        <v>6</v>
      </c>
      <c r="U66" s="233">
        <v>0</v>
      </c>
      <c r="V66" s="234">
        <v>6</v>
      </c>
      <c r="W66" s="236">
        <f t="shared" si="29"/>
        <v>-3</v>
      </c>
      <c r="X66" s="237">
        <f t="shared" si="30"/>
        <v>0</v>
      </c>
      <c r="Y66" s="238">
        <f t="shared" si="31"/>
        <v>-7</v>
      </c>
    </row>
    <row r="67" spans="1:25" ht="409.5" customHeight="1" hidden="1" thickBot="1" thickTop="1">
      <c r="A67" s="465" t="s">
        <v>134</v>
      </c>
      <c r="B67" s="466"/>
      <c r="C67" s="467"/>
      <c r="D67" s="262"/>
      <c r="E67" s="263"/>
      <c r="F67" s="264"/>
      <c r="G67" s="265"/>
      <c r="H67" s="263"/>
      <c r="I67" s="264"/>
      <c r="J67" s="266">
        <f t="shared" si="25"/>
        <v>0</v>
      </c>
      <c r="K67" s="267">
        <f t="shared" si="26"/>
        <v>0</v>
      </c>
      <c r="L67" s="268">
        <f t="shared" si="27"/>
        <v>0</v>
      </c>
      <c r="M67" s="200"/>
      <c r="N67" s="535" t="s">
        <v>43</v>
      </c>
      <c r="O67" s="536"/>
      <c r="P67" s="537"/>
      <c r="Q67" s="232">
        <v>11</v>
      </c>
      <c r="R67" s="233">
        <v>0</v>
      </c>
      <c r="S67" s="234">
        <v>13</v>
      </c>
      <c r="T67" s="235">
        <v>4</v>
      </c>
      <c r="U67" s="233">
        <v>0</v>
      </c>
      <c r="V67" s="234">
        <v>4</v>
      </c>
      <c r="W67" s="236">
        <f t="shared" si="29"/>
        <v>-7</v>
      </c>
      <c r="X67" s="237">
        <f t="shared" si="30"/>
        <v>0</v>
      </c>
      <c r="Y67" s="238">
        <f t="shared" si="31"/>
        <v>-9</v>
      </c>
    </row>
    <row r="68" spans="1:25" ht="409.5" customHeight="1" hidden="1" thickBot="1" thickTop="1">
      <c r="A68" s="468" t="s">
        <v>136</v>
      </c>
      <c r="B68" s="471" t="s">
        <v>137</v>
      </c>
      <c r="C68" s="472"/>
      <c r="D68" s="269">
        <v>6</v>
      </c>
      <c r="E68" s="270">
        <v>0</v>
      </c>
      <c r="F68" s="271">
        <v>11</v>
      </c>
      <c r="G68" s="272">
        <v>8</v>
      </c>
      <c r="H68" s="270">
        <v>0</v>
      </c>
      <c r="I68" s="271">
        <v>10</v>
      </c>
      <c r="J68" s="273">
        <f t="shared" si="25"/>
        <v>2</v>
      </c>
      <c r="K68" s="274">
        <f t="shared" si="26"/>
        <v>0</v>
      </c>
      <c r="L68" s="275">
        <f t="shared" si="27"/>
        <v>-1</v>
      </c>
      <c r="M68" s="200"/>
      <c r="N68" s="538" t="s">
        <v>46</v>
      </c>
      <c r="O68" s="539"/>
      <c r="P68" s="540"/>
      <c r="Q68" s="239">
        <v>14</v>
      </c>
      <c r="R68" s="240">
        <v>1</v>
      </c>
      <c r="S68" s="241">
        <v>16</v>
      </c>
      <c r="T68" s="242">
        <v>5</v>
      </c>
      <c r="U68" s="240">
        <v>0</v>
      </c>
      <c r="V68" s="241">
        <v>5</v>
      </c>
      <c r="W68" s="243">
        <f t="shared" si="29"/>
        <v>-9</v>
      </c>
      <c r="X68" s="244">
        <f t="shared" si="30"/>
        <v>-1</v>
      </c>
      <c r="Y68" s="245">
        <f t="shared" si="31"/>
        <v>-11</v>
      </c>
    </row>
    <row r="69" spans="1:25" ht="409.5" customHeight="1" hidden="1" thickTop="1">
      <c r="A69" s="469"/>
      <c r="B69" s="473" t="s">
        <v>138</v>
      </c>
      <c r="C69" s="276" t="s">
        <v>112</v>
      </c>
      <c r="D69" s="218">
        <f aca="true" t="shared" si="33" ref="D69:I69">SUM(D70:D72)</f>
        <v>1</v>
      </c>
      <c r="E69" s="219">
        <f t="shared" si="33"/>
        <v>0</v>
      </c>
      <c r="F69" s="220">
        <f t="shared" si="33"/>
        <v>5</v>
      </c>
      <c r="G69" s="221">
        <f t="shared" si="33"/>
        <v>0</v>
      </c>
      <c r="H69" s="219">
        <f t="shared" si="33"/>
        <v>0</v>
      </c>
      <c r="I69" s="220">
        <f t="shared" si="33"/>
        <v>0</v>
      </c>
      <c r="J69" s="222">
        <f t="shared" si="25"/>
        <v>-1</v>
      </c>
      <c r="K69" s="223">
        <f t="shared" si="26"/>
        <v>0</v>
      </c>
      <c r="L69" s="224">
        <f t="shared" si="27"/>
        <v>-5</v>
      </c>
      <c r="M69" s="200"/>
      <c r="N69" s="541" t="s">
        <v>139</v>
      </c>
      <c r="O69" s="542"/>
      <c r="P69" s="543"/>
      <c r="Q69" s="269">
        <f aca="true" t="shared" si="34" ref="Q69:V69">SUM(Q57:Q62)</f>
        <v>46</v>
      </c>
      <c r="R69" s="270">
        <f t="shared" si="34"/>
        <v>0</v>
      </c>
      <c r="S69" s="271">
        <f t="shared" si="34"/>
        <v>56</v>
      </c>
      <c r="T69" s="272">
        <f t="shared" si="34"/>
        <v>36</v>
      </c>
      <c r="U69" s="270">
        <f t="shared" si="34"/>
        <v>1</v>
      </c>
      <c r="V69" s="271">
        <f t="shared" si="34"/>
        <v>43</v>
      </c>
      <c r="W69" s="273">
        <f t="shared" si="29"/>
        <v>-10</v>
      </c>
      <c r="X69" s="274">
        <f t="shared" si="30"/>
        <v>1</v>
      </c>
      <c r="Y69" s="275">
        <f t="shared" si="31"/>
        <v>-13</v>
      </c>
    </row>
    <row r="70" spans="1:25" ht="409.5" customHeight="1" hidden="1" thickBot="1">
      <c r="A70" s="469"/>
      <c r="B70" s="474"/>
      <c r="C70" s="277" t="s">
        <v>228</v>
      </c>
      <c r="D70" s="255"/>
      <c r="E70" s="256"/>
      <c r="F70" s="257"/>
      <c r="G70" s="258"/>
      <c r="H70" s="256"/>
      <c r="I70" s="257"/>
      <c r="J70" s="259">
        <f t="shared" si="25"/>
        <v>0</v>
      </c>
      <c r="K70" s="260">
        <f t="shared" si="26"/>
        <v>0</v>
      </c>
      <c r="L70" s="261">
        <f t="shared" si="27"/>
        <v>0</v>
      </c>
      <c r="M70" s="200"/>
      <c r="N70" s="544" t="s">
        <v>140</v>
      </c>
      <c r="O70" s="545"/>
      <c r="P70" s="546"/>
      <c r="Q70" s="278">
        <f aca="true" t="shared" si="35" ref="Q70:V70">SUM(Q63:Q68)</f>
        <v>58</v>
      </c>
      <c r="R70" s="279">
        <f t="shared" si="35"/>
        <v>1</v>
      </c>
      <c r="S70" s="280">
        <f t="shared" si="35"/>
        <v>69</v>
      </c>
      <c r="T70" s="281">
        <f t="shared" si="35"/>
        <v>27</v>
      </c>
      <c r="U70" s="279">
        <f t="shared" si="35"/>
        <v>0</v>
      </c>
      <c r="V70" s="280">
        <f t="shared" si="35"/>
        <v>28</v>
      </c>
      <c r="W70" s="282">
        <f t="shared" si="29"/>
        <v>-31</v>
      </c>
      <c r="X70" s="283">
        <f t="shared" si="30"/>
        <v>-1</v>
      </c>
      <c r="Y70" s="284">
        <f t="shared" si="31"/>
        <v>-41</v>
      </c>
    </row>
    <row r="71" spans="1:13" ht="409.5" customHeight="1" hidden="1" thickBot="1">
      <c r="A71" s="469"/>
      <c r="B71" s="474"/>
      <c r="C71" s="285" t="s">
        <v>141</v>
      </c>
      <c r="D71" s="232">
        <v>1</v>
      </c>
      <c r="E71" s="233">
        <v>0</v>
      </c>
      <c r="F71" s="234">
        <v>2</v>
      </c>
      <c r="G71" s="235"/>
      <c r="H71" s="233"/>
      <c r="I71" s="234"/>
      <c r="J71" s="236">
        <f t="shared" si="25"/>
        <v>-1</v>
      </c>
      <c r="K71" s="237">
        <f t="shared" si="26"/>
        <v>0</v>
      </c>
      <c r="L71" s="238">
        <f t="shared" si="27"/>
        <v>-2</v>
      </c>
      <c r="M71" s="200"/>
    </row>
    <row r="72" spans="1:14" ht="409.5" customHeight="1" hidden="1" thickBot="1" thickTop="1">
      <c r="A72" s="469"/>
      <c r="B72" s="475"/>
      <c r="C72" s="286" t="s">
        <v>143</v>
      </c>
      <c r="D72" s="287">
        <v>0</v>
      </c>
      <c r="E72" s="288">
        <v>0</v>
      </c>
      <c r="F72" s="289">
        <v>3</v>
      </c>
      <c r="G72" s="290"/>
      <c r="H72" s="288"/>
      <c r="I72" s="289"/>
      <c r="J72" s="291">
        <f t="shared" si="25"/>
        <v>0</v>
      </c>
      <c r="K72" s="292">
        <f t="shared" si="26"/>
        <v>0</v>
      </c>
      <c r="L72" s="293">
        <f t="shared" si="27"/>
        <v>-3</v>
      </c>
      <c r="M72" s="200"/>
      <c r="N72" s="199" t="s">
        <v>144</v>
      </c>
    </row>
    <row r="73" spans="1:25" ht="409.5" customHeight="1" hidden="1">
      <c r="A73" s="469"/>
      <c r="B73" s="476" t="s">
        <v>146</v>
      </c>
      <c r="C73" s="477"/>
      <c r="D73" s="255">
        <v>1</v>
      </c>
      <c r="E73" s="256">
        <v>0</v>
      </c>
      <c r="F73" s="257">
        <v>4</v>
      </c>
      <c r="G73" s="258">
        <v>0</v>
      </c>
      <c r="H73" s="256">
        <v>0</v>
      </c>
      <c r="I73" s="257">
        <v>3</v>
      </c>
      <c r="J73" s="259">
        <f t="shared" si="25"/>
        <v>-1</v>
      </c>
      <c r="K73" s="260">
        <f t="shared" si="26"/>
        <v>0</v>
      </c>
      <c r="L73" s="261">
        <f t="shared" si="27"/>
        <v>-1</v>
      </c>
      <c r="M73" s="200"/>
      <c r="N73" s="514" t="s">
        <v>102</v>
      </c>
      <c r="O73" s="515"/>
      <c r="P73" s="516"/>
      <c r="Q73" s="520" t="str">
        <f>$D$4</f>
        <v>令　和　元　年　</v>
      </c>
      <c r="R73" s="520"/>
      <c r="S73" s="521"/>
      <c r="T73" s="520" t="str">
        <f>$G$4</f>
        <v>令　和　2　年　</v>
      </c>
      <c r="U73" s="520"/>
      <c r="V73" s="520"/>
      <c r="W73" s="522" t="s">
        <v>103</v>
      </c>
      <c r="X73" s="523"/>
      <c r="Y73" s="524"/>
    </row>
    <row r="74" spans="1:25" ht="409.5" customHeight="1" hidden="1" thickBot="1">
      <c r="A74" s="470"/>
      <c r="B74" s="478" t="s">
        <v>148</v>
      </c>
      <c r="C74" s="479"/>
      <c r="D74" s="294">
        <v>1</v>
      </c>
      <c r="E74" s="295">
        <v>0</v>
      </c>
      <c r="F74" s="296">
        <v>0</v>
      </c>
      <c r="G74" s="297">
        <v>1</v>
      </c>
      <c r="H74" s="295">
        <v>0</v>
      </c>
      <c r="I74" s="296">
        <v>0</v>
      </c>
      <c r="J74" s="298">
        <f t="shared" si="25"/>
        <v>0</v>
      </c>
      <c r="K74" s="299">
        <f t="shared" si="26"/>
        <v>0</v>
      </c>
      <c r="L74" s="300">
        <f t="shared" si="27"/>
        <v>0</v>
      </c>
      <c r="M74" s="200"/>
      <c r="N74" s="517"/>
      <c r="O74" s="518"/>
      <c r="P74" s="519"/>
      <c r="Q74" s="205" t="s">
        <v>104</v>
      </c>
      <c r="R74" s="206" t="s">
        <v>105</v>
      </c>
      <c r="S74" s="207" t="s">
        <v>106</v>
      </c>
      <c r="T74" s="208" t="s">
        <v>104</v>
      </c>
      <c r="U74" s="206" t="s">
        <v>105</v>
      </c>
      <c r="V74" s="207" t="s">
        <v>106</v>
      </c>
      <c r="W74" s="208" t="s">
        <v>104</v>
      </c>
      <c r="X74" s="206" t="s">
        <v>105</v>
      </c>
      <c r="Y74" s="209" t="s">
        <v>106</v>
      </c>
    </row>
    <row r="75" spans="1:25" ht="409.5" customHeight="1" hidden="1" thickBot="1">
      <c r="A75" s="199" t="s">
        <v>150</v>
      </c>
      <c r="M75" s="200"/>
      <c r="N75" s="525" t="s">
        <v>107</v>
      </c>
      <c r="O75" s="526"/>
      <c r="P75" s="527"/>
      <c r="Q75" s="218">
        <f aca="true" t="shared" si="36" ref="Q75:V75">SUM(Q76,Q83,Q92,Q98)</f>
        <v>104</v>
      </c>
      <c r="R75" s="219">
        <f t="shared" si="36"/>
        <v>1</v>
      </c>
      <c r="S75" s="220">
        <f t="shared" si="36"/>
        <v>125</v>
      </c>
      <c r="T75" s="221">
        <f t="shared" si="36"/>
        <v>63</v>
      </c>
      <c r="U75" s="219">
        <f t="shared" si="36"/>
        <v>1</v>
      </c>
      <c r="V75" s="220">
        <f t="shared" si="36"/>
        <v>71</v>
      </c>
      <c r="W75" s="222">
        <f aca="true" t="shared" si="37" ref="W75:W98">T75-Q75</f>
        <v>-41</v>
      </c>
      <c r="X75" s="223">
        <f aca="true" t="shared" si="38" ref="X75:X98">U75-R75</f>
        <v>0</v>
      </c>
      <c r="Y75" s="224">
        <f aca="true" t="shared" si="39" ref="Y75:Y98">V75-S75</f>
        <v>-54</v>
      </c>
    </row>
    <row r="76" spans="1:25" ht="409.5" customHeight="1" hidden="1" thickBot="1" thickTop="1">
      <c r="A76" s="301" t="s">
        <v>152</v>
      </c>
      <c r="B76" s="301"/>
      <c r="C76" s="301"/>
      <c r="D76" s="301"/>
      <c r="E76" s="301"/>
      <c r="F76" s="301"/>
      <c r="G76" s="203"/>
      <c r="M76" s="200"/>
      <c r="N76" s="492" t="s">
        <v>153</v>
      </c>
      <c r="O76" s="531" t="s">
        <v>112</v>
      </c>
      <c r="P76" s="532"/>
      <c r="Q76" s="247">
        <f aca="true" t="shared" si="40" ref="Q76:V76">SUM(Q77,Q82)</f>
        <v>10</v>
      </c>
      <c r="R76" s="248">
        <f t="shared" si="40"/>
        <v>0</v>
      </c>
      <c r="S76" s="249">
        <f t="shared" si="40"/>
        <v>10</v>
      </c>
      <c r="T76" s="250">
        <f t="shared" si="40"/>
        <v>5</v>
      </c>
      <c r="U76" s="248">
        <f t="shared" si="40"/>
        <v>1</v>
      </c>
      <c r="V76" s="249">
        <f t="shared" si="40"/>
        <v>4</v>
      </c>
      <c r="W76" s="251">
        <f t="shared" si="37"/>
        <v>-5</v>
      </c>
      <c r="X76" s="252">
        <f t="shared" si="38"/>
        <v>1</v>
      </c>
      <c r="Y76" s="253">
        <f t="shared" si="39"/>
        <v>-6</v>
      </c>
    </row>
    <row r="77" spans="1:25" ht="409.5" customHeight="1" hidden="1">
      <c r="A77" s="514" t="s">
        <v>102</v>
      </c>
      <c r="B77" s="515"/>
      <c r="C77" s="516"/>
      <c r="D77" s="520" t="str">
        <f>$D$4</f>
        <v>令　和　元　年　</v>
      </c>
      <c r="E77" s="520"/>
      <c r="F77" s="521"/>
      <c r="G77" s="520" t="str">
        <f>$G$4</f>
        <v>令　和　2　年　</v>
      </c>
      <c r="H77" s="520"/>
      <c r="I77" s="520"/>
      <c r="J77" s="522" t="s">
        <v>103</v>
      </c>
      <c r="K77" s="523"/>
      <c r="L77" s="524"/>
      <c r="M77" s="204"/>
      <c r="N77" s="492"/>
      <c r="O77" s="473" t="s">
        <v>155</v>
      </c>
      <c r="P77" s="302" t="s">
        <v>156</v>
      </c>
      <c r="Q77" s="218">
        <f aca="true" t="shared" si="41" ref="Q77:V77">SUM(Q78:Q81)</f>
        <v>6</v>
      </c>
      <c r="R77" s="219">
        <f t="shared" si="41"/>
        <v>0</v>
      </c>
      <c r="S77" s="220">
        <f t="shared" si="41"/>
        <v>6</v>
      </c>
      <c r="T77" s="221">
        <f t="shared" si="41"/>
        <v>3</v>
      </c>
      <c r="U77" s="219">
        <f t="shared" si="41"/>
        <v>1</v>
      </c>
      <c r="V77" s="220">
        <f t="shared" si="41"/>
        <v>2</v>
      </c>
      <c r="W77" s="222">
        <f t="shared" si="37"/>
        <v>-3</v>
      </c>
      <c r="X77" s="223">
        <f t="shared" si="38"/>
        <v>1</v>
      </c>
      <c r="Y77" s="224">
        <f t="shared" si="39"/>
        <v>-4</v>
      </c>
    </row>
    <row r="78" spans="1:25" ht="409.5" customHeight="1" hidden="1">
      <c r="A78" s="517"/>
      <c r="B78" s="518"/>
      <c r="C78" s="519"/>
      <c r="D78" s="205" t="s">
        <v>104</v>
      </c>
      <c r="E78" s="206" t="s">
        <v>105</v>
      </c>
      <c r="F78" s="207" t="s">
        <v>106</v>
      </c>
      <c r="G78" s="208" t="s">
        <v>104</v>
      </c>
      <c r="H78" s="206" t="s">
        <v>105</v>
      </c>
      <c r="I78" s="207" t="s">
        <v>106</v>
      </c>
      <c r="J78" s="208" t="s">
        <v>104</v>
      </c>
      <c r="K78" s="206" t="s">
        <v>105</v>
      </c>
      <c r="L78" s="209" t="s">
        <v>106</v>
      </c>
      <c r="M78" s="210"/>
      <c r="N78" s="492"/>
      <c r="O78" s="474"/>
      <c r="P78" s="254" t="s">
        <v>158</v>
      </c>
      <c r="Q78" s="255">
        <v>3</v>
      </c>
      <c r="R78" s="256">
        <v>0</v>
      </c>
      <c r="S78" s="257">
        <v>3</v>
      </c>
      <c r="T78" s="258">
        <v>2</v>
      </c>
      <c r="U78" s="256">
        <v>0</v>
      </c>
      <c r="V78" s="257">
        <v>2</v>
      </c>
      <c r="W78" s="259">
        <f t="shared" si="37"/>
        <v>-1</v>
      </c>
      <c r="X78" s="260">
        <f t="shared" si="38"/>
        <v>0</v>
      </c>
      <c r="Y78" s="261">
        <f t="shared" si="39"/>
        <v>-1</v>
      </c>
    </row>
    <row r="79" spans="1:25" ht="409.5" customHeight="1" hidden="1" thickBot="1">
      <c r="A79" s="525" t="s">
        <v>107</v>
      </c>
      <c r="B79" s="526"/>
      <c r="C79" s="527"/>
      <c r="D79" s="211">
        <f aca="true" t="shared" si="42" ref="D79:I79">SUM(D80:D91)</f>
        <v>104</v>
      </c>
      <c r="E79" s="212">
        <f t="shared" si="42"/>
        <v>1</v>
      </c>
      <c r="F79" s="213">
        <f t="shared" si="42"/>
        <v>125</v>
      </c>
      <c r="G79" s="214">
        <f t="shared" si="42"/>
        <v>63</v>
      </c>
      <c r="H79" s="212">
        <f t="shared" si="42"/>
        <v>1</v>
      </c>
      <c r="I79" s="213">
        <f t="shared" si="42"/>
        <v>71</v>
      </c>
      <c r="J79" s="215">
        <f aca="true" t="shared" si="43" ref="J79:J95">G79-D79</f>
        <v>-41</v>
      </c>
      <c r="K79" s="216">
        <f aca="true" t="shared" si="44" ref="K79:K95">H79-E79</f>
        <v>0</v>
      </c>
      <c r="L79" s="217">
        <f aca="true" t="shared" si="45" ref="L79:L95">I79-F79</f>
        <v>-54</v>
      </c>
      <c r="M79" s="200"/>
      <c r="N79" s="492"/>
      <c r="O79" s="474"/>
      <c r="P79" s="303" t="s">
        <v>159</v>
      </c>
      <c r="Q79" s="232">
        <v>2</v>
      </c>
      <c r="R79" s="233">
        <v>0</v>
      </c>
      <c r="S79" s="234">
        <v>2</v>
      </c>
      <c r="T79" s="235"/>
      <c r="U79" s="233"/>
      <c r="V79" s="234"/>
      <c r="W79" s="236">
        <f t="shared" si="37"/>
        <v>-2</v>
      </c>
      <c r="X79" s="237">
        <f t="shared" si="38"/>
        <v>0</v>
      </c>
      <c r="Y79" s="238">
        <f t="shared" si="39"/>
        <v>-2</v>
      </c>
    </row>
    <row r="80" spans="1:25" ht="409.5" customHeight="1" hidden="1" thickTop="1">
      <c r="A80" s="528" t="s">
        <v>160</v>
      </c>
      <c r="B80" s="529"/>
      <c r="C80" s="530"/>
      <c r="D80" s="225"/>
      <c r="E80" s="226"/>
      <c r="F80" s="227"/>
      <c r="G80" s="228">
        <v>1</v>
      </c>
      <c r="H80" s="226">
        <v>0</v>
      </c>
      <c r="I80" s="227">
        <v>1</v>
      </c>
      <c r="J80" s="229">
        <f t="shared" si="43"/>
        <v>1</v>
      </c>
      <c r="K80" s="230">
        <f t="shared" si="44"/>
        <v>0</v>
      </c>
      <c r="L80" s="231">
        <f t="shared" si="45"/>
        <v>1</v>
      </c>
      <c r="M80" s="200"/>
      <c r="N80" s="492"/>
      <c r="O80" s="474"/>
      <c r="P80" s="303" t="s">
        <v>161</v>
      </c>
      <c r="Q80" s="232"/>
      <c r="R80" s="233"/>
      <c r="S80" s="234"/>
      <c r="T80" s="235"/>
      <c r="U80" s="233"/>
      <c r="V80" s="234"/>
      <c r="W80" s="236">
        <f t="shared" si="37"/>
        <v>0</v>
      </c>
      <c r="X80" s="237">
        <f t="shared" si="38"/>
        <v>0</v>
      </c>
      <c r="Y80" s="238">
        <f t="shared" si="39"/>
        <v>0</v>
      </c>
    </row>
    <row r="81" spans="1:25" ht="409.5" customHeight="1" hidden="1">
      <c r="A81" s="505" t="s">
        <v>162</v>
      </c>
      <c r="B81" s="506"/>
      <c r="C81" s="507"/>
      <c r="D81" s="232"/>
      <c r="E81" s="233"/>
      <c r="F81" s="234"/>
      <c r="G81" s="235"/>
      <c r="H81" s="233"/>
      <c r="I81" s="234"/>
      <c r="J81" s="236">
        <f t="shared" si="43"/>
        <v>0</v>
      </c>
      <c r="K81" s="237">
        <f t="shared" si="44"/>
        <v>0</v>
      </c>
      <c r="L81" s="238">
        <f t="shared" si="45"/>
        <v>0</v>
      </c>
      <c r="M81" s="200"/>
      <c r="N81" s="492"/>
      <c r="O81" s="475"/>
      <c r="P81" s="286" t="s">
        <v>132</v>
      </c>
      <c r="Q81" s="287">
        <v>1</v>
      </c>
      <c r="R81" s="288">
        <v>0</v>
      </c>
      <c r="S81" s="289">
        <v>1</v>
      </c>
      <c r="T81" s="290">
        <v>1</v>
      </c>
      <c r="U81" s="288">
        <v>1</v>
      </c>
      <c r="V81" s="289">
        <v>0</v>
      </c>
      <c r="W81" s="291">
        <f t="shared" si="37"/>
        <v>0</v>
      </c>
      <c r="X81" s="292">
        <f t="shared" si="38"/>
        <v>1</v>
      </c>
      <c r="Y81" s="293">
        <f t="shared" si="39"/>
        <v>-1</v>
      </c>
    </row>
    <row r="82" spans="1:25" ht="409.5" customHeight="1" hidden="1">
      <c r="A82" s="505" t="s">
        <v>164</v>
      </c>
      <c r="B82" s="506"/>
      <c r="C82" s="507"/>
      <c r="D82" s="232">
        <v>1</v>
      </c>
      <c r="E82" s="233">
        <v>0</v>
      </c>
      <c r="F82" s="234">
        <v>1</v>
      </c>
      <c r="G82" s="235"/>
      <c r="H82" s="233"/>
      <c r="I82" s="234"/>
      <c r="J82" s="236">
        <f t="shared" si="43"/>
        <v>-1</v>
      </c>
      <c r="K82" s="237">
        <f t="shared" si="44"/>
        <v>0</v>
      </c>
      <c r="L82" s="238">
        <f t="shared" si="45"/>
        <v>-1</v>
      </c>
      <c r="M82" s="200"/>
      <c r="N82" s="508"/>
      <c r="O82" s="533" t="s">
        <v>132</v>
      </c>
      <c r="P82" s="534"/>
      <c r="Q82" s="304">
        <v>4</v>
      </c>
      <c r="R82" s="305">
        <v>0</v>
      </c>
      <c r="S82" s="306">
        <v>4</v>
      </c>
      <c r="T82" s="307">
        <v>2</v>
      </c>
      <c r="U82" s="305">
        <v>0</v>
      </c>
      <c r="V82" s="306">
        <v>2</v>
      </c>
      <c r="W82" s="308">
        <f t="shared" si="37"/>
        <v>-2</v>
      </c>
      <c r="X82" s="309">
        <f t="shared" si="38"/>
        <v>0</v>
      </c>
      <c r="Y82" s="310">
        <f t="shared" si="39"/>
        <v>-2</v>
      </c>
    </row>
    <row r="83" spans="1:25" ht="409.5" customHeight="1" hidden="1">
      <c r="A83" s="505" t="s">
        <v>166</v>
      </c>
      <c r="B83" s="506"/>
      <c r="C83" s="507"/>
      <c r="D83" s="232">
        <v>9</v>
      </c>
      <c r="E83" s="233">
        <v>0</v>
      </c>
      <c r="F83" s="234">
        <v>11</v>
      </c>
      <c r="G83" s="235">
        <v>6</v>
      </c>
      <c r="H83" s="233">
        <v>0</v>
      </c>
      <c r="I83" s="234">
        <v>6</v>
      </c>
      <c r="J83" s="236">
        <f t="shared" si="43"/>
        <v>-3</v>
      </c>
      <c r="K83" s="237">
        <f t="shared" si="44"/>
        <v>0</v>
      </c>
      <c r="L83" s="238">
        <f t="shared" si="45"/>
        <v>-5</v>
      </c>
      <c r="M83" s="200"/>
      <c r="N83" s="496" t="s">
        <v>167</v>
      </c>
      <c r="O83" s="497" t="s">
        <v>112</v>
      </c>
      <c r="P83" s="498"/>
      <c r="Q83" s="218">
        <f aca="true" t="shared" si="46" ref="Q83:V83">SUM(Q84:Q91)</f>
        <v>91</v>
      </c>
      <c r="R83" s="219">
        <f t="shared" si="46"/>
        <v>0</v>
      </c>
      <c r="S83" s="220">
        <f t="shared" si="46"/>
        <v>113</v>
      </c>
      <c r="T83" s="221">
        <f t="shared" si="46"/>
        <v>58</v>
      </c>
      <c r="U83" s="219">
        <f t="shared" si="46"/>
        <v>0</v>
      </c>
      <c r="V83" s="220">
        <f t="shared" si="46"/>
        <v>67</v>
      </c>
      <c r="W83" s="222">
        <f t="shared" si="37"/>
        <v>-33</v>
      </c>
      <c r="X83" s="223">
        <f t="shared" si="38"/>
        <v>0</v>
      </c>
      <c r="Y83" s="224">
        <f t="shared" si="39"/>
        <v>-46</v>
      </c>
    </row>
    <row r="84" spans="1:25" ht="409.5" customHeight="1" hidden="1">
      <c r="A84" s="505" t="s">
        <v>169</v>
      </c>
      <c r="B84" s="506"/>
      <c r="C84" s="507"/>
      <c r="D84" s="232">
        <v>15</v>
      </c>
      <c r="E84" s="233">
        <v>0</v>
      </c>
      <c r="F84" s="234">
        <v>18</v>
      </c>
      <c r="G84" s="235">
        <v>11</v>
      </c>
      <c r="H84" s="233">
        <v>0</v>
      </c>
      <c r="I84" s="234">
        <v>13</v>
      </c>
      <c r="J84" s="236">
        <f t="shared" si="43"/>
        <v>-4</v>
      </c>
      <c r="K84" s="237">
        <f t="shared" si="44"/>
        <v>0</v>
      </c>
      <c r="L84" s="238">
        <f t="shared" si="45"/>
        <v>-5</v>
      </c>
      <c r="M84" s="200"/>
      <c r="N84" s="492"/>
      <c r="O84" s="509" t="s">
        <v>170</v>
      </c>
      <c r="P84" s="510"/>
      <c r="Q84" s="255">
        <v>5</v>
      </c>
      <c r="R84" s="256">
        <v>0</v>
      </c>
      <c r="S84" s="257">
        <v>6</v>
      </c>
      <c r="T84" s="258">
        <v>4</v>
      </c>
      <c r="U84" s="256">
        <v>0</v>
      </c>
      <c r="V84" s="257">
        <v>5</v>
      </c>
      <c r="W84" s="259">
        <f t="shared" si="37"/>
        <v>-1</v>
      </c>
      <c r="X84" s="260">
        <f t="shared" si="38"/>
        <v>0</v>
      </c>
      <c r="Y84" s="261">
        <f t="shared" si="39"/>
        <v>-1</v>
      </c>
    </row>
    <row r="85" spans="1:25" ht="409.5" customHeight="1" hidden="1">
      <c r="A85" s="505" t="s">
        <v>172</v>
      </c>
      <c r="B85" s="506"/>
      <c r="C85" s="507"/>
      <c r="D85" s="232">
        <v>12</v>
      </c>
      <c r="E85" s="233">
        <v>0</v>
      </c>
      <c r="F85" s="234">
        <v>16</v>
      </c>
      <c r="G85" s="235">
        <v>9</v>
      </c>
      <c r="H85" s="233">
        <v>0</v>
      </c>
      <c r="I85" s="234">
        <v>11</v>
      </c>
      <c r="J85" s="236">
        <f t="shared" si="43"/>
        <v>-3</v>
      </c>
      <c r="K85" s="237">
        <f t="shared" si="44"/>
        <v>0</v>
      </c>
      <c r="L85" s="238">
        <f t="shared" si="45"/>
        <v>-5</v>
      </c>
      <c r="M85" s="200"/>
      <c r="N85" s="492"/>
      <c r="O85" s="501" t="s">
        <v>173</v>
      </c>
      <c r="P85" s="502"/>
      <c r="Q85" s="232">
        <v>36</v>
      </c>
      <c r="R85" s="233">
        <v>0</v>
      </c>
      <c r="S85" s="234">
        <v>51</v>
      </c>
      <c r="T85" s="235">
        <v>29</v>
      </c>
      <c r="U85" s="233">
        <v>0</v>
      </c>
      <c r="V85" s="234">
        <v>35</v>
      </c>
      <c r="W85" s="236">
        <f t="shared" si="37"/>
        <v>-7</v>
      </c>
      <c r="X85" s="237">
        <f t="shared" si="38"/>
        <v>0</v>
      </c>
      <c r="Y85" s="238">
        <f t="shared" si="39"/>
        <v>-16</v>
      </c>
    </row>
    <row r="86" spans="1:25" ht="409.5" customHeight="1" hidden="1">
      <c r="A86" s="505" t="s">
        <v>175</v>
      </c>
      <c r="B86" s="506"/>
      <c r="C86" s="507"/>
      <c r="D86" s="232">
        <v>17</v>
      </c>
      <c r="E86" s="233">
        <v>0</v>
      </c>
      <c r="F86" s="234">
        <v>18</v>
      </c>
      <c r="G86" s="235">
        <v>11</v>
      </c>
      <c r="H86" s="233">
        <v>0</v>
      </c>
      <c r="I86" s="234">
        <v>15</v>
      </c>
      <c r="J86" s="236">
        <f t="shared" si="43"/>
        <v>-6</v>
      </c>
      <c r="K86" s="237">
        <f t="shared" si="44"/>
        <v>0</v>
      </c>
      <c r="L86" s="238">
        <f t="shared" si="45"/>
        <v>-3</v>
      </c>
      <c r="M86" s="200"/>
      <c r="N86" s="492"/>
      <c r="O86" s="487" t="s">
        <v>176</v>
      </c>
      <c r="P86" s="488"/>
      <c r="Q86" s="232">
        <v>32</v>
      </c>
      <c r="R86" s="233">
        <v>0</v>
      </c>
      <c r="S86" s="234">
        <v>37</v>
      </c>
      <c r="T86" s="235">
        <v>14</v>
      </c>
      <c r="U86" s="233">
        <v>0</v>
      </c>
      <c r="V86" s="234">
        <v>16</v>
      </c>
      <c r="W86" s="236">
        <f t="shared" si="37"/>
        <v>-18</v>
      </c>
      <c r="X86" s="237">
        <f t="shared" si="38"/>
        <v>0</v>
      </c>
      <c r="Y86" s="238">
        <f t="shared" si="39"/>
        <v>-21</v>
      </c>
    </row>
    <row r="87" spans="1:25" ht="409.5" customHeight="1" hidden="1">
      <c r="A87" s="505" t="s">
        <v>178</v>
      </c>
      <c r="B87" s="506"/>
      <c r="C87" s="507"/>
      <c r="D87" s="232">
        <v>13</v>
      </c>
      <c r="E87" s="233">
        <v>0</v>
      </c>
      <c r="F87" s="234">
        <v>16</v>
      </c>
      <c r="G87" s="235">
        <v>5</v>
      </c>
      <c r="H87" s="233">
        <v>0</v>
      </c>
      <c r="I87" s="234">
        <v>5</v>
      </c>
      <c r="J87" s="236">
        <f t="shared" si="43"/>
        <v>-8</v>
      </c>
      <c r="K87" s="237">
        <f t="shared" si="44"/>
        <v>0</v>
      </c>
      <c r="L87" s="238">
        <f t="shared" si="45"/>
        <v>-11</v>
      </c>
      <c r="M87" s="200"/>
      <c r="N87" s="492"/>
      <c r="O87" s="487" t="s">
        <v>179</v>
      </c>
      <c r="P87" s="488"/>
      <c r="Q87" s="232">
        <v>2</v>
      </c>
      <c r="R87" s="233">
        <v>0</v>
      </c>
      <c r="S87" s="234">
        <v>2</v>
      </c>
      <c r="T87" s="235">
        <v>1</v>
      </c>
      <c r="U87" s="233">
        <v>0</v>
      </c>
      <c r="V87" s="234">
        <v>1</v>
      </c>
      <c r="W87" s="236">
        <f t="shared" si="37"/>
        <v>-1</v>
      </c>
      <c r="X87" s="237">
        <f t="shared" si="38"/>
        <v>0</v>
      </c>
      <c r="Y87" s="238">
        <f t="shared" si="39"/>
        <v>-1</v>
      </c>
    </row>
    <row r="88" spans="1:25" ht="409.5" customHeight="1" hidden="1">
      <c r="A88" s="505" t="s">
        <v>181</v>
      </c>
      <c r="B88" s="506"/>
      <c r="C88" s="507"/>
      <c r="D88" s="232">
        <v>22</v>
      </c>
      <c r="E88" s="233">
        <v>1</v>
      </c>
      <c r="F88" s="234">
        <v>26</v>
      </c>
      <c r="G88" s="235">
        <v>10</v>
      </c>
      <c r="H88" s="233">
        <v>0</v>
      </c>
      <c r="I88" s="234">
        <v>10</v>
      </c>
      <c r="J88" s="236">
        <f t="shared" si="43"/>
        <v>-12</v>
      </c>
      <c r="K88" s="237">
        <f t="shared" si="44"/>
        <v>-1</v>
      </c>
      <c r="L88" s="238">
        <f t="shared" si="45"/>
        <v>-16</v>
      </c>
      <c r="M88" s="200"/>
      <c r="N88" s="492"/>
      <c r="O88" s="487" t="s">
        <v>182</v>
      </c>
      <c r="P88" s="488"/>
      <c r="Q88" s="232">
        <v>1</v>
      </c>
      <c r="R88" s="233">
        <v>0</v>
      </c>
      <c r="S88" s="234">
        <v>1</v>
      </c>
      <c r="T88" s="235">
        <v>2</v>
      </c>
      <c r="U88" s="233">
        <v>0</v>
      </c>
      <c r="V88" s="234">
        <v>2</v>
      </c>
      <c r="W88" s="236">
        <f t="shared" si="37"/>
        <v>1</v>
      </c>
      <c r="X88" s="237">
        <f t="shared" si="38"/>
        <v>0</v>
      </c>
      <c r="Y88" s="238">
        <f t="shared" si="39"/>
        <v>1</v>
      </c>
    </row>
    <row r="89" spans="1:25" ht="409.5" customHeight="1" hidden="1" thickBot="1">
      <c r="A89" s="505" t="s">
        <v>184</v>
      </c>
      <c r="B89" s="506"/>
      <c r="C89" s="507"/>
      <c r="D89" s="232">
        <v>10</v>
      </c>
      <c r="E89" s="233">
        <v>0</v>
      </c>
      <c r="F89" s="234">
        <v>11</v>
      </c>
      <c r="G89" s="235">
        <v>7</v>
      </c>
      <c r="H89" s="233">
        <v>0</v>
      </c>
      <c r="I89" s="234">
        <v>7</v>
      </c>
      <c r="J89" s="236">
        <f t="shared" si="43"/>
        <v>-3</v>
      </c>
      <c r="K89" s="237">
        <f t="shared" si="44"/>
        <v>0</v>
      </c>
      <c r="L89" s="238">
        <f t="shared" si="45"/>
        <v>-4</v>
      </c>
      <c r="M89" s="200"/>
      <c r="N89" s="492"/>
      <c r="O89" s="487" t="s">
        <v>185</v>
      </c>
      <c r="P89" s="488"/>
      <c r="Q89" s="232">
        <v>3</v>
      </c>
      <c r="R89" s="233">
        <v>0</v>
      </c>
      <c r="S89" s="234">
        <v>3</v>
      </c>
      <c r="T89" s="235">
        <v>1</v>
      </c>
      <c r="U89" s="233">
        <v>0</v>
      </c>
      <c r="V89" s="234">
        <v>1</v>
      </c>
      <c r="W89" s="236">
        <f t="shared" si="37"/>
        <v>-2</v>
      </c>
      <c r="X89" s="237">
        <f t="shared" si="38"/>
        <v>0</v>
      </c>
      <c r="Y89" s="238">
        <f t="shared" si="39"/>
        <v>-2</v>
      </c>
    </row>
    <row r="90" spans="1:25" ht="409.5" customHeight="1" hidden="1" thickTop="1">
      <c r="A90" s="505" t="s">
        <v>187</v>
      </c>
      <c r="B90" s="506"/>
      <c r="C90" s="507"/>
      <c r="D90" s="232">
        <v>4</v>
      </c>
      <c r="E90" s="233">
        <v>0</v>
      </c>
      <c r="F90" s="234">
        <v>7</v>
      </c>
      <c r="G90" s="235">
        <v>2</v>
      </c>
      <c r="H90" s="233">
        <v>0</v>
      </c>
      <c r="I90" s="234">
        <v>3</v>
      </c>
      <c r="J90" s="236">
        <f t="shared" si="43"/>
        <v>-2</v>
      </c>
      <c r="K90" s="237">
        <f t="shared" si="44"/>
        <v>0</v>
      </c>
      <c r="L90" s="238">
        <f t="shared" si="45"/>
        <v>-4</v>
      </c>
      <c r="M90" s="200"/>
      <c r="N90" s="492"/>
      <c r="O90" s="501" t="s">
        <v>188</v>
      </c>
      <c r="P90" s="502"/>
      <c r="Q90" s="232">
        <v>5</v>
      </c>
      <c r="R90" s="233">
        <v>0</v>
      </c>
      <c r="S90" s="234">
        <v>5</v>
      </c>
      <c r="T90" s="235">
        <v>2</v>
      </c>
      <c r="U90" s="233">
        <v>0</v>
      </c>
      <c r="V90" s="234">
        <v>2</v>
      </c>
      <c r="W90" s="236">
        <f t="shared" si="37"/>
        <v>-3</v>
      </c>
      <c r="X90" s="237">
        <f t="shared" si="38"/>
        <v>0</v>
      </c>
      <c r="Y90" s="238">
        <f t="shared" si="39"/>
        <v>-3</v>
      </c>
    </row>
    <row r="91" spans="1:25" ht="409.5" customHeight="1" hidden="1" thickBot="1">
      <c r="A91" s="511" t="s">
        <v>189</v>
      </c>
      <c r="B91" s="512"/>
      <c r="C91" s="513"/>
      <c r="D91" s="239">
        <v>1</v>
      </c>
      <c r="E91" s="240">
        <v>0</v>
      </c>
      <c r="F91" s="241">
        <v>1</v>
      </c>
      <c r="G91" s="242">
        <v>1</v>
      </c>
      <c r="H91" s="240">
        <v>1</v>
      </c>
      <c r="I91" s="241">
        <v>0</v>
      </c>
      <c r="J91" s="243">
        <f t="shared" si="43"/>
        <v>0</v>
      </c>
      <c r="K91" s="244">
        <f t="shared" si="44"/>
        <v>1</v>
      </c>
      <c r="L91" s="245">
        <f t="shared" si="45"/>
        <v>-1</v>
      </c>
      <c r="M91" s="200"/>
      <c r="N91" s="508"/>
      <c r="O91" s="489" t="s">
        <v>190</v>
      </c>
      <c r="P91" s="490"/>
      <c r="Q91" s="287">
        <v>7</v>
      </c>
      <c r="R91" s="288">
        <v>0</v>
      </c>
      <c r="S91" s="289">
        <v>8</v>
      </c>
      <c r="T91" s="290">
        <v>5</v>
      </c>
      <c r="U91" s="288">
        <v>0</v>
      </c>
      <c r="V91" s="289">
        <v>5</v>
      </c>
      <c r="W91" s="291">
        <f t="shared" si="37"/>
        <v>-2</v>
      </c>
      <c r="X91" s="292">
        <f t="shared" si="38"/>
        <v>0</v>
      </c>
      <c r="Y91" s="293">
        <f t="shared" si="39"/>
        <v>-3</v>
      </c>
    </row>
    <row r="92" spans="1:25" ht="409.5" customHeight="1" hidden="1" thickTop="1">
      <c r="A92" s="491" t="s">
        <v>136</v>
      </c>
      <c r="B92" s="494" t="s">
        <v>230</v>
      </c>
      <c r="C92" s="495"/>
      <c r="D92" s="225">
        <v>4</v>
      </c>
      <c r="E92" s="226">
        <v>0</v>
      </c>
      <c r="F92" s="227">
        <v>5</v>
      </c>
      <c r="G92" s="228">
        <v>5</v>
      </c>
      <c r="H92" s="226">
        <v>0</v>
      </c>
      <c r="I92" s="227">
        <v>5</v>
      </c>
      <c r="J92" s="229">
        <f t="shared" si="43"/>
        <v>1</v>
      </c>
      <c r="K92" s="230">
        <f t="shared" si="44"/>
        <v>0</v>
      </c>
      <c r="L92" s="231">
        <f t="shared" si="45"/>
        <v>0</v>
      </c>
      <c r="M92" s="200"/>
      <c r="N92" s="496" t="s">
        <v>193</v>
      </c>
      <c r="O92" s="497" t="s">
        <v>112</v>
      </c>
      <c r="P92" s="498"/>
      <c r="Q92" s="218">
        <f aca="true" t="shared" si="47" ref="Q92:V92">SUM(Q93:Q97)</f>
        <v>3</v>
      </c>
      <c r="R92" s="219">
        <f t="shared" si="47"/>
        <v>1</v>
      </c>
      <c r="S92" s="220">
        <f t="shared" si="47"/>
        <v>2</v>
      </c>
      <c r="T92" s="221">
        <f t="shared" si="47"/>
        <v>0</v>
      </c>
      <c r="U92" s="219">
        <f t="shared" si="47"/>
        <v>0</v>
      </c>
      <c r="V92" s="220">
        <f t="shared" si="47"/>
        <v>0</v>
      </c>
      <c r="W92" s="222">
        <f t="shared" si="37"/>
        <v>-3</v>
      </c>
      <c r="X92" s="223">
        <f t="shared" si="38"/>
        <v>-1</v>
      </c>
      <c r="Y92" s="224">
        <f t="shared" si="39"/>
        <v>-2</v>
      </c>
    </row>
    <row r="93" spans="1:25" ht="409.5" customHeight="1" hidden="1" thickBot="1">
      <c r="A93" s="492"/>
      <c r="B93" s="501" t="s">
        <v>231</v>
      </c>
      <c r="C93" s="502"/>
      <c r="D93" s="232">
        <v>75</v>
      </c>
      <c r="E93" s="233">
        <v>0</v>
      </c>
      <c r="F93" s="234">
        <v>90</v>
      </c>
      <c r="G93" s="235">
        <v>41</v>
      </c>
      <c r="H93" s="233">
        <v>0</v>
      </c>
      <c r="I93" s="234">
        <v>49</v>
      </c>
      <c r="J93" s="236">
        <f t="shared" si="43"/>
        <v>-34</v>
      </c>
      <c r="K93" s="237">
        <f t="shared" si="44"/>
        <v>0</v>
      </c>
      <c r="L93" s="238">
        <f t="shared" si="45"/>
        <v>-41</v>
      </c>
      <c r="M93" s="200"/>
      <c r="N93" s="492"/>
      <c r="O93" s="503" t="s">
        <v>195</v>
      </c>
      <c r="P93" s="504"/>
      <c r="Q93" s="255">
        <v>2</v>
      </c>
      <c r="R93" s="256">
        <v>0</v>
      </c>
      <c r="S93" s="257">
        <v>2</v>
      </c>
      <c r="T93" s="258"/>
      <c r="U93" s="256"/>
      <c r="V93" s="257"/>
      <c r="W93" s="259">
        <f t="shared" si="37"/>
        <v>-2</v>
      </c>
      <c r="X93" s="260">
        <f t="shared" si="38"/>
        <v>0</v>
      </c>
      <c r="Y93" s="261">
        <f t="shared" si="39"/>
        <v>-2</v>
      </c>
    </row>
    <row r="94" spans="1:25" ht="409.5" customHeight="1" hidden="1">
      <c r="A94" s="492"/>
      <c r="B94" s="501" t="s">
        <v>232</v>
      </c>
      <c r="C94" s="502"/>
      <c r="D94" s="232">
        <v>16</v>
      </c>
      <c r="E94" s="233">
        <v>1</v>
      </c>
      <c r="F94" s="234">
        <v>18</v>
      </c>
      <c r="G94" s="235">
        <v>10</v>
      </c>
      <c r="H94" s="233">
        <v>0</v>
      </c>
      <c r="I94" s="234">
        <v>10</v>
      </c>
      <c r="J94" s="236">
        <f t="shared" si="43"/>
        <v>-6</v>
      </c>
      <c r="K94" s="237">
        <f t="shared" si="44"/>
        <v>-1</v>
      </c>
      <c r="L94" s="238">
        <f t="shared" si="45"/>
        <v>-8</v>
      </c>
      <c r="M94" s="200"/>
      <c r="N94" s="492"/>
      <c r="O94" s="483" t="s">
        <v>197</v>
      </c>
      <c r="P94" s="484"/>
      <c r="Q94" s="232"/>
      <c r="R94" s="233"/>
      <c r="S94" s="234"/>
      <c r="T94" s="235"/>
      <c r="U94" s="233"/>
      <c r="V94" s="234"/>
      <c r="W94" s="236">
        <f t="shared" si="37"/>
        <v>0</v>
      </c>
      <c r="X94" s="237">
        <f t="shared" si="38"/>
        <v>0</v>
      </c>
      <c r="Y94" s="238">
        <f t="shared" si="39"/>
        <v>0</v>
      </c>
    </row>
    <row r="95" spans="1:25" ht="409.5" customHeight="1" hidden="1" thickBot="1">
      <c r="A95" s="493"/>
      <c r="B95" s="485" t="s">
        <v>233</v>
      </c>
      <c r="C95" s="486"/>
      <c r="D95" s="294">
        <v>9</v>
      </c>
      <c r="E95" s="295">
        <v>0</v>
      </c>
      <c r="F95" s="296">
        <v>12</v>
      </c>
      <c r="G95" s="297">
        <v>7</v>
      </c>
      <c r="H95" s="295">
        <v>1</v>
      </c>
      <c r="I95" s="296">
        <v>7</v>
      </c>
      <c r="J95" s="298">
        <f t="shared" si="43"/>
        <v>-2</v>
      </c>
      <c r="K95" s="299">
        <f t="shared" si="44"/>
        <v>1</v>
      </c>
      <c r="L95" s="300">
        <f t="shared" si="45"/>
        <v>-5</v>
      </c>
      <c r="M95" s="200"/>
      <c r="N95" s="492"/>
      <c r="O95" s="483" t="s">
        <v>199</v>
      </c>
      <c r="P95" s="484"/>
      <c r="Q95" s="232">
        <v>1</v>
      </c>
      <c r="R95" s="233">
        <v>1</v>
      </c>
      <c r="S95" s="234">
        <v>0</v>
      </c>
      <c r="T95" s="235"/>
      <c r="U95" s="233"/>
      <c r="V95" s="234"/>
      <c r="W95" s="236">
        <f t="shared" si="37"/>
        <v>-1</v>
      </c>
      <c r="X95" s="237">
        <f t="shared" si="38"/>
        <v>-1</v>
      </c>
      <c r="Y95" s="238">
        <f t="shared" si="39"/>
        <v>0</v>
      </c>
    </row>
    <row r="96" spans="13:25" ht="409.5" customHeight="1" hidden="1">
      <c r="M96" s="200"/>
      <c r="N96" s="492"/>
      <c r="O96" s="487" t="s">
        <v>201</v>
      </c>
      <c r="P96" s="488"/>
      <c r="Q96" s="232"/>
      <c r="R96" s="233"/>
      <c r="S96" s="234"/>
      <c r="T96" s="235"/>
      <c r="U96" s="233"/>
      <c r="V96" s="234"/>
      <c r="W96" s="236">
        <f t="shared" si="37"/>
        <v>0</v>
      </c>
      <c r="X96" s="237">
        <f t="shared" si="38"/>
        <v>0</v>
      </c>
      <c r="Y96" s="238">
        <f t="shared" si="39"/>
        <v>0</v>
      </c>
    </row>
    <row r="97" spans="1:26" ht="409.5" customHeight="1" hidden="1">
      <c r="A97" s="199" t="s">
        <v>203</v>
      </c>
      <c r="M97" s="200"/>
      <c r="N97" s="492"/>
      <c r="O97" s="499" t="s">
        <v>132</v>
      </c>
      <c r="P97" s="500"/>
      <c r="Q97" s="287"/>
      <c r="R97" s="288"/>
      <c r="S97" s="289"/>
      <c r="T97" s="290"/>
      <c r="U97" s="288"/>
      <c r="V97" s="289"/>
      <c r="W97" s="291">
        <f t="shared" si="37"/>
        <v>0</v>
      </c>
      <c r="X97" s="292">
        <f t="shared" si="38"/>
        <v>0</v>
      </c>
      <c r="Y97" s="293">
        <f t="shared" si="39"/>
        <v>0</v>
      </c>
      <c r="Z97" s="200"/>
    </row>
    <row r="98" spans="13:45" ht="409.5" customHeight="1" hidden="1" thickBot="1">
      <c r="M98" s="200"/>
      <c r="N98" s="480" t="s">
        <v>205</v>
      </c>
      <c r="O98" s="481"/>
      <c r="P98" s="482"/>
      <c r="Q98" s="278"/>
      <c r="R98" s="279"/>
      <c r="S98" s="280"/>
      <c r="T98" s="281"/>
      <c r="U98" s="279"/>
      <c r="V98" s="280"/>
      <c r="W98" s="282">
        <f t="shared" si="37"/>
        <v>0</v>
      </c>
      <c r="X98" s="283">
        <f t="shared" si="38"/>
        <v>0</v>
      </c>
      <c r="Y98" s="284">
        <f t="shared" si="39"/>
        <v>0</v>
      </c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</row>
    <row r="99" ht="409.5" customHeight="1" hidden="1"/>
    <row r="100" ht="409.5" customHeight="1" hidden="1"/>
  </sheetData>
  <sheetProtection/>
  <mergeCells count="176">
    <mergeCell ref="N9:P9"/>
    <mergeCell ref="N10:P10"/>
    <mergeCell ref="N14:P14"/>
    <mergeCell ref="O32:P32"/>
    <mergeCell ref="Q4:S4"/>
    <mergeCell ref="T4:V4"/>
    <mergeCell ref="A40:C40"/>
    <mergeCell ref="A41:C41"/>
    <mergeCell ref="A34:C34"/>
    <mergeCell ref="A35:C35"/>
    <mergeCell ref="A36:C36"/>
    <mergeCell ref="A37:C37"/>
    <mergeCell ref="A38:C38"/>
    <mergeCell ref="A39:C39"/>
    <mergeCell ref="W4:Y4"/>
    <mergeCell ref="B44:C44"/>
    <mergeCell ref="B45:C45"/>
    <mergeCell ref="N19:P19"/>
    <mergeCell ref="N20:P20"/>
    <mergeCell ref="A29:C29"/>
    <mergeCell ref="A42:A45"/>
    <mergeCell ref="B42:C42"/>
    <mergeCell ref="B43:C43"/>
    <mergeCell ref="N4:P5"/>
    <mergeCell ref="A6:C6"/>
    <mergeCell ref="Q23:S23"/>
    <mergeCell ref="T23:V23"/>
    <mergeCell ref="W23:Y23"/>
    <mergeCell ref="N16:P16"/>
    <mergeCell ref="N17:P17"/>
    <mergeCell ref="N23:P24"/>
    <mergeCell ref="N6:P6"/>
    <mergeCell ref="N7:P7"/>
    <mergeCell ref="N8:P8"/>
    <mergeCell ref="N12:P12"/>
    <mergeCell ref="B18:C18"/>
    <mergeCell ref="A17:C17"/>
    <mergeCell ref="N13:P13"/>
    <mergeCell ref="N18:P18"/>
    <mergeCell ref="D4:F4"/>
    <mergeCell ref="B9:C9"/>
    <mergeCell ref="B8:C8"/>
    <mergeCell ref="A14:B16"/>
    <mergeCell ref="B12:C12"/>
    <mergeCell ref="O33:P33"/>
    <mergeCell ref="N25:P25"/>
    <mergeCell ref="O26:P26"/>
    <mergeCell ref="O27:O31"/>
    <mergeCell ref="O36:P36"/>
    <mergeCell ref="A4:C5"/>
    <mergeCell ref="O34:P34"/>
    <mergeCell ref="G4:I4"/>
    <mergeCell ref="J4:L4"/>
    <mergeCell ref="N11:P11"/>
    <mergeCell ref="D27:F27"/>
    <mergeCell ref="O37:P37"/>
    <mergeCell ref="B11:C11"/>
    <mergeCell ref="B10:C10"/>
    <mergeCell ref="B7:C7"/>
    <mergeCell ref="A7:A13"/>
    <mergeCell ref="B13:C13"/>
    <mergeCell ref="N15:P15"/>
    <mergeCell ref="G27:I27"/>
    <mergeCell ref="A27:C28"/>
    <mergeCell ref="A31:C31"/>
    <mergeCell ref="A32:C32"/>
    <mergeCell ref="A33:C33"/>
    <mergeCell ref="B19:B22"/>
    <mergeCell ref="B23:C23"/>
    <mergeCell ref="B24:C24"/>
    <mergeCell ref="A18:A24"/>
    <mergeCell ref="A30:C30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N33:N41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S98"/>
  <sheetViews>
    <sheetView showGridLines="0" view="pageBreakPreview" zoomScale="70" zoomScaleSheetLayoutView="70" zoomScalePageLayoutView="0" workbookViewId="0" topLeftCell="A1">
      <selection activeCell="I2" sqref="I2"/>
    </sheetView>
  </sheetViews>
  <sheetFormatPr defaultColWidth="9.00390625" defaultRowHeight="13.5"/>
  <cols>
    <col min="1" max="2" width="2.625" style="199" customWidth="1" collapsed="1"/>
    <col min="3" max="12" width="8.625" style="199" customWidth="1" collapsed="1"/>
    <col min="13" max="13" width="3.625" style="199" customWidth="1" collapsed="1"/>
    <col min="14" max="15" width="2.625" style="199" customWidth="1" collapsed="1"/>
    <col min="16" max="25" width="8.625" style="199" customWidth="1" collapsed="1"/>
    <col min="26" max="26" width="3.625" style="199" customWidth="1" collapsed="1"/>
    <col min="27" max="27" width="5.625" style="199" customWidth="1" collapsed="1"/>
    <col min="28" max="45" width="9.00390625" style="199" customWidth="1" collapsed="1"/>
    <col min="46" max="16384" width="9.00390625" style="199" customWidth="1"/>
  </cols>
  <sheetData>
    <row r="1" spans="1:13" ht="15" customHeight="1">
      <c r="A1" s="1" t="s">
        <v>254</v>
      </c>
      <c r="M1" s="200"/>
    </row>
    <row r="2" spans="1:13" ht="15.75" customHeight="1">
      <c r="A2" s="199" t="s">
        <v>247</v>
      </c>
      <c r="M2" s="200"/>
    </row>
    <row r="3" spans="1:17" ht="17.25" customHeight="1" thickBot="1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0"/>
      <c r="L3" s="200"/>
      <c r="M3" s="200"/>
      <c r="N3" s="202" t="s">
        <v>3</v>
      </c>
      <c r="O3" s="202"/>
      <c r="P3" s="202"/>
      <c r="Q3" s="203"/>
    </row>
    <row r="4" spans="1:25" ht="17.25" customHeight="1">
      <c r="A4" s="514" t="s">
        <v>5</v>
      </c>
      <c r="B4" s="515"/>
      <c r="C4" s="516"/>
      <c r="D4" s="520" t="s">
        <v>239</v>
      </c>
      <c r="E4" s="520"/>
      <c r="F4" s="521"/>
      <c r="G4" s="520" t="s">
        <v>238</v>
      </c>
      <c r="H4" s="520"/>
      <c r="I4" s="520"/>
      <c r="J4" s="522" t="s">
        <v>6</v>
      </c>
      <c r="K4" s="523"/>
      <c r="L4" s="524"/>
      <c r="M4" s="204"/>
      <c r="N4" s="514" t="s">
        <v>5</v>
      </c>
      <c r="O4" s="515"/>
      <c r="P4" s="516"/>
      <c r="Q4" s="520" t="str">
        <f>$D$4</f>
        <v>令　和　元　年　</v>
      </c>
      <c r="R4" s="520"/>
      <c r="S4" s="521"/>
      <c r="T4" s="520" t="str">
        <f>$G$4</f>
        <v>令　和　2　年　</v>
      </c>
      <c r="U4" s="520"/>
      <c r="V4" s="520"/>
      <c r="W4" s="522" t="s">
        <v>6</v>
      </c>
      <c r="X4" s="523"/>
      <c r="Y4" s="524"/>
    </row>
    <row r="5" spans="1:25" ht="17.25" customHeight="1">
      <c r="A5" s="517"/>
      <c r="B5" s="518"/>
      <c r="C5" s="519"/>
      <c r="D5" s="205" t="s">
        <v>7</v>
      </c>
      <c r="E5" s="206" t="s">
        <v>8</v>
      </c>
      <c r="F5" s="207" t="s">
        <v>9</v>
      </c>
      <c r="G5" s="208" t="s">
        <v>7</v>
      </c>
      <c r="H5" s="206" t="s">
        <v>8</v>
      </c>
      <c r="I5" s="207" t="s">
        <v>9</v>
      </c>
      <c r="J5" s="208" t="s">
        <v>7</v>
      </c>
      <c r="K5" s="206" t="s">
        <v>8</v>
      </c>
      <c r="L5" s="209" t="s">
        <v>9</v>
      </c>
      <c r="M5" s="210"/>
      <c r="N5" s="517"/>
      <c r="O5" s="518"/>
      <c r="P5" s="519"/>
      <c r="Q5" s="205" t="s">
        <v>7</v>
      </c>
      <c r="R5" s="206" t="s">
        <v>8</v>
      </c>
      <c r="S5" s="207" t="s">
        <v>9</v>
      </c>
      <c r="T5" s="208" t="s">
        <v>7</v>
      </c>
      <c r="U5" s="206" t="s">
        <v>8</v>
      </c>
      <c r="V5" s="207" t="s">
        <v>9</v>
      </c>
      <c r="W5" s="208" t="s">
        <v>7</v>
      </c>
      <c r="X5" s="206" t="s">
        <v>8</v>
      </c>
      <c r="Y5" s="209" t="s">
        <v>9</v>
      </c>
    </row>
    <row r="6" spans="1:25" ht="17.25" customHeight="1" thickBot="1">
      <c r="A6" s="525" t="s">
        <v>10</v>
      </c>
      <c r="B6" s="526"/>
      <c r="C6" s="527"/>
      <c r="D6" s="211">
        <f aca="true" t="shared" si="0" ref="D6:I6">SUM(D7:D14)+D17</f>
        <v>53</v>
      </c>
      <c r="E6" s="212">
        <f t="shared" si="0"/>
        <v>1</v>
      </c>
      <c r="F6" s="213">
        <f t="shared" si="0"/>
        <v>68</v>
      </c>
      <c r="G6" s="214">
        <f t="shared" si="0"/>
        <v>41</v>
      </c>
      <c r="H6" s="212">
        <f t="shared" si="0"/>
        <v>1</v>
      </c>
      <c r="I6" s="213">
        <f t="shared" si="0"/>
        <v>47</v>
      </c>
      <c r="J6" s="215">
        <f aca="true" t="shared" si="1" ref="J6:J24">G6-D6</f>
        <v>-12</v>
      </c>
      <c r="K6" s="216">
        <f aca="true" t="shared" si="2" ref="K6:K24">H6-E6</f>
        <v>0</v>
      </c>
      <c r="L6" s="217">
        <f aca="true" t="shared" si="3" ref="L6:L24">I6-F6</f>
        <v>-21</v>
      </c>
      <c r="M6" s="200"/>
      <c r="N6" s="525" t="s">
        <v>10</v>
      </c>
      <c r="O6" s="526"/>
      <c r="P6" s="527"/>
      <c r="Q6" s="218">
        <f aca="true" t="shared" si="4" ref="Q6:V6">SUM(Q7:Q18)</f>
        <v>53</v>
      </c>
      <c r="R6" s="219">
        <f t="shared" si="4"/>
        <v>1</v>
      </c>
      <c r="S6" s="220">
        <f t="shared" si="4"/>
        <v>68</v>
      </c>
      <c r="T6" s="221">
        <f t="shared" si="4"/>
        <v>41</v>
      </c>
      <c r="U6" s="219">
        <f t="shared" si="4"/>
        <v>1</v>
      </c>
      <c r="V6" s="220">
        <f t="shared" si="4"/>
        <v>47</v>
      </c>
      <c r="W6" s="222">
        <f aca="true" t="shared" si="5" ref="W6:W20">T6-Q6</f>
        <v>-12</v>
      </c>
      <c r="X6" s="223">
        <f aca="true" t="shared" si="6" ref="X6:X20">U6-R6</f>
        <v>0</v>
      </c>
      <c r="Y6" s="224">
        <f aca="true" t="shared" si="7" ref="Y6:Y20">V6-S6</f>
        <v>-21</v>
      </c>
    </row>
    <row r="7" spans="1:25" ht="17.25" customHeight="1" thickTop="1">
      <c r="A7" s="469" t="s">
        <v>11</v>
      </c>
      <c r="B7" s="494" t="s">
        <v>12</v>
      </c>
      <c r="C7" s="495"/>
      <c r="D7" s="225"/>
      <c r="E7" s="226"/>
      <c r="F7" s="227"/>
      <c r="G7" s="228"/>
      <c r="H7" s="226"/>
      <c r="I7" s="227"/>
      <c r="J7" s="229">
        <f t="shared" si="1"/>
        <v>0</v>
      </c>
      <c r="K7" s="230">
        <f t="shared" si="2"/>
        <v>0</v>
      </c>
      <c r="L7" s="231">
        <f t="shared" si="3"/>
        <v>0</v>
      </c>
      <c r="M7" s="200"/>
      <c r="N7" s="547" t="s">
        <v>13</v>
      </c>
      <c r="O7" s="548"/>
      <c r="P7" s="549"/>
      <c r="Q7" s="225">
        <v>1</v>
      </c>
      <c r="R7" s="226">
        <v>0</v>
      </c>
      <c r="S7" s="227">
        <v>1</v>
      </c>
      <c r="T7" s="228">
        <v>5</v>
      </c>
      <c r="U7" s="226">
        <v>0</v>
      </c>
      <c r="V7" s="227">
        <v>5</v>
      </c>
      <c r="W7" s="229">
        <f t="shared" si="5"/>
        <v>4</v>
      </c>
      <c r="X7" s="230">
        <f t="shared" si="6"/>
        <v>0</v>
      </c>
      <c r="Y7" s="231">
        <f t="shared" si="7"/>
        <v>4</v>
      </c>
    </row>
    <row r="8" spans="1:25" ht="17.25" customHeight="1">
      <c r="A8" s="469"/>
      <c r="B8" s="501" t="s">
        <v>16</v>
      </c>
      <c r="C8" s="502"/>
      <c r="D8" s="232">
        <v>1</v>
      </c>
      <c r="E8" s="233">
        <v>0</v>
      </c>
      <c r="F8" s="234">
        <v>9</v>
      </c>
      <c r="G8" s="235">
        <v>2</v>
      </c>
      <c r="H8" s="233">
        <v>0</v>
      </c>
      <c r="I8" s="234">
        <v>3</v>
      </c>
      <c r="J8" s="236">
        <f t="shared" si="1"/>
        <v>1</v>
      </c>
      <c r="K8" s="237">
        <f t="shared" si="2"/>
        <v>0</v>
      </c>
      <c r="L8" s="238">
        <f t="shared" si="3"/>
        <v>-6</v>
      </c>
      <c r="M8" s="200"/>
      <c r="N8" s="535" t="s">
        <v>17</v>
      </c>
      <c r="O8" s="536"/>
      <c r="P8" s="537"/>
      <c r="Q8" s="232">
        <v>5</v>
      </c>
      <c r="R8" s="233">
        <v>0</v>
      </c>
      <c r="S8" s="234">
        <v>8</v>
      </c>
      <c r="T8" s="235">
        <v>5</v>
      </c>
      <c r="U8" s="233">
        <v>0</v>
      </c>
      <c r="V8" s="234">
        <v>6</v>
      </c>
      <c r="W8" s="236">
        <f t="shared" si="5"/>
        <v>0</v>
      </c>
      <c r="X8" s="237">
        <f t="shared" si="6"/>
        <v>0</v>
      </c>
      <c r="Y8" s="238">
        <f t="shared" si="7"/>
        <v>-2</v>
      </c>
    </row>
    <row r="9" spans="1:25" ht="17.25" customHeight="1">
      <c r="A9" s="469"/>
      <c r="B9" s="501" t="s">
        <v>20</v>
      </c>
      <c r="C9" s="502"/>
      <c r="D9" s="232">
        <v>9</v>
      </c>
      <c r="E9" s="233">
        <v>0</v>
      </c>
      <c r="F9" s="234">
        <v>8</v>
      </c>
      <c r="G9" s="235">
        <v>7</v>
      </c>
      <c r="H9" s="233">
        <v>0</v>
      </c>
      <c r="I9" s="234">
        <v>7</v>
      </c>
      <c r="J9" s="236">
        <f t="shared" si="1"/>
        <v>-2</v>
      </c>
      <c r="K9" s="237">
        <f t="shared" si="2"/>
        <v>0</v>
      </c>
      <c r="L9" s="238">
        <f t="shared" si="3"/>
        <v>-1</v>
      </c>
      <c r="M9" s="200"/>
      <c r="N9" s="535" t="s">
        <v>21</v>
      </c>
      <c r="O9" s="536"/>
      <c r="P9" s="537"/>
      <c r="Q9" s="232">
        <v>2</v>
      </c>
      <c r="R9" s="233">
        <v>0</v>
      </c>
      <c r="S9" s="234">
        <v>2</v>
      </c>
      <c r="T9" s="235">
        <v>3</v>
      </c>
      <c r="U9" s="233">
        <v>1</v>
      </c>
      <c r="V9" s="234">
        <v>2</v>
      </c>
      <c r="W9" s="236">
        <f t="shared" si="5"/>
        <v>1</v>
      </c>
      <c r="X9" s="237">
        <f t="shared" si="6"/>
        <v>1</v>
      </c>
      <c r="Y9" s="238">
        <f t="shared" si="7"/>
        <v>0</v>
      </c>
    </row>
    <row r="10" spans="1:25" ht="17.25" customHeight="1">
      <c r="A10" s="469"/>
      <c r="B10" s="501" t="s">
        <v>23</v>
      </c>
      <c r="C10" s="502"/>
      <c r="D10" s="232">
        <v>5</v>
      </c>
      <c r="E10" s="233">
        <v>0</v>
      </c>
      <c r="F10" s="234">
        <v>9</v>
      </c>
      <c r="G10" s="235">
        <v>4</v>
      </c>
      <c r="H10" s="233">
        <v>0</v>
      </c>
      <c r="I10" s="234">
        <v>10</v>
      </c>
      <c r="J10" s="236">
        <f t="shared" si="1"/>
        <v>-1</v>
      </c>
      <c r="K10" s="237">
        <f t="shared" si="2"/>
        <v>0</v>
      </c>
      <c r="L10" s="238">
        <f t="shared" si="3"/>
        <v>1</v>
      </c>
      <c r="M10" s="200"/>
      <c r="N10" s="535" t="s">
        <v>24</v>
      </c>
      <c r="O10" s="536"/>
      <c r="P10" s="537"/>
      <c r="Q10" s="232">
        <v>4</v>
      </c>
      <c r="R10" s="233">
        <v>1</v>
      </c>
      <c r="S10" s="234">
        <v>3</v>
      </c>
      <c r="T10" s="235">
        <v>4</v>
      </c>
      <c r="U10" s="233">
        <v>0</v>
      </c>
      <c r="V10" s="234">
        <v>6</v>
      </c>
      <c r="W10" s="236">
        <f t="shared" si="5"/>
        <v>0</v>
      </c>
      <c r="X10" s="237">
        <f t="shared" si="6"/>
        <v>-1</v>
      </c>
      <c r="Y10" s="238">
        <f t="shared" si="7"/>
        <v>3</v>
      </c>
    </row>
    <row r="11" spans="1:25" ht="17.25" customHeight="1">
      <c r="A11" s="469"/>
      <c r="B11" s="501" t="s">
        <v>26</v>
      </c>
      <c r="C11" s="502"/>
      <c r="D11" s="232">
        <v>5</v>
      </c>
      <c r="E11" s="233">
        <v>0</v>
      </c>
      <c r="F11" s="234">
        <v>13</v>
      </c>
      <c r="G11" s="235">
        <v>3</v>
      </c>
      <c r="H11" s="233">
        <v>0</v>
      </c>
      <c r="I11" s="234">
        <v>10</v>
      </c>
      <c r="J11" s="236">
        <f t="shared" si="1"/>
        <v>-2</v>
      </c>
      <c r="K11" s="237">
        <f t="shared" si="2"/>
        <v>0</v>
      </c>
      <c r="L11" s="238">
        <f t="shared" si="3"/>
        <v>-3</v>
      </c>
      <c r="M11" s="200"/>
      <c r="N11" s="535" t="s">
        <v>27</v>
      </c>
      <c r="O11" s="536"/>
      <c r="P11" s="537"/>
      <c r="Q11" s="232">
        <v>7</v>
      </c>
      <c r="R11" s="233">
        <v>0</v>
      </c>
      <c r="S11" s="234">
        <v>11</v>
      </c>
      <c r="T11" s="235">
        <v>1</v>
      </c>
      <c r="U11" s="233">
        <v>0</v>
      </c>
      <c r="V11" s="234">
        <v>2</v>
      </c>
      <c r="W11" s="236">
        <f t="shared" si="5"/>
        <v>-6</v>
      </c>
      <c r="X11" s="237">
        <f t="shared" si="6"/>
        <v>0</v>
      </c>
      <c r="Y11" s="238">
        <f t="shared" si="7"/>
        <v>-9</v>
      </c>
    </row>
    <row r="12" spans="1:25" ht="17.25" customHeight="1">
      <c r="A12" s="469"/>
      <c r="B12" s="501" t="s">
        <v>29</v>
      </c>
      <c r="C12" s="502"/>
      <c r="D12" s="232">
        <v>13</v>
      </c>
      <c r="E12" s="233">
        <v>1</v>
      </c>
      <c r="F12" s="234">
        <v>11</v>
      </c>
      <c r="G12" s="235">
        <v>11</v>
      </c>
      <c r="H12" s="233">
        <v>1</v>
      </c>
      <c r="I12" s="234">
        <v>7</v>
      </c>
      <c r="J12" s="236">
        <f t="shared" si="1"/>
        <v>-2</v>
      </c>
      <c r="K12" s="237">
        <f t="shared" si="2"/>
        <v>0</v>
      </c>
      <c r="L12" s="238">
        <f t="shared" si="3"/>
        <v>-4</v>
      </c>
      <c r="M12" s="200"/>
      <c r="N12" s="535" t="s">
        <v>30</v>
      </c>
      <c r="O12" s="536"/>
      <c r="P12" s="537"/>
      <c r="Q12" s="232">
        <v>5</v>
      </c>
      <c r="R12" s="233">
        <v>0</v>
      </c>
      <c r="S12" s="234">
        <v>7</v>
      </c>
      <c r="T12" s="235">
        <v>2</v>
      </c>
      <c r="U12" s="233">
        <v>0</v>
      </c>
      <c r="V12" s="234">
        <v>2</v>
      </c>
      <c r="W12" s="236">
        <f t="shared" si="5"/>
        <v>-3</v>
      </c>
      <c r="X12" s="237">
        <f t="shared" si="6"/>
        <v>0</v>
      </c>
      <c r="Y12" s="238">
        <f t="shared" si="7"/>
        <v>-5</v>
      </c>
    </row>
    <row r="13" spans="1:25" ht="17.25" customHeight="1" thickBot="1">
      <c r="A13" s="469"/>
      <c r="B13" s="550" t="s">
        <v>32</v>
      </c>
      <c r="C13" s="551"/>
      <c r="D13" s="239">
        <v>4</v>
      </c>
      <c r="E13" s="240">
        <v>0</v>
      </c>
      <c r="F13" s="241">
        <v>2</v>
      </c>
      <c r="G13" s="242">
        <v>5</v>
      </c>
      <c r="H13" s="240">
        <v>0</v>
      </c>
      <c r="I13" s="241">
        <v>2</v>
      </c>
      <c r="J13" s="243">
        <f t="shared" si="1"/>
        <v>1</v>
      </c>
      <c r="K13" s="244">
        <f t="shared" si="2"/>
        <v>0</v>
      </c>
      <c r="L13" s="245">
        <f t="shared" si="3"/>
        <v>0</v>
      </c>
      <c r="M13" s="200"/>
      <c r="N13" s="535" t="s">
        <v>33</v>
      </c>
      <c r="O13" s="536"/>
      <c r="P13" s="537"/>
      <c r="Q13" s="232">
        <v>4</v>
      </c>
      <c r="R13" s="233">
        <v>0</v>
      </c>
      <c r="S13" s="234">
        <v>5</v>
      </c>
      <c r="T13" s="235">
        <v>2</v>
      </c>
      <c r="U13" s="233">
        <v>0</v>
      </c>
      <c r="V13" s="234">
        <v>3</v>
      </c>
      <c r="W13" s="236">
        <f t="shared" si="5"/>
        <v>-2</v>
      </c>
      <c r="X13" s="237">
        <f t="shared" si="6"/>
        <v>0</v>
      </c>
      <c r="Y13" s="238">
        <f t="shared" si="7"/>
        <v>-2</v>
      </c>
    </row>
    <row r="14" spans="1:25" ht="17.25" customHeight="1" thickTop="1">
      <c r="A14" s="552" t="s">
        <v>35</v>
      </c>
      <c r="B14" s="553"/>
      <c r="C14" s="246" t="s">
        <v>15</v>
      </c>
      <c r="D14" s="247">
        <f aca="true" t="shared" si="8" ref="D14:I14">SUM(D15:D16)</f>
        <v>16</v>
      </c>
      <c r="E14" s="248">
        <f t="shared" si="8"/>
        <v>0</v>
      </c>
      <c r="F14" s="249">
        <f t="shared" si="8"/>
        <v>16</v>
      </c>
      <c r="G14" s="250">
        <f t="shared" si="8"/>
        <v>9</v>
      </c>
      <c r="H14" s="248">
        <f t="shared" si="8"/>
        <v>0</v>
      </c>
      <c r="I14" s="249">
        <f t="shared" si="8"/>
        <v>8</v>
      </c>
      <c r="J14" s="251">
        <f t="shared" si="1"/>
        <v>-7</v>
      </c>
      <c r="K14" s="252">
        <f t="shared" si="2"/>
        <v>0</v>
      </c>
      <c r="L14" s="253">
        <f t="shared" si="3"/>
        <v>-8</v>
      </c>
      <c r="M14" s="200"/>
      <c r="N14" s="535" t="s">
        <v>36</v>
      </c>
      <c r="O14" s="536"/>
      <c r="P14" s="537"/>
      <c r="Q14" s="232">
        <v>4</v>
      </c>
      <c r="R14" s="233">
        <v>0</v>
      </c>
      <c r="S14" s="234">
        <v>6</v>
      </c>
      <c r="T14" s="235">
        <v>1</v>
      </c>
      <c r="U14" s="233">
        <v>0</v>
      </c>
      <c r="V14" s="234">
        <v>2</v>
      </c>
      <c r="W14" s="236">
        <f t="shared" si="5"/>
        <v>-3</v>
      </c>
      <c r="X14" s="237">
        <f t="shared" si="6"/>
        <v>0</v>
      </c>
      <c r="Y14" s="238">
        <f t="shared" si="7"/>
        <v>-4</v>
      </c>
    </row>
    <row r="15" spans="1:25" ht="17.25" customHeight="1">
      <c r="A15" s="554"/>
      <c r="B15" s="555"/>
      <c r="C15" s="53" t="s">
        <v>38</v>
      </c>
      <c r="D15" s="255">
        <v>10</v>
      </c>
      <c r="E15" s="256">
        <v>0</v>
      </c>
      <c r="F15" s="257">
        <v>14</v>
      </c>
      <c r="G15" s="258">
        <v>6</v>
      </c>
      <c r="H15" s="256">
        <v>0</v>
      </c>
      <c r="I15" s="257">
        <v>7</v>
      </c>
      <c r="J15" s="259">
        <f t="shared" si="1"/>
        <v>-4</v>
      </c>
      <c r="K15" s="260">
        <f t="shared" si="2"/>
        <v>0</v>
      </c>
      <c r="L15" s="261">
        <f t="shared" si="3"/>
        <v>-7</v>
      </c>
      <c r="M15" s="200"/>
      <c r="N15" s="535" t="s">
        <v>39</v>
      </c>
      <c r="O15" s="536"/>
      <c r="P15" s="537"/>
      <c r="Q15" s="232">
        <v>9</v>
      </c>
      <c r="R15" s="233">
        <v>0</v>
      </c>
      <c r="S15" s="234">
        <v>11</v>
      </c>
      <c r="T15" s="235">
        <v>6</v>
      </c>
      <c r="U15" s="233">
        <v>0</v>
      </c>
      <c r="V15" s="234">
        <v>6</v>
      </c>
      <c r="W15" s="236">
        <f t="shared" si="5"/>
        <v>-3</v>
      </c>
      <c r="X15" s="237">
        <f t="shared" si="6"/>
        <v>0</v>
      </c>
      <c r="Y15" s="238">
        <f t="shared" si="7"/>
        <v>-5</v>
      </c>
    </row>
    <row r="16" spans="1:25" ht="17.25" customHeight="1" thickBot="1">
      <c r="A16" s="554"/>
      <c r="B16" s="555"/>
      <c r="C16" s="58" t="s">
        <v>41</v>
      </c>
      <c r="D16" s="239">
        <v>6</v>
      </c>
      <c r="E16" s="240">
        <v>0</v>
      </c>
      <c r="F16" s="241">
        <v>2</v>
      </c>
      <c r="G16" s="242">
        <v>3</v>
      </c>
      <c r="H16" s="240">
        <v>0</v>
      </c>
      <c r="I16" s="241">
        <v>1</v>
      </c>
      <c r="J16" s="243">
        <f t="shared" si="1"/>
        <v>-3</v>
      </c>
      <c r="K16" s="244">
        <f t="shared" si="2"/>
        <v>0</v>
      </c>
      <c r="L16" s="245">
        <f t="shared" si="3"/>
        <v>-1</v>
      </c>
      <c r="M16" s="200"/>
      <c r="N16" s="535" t="s">
        <v>42</v>
      </c>
      <c r="O16" s="536"/>
      <c r="P16" s="537"/>
      <c r="Q16" s="232">
        <v>5</v>
      </c>
      <c r="R16" s="233">
        <v>0</v>
      </c>
      <c r="S16" s="234">
        <v>5</v>
      </c>
      <c r="T16" s="235">
        <v>7</v>
      </c>
      <c r="U16" s="233">
        <v>0</v>
      </c>
      <c r="V16" s="234">
        <v>8</v>
      </c>
      <c r="W16" s="236">
        <f t="shared" si="5"/>
        <v>2</v>
      </c>
      <c r="X16" s="237">
        <f t="shared" si="6"/>
        <v>0</v>
      </c>
      <c r="Y16" s="238">
        <f t="shared" si="7"/>
        <v>3</v>
      </c>
    </row>
    <row r="17" spans="1:25" ht="17.25" customHeight="1" thickBot="1" thickTop="1">
      <c r="A17" s="465" t="s">
        <v>206</v>
      </c>
      <c r="B17" s="466"/>
      <c r="C17" s="467"/>
      <c r="D17" s="262"/>
      <c r="E17" s="263"/>
      <c r="F17" s="264"/>
      <c r="G17" s="265"/>
      <c r="H17" s="263"/>
      <c r="I17" s="264"/>
      <c r="J17" s="266">
        <f t="shared" si="1"/>
        <v>0</v>
      </c>
      <c r="K17" s="267">
        <f t="shared" si="2"/>
        <v>0</v>
      </c>
      <c r="L17" s="268">
        <f t="shared" si="3"/>
        <v>0</v>
      </c>
      <c r="M17" s="200"/>
      <c r="N17" s="535" t="s">
        <v>43</v>
      </c>
      <c r="O17" s="536"/>
      <c r="P17" s="537"/>
      <c r="Q17" s="232">
        <v>5</v>
      </c>
      <c r="R17" s="233">
        <v>0</v>
      </c>
      <c r="S17" s="234">
        <v>6</v>
      </c>
      <c r="T17" s="235">
        <v>4</v>
      </c>
      <c r="U17" s="233">
        <v>0</v>
      </c>
      <c r="V17" s="234">
        <v>4</v>
      </c>
      <c r="W17" s="236">
        <f t="shared" si="5"/>
        <v>-1</v>
      </c>
      <c r="X17" s="237">
        <f t="shared" si="6"/>
        <v>0</v>
      </c>
      <c r="Y17" s="238">
        <f t="shared" si="7"/>
        <v>-2</v>
      </c>
    </row>
    <row r="18" spans="1:25" ht="17.25" customHeight="1" thickBot="1" thickTop="1">
      <c r="A18" s="468" t="s">
        <v>207</v>
      </c>
      <c r="B18" s="471" t="s">
        <v>45</v>
      </c>
      <c r="C18" s="472"/>
      <c r="D18" s="269">
        <v>7</v>
      </c>
      <c r="E18" s="270">
        <v>0</v>
      </c>
      <c r="F18" s="271">
        <v>9</v>
      </c>
      <c r="G18" s="272">
        <v>4</v>
      </c>
      <c r="H18" s="270">
        <v>0</v>
      </c>
      <c r="I18" s="271">
        <v>3</v>
      </c>
      <c r="J18" s="273">
        <f t="shared" si="1"/>
        <v>-3</v>
      </c>
      <c r="K18" s="274">
        <f t="shared" si="2"/>
        <v>0</v>
      </c>
      <c r="L18" s="275">
        <f t="shared" si="3"/>
        <v>-6</v>
      </c>
      <c r="M18" s="200"/>
      <c r="N18" s="538" t="s">
        <v>46</v>
      </c>
      <c r="O18" s="539"/>
      <c r="P18" s="540"/>
      <c r="Q18" s="239">
        <v>2</v>
      </c>
      <c r="R18" s="240">
        <v>0</v>
      </c>
      <c r="S18" s="241">
        <v>3</v>
      </c>
      <c r="T18" s="242">
        <v>1</v>
      </c>
      <c r="U18" s="240">
        <v>0</v>
      </c>
      <c r="V18" s="241">
        <v>1</v>
      </c>
      <c r="W18" s="243">
        <f t="shared" si="5"/>
        <v>-1</v>
      </c>
      <c r="X18" s="244">
        <f t="shared" si="6"/>
        <v>0</v>
      </c>
      <c r="Y18" s="245">
        <f t="shared" si="7"/>
        <v>-2</v>
      </c>
    </row>
    <row r="19" spans="1:25" ht="17.25" customHeight="1" thickTop="1">
      <c r="A19" s="469"/>
      <c r="B19" s="473" t="s">
        <v>208</v>
      </c>
      <c r="C19" s="276" t="s">
        <v>15</v>
      </c>
      <c r="D19" s="218">
        <f aca="true" t="shared" si="9" ref="D19:I19">SUM(D20:D22)</f>
        <v>0</v>
      </c>
      <c r="E19" s="219">
        <f t="shared" si="9"/>
        <v>0</v>
      </c>
      <c r="F19" s="220">
        <f t="shared" si="9"/>
        <v>3</v>
      </c>
      <c r="G19" s="221">
        <f t="shared" si="9"/>
        <v>0</v>
      </c>
      <c r="H19" s="219">
        <f t="shared" si="9"/>
        <v>0</v>
      </c>
      <c r="I19" s="220">
        <f t="shared" si="9"/>
        <v>1</v>
      </c>
      <c r="J19" s="222">
        <f t="shared" si="1"/>
        <v>0</v>
      </c>
      <c r="K19" s="223">
        <f t="shared" si="2"/>
        <v>0</v>
      </c>
      <c r="L19" s="224">
        <f t="shared" si="3"/>
        <v>-2</v>
      </c>
      <c r="M19" s="200"/>
      <c r="N19" s="541" t="s">
        <v>47</v>
      </c>
      <c r="O19" s="542"/>
      <c r="P19" s="543"/>
      <c r="Q19" s="269">
        <f aca="true" t="shared" si="10" ref="Q19:V19">SUM(Q7:Q12)</f>
        <v>24</v>
      </c>
      <c r="R19" s="270">
        <f t="shared" si="10"/>
        <v>1</v>
      </c>
      <c r="S19" s="271">
        <f t="shared" si="10"/>
        <v>32</v>
      </c>
      <c r="T19" s="272">
        <f t="shared" si="10"/>
        <v>20</v>
      </c>
      <c r="U19" s="270">
        <f t="shared" si="10"/>
        <v>1</v>
      </c>
      <c r="V19" s="271">
        <f t="shared" si="10"/>
        <v>23</v>
      </c>
      <c r="W19" s="273">
        <f t="shared" si="5"/>
        <v>-4</v>
      </c>
      <c r="X19" s="274">
        <f t="shared" si="6"/>
        <v>0</v>
      </c>
      <c r="Y19" s="275">
        <f t="shared" si="7"/>
        <v>-9</v>
      </c>
    </row>
    <row r="20" spans="1:25" ht="17.25" customHeight="1" thickBot="1">
      <c r="A20" s="469"/>
      <c r="B20" s="474"/>
      <c r="C20" s="277" t="s">
        <v>48</v>
      </c>
      <c r="D20" s="255"/>
      <c r="E20" s="256"/>
      <c r="F20" s="257"/>
      <c r="G20" s="258"/>
      <c r="H20" s="256"/>
      <c r="I20" s="257"/>
      <c r="J20" s="259">
        <f t="shared" si="1"/>
        <v>0</v>
      </c>
      <c r="K20" s="260">
        <f t="shared" si="2"/>
        <v>0</v>
      </c>
      <c r="L20" s="261">
        <f t="shared" si="3"/>
        <v>0</v>
      </c>
      <c r="M20" s="200"/>
      <c r="N20" s="544" t="s">
        <v>49</v>
      </c>
      <c r="O20" s="545"/>
      <c r="P20" s="546"/>
      <c r="Q20" s="278">
        <f aca="true" t="shared" si="11" ref="Q20:V20">SUM(Q13:Q18)</f>
        <v>29</v>
      </c>
      <c r="R20" s="279">
        <f t="shared" si="11"/>
        <v>0</v>
      </c>
      <c r="S20" s="280">
        <f t="shared" si="11"/>
        <v>36</v>
      </c>
      <c r="T20" s="281">
        <f t="shared" si="11"/>
        <v>21</v>
      </c>
      <c r="U20" s="279">
        <f t="shared" si="11"/>
        <v>0</v>
      </c>
      <c r="V20" s="280">
        <f t="shared" si="11"/>
        <v>24</v>
      </c>
      <c r="W20" s="282">
        <f t="shared" si="5"/>
        <v>-8</v>
      </c>
      <c r="X20" s="283">
        <f t="shared" si="6"/>
        <v>0</v>
      </c>
      <c r="Y20" s="284">
        <f t="shared" si="7"/>
        <v>-12</v>
      </c>
    </row>
    <row r="21" spans="1:13" ht="17.25" customHeight="1">
      <c r="A21" s="469"/>
      <c r="B21" s="474"/>
      <c r="C21" s="285" t="s">
        <v>50</v>
      </c>
      <c r="D21" s="232"/>
      <c r="E21" s="233"/>
      <c r="F21" s="234"/>
      <c r="G21" s="235">
        <v>0</v>
      </c>
      <c r="H21" s="233">
        <v>0</v>
      </c>
      <c r="I21" s="234">
        <v>1</v>
      </c>
      <c r="J21" s="236">
        <f t="shared" si="1"/>
        <v>0</v>
      </c>
      <c r="K21" s="237">
        <f t="shared" si="2"/>
        <v>0</v>
      </c>
      <c r="L21" s="238">
        <f t="shared" si="3"/>
        <v>1</v>
      </c>
      <c r="M21" s="200"/>
    </row>
    <row r="22" spans="1:14" ht="17.25" customHeight="1" thickBot="1">
      <c r="A22" s="469"/>
      <c r="B22" s="475"/>
      <c r="C22" s="286" t="s">
        <v>52</v>
      </c>
      <c r="D22" s="287">
        <v>0</v>
      </c>
      <c r="E22" s="288">
        <v>0</v>
      </c>
      <c r="F22" s="289">
        <v>3</v>
      </c>
      <c r="G22" s="290"/>
      <c r="H22" s="288"/>
      <c r="I22" s="289"/>
      <c r="J22" s="291">
        <f t="shared" si="1"/>
        <v>0</v>
      </c>
      <c r="K22" s="292">
        <f t="shared" si="2"/>
        <v>0</v>
      </c>
      <c r="L22" s="293">
        <f t="shared" si="3"/>
        <v>-3</v>
      </c>
      <c r="M22" s="200"/>
      <c r="N22" s="199" t="s">
        <v>53</v>
      </c>
    </row>
    <row r="23" spans="1:25" ht="17.25" customHeight="1">
      <c r="A23" s="469"/>
      <c r="B23" s="476" t="s">
        <v>55</v>
      </c>
      <c r="C23" s="477"/>
      <c r="D23" s="255">
        <v>0</v>
      </c>
      <c r="E23" s="256">
        <v>0</v>
      </c>
      <c r="F23" s="257">
        <v>4</v>
      </c>
      <c r="G23" s="258">
        <v>0</v>
      </c>
      <c r="H23" s="256">
        <v>0</v>
      </c>
      <c r="I23" s="257">
        <v>2</v>
      </c>
      <c r="J23" s="259">
        <f t="shared" si="1"/>
        <v>0</v>
      </c>
      <c r="K23" s="260">
        <f t="shared" si="2"/>
        <v>0</v>
      </c>
      <c r="L23" s="261">
        <f t="shared" si="3"/>
        <v>-2</v>
      </c>
      <c r="M23" s="200"/>
      <c r="N23" s="514" t="s">
        <v>5</v>
      </c>
      <c r="O23" s="515"/>
      <c r="P23" s="516"/>
      <c r="Q23" s="520" t="str">
        <f>$D$4</f>
        <v>令　和　元　年　</v>
      </c>
      <c r="R23" s="520"/>
      <c r="S23" s="521"/>
      <c r="T23" s="520" t="str">
        <f>$G$4</f>
        <v>令　和　2　年　</v>
      </c>
      <c r="U23" s="520"/>
      <c r="V23" s="520"/>
      <c r="W23" s="522" t="s">
        <v>6</v>
      </c>
      <c r="X23" s="523"/>
      <c r="Y23" s="524"/>
    </row>
    <row r="24" spans="1:25" ht="17.25" customHeight="1" thickBot="1">
      <c r="A24" s="470"/>
      <c r="B24" s="478" t="s">
        <v>57</v>
      </c>
      <c r="C24" s="479"/>
      <c r="D24" s="294">
        <v>0</v>
      </c>
      <c r="E24" s="295">
        <v>0</v>
      </c>
      <c r="F24" s="296">
        <v>1</v>
      </c>
      <c r="G24" s="297"/>
      <c r="H24" s="295"/>
      <c r="I24" s="296"/>
      <c r="J24" s="298">
        <f t="shared" si="1"/>
        <v>0</v>
      </c>
      <c r="K24" s="299">
        <f t="shared" si="2"/>
        <v>0</v>
      </c>
      <c r="L24" s="300">
        <f t="shared" si="3"/>
        <v>-1</v>
      </c>
      <c r="M24" s="200"/>
      <c r="N24" s="517"/>
      <c r="O24" s="518"/>
      <c r="P24" s="519"/>
      <c r="Q24" s="205" t="s">
        <v>7</v>
      </c>
      <c r="R24" s="206" t="s">
        <v>8</v>
      </c>
      <c r="S24" s="207" t="s">
        <v>9</v>
      </c>
      <c r="T24" s="208" t="s">
        <v>7</v>
      </c>
      <c r="U24" s="206" t="s">
        <v>8</v>
      </c>
      <c r="V24" s="207" t="s">
        <v>9</v>
      </c>
      <c r="W24" s="208" t="s">
        <v>7</v>
      </c>
      <c r="X24" s="206" t="s">
        <v>8</v>
      </c>
      <c r="Y24" s="209" t="s">
        <v>9</v>
      </c>
    </row>
    <row r="25" spans="1:25" ht="17.25" customHeight="1" thickBot="1">
      <c r="A25" s="199" t="s">
        <v>209</v>
      </c>
      <c r="M25" s="200"/>
      <c r="N25" s="525" t="s">
        <v>10</v>
      </c>
      <c r="O25" s="526"/>
      <c r="P25" s="527"/>
      <c r="Q25" s="218">
        <f aca="true" t="shared" si="12" ref="Q25:V25">SUM(Q26,Q33,Q42,Q48)</f>
        <v>53</v>
      </c>
      <c r="R25" s="219">
        <f t="shared" si="12"/>
        <v>1</v>
      </c>
      <c r="S25" s="220">
        <f t="shared" si="12"/>
        <v>68</v>
      </c>
      <c r="T25" s="221">
        <f t="shared" si="12"/>
        <v>41</v>
      </c>
      <c r="U25" s="219">
        <f t="shared" si="12"/>
        <v>1</v>
      </c>
      <c r="V25" s="220">
        <f t="shared" si="12"/>
        <v>47</v>
      </c>
      <c r="W25" s="222">
        <f aca="true" t="shared" si="13" ref="W25:W48">T25-Q25</f>
        <v>-12</v>
      </c>
      <c r="X25" s="223">
        <f aca="true" t="shared" si="14" ref="X25:X48">U25-R25</f>
        <v>0</v>
      </c>
      <c r="Y25" s="224">
        <f aca="true" t="shared" si="15" ref="Y25:Y48">V25-S25</f>
        <v>-21</v>
      </c>
    </row>
    <row r="26" spans="1:25" ht="17.25" customHeight="1" thickBot="1" thickTop="1">
      <c r="A26" s="301" t="s">
        <v>60</v>
      </c>
      <c r="B26" s="301"/>
      <c r="C26" s="301"/>
      <c r="D26" s="301"/>
      <c r="E26" s="301"/>
      <c r="F26" s="301"/>
      <c r="G26" s="203"/>
      <c r="M26" s="200"/>
      <c r="N26" s="492" t="s">
        <v>61</v>
      </c>
      <c r="O26" s="531" t="s">
        <v>15</v>
      </c>
      <c r="P26" s="532"/>
      <c r="Q26" s="247">
        <f aca="true" t="shared" si="16" ref="Q26:V26">SUM(Q27,Q32)</f>
        <v>3</v>
      </c>
      <c r="R26" s="248">
        <f t="shared" si="16"/>
        <v>0</v>
      </c>
      <c r="S26" s="249">
        <f t="shared" si="16"/>
        <v>3</v>
      </c>
      <c r="T26" s="250">
        <f t="shared" si="16"/>
        <v>3</v>
      </c>
      <c r="U26" s="248">
        <f t="shared" si="16"/>
        <v>0</v>
      </c>
      <c r="V26" s="249">
        <f t="shared" si="16"/>
        <v>3</v>
      </c>
      <c r="W26" s="251">
        <f t="shared" si="13"/>
        <v>0</v>
      </c>
      <c r="X26" s="252">
        <f t="shared" si="14"/>
        <v>0</v>
      </c>
      <c r="Y26" s="253">
        <f t="shared" si="15"/>
        <v>0</v>
      </c>
    </row>
    <row r="27" spans="1:25" ht="17.25" customHeight="1">
      <c r="A27" s="514" t="s">
        <v>5</v>
      </c>
      <c r="B27" s="515"/>
      <c r="C27" s="516"/>
      <c r="D27" s="520" t="str">
        <f>$D$4</f>
        <v>令　和　元　年　</v>
      </c>
      <c r="E27" s="520"/>
      <c r="F27" s="521"/>
      <c r="G27" s="520" t="str">
        <f>$G$4</f>
        <v>令　和　2　年　</v>
      </c>
      <c r="H27" s="520"/>
      <c r="I27" s="520"/>
      <c r="J27" s="522" t="s">
        <v>6</v>
      </c>
      <c r="K27" s="523"/>
      <c r="L27" s="524"/>
      <c r="M27" s="204"/>
      <c r="N27" s="492"/>
      <c r="O27" s="473" t="s">
        <v>63</v>
      </c>
      <c r="P27" s="302" t="s">
        <v>64</v>
      </c>
      <c r="Q27" s="218">
        <f aca="true" t="shared" si="17" ref="Q27:V27">SUM(Q28:Q31)</f>
        <v>2</v>
      </c>
      <c r="R27" s="219">
        <f t="shared" si="17"/>
        <v>0</v>
      </c>
      <c r="S27" s="220">
        <f t="shared" si="17"/>
        <v>2</v>
      </c>
      <c r="T27" s="221">
        <f t="shared" si="17"/>
        <v>2</v>
      </c>
      <c r="U27" s="219">
        <f t="shared" si="17"/>
        <v>0</v>
      </c>
      <c r="V27" s="220">
        <f t="shared" si="17"/>
        <v>2</v>
      </c>
      <c r="W27" s="222">
        <f t="shared" si="13"/>
        <v>0</v>
      </c>
      <c r="X27" s="223">
        <f t="shared" si="14"/>
        <v>0</v>
      </c>
      <c r="Y27" s="224">
        <f t="shared" si="15"/>
        <v>0</v>
      </c>
    </row>
    <row r="28" spans="1:25" ht="17.25" customHeight="1">
      <c r="A28" s="517"/>
      <c r="B28" s="518"/>
      <c r="C28" s="519"/>
      <c r="D28" s="205" t="s">
        <v>7</v>
      </c>
      <c r="E28" s="206" t="s">
        <v>8</v>
      </c>
      <c r="F28" s="207" t="s">
        <v>9</v>
      </c>
      <c r="G28" s="208" t="s">
        <v>7</v>
      </c>
      <c r="H28" s="206" t="s">
        <v>8</v>
      </c>
      <c r="I28" s="207" t="s">
        <v>9</v>
      </c>
      <c r="J28" s="208" t="s">
        <v>7</v>
      </c>
      <c r="K28" s="206" t="s">
        <v>8</v>
      </c>
      <c r="L28" s="209" t="s">
        <v>9</v>
      </c>
      <c r="M28" s="210"/>
      <c r="N28" s="492"/>
      <c r="O28" s="474"/>
      <c r="P28" s="254" t="s">
        <v>66</v>
      </c>
      <c r="Q28" s="255">
        <v>1</v>
      </c>
      <c r="R28" s="256">
        <v>0</v>
      </c>
      <c r="S28" s="257">
        <v>1</v>
      </c>
      <c r="T28" s="258">
        <v>1</v>
      </c>
      <c r="U28" s="256">
        <v>0</v>
      </c>
      <c r="V28" s="257">
        <v>1</v>
      </c>
      <c r="W28" s="259">
        <f t="shared" si="13"/>
        <v>0</v>
      </c>
      <c r="X28" s="260">
        <f t="shared" si="14"/>
        <v>0</v>
      </c>
      <c r="Y28" s="261">
        <f t="shared" si="15"/>
        <v>0</v>
      </c>
    </row>
    <row r="29" spans="1:25" ht="17.25" customHeight="1" thickBot="1">
      <c r="A29" s="525" t="s">
        <v>10</v>
      </c>
      <c r="B29" s="526"/>
      <c r="C29" s="527"/>
      <c r="D29" s="211">
        <f aca="true" t="shared" si="18" ref="D29:I29">SUM(D30:D41)</f>
        <v>53</v>
      </c>
      <c r="E29" s="212">
        <f t="shared" si="18"/>
        <v>1</v>
      </c>
      <c r="F29" s="213">
        <f t="shared" si="18"/>
        <v>68</v>
      </c>
      <c r="G29" s="214">
        <f t="shared" si="18"/>
        <v>41</v>
      </c>
      <c r="H29" s="212">
        <f t="shared" si="18"/>
        <v>1</v>
      </c>
      <c r="I29" s="213">
        <f t="shared" si="18"/>
        <v>47</v>
      </c>
      <c r="J29" s="215">
        <f aca="true" t="shared" si="19" ref="J29:J45">G29-D29</f>
        <v>-12</v>
      </c>
      <c r="K29" s="216">
        <f aca="true" t="shared" si="20" ref="K29:K45">H29-E29</f>
        <v>0</v>
      </c>
      <c r="L29" s="217">
        <f aca="true" t="shared" si="21" ref="L29:L45">I29-F29</f>
        <v>-21</v>
      </c>
      <c r="M29" s="200"/>
      <c r="N29" s="492"/>
      <c r="O29" s="474"/>
      <c r="P29" s="303" t="s">
        <v>67</v>
      </c>
      <c r="Q29" s="232"/>
      <c r="R29" s="233"/>
      <c r="S29" s="234"/>
      <c r="T29" s="235">
        <v>1</v>
      </c>
      <c r="U29" s="233">
        <v>0</v>
      </c>
      <c r="V29" s="234">
        <v>1</v>
      </c>
      <c r="W29" s="236">
        <f t="shared" si="13"/>
        <v>1</v>
      </c>
      <c r="X29" s="237">
        <f t="shared" si="14"/>
        <v>0</v>
      </c>
      <c r="Y29" s="238">
        <f t="shared" si="15"/>
        <v>1</v>
      </c>
    </row>
    <row r="30" spans="1:25" ht="17.25" customHeight="1" thickTop="1">
      <c r="A30" s="528" t="s">
        <v>210</v>
      </c>
      <c r="B30" s="529"/>
      <c r="C30" s="530"/>
      <c r="D30" s="225"/>
      <c r="E30" s="226"/>
      <c r="F30" s="227"/>
      <c r="G30" s="228"/>
      <c r="H30" s="226"/>
      <c r="I30" s="227"/>
      <c r="J30" s="229">
        <f t="shared" si="19"/>
        <v>0</v>
      </c>
      <c r="K30" s="230">
        <f t="shared" si="20"/>
        <v>0</v>
      </c>
      <c r="L30" s="231">
        <f t="shared" si="21"/>
        <v>0</v>
      </c>
      <c r="M30" s="200"/>
      <c r="N30" s="492"/>
      <c r="O30" s="474"/>
      <c r="P30" s="303" t="s">
        <v>68</v>
      </c>
      <c r="Q30" s="232"/>
      <c r="R30" s="233"/>
      <c r="S30" s="234"/>
      <c r="T30" s="235"/>
      <c r="U30" s="233"/>
      <c r="V30" s="234"/>
      <c r="W30" s="236">
        <f t="shared" si="13"/>
        <v>0</v>
      </c>
      <c r="X30" s="237">
        <f t="shared" si="14"/>
        <v>0</v>
      </c>
      <c r="Y30" s="238">
        <f t="shared" si="15"/>
        <v>0</v>
      </c>
    </row>
    <row r="31" spans="1:25" ht="17.25" customHeight="1">
      <c r="A31" s="505" t="s">
        <v>211</v>
      </c>
      <c r="B31" s="506"/>
      <c r="C31" s="507"/>
      <c r="D31" s="232"/>
      <c r="E31" s="233"/>
      <c r="F31" s="234"/>
      <c r="G31" s="235"/>
      <c r="H31" s="233"/>
      <c r="I31" s="234"/>
      <c r="J31" s="236">
        <f t="shared" si="19"/>
        <v>0</v>
      </c>
      <c r="K31" s="237">
        <f t="shared" si="20"/>
        <v>0</v>
      </c>
      <c r="L31" s="238">
        <f t="shared" si="21"/>
        <v>0</v>
      </c>
      <c r="M31" s="200"/>
      <c r="N31" s="492"/>
      <c r="O31" s="475"/>
      <c r="P31" s="286" t="s">
        <v>40</v>
      </c>
      <c r="Q31" s="287">
        <v>1</v>
      </c>
      <c r="R31" s="288">
        <v>0</v>
      </c>
      <c r="S31" s="289">
        <v>1</v>
      </c>
      <c r="T31" s="290"/>
      <c r="U31" s="288"/>
      <c r="V31" s="289"/>
      <c r="W31" s="291">
        <f t="shared" si="13"/>
        <v>-1</v>
      </c>
      <c r="X31" s="292">
        <f t="shared" si="14"/>
        <v>0</v>
      </c>
      <c r="Y31" s="293">
        <f t="shared" si="15"/>
        <v>-1</v>
      </c>
    </row>
    <row r="32" spans="1:25" ht="17.25" customHeight="1">
      <c r="A32" s="505" t="s">
        <v>212</v>
      </c>
      <c r="B32" s="506"/>
      <c r="C32" s="507"/>
      <c r="D32" s="232"/>
      <c r="E32" s="233"/>
      <c r="F32" s="234"/>
      <c r="G32" s="235"/>
      <c r="H32" s="233"/>
      <c r="I32" s="234"/>
      <c r="J32" s="236">
        <f t="shared" si="19"/>
        <v>0</v>
      </c>
      <c r="K32" s="237">
        <f t="shared" si="20"/>
        <v>0</v>
      </c>
      <c r="L32" s="238">
        <f t="shared" si="21"/>
        <v>0</v>
      </c>
      <c r="M32" s="200"/>
      <c r="N32" s="508"/>
      <c r="O32" s="533" t="s">
        <v>40</v>
      </c>
      <c r="P32" s="534"/>
      <c r="Q32" s="304">
        <v>1</v>
      </c>
      <c r="R32" s="305">
        <v>0</v>
      </c>
      <c r="S32" s="306">
        <v>1</v>
      </c>
      <c r="T32" s="307">
        <v>1</v>
      </c>
      <c r="U32" s="305">
        <v>0</v>
      </c>
      <c r="V32" s="306">
        <v>1</v>
      </c>
      <c r="W32" s="308">
        <f t="shared" si="13"/>
        <v>0</v>
      </c>
      <c r="X32" s="309">
        <f t="shared" si="14"/>
        <v>0</v>
      </c>
      <c r="Y32" s="310">
        <f t="shared" si="15"/>
        <v>0</v>
      </c>
    </row>
    <row r="33" spans="1:25" ht="17.25" customHeight="1">
      <c r="A33" s="505" t="s">
        <v>213</v>
      </c>
      <c r="B33" s="506"/>
      <c r="C33" s="507"/>
      <c r="D33" s="232">
        <v>5</v>
      </c>
      <c r="E33" s="233">
        <v>0</v>
      </c>
      <c r="F33" s="234">
        <v>6</v>
      </c>
      <c r="G33" s="235">
        <v>5</v>
      </c>
      <c r="H33" s="233">
        <v>0</v>
      </c>
      <c r="I33" s="234">
        <v>5</v>
      </c>
      <c r="J33" s="236">
        <f t="shared" si="19"/>
        <v>0</v>
      </c>
      <c r="K33" s="237">
        <f t="shared" si="20"/>
        <v>0</v>
      </c>
      <c r="L33" s="238">
        <f t="shared" si="21"/>
        <v>-1</v>
      </c>
      <c r="M33" s="200"/>
      <c r="N33" s="496" t="s">
        <v>71</v>
      </c>
      <c r="O33" s="497" t="s">
        <v>15</v>
      </c>
      <c r="P33" s="498"/>
      <c r="Q33" s="218">
        <f aca="true" t="shared" si="22" ref="Q33:V33">SUM(Q34:Q41)</f>
        <v>49</v>
      </c>
      <c r="R33" s="219">
        <f t="shared" si="22"/>
        <v>0</v>
      </c>
      <c r="S33" s="220">
        <f t="shared" si="22"/>
        <v>65</v>
      </c>
      <c r="T33" s="221">
        <f t="shared" si="22"/>
        <v>36</v>
      </c>
      <c r="U33" s="219">
        <f t="shared" si="22"/>
        <v>0</v>
      </c>
      <c r="V33" s="220">
        <f t="shared" si="22"/>
        <v>43</v>
      </c>
      <c r="W33" s="222">
        <f t="shared" si="13"/>
        <v>-13</v>
      </c>
      <c r="X33" s="223">
        <f t="shared" si="14"/>
        <v>0</v>
      </c>
      <c r="Y33" s="224">
        <f t="shared" si="15"/>
        <v>-22</v>
      </c>
    </row>
    <row r="34" spans="1:25" ht="17.25" customHeight="1">
      <c r="A34" s="505" t="s">
        <v>214</v>
      </c>
      <c r="B34" s="506"/>
      <c r="C34" s="507"/>
      <c r="D34" s="232">
        <v>1</v>
      </c>
      <c r="E34" s="233">
        <v>0</v>
      </c>
      <c r="F34" s="234">
        <v>1</v>
      </c>
      <c r="G34" s="235">
        <v>2</v>
      </c>
      <c r="H34" s="233">
        <v>0</v>
      </c>
      <c r="I34" s="234">
        <v>3</v>
      </c>
      <c r="J34" s="236">
        <f t="shared" si="19"/>
        <v>1</v>
      </c>
      <c r="K34" s="237">
        <f t="shared" si="20"/>
        <v>0</v>
      </c>
      <c r="L34" s="238">
        <f t="shared" si="21"/>
        <v>2</v>
      </c>
      <c r="M34" s="200"/>
      <c r="N34" s="492"/>
      <c r="O34" s="509" t="s">
        <v>73</v>
      </c>
      <c r="P34" s="510"/>
      <c r="Q34" s="255">
        <v>2</v>
      </c>
      <c r="R34" s="256">
        <v>0</v>
      </c>
      <c r="S34" s="257">
        <v>4</v>
      </c>
      <c r="T34" s="258"/>
      <c r="U34" s="256"/>
      <c r="V34" s="257"/>
      <c r="W34" s="259">
        <f t="shared" si="13"/>
        <v>-2</v>
      </c>
      <c r="X34" s="260">
        <f t="shared" si="14"/>
        <v>0</v>
      </c>
      <c r="Y34" s="261">
        <f t="shared" si="15"/>
        <v>-4</v>
      </c>
    </row>
    <row r="35" spans="1:25" ht="17.25" customHeight="1">
      <c r="A35" s="505" t="s">
        <v>215</v>
      </c>
      <c r="B35" s="506"/>
      <c r="C35" s="507"/>
      <c r="D35" s="232">
        <v>11</v>
      </c>
      <c r="E35" s="233">
        <v>0</v>
      </c>
      <c r="F35" s="234">
        <v>13</v>
      </c>
      <c r="G35" s="235">
        <v>6</v>
      </c>
      <c r="H35" s="233">
        <v>0</v>
      </c>
      <c r="I35" s="234">
        <v>8</v>
      </c>
      <c r="J35" s="236">
        <f t="shared" si="19"/>
        <v>-5</v>
      </c>
      <c r="K35" s="237">
        <f t="shared" si="20"/>
        <v>0</v>
      </c>
      <c r="L35" s="238">
        <f t="shared" si="21"/>
        <v>-5</v>
      </c>
      <c r="M35" s="200"/>
      <c r="N35" s="492"/>
      <c r="O35" s="501" t="s">
        <v>75</v>
      </c>
      <c r="P35" s="502"/>
      <c r="Q35" s="232">
        <v>25</v>
      </c>
      <c r="R35" s="233">
        <v>0</v>
      </c>
      <c r="S35" s="234">
        <v>35</v>
      </c>
      <c r="T35" s="235">
        <v>19</v>
      </c>
      <c r="U35" s="233">
        <v>0</v>
      </c>
      <c r="V35" s="234">
        <v>23</v>
      </c>
      <c r="W35" s="236">
        <f t="shared" si="13"/>
        <v>-6</v>
      </c>
      <c r="X35" s="237">
        <f t="shared" si="14"/>
        <v>0</v>
      </c>
      <c r="Y35" s="238">
        <f t="shared" si="15"/>
        <v>-12</v>
      </c>
    </row>
    <row r="36" spans="1:25" ht="17.25" customHeight="1">
      <c r="A36" s="505" t="s">
        <v>216</v>
      </c>
      <c r="B36" s="506"/>
      <c r="C36" s="507"/>
      <c r="D36" s="232">
        <v>9</v>
      </c>
      <c r="E36" s="233">
        <v>0</v>
      </c>
      <c r="F36" s="234">
        <v>10</v>
      </c>
      <c r="G36" s="235">
        <v>2</v>
      </c>
      <c r="H36" s="233">
        <v>0</v>
      </c>
      <c r="I36" s="234">
        <v>2</v>
      </c>
      <c r="J36" s="236">
        <f t="shared" si="19"/>
        <v>-7</v>
      </c>
      <c r="K36" s="237">
        <f t="shared" si="20"/>
        <v>0</v>
      </c>
      <c r="L36" s="238">
        <f t="shared" si="21"/>
        <v>-8</v>
      </c>
      <c r="M36" s="200"/>
      <c r="N36" s="492"/>
      <c r="O36" s="487" t="s">
        <v>77</v>
      </c>
      <c r="P36" s="488"/>
      <c r="Q36" s="232">
        <v>9</v>
      </c>
      <c r="R36" s="233">
        <v>0</v>
      </c>
      <c r="S36" s="234">
        <v>10</v>
      </c>
      <c r="T36" s="235">
        <v>9</v>
      </c>
      <c r="U36" s="233">
        <v>0</v>
      </c>
      <c r="V36" s="234">
        <v>10</v>
      </c>
      <c r="W36" s="236">
        <f t="shared" si="13"/>
        <v>0</v>
      </c>
      <c r="X36" s="237">
        <f t="shared" si="14"/>
        <v>0</v>
      </c>
      <c r="Y36" s="238">
        <f t="shared" si="15"/>
        <v>0</v>
      </c>
    </row>
    <row r="37" spans="1:25" ht="17.25" customHeight="1">
      <c r="A37" s="505" t="s">
        <v>217</v>
      </c>
      <c r="B37" s="506"/>
      <c r="C37" s="507"/>
      <c r="D37" s="232">
        <v>8</v>
      </c>
      <c r="E37" s="233">
        <v>0</v>
      </c>
      <c r="F37" s="234">
        <v>11</v>
      </c>
      <c r="G37" s="235">
        <v>9</v>
      </c>
      <c r="H37" s="233">
        <v>0</v>
      </c>
      <c r="I37" s="234">
        <v>12</v>
      </c>
      <c r="J37" s="236">
        <f t="shared" si="19"/>
        <v>1</v>
      </c>
      <c r="K37" s="237">
        <f t="shared" si="20"/>
        <v>0</v>
      </c>
      <c r="L37" s="238">
        <f t="shared" si="21"/>
        <v>1</v>
      </c>
      <c r="M37" s="200"/>
      <c r="N37" s="492"/>
      <c r="O37" s="487" t="s">
        <v>79</v>
      </c>
      <c r="P37" s="488"/>
      <c r="Q37" s="232"/>
      <c r="R37" s="233"/>
      <c r="S37" s="234"/>
      <c r="T37" s="235"/>
      <c r="U37" s="233"/>
      <c r="V37" s="234"/>
      <c r="W37" s="236">
        <f t="shared" si="13"/>
        <v>0</v>
      </c>
      <c r="X37" s="237">
        <f t="shared" si="14"/>
        <v>0</v>
      </c>
      <c r="Y37" s="238">
        <f t="shared" si="15"/>
        <v>0</v>
      </c>
    </row>
    <row r="38" spans="1:25" ht="17.25" customHeight="1">
      <c r="A38" s="505" t="s">
        <v>218</v>
      </c>
      <c r="B38" s="506"/>
      <c r="C38" s="507"/>
      <c r="D38" s="232">
        <v>9</v>
      </c>
      <c r="E38" s="233">
        <v>1</v>
      </c>
      <c r="F38" s="234">
        <v>11</v>
      </c>
      <c r="G38" s="235">
        <v>8</v>
      </c>
      <c r="H38" s="233">
        <v>0</v>
      </c>
      <c r="I38" s="234">
        <v>9</v>
      </c>
      <c r="J38" s="236">
        <f t="shared" si="19"/>
        <v>-1</v>
      </c>
      <c r="K38" s="237">
        <f t="shared" si="20"/>
        <v>-1</v>
      </c>
      <c r="L38" s="238">
        <f t="shared" si="21"/>
        <v>-2</v>
      </c>
      <c r="M38" s="200"/>
      <c r="N38" s="492"/>
      <c r="O38" s="487" t="s">
        <v>81</v>
      </c>
      <c r="P38" s="488"/>
      <c r="Q38" s="232"/>
      <c r="R38" s="233"/>
      <c r="S38" s="234"/>
      <c r="T38" s="235"/>
      <c r="U38" s="233"/>
      <c r="V38" s="234"/>
      <c r="W38" s="236">
        <f t="shared" si="13"/>
        <v>0</v>
      </c>
      <c r="X38" s="237">
        <f t="shared" si="14"/>
        <v>0</v>
      </c>
      <c r="Y38" s="238">
        <f t="shared" si="15"/>
        <v>0</v>
      </c>
    </row>
    <row r="39" spans="1:25" ht="17.25" customHeight="1">
      <c r="A39" s="505" t="s">
        <v>219</v>
      </c>
      <c r="B39" s="506"/>
      <c r="C39" s="507"/>
      <c r="D39" s="232">
        <v>4</v>
      </c>
      <c r="E39" s="233">
        <v>0</v>
      </c>
      <c r="F39" s="234">
        <v>4</v>
      </c>
      <c r="G39" s="235">
        <v>6</v>
      </c>
      <c r="H39" s="233">
        <v>0</v>
      </c>
      <c r="I39" s="234">
        <v>6</v>
      </c>
      <c r="J39" s="236">
        <f t="shared" si="19"/>
        <v>2</v>
      </c>
      <c r="K39" s="237">
        <f t="shared" si="20"/>
        <v>0</v>
      </c>
      <c r="L39" s="238">
        <f t="shared" si="21"/>
        <v>2</v>
      </c>
      <c r="M39" s="200"/>
      <c r="N39" s="492"/>
      <c r="O39" s="487" t="s">
        <v>83</v>
      </c>
      <c r="P39" s="488"/>
      <c r="Q39" s="232">
        <v>2</v>
      </c>
      <c r="R39" s="233">
        <v>0</v>
      </c>
      <c r="S39" s="234">
        <v>2</v>
      </c>
      <c r="T39" s="235"/>
      <c r="U39" s="233"/>
      <c r="V39" s="234"/>
      <c r="W39" s="236">
        <f t="shared" si="13"/>
        <v>-2</v>
      </c>
      <c r="X39" s="237">
        <f t="shared" si="14"/>
        <v>0</v>
      </c>
      <c r="Y39" s="238">
        <f t="shared" si="15"/>
        <v>-2</v>
      </c>
    </row>
    <row r="40" spans="1:25" ht="17.25" customHeight="1">
      <c r="A40" s="505" t="s">
        <v>220</v>
      </c>
      <c r="B40" s="506"/>
      <c r="C40" s="507"/>
      <c r="D40" s="232">
        <v>4</v>
      </c>
      <c r="E40" s="233">
        <v>0</v>
      </c>
      <c r="F40" s="234">
        <v>9</v>
      </c>
      <c r="G40" s="235">
        <v>2</v>
      </c>
      <c r="H40" s="233">
        <v>0</v>
      </c>
      <c r="I40" s="234">
        <v>2</v>
      </c>
      <c r="J40" s="236">
        <f t="shared" si="19"/>
        <v>-2</v>
      </c>
      <c r="K40" s="237">
        <f t="shared" si="20"/>
        <v>0</v>
      </c>
      <c r="L40" s="238">
        <f t="shared" si="21"/>
        <v>-7</v>
      </c>
      <c r="M40" s="200"/>
      <c r="N40" s="492"/>
      <c r="O40" s="501" t="s">
        <v>85</v>
      </c>
      <c r="P40" s="502"/>
      <c r="Q40" s="232">
        <v>6</v>
      </c>
      <c r="R40" s="233">
        <v>0</v>
      </c>
      <c r="S40" s="234">
        <v>8</v>
      </c>
      <c r="T40" s="235">
        <v>4</v>
      </c>
      <c r="U40" s="233">
        <v>0</v>
      </c>
      <c r="V40" s="234">
        <v>5</v>
      </c>
      <c r="W40" s="236">
        <f t="shared" si="13"/>
        <v>-2</v>
      </c>
      <c r="X40" s="237">
        <f t="shared" si="14"/>
        <v>0</v>
      </c>
      <c r="Y40" s="238">
        <f t="shared" si="15"/>
        <v>-3</v>
      </c>
    </row>
    <row r="41" spans="1:25" ht="17.25" customHeight="1" thickBot="1">
      <c r="A41" s="511" t="s">
        <v>221</v>
      </c>
      <c r="B41" s="512"/>
      <c r="C41" s="513"/>
      <c r="D41" s="239">
        <v>2</v>
      </c>
      <c r="E41" s="240">
        <v>0</v>
      </c>
      <c r="F41" s="241">
        <v>3</v>
      </c>
      <c r="G41" s="242">
        <v>1</v>
      </c>
      <c r="H41" s="240">
        <v>1</v>
      </c>
      <c r="I41" s="241">
        <v>0</v>
      </c>
      <c r="J41" s="243">
        <f t="shared" si="19"/>
        <v>-1</v>
      </c>
      <c r="K41" s="244">
        <f t="shared" si="20"/>
        <v>1</v>
      </c>
      <c r="L41" s="245">
        <f t="shared" si="21"/>
        <v>-3</v>
      </c>
      <c r="M41" s="200"/>
      <c r="N41" s="508"/>
      <c r="O41" s="489" t="s">
        <v>87</v>
      </c>
      <c r="P41" s="490"/>
      <c r="Q41" s="287">
        <v>5</v>
      </c>
      <c r="R41" s="288">
        <v>0</v>
      </c>
      <c r="S41" s="289">
        <v>6</v>
      </c>
      <c r="T41" s="290">
        <v>4</v>
      </c>
      <c r="U41" s="288">
        <v>0</v>
      </c>
      <c r="V41" s="289">
        <v>5</v>
      </c>
      <c r="W41" s="291">
        <f t="shared" si="13"/>
        <v>-1</v>
      </c>
      <c r="X41" s="292">
        <f t="shared" si="14"/>
        <v>0</v>
      </c>
      <c r="Y41" s="293">
        <f t="shared" si="15"/>
        <v>-1</v>
      </c>
    </row>
    <row r="42" spans="1:25" ht="17.25" customHeight="1" thickTop="1">
      <c r="A42" s="491" t="s">
        <v>222</v>
      </c>
      <c r="B42" s="494" t="s">
        <v>230</v>
      </c>
      <c r="C42" s="495"/>
      <c r="D42" s="225"/>
      <c r="E42" s="226"/>
      <c r="F42" s="227"/>
      <c r="G42" s="228">
        <v>2</v>
      </c>
      <c r="H42" s="226">
        <v>0</v>
      </c>
      <c r="I42" s="227">
        <v>2</v>
      </c>
      <c r="J42" s="229">
        <f t="shared" si="19"/>
        <v>2</v>
      </c>
      <c r="K42" s="230">
        <f t="shared" si="20"/>
        <v>0</v>
      </c>
      <c r="L42" s="231">
        <f t="shared" si="21"/>
        <v>2</v>
      </c>
      <c r="M42" s="200"/>
      <c r="N42" s="496" t="s">
        <v>90</v>
      </c>
      <c r="O42" s="497" t="s">
        <v>15</v>
      </c>
      <c r="P42" s="498"/>
      <c r="Q42" s="218">
        <f aca="true" t="shared" si="23" ref="Q42:V42">SUM(Q43:Q47)</f>
        <v>1</v>
      </c>
      <c r="R42" s="219">
        <f t="shared" si="23"/>
        <v>1</v>
      </c>
      <c r="S42" s="220">
        <f t="shared" si="23"/>
        <v>0</v>
      </c>
      <c r="T42" s="221">
        <f t="shared" si="23"/>
        <v>2</v>
      </c>
      <c r="U42" s="219">
        <f t="shared" si="23"/>
        <v>1</v>
      </c>
      <c r="V42" s="220">
        <f t="shared" si="23"/>
        <v>1</v>
      </c>
      <c r="W42" s="222">
        <f t="shared" si="13"/>
        <v>1</v>
      </c>
      <c r="X42" s="223">
        <f t="shared" si="14"/>
        <v>0</v>
      </c>
      <c r="Y42" s="224">
        <f t="shared" si="15"/>
        <v>1</v>
      </c>
    </row>
    <row r="43" spans="1:25" ht="17.25" customHeight="1">
      <c r="A43" s="492"/>
      <c r="B43" s="501" t="s">
        <v>231</v>
      </c>
      <c r="C43" s="502"/>
      <c r="D43" s="232">
        <v>41</v>
      </c>
      <c r="E43" s="233">
        <v>0</v>
      </c>
      <c r="F43" s="234">
        <v>51</v>
      </c>
      <c r="G43" s="235">
        <v>28</v>
      </c>
      <c r="H43" s="233">
        <v>0</v>
      </c>
      <c r="I43" s="234">
        <v>35</v>
      </c>
      <c r="J43" s="236">
        <f t="shared" si="19"/>
        <v>-13</v>
      </c>
      <c r="K43" s="237">
        <f t="shared" si="20"/>
        <v>0</v>
      </c>
      <c r="L43" s="238">
        <f t="shared" si="21"/>
        <v>-16</v>
      </c>
      <c r="M43" s="200"/>
      <c r="N43" s="492"/>
      <c r="O43" s="503" t="s">
        <v>91</v>
      </c>
      <c r="P43" s="504"/>
      <c r="Q43" s="255"/>
      <c r="R43" s="256"/>
      <c r="S43" s="257"/>
      <c r="T43" s="258">
        <v>1</v>
      </c>
      <c r="U43" s="256">
        <v>1</v>
      </c>
      <c r="V43" s="257">
        <v>0</v>
      </c>
      <c r="W43" s="259">
        <f t="shared" si="13"/>
        <v>1</v>
      </c>
      <c r="X43" s="260">
        <f t="shared" si="14"/>
        <v>1</v>
      </c>
      <c r="Y43" s="261">
        <f t="shared" si="15"/>
        <v>0</v>
      </c>
    </row>
    <row r="44" spans="1:25" ht="17.25" customHeight="1">
      <c r="A44" s="492"/>
      <c r="B44" s="501" t="s">
        <v>232</v>
      </c>
      <c r="C44" s="502"/>
      <c r="D44" s="232">
        <v>6</v>
      </c>
      <c r="E44" s="233">
        <v>1</v>
      </c>
      <c r="F44" s="234">
        <v>5</v>
      </c>
      <c r="G44" s="235">
        <v>6</v>
      </c>
      <c r="H44" s="233">
        <v>0</v>
      </c>
      <c r="I44" s="234">
        <v>6</v>
      </c>
      <c r="J44" s="236">
        <f t="shared" si="19"/>
        <v>0</v>
      </c>
      <c r="K44" s="237">
        <f t="shared" si="20"/>
        <v>-1</v>
      </c>
      <c r="L44" s="238">
        <f t="shared" si="21"/>
        <v>1</v>
      </c>
      <c r="M44" s="200"/>
      <c r="N44" s="492"/>
      <c r="O44" s="483" t="s">
        <v>92</v>
      </c>
      <c r="P44" s="484"/>
      <c r="Q44" s="232"/>
      <c r="R44" s="233"/>
      <c r="S44" s="234"/>
      <c r="T44" s="235"/>
      <c r="U44" s="233"/>
      <c r="V44" s="234"/>
      <c r="W44" s="236">
        <f t="shared" si="13"/>
        <v>0</v>
      </c>
      <c r="X44" s="237">
        <f t="shared" si="14"/>
        <v>0</v>
      </c>
      <c r="Y44" s="238">
        <f t="shared" si="15"/>
        <v>0</v>
      </c>
    </row>
    <row r="45" spans="1:25" ht="17.25" customHeight="1" thickBot="1">
      <c r="A45" s="493"/>
      <c r="B45" s="485" t="s">
        <v>233</v>
      </c>
      <c r="C45" s="486"/>
      <c r="D45" s="294">
        <v>6</v>
      </c>
      <c r="E45" s="295">
        <v>0</v>
      </c>
      <c r="F45" s="296">
        <v>12</v>
      </c>
      <c r="G45" s="297">
        <v>5</v>
      </c>
      <c r="H45" s="295">
        <v>1</v>
      </c>
      <c r="I45" s="296">
        <v>4</v>
      </c>
      <c r="J45" s="298">
        <f t="shared" si="19"/>
        <v>-1</v>
      </c>
      <c r="K45" s="299">
        <f t="shared" si="20"/>
        <v>1</v>
      </c>
      <c r="L45" s="300">
        <f t="shared" si="21"/>
        <v>-8</v>
      </c>
      <c r="M45" s="200"/>
      <c r="N45" s="492"/>
      <c r="O45" s="483" t="s">
        <v>94</v>
      </c>
      <c r="P45" s="484"/>
      <c r="Q45" s="232"/>
      <c r="R45" s="233"/>
      <c r="S45" s="234"/>
      <c r="T45" s="235"/>
      <c r="U45" s="233"/>
      <c r="V45" s="234"/>
      <c r="W45" s="236">
        <f t="shared" si="13"/>
        <v>0</v>
      </c>
      <c r="X45" s="237">
        <f t="shared" si="14"/>
        <v>0</v>
      </c>
      <c r="Y45" s="238">
        <f t="shared" si="15"/>
        <v>0</v>
      </c>
    </row>
    <row r="46" spans="13:25" ht="17.25" customHeight="1">
      <c r="M46" s="200"/>
      <c r="N46" s="492"/>
      <c r="O46" s="487" t="s">
        <v>95</v>
      </c>
      <c r="P46" s="488"/>
      <c r="Q46" s="232"/>
      <c r="R46" s="233"/>
      <c r="S46" s="234"/>
      <c r="T46" s="235">
        <v>1</v>
      </c>
      <c r="U46" s="233">
        <v>0</v>
      </c>
      <c r="V46" s="234">
        <v>1</v>
      </c>
      <c r="W46" s="236">
        <f t="shared" si="13"/>
        <v>1</v>
      </c>
      <c r="X46" s="237">
        <f t="shared" si="14"/>
        <v>0</v>
      </c>
      <c r="Y46" s="238">
        <f t="shared" si="15"/>
        <v>1</v>
      </c>
    </row>
    <row r="47" spans="1:26" ht="17.25" customHeight="1">
      <c r="A47" s="199" t="s">
        <v>97</v>
      </c>
      <c r="M47" s="200"/>
      <c r="N47" s="492"/>
      <c r="O47" s="499" t="s">
        <v>40</v>
      </c>
      <c r="P47" s="500"/>
      <c r="Q47" s="287">
        <v>1</v>
      </c>
      <c r="R47" s="288">
        <v>1</v>
      </c>
      <c r="S47" s="289">
        <v>0</v>
      </c>
      <c r="T47" s="290"/>
      <c r="U47" s="288"/>
      <c r="V47" s="289"/>
      <c r="W47" s="291">
        <f t="shared" si="13"/>
        <v>-1</v>
      </c>
      <c r="X47" s="292">
        <f t="shared" si="14"/>
        <v>-1</v>
      </c>
      <c r="Y47" s="293">
        <f t="shared" si="15"/>
        <v>0</v>
      </c>
      <c r="Z47" s="200"/>
    </row>
    <row r="48" spans="13:45" ht="17.25" customHeight="1" thickBot="1">
      <c r="M48" s="200"/>
      <c r="N48" s="480" t="s">
        <v>98</v>
      </c>
      <c r="O48" s="481"/>
      <c r="P48" s="482"/>
      <c r="Q48" s="278"/>
      <c r="R48" s="279"/>
      <c r="S48" s="280"/>
      <c r="T48" s="281"/>
      <c r="U48" s="279"/>
      <c r="V48" s="280"/>
      <c r="W48" s="282">
        <f t="shared" si="13"/>
        <v>0</v>
      </c>
      <c r="X48" s="283">
        <f t="shared" si="14"/>
        <v>0</v>
      </c>
      <c r="Y48" s="284">
        <f t="shared" si="15"/>
        <v>0</v>
      </c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</row>
    <row r="49" ht="12.75" customHeight="1"/>
    <row r="50" ht="12.75" customHeight="1"/>
    <row r="51" spans="1:13" ht="15" customHeight="1">
      <c r="A51" s="1" t="s">
        <v>255</v>
      </c>
      <c r="M51" s="200"/>
    </row>
    <row r="52" spans="1:13" ht="15" customHeight="1">
      <c r="A52" s="199" t="str">
        <f>A2</f>
        <v>三次市(209)</v>
      </c>
      <c r="M52" s="200"/>
    </row>
    <row r="53" spans="1:17" ht="17.25" customHeight="1" thickBot="1">
      <c r="A53" s="201" t="s">
        <v>99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0"/>
      <c r="L53" s="200"/>
      <c r="M53" s="200"/>
      <c r="N53" s="202" t="s">
        <v>100</v>
      </c>
      <c r="O53" s="202"/>
      <c r="P53" s="202"/>
      <c r="Q53" s="203"/>
    </row>
    <row r="54" spans="1:25" ht="17.25" customHeight="1">
      <c r="A54" s="514" t="s">
        <v>102</v>
      </c>
      <c r="B54" s="515"/>
      <c r="C54" s="516"/>
      <c r="D54" s="520" t="str">
        <f>$D$4</f>
        <v>令　和　元　年　</v>
      </c>
      <c r="E54" s="520"/>
      <c r="F54" s="521"/>
      <c r="G54" s="520" t="str">
        <f>$G$4</f>
        <v>令　和　2　年　</v>
      </c>
      <c r="H54" s="520"/>
      <c r="I54" s="520"/>
      <c r="J54" s="522" t="s">
        <v>103</v>
      </c>
      <c r="K54" s="523"/>
      <c r="L54" s="524"/>
      <c r="M54" s="204"/>
      <c r="N54" s="514" t="s">
        <v>102</v>
      </c>
      <c r="O54" s="515"/>
      <c r="P54" s="516"/>
      <c r="Q54" s="520" t="str">
        <f>$D$4</f>
        <v>令　和　元　年　</v>
      </c>
      <c r="R54" s="520"/>
      <c r="S54" s="521"/>
      <c r="T54" s="520" t="str">
        <f>$G$4</f>
        <v>令　和　2　年　</v>
      </c>
      <c r="U54" s="520"/>
      <c r="V54" s="520"/>
      <c r="W54" s="522" t="s">
        <v>103</v>
      </c>
      <c r="X54" s="523"/>
      <c r="Y54" s="524"/>
    </row>
    <row r="55" spans="1:25" ht="17.25" customHeight="1">
      <c r="A55" s="517"/>
      <c r="B55" s="518"/>
      <c r="C55" s="519"/>
      <c r="D55" s="205" t="s">
        <v>104</v>
      </c>
      <c r="E55" s="206" t="s">
        <v>105</v>
      </c>
      <c r="F55" s="207" t="s">
        <v>106</v>
      </c>
      <c r="G55" s="208" t="s">
        <v>104</v>
      </c>
      <c r="H55" s="206" t="s">
        <v>105</v>
      </c>
      <c r="I55" s="207" t="s">
        <v>106</v>
      </c>
      <c r="J55" s="208" t="s">
        <v>104</v>
      </c>
      <c r="K55" s="206" t="s">
        <v>105</v>
      </c>
      <c r="L55" s="209" t="s">
        <v>106</v>
      </c>
      <c r="M55" s="210"/>
      <c r="N55" s="517"/>
      <c r="O55" s="518"/>
      <c r="P55" s="519"/>
      <c r="Q55" s="205" t="s">
        <v>104</v>
      </c>
      <c r="R55" s="206" t="s">
        <v>105</v>
      </c>
      <c r="S55" s="207" t="s">
        <v>106</v>
      </c>
      <c r="T55" s="208" t="s">
        <v>104</v>
      </c>
      <c r="U55" s="206" t="s">
        <v>105</v>
      </c>
      <c r="V55" s="207" t="s">
        <v>106</v>
      </c>
      <c r="W55" s="208" t="s">
        <v>104</v>
      </c>
      <c r="X55" s="206" t="s">
        <v>105</v>
      </c>
      <c r="Y55" s="209" t="s">
        <v>106</v>
      </c>
    </row>
    <row r="56" spans="1:25" ht="17.25" customHeight="1" thickBot="1">
      <c r="A56" s="525" t="s">
        <v>107</v>
      </c>
      <c r="B56" s="526"/>
      <c r="C56" s="527"/>
      <c r="D56" s="211">
        <f aca="true" t="shared" si="24" ref="D56:I56">SUM(D57:D64)+D67</f>
        <v>52</v>
      </c>
      <c r="E56" s="212">
        <f t="shared" si="24"/>
        <v>1</v>
      </c>
      <c r="F56" s="213">
        <f t="shared" si="24"/>
        <v>67</v>
      </c>
      <c r="G56" s="214">
        <f t="shared" si="24"/>
        <v>39</v>
      </c>
      <c r="H56" s="212">
        <f t="shared" si="24"/>
        <v>1</v>
      </c>
      <c r="I56" s="213">
        <f t="shared" si="24"/>
        <v>44</v>
      </c>
      <c r="J56" s="215">
        <f aca="true" t="shared" si="25" ref="J56:J74">G56-D56</f>
        <v>-13</v>
      </c>
      <c r="K56" s="216">
        <f aca="true" t="shared" si="26" ref="K56:K74">H56-E56</f>
        <v>0</v>
      </c>
      <c r="L56" s="217">
        <f aca="true" t="shared" si="27" ref="L56:L74">I56-F56</f>
        <v>-23</v>
      </c>
      <c r="M56" s="200"/>
      <c r="N56" s="525" t="s">
        <v>107</v>
      </c>
      <c r="O56" s="526"/>
      <c r="P56" s="527"/>
      <c r="Q56" s="218">
        <f aca="true" t="shared" si="28" ref="Q56:V56">SUM(Q57:Q68)</f>
        <v>52</v>
      </c>
      <c r="R56" s="219">
        <f t="shared" si="28"/>
        <v>1</v>
      </c>
      <c r="S56" s="220">
        <f t="shared" si="28"/>
        <v>67</v>
      </c>
      <c r="T56" s="221">
        <f t="shared" si="28"/>
        <v>39</v>
      </c>
      <c r="U56" s="219">
        <f t="shared" si="28"/>
        <v>1</v>
      </c>
      <c r="V56" s="220">
        <f t="shared" si="28"/>
        <v>44</v>
      </c>
      <c r="W56" s="222">
        <f aca="true" t="shared" si="29" ref="W56:W70">T56-Q56</f>
        <v>-13</v>
      </c>
      <c r="X56" s="223">
        <f aca="true" t="shared" si="30" ref="X56:X70">U56-R56</f>
        <v>0</v>
      </c>
      <c r="Y56" s="224">
        <f aca="true" t="shared" si="31" ref="Y56:Y70">V56-S56</f>
        <v>-23</v>
      </c>
    </row>
    <row r="57" spans="1:25" ht="17.25" customHeight="1" thickTop="1">
      <c r="A57" s="469" t="s">
        <v>108</v>
      </c>
      <c r="B57" s="494" t="s">
        <v>109</v>
      </c>
      <c r="C57" s="495"/>
      <c r="D57" s="225"/>
      <c r="E57" s="226"/>
      <c r="F57" s="227"/>
      <c r="G57" s="228"/>
      <c r="H57" s="226"/>
      <c r="I57" s="227"/>
      <c r="J57" s="229">
        <f t="shared" si="25"/>
        <v>0</v>
      </c>
      <c r="K57" s="230">
        <f t="shared" si="26"/>
        <v>0</v>
      </c>
      <c r="L57" s="231">
        <f t="shared" si="27"/>
        <v>0</v>
      </c>
      <c r="M57" s="200"/>
      <c r="N57" s="547" t="s">
        <v>110</v>
      </c>
      <c r="O57" s="548"/>
      <c r="P57" s="549"/>
      <c r="Q57" s="225">
        <v>1</v>
      </c>
      <c r="R57" s="226">
        <v>0</v>
      </c>
      <c r="S57" s="227">
        <v>1</v>
      </c>
      <c r="T57" s="228">
        <v>5</v>
      </c>
      <c r="U57" s="226">
        <v>0</v>
      </c>
      <c r="V57" s="227">
        <v>5</v>
      </c>
      <c r="W57" s="229">
        <f t="shared" si="29"/>
        <v>4</v>
      </c>
      <c r="X57" s="230">
        <f t="shared" si="30"/>
        <v>0</v>
      </c>
      <c r="Y57" s="231">
        <f t="shared" si="31"/>
        <v>4</v>
      </c>
    </row>
    <row r="58" spans="1:25" ht="17.25" customHeight="1">
      <c r="A58" s="469"/>
      <c r="B58" s="501" t="s">
        <v>113</v>
      </c>
      <c r="C58" s="502"/>
      <c r="D58" s="232">
        <v>1</v>
      </c>
      <c r="E58" s="233">
        <v>0</v>
      </c>
      <c r="F58" s="234">
        <v>9</v>
      </c>
      <c r="G58" s="235">
        <v>2</v>
      </c>
      <c r="H58" s="233">
        <v>0</v>
      </c>
      <c r="I58" s="234">
        <v>3</v>
      </c>
      <c r="J58" s="236">
        <f t="shared" si="25"/>
        <v>1</v>
      </c>
      <c r="K58" s="237">
        <f t="shared" si="26"/>
        <v>0</v>
      </c>
      <c r="L58" s="238">
        <f t="shared" si="27"/>
        <v>-6</v>
      </c>
      <c r="M58" s="200"/>
      <c r="N58" s="535" t="s">
        <v>114</v>
      </c>
      <c r="O58" s="536"/>
      <c r="P58" s="537"/>
      <c r="Q58" s="232">
        <v>5</v>
      </c>
      <c r="R58" s="233">
        <v>0</v>
      </c>
      <c r="S58" s="234">
        <v>8</v>
      </c>
      <c r="T58" s="235">
        <v>5</v>
      </c>
      <c r="U58" s="233">
        <v>0</v>
      </c>
      <c r="V58" s="234">
        <v>6</v>
      </c>
      <c r="W58" s="236">
        <f t="shared" si="29"/>
        <v>0</v>
      </c>
      <c r="X58" s="237">
        <f t="shared" si="30"/>
        <v>0</v>
      </c>
      <c r="Y58" s="238">
        <f t="shared" si="31"/>
        <v>-2</v>
      </c>
    </row>
    <row r="59" spans="1:25" ht="17.25" customHeight="1">
      <c r="A59" s="469"/>
      <c r="B59" s="501" t="s">
        <v>117</v>
      </c>
      <c r="C59" s="502"/>
      <c r="D59" s="232">
        <v>9</v>
      </c>
      <c r="E59" s="233">
        <v>0</v>
      </c>
      <c r="F59" s="234">
        <v>8</v>
      </c>
      <c r="G59" s="235">
        <v>7</v>
      </c>
      <c r="H59" s="233">
        <v>0</v>
      </c>
      <c r="I59" s="234">
        <v>5</v>
      </c>
      <c r="J59" s="236">
        <f t="shared" si="25"/>
        <v>-2</v>
      </c>
      <c r="K59" s="237">
        <f t="shared" si="26"/>
        <v>0</v>
      </c>
      <c r="L59" s="238">
        <f t="shared" si="27"/>
        <v>-3</v>
      </c>
      <c r="M59" s="200"/>
      <c r="N59" s="535" t="s">
        <v>118</v>
      </c>
      <c r="O59" s="536"/>
      <c r="P59" s="537"/>
      <c r="Q59" s="232">
        <v>2</v>
      </c>
      <c r="R59" s="233">
        <v>0</v>
      </c>
      <c r="S59" s="234">
        <v>2</v>
      </c>
      <c r="T59" s="235">
        <v>2</v>
      </c>
      <c r="U59" s="233">
        <v>1</v>
      </c>
      <c r="V59" s="234">
        <v>1</v>
      </c>
      <c r="W59" s="236">
        <f t="shared" si="29"/>
        <v>0</v>
      </c>
      <c r="X59" s="237">
        <f t="shared" si="30"/>
        <v>1</v>
      </c>
      <c r="Y59" s="238">
        <f t="shared" si="31"/>
        <v>-1</v>
      </c>
    </row>
    <row r="60" spans="1:25" ht="17.25" customHeight="1">
      <c r="A60" s="469"/>
      <c r="B60" s="501" t="s">
        <v>120</v>
      </c>
      <c r="C60" s="502"/>
      <c r="D60" s="232">
        <v>5</v>
      </c>
      <c r="E60" s="233">
        <v>0</v>
      </c>
      <c r="F60" s="234">
        <v>9</v>
      </c>
      <c r="G60" s="235">
        <v>4</v>
      </c>
      <c r="H60" s="233">
        <v>0</v>
      </c>
      <c r="I60" s="234">
        <v>9</v>
      </c>
      <c r="J60" s="236">
        <f t="shared" si="25"/>
        <v>-1</v>
      </c>
      <c r="K60" s="237">
        <f t="shared" si="26"/>
        <v>0</v>
      </c>
      <c r="L60" s="238">
        <f t="shared" si="27"/>
        <v>0</v>
      </c>
      <c r="M60" s="200"/>
      <c r="N60" s="535" t="s">
        <v>121</v>
      </c>
      <c r="O60" s="536"/>
      <c r="P60" s="537"/>
      <c r="Q60" s="232">
        <v>4</v>
      </c>
      <c r="R60" s="233">
        <v>1</v>
      </c>
      <c r="S60" s="234">
        <v>3</v>
      </c>
      <c r="T60" s="235">
        <v>4</v>
      </c>
      <c r="U60" s="233">
        <v>0</v>
      </c>
      <c r="V60" s="234">
        <v>6</v>
      </c>
      <c r="W60" s="236">
        <f t="shared" si="29"/>
        <v>0</v>
      </c>
      <c r="X60" s="237">
        <f t="shared" si="30"/>
        <v>-1</v>
      </c>
      <c r="Y60" s="238">
        <f t="shared" si="31"/>
        <v>3</v>
      </c>
    </row>
    <row r="61" spans="1:25" ht="17.25" customHeight="1">
      <c r="A61" s="469"/>
      <c r="B61" s="501" t="s">
        <v>123</v>
      </c>
      <c r="C61" s="502"/>
      <c r="D61" s="232">
        <v>5</v>
      </c>
      <c r="E61" s="233">
        <v>0</v>
      </c>
      <c r="F61" s="234">
        <v>12</v>
      </c>
      <c r="G61" s="235">
        <v>2</v>
      </c>
      <c r="H61" s="233">
        <v>0</v>
      </c>
      <c r="I61" s="234">
        <v>10</v>
      </c>
      <c r="J61" s="236">
        <f t="shared" si="25"/>
        <v>-3</v>
      </c>
      <c r="K61" s="237">
        <f t="shared" si="26"/>
        <v>0</v>
      </c>
      <c r="L61" s="238">
        <f t="shared" si="27"/>
        <v>-2</v>
      </c>
      <c r="M61" s="200"/>
      <c r="N61" s="535" t="s">
        <v>27</v>
      </c>
      <c r="O61" s="536"/>
      <c r="P61" s="537"/>
      <c r="Q61" s="232">
        <v>7</v>
      </c>
      <c r="R61" s="233">
        <v>0</v>
      </c>
      <c r="S61" s="234">
        <v>11</v>
      </c>
      <c r="T61" s="235">
        <v>1</v>
      </c>
      <c r="U61" s="233">
        <v>0</v>
      </c>
      <c r="V61" s="234">
        <v>2</v>
      </c>
      <c r="W61" s="236">
        <f t="shared" si="29"/>
        <v>-6</v>
      </c>
      <c r="X61" s="237">
        <f t="shared" si="30"/>
        <v>0</v>
      </c>
      <c r="Y61" s="238">
        <f t="shared" si="31"/>
        <v>-9</v>
      </c>
    </row>
    <row r="62" spans="1:25" ht="17.25" customHeight="1">
      <c r="A62" s="469"/>
      <c r="B62" s="501" t="s">
        <v>125</v>
      </c>
      <c r="C62" s="502"/>
      <c r="D62" s="232">
        <v>12</v>
      </c>
      <c r="E62" s="233">
        <v>1</v>
      </c>
      <c r="F62" s="234">
        <v>11</v>
      </c>
      <c r="G62" s="235">
        <v>11</v>
      </c>
      <c r="H62" s="233">
        <v>1</v>
      </c>
      <c r="I62" s="234">
        <v>7</v>
      </c>
      <c r="J62" s="236">
        <f t="shared" si="25"/>
        <v>-1</v>
      </c>
      <c r="K62" s="237">
        <f t="shared" si="26"/>
        <v>0</v>
      </c>
      <c r="L62" s="238">
        <f t="shared" si="27"/>
        <v>-4</v>
      </c>
      <c r="M62" s="200"/>
      <c r="N62" s="535" t="s">
        <v>30</v>
      </c>
      <c r="O62" s="536"/>
      <c r="P62" s="537"/>
      <c r="Q62" s="232">
        <v>5</v>
      </c>
      <c r="R62" s="233">
        <v>0</v>
      </c>
      <c r="S62" s="234">
        <v>7</v>
      </c>
      <c r="T62" s="235">
        <v>2</v>
      </c>
      <c r="U62" s="233">
        <v>0</v>
      </c>
      <c r="V62" s="234">
        <v>2</v>
      </c>
      <c r="W62" s="236">
        <f t="shared" si="29"/>
        <v>-3</v>
      </c>
      <c r="X62" s="237">
        <f t="shared" si="30"/>
        <v>0</v>
      </c>
      <c r="Y62" s="238">
        <f t="shared" si="31"/>
        <v>-5</v>
      </c>
    </row>
    <row r="63" spans="1:25" ht="17.25" customHeight="1" thickBot="1">
      <c r="A63" s="469"/>
      <c r="B63" s="550" t="s">
        <v>127</v>
      </c>
      <c r="C63" s="551"/>
      <c r="D63" s="239">
        <v>4</v>
      </c>
      <c r="E63" s="240">
        <v>0</v>
      </c>
      <c r="F63" s="241">
        <v>2</v>
      </c>
      <c r="G63" s="242">
        <v>5</v>
      </c>
      <c r="H63" s="240">
        <v>0</v>
      </c>
      <c r="I63" s="241">
        <v>2</v>
      </c>
      <c r="J63" s="243">
        <f t="shared" si="25"/>
        <v>1</v>
      </c>
      <c r="K63" s="244">
        <f t="shared" si="26"/>
        <v>0</v>
      </c>
      <c r="L63" s="245">
        <f t="shared" si="27"/>
        <v>0</v>
      </c>
      <c r="M63" s="200"/>
      <c r="N63" s="535" t="s">
        <v>33</v>
      </c>
      <c r="O63" s="536"/>
      <c r="P63" s="537"/>
      <c r="Q63" s="232">
        <v>4</v>
      </c>
      <c r="R63" s="233">
        <v>0</v>
      </c>
      <c r="S63" s="234">
        <v>5</v>
      </c>
      <c r="T63" s="235">
        <v>2</v>
      </c>
      <c r="U63" s="233">
        <v>0</v>
      </c>
      <c r="V63" s="234">
        <v>3</v>
      </c>
      <c r="W63" s="236">
        <f t="shared" si="29"/>
        <v>-2</v>
      </c>
      <c r="X63" s="237">
        <f t="shared" si="30"/>
        <v>0</v>
      </c>
      <c r="Y63" s="238">
        <f t="shared" si="31"/>
        <v>-2</v>
      </c>
    </row>
    <row r="64" spans="1:25" ht="17.25" customHeight="1" thickTop="1">
      <c r="A64" s="552" t="s">
        <v>129</v>
      </c>
      <c r="B64" s="553"/>
      <c r="C64" s="246" t="s">
        <v>112</v>
      </c>
      <c r="D64" s="247">
        <f aca="true" t="shared" si="32" ref="D64:I64">SUM(D65:D66)</f>
        <v>16</v>
      </c>
      <c r="E64" s="248">
        <f t="shared" si="32"/>
        <v>0</v>
      </c>
      <c r="F64" s="249">
        <f t="shared" si="32"/>
        <v>16</v>
      </c>
      <c r="G64" s="250">
        <f t="shared" si="32"/>
        <v>8</v>
      </c>
      <c r="H64" s="248">
        <f t="shared" si="32"/>
        <v>0</v>
      </c>
      <c r="I64" s="249">
        <f t="shared" si="32"/>
        <v>8</v>
      </c>
      <c r="J64" s="251">
        <f t="shared" si="25"/>
        <v>-8</v>
      </c>
      <c r="K64" s="252">
        <f t="shared" si="26"/>
        <v>0</v>
      </c>
      <c r="L64" s="253">
        <f t="shared" si="27"/>
        <v>-8</v>
      </c>
      <c r="M64" s="200"/>
      <c r="N64" s="535" t="s">
        <v>36</v>
      </c>
      <c r="O64" s="536"/>
      <c r="P64" s="537"/>
      <c r="Q64" s="232">
        <v>4</v>
      </c>
      <c r="R64" s="233">
        <v>0</v>
      </c>
      <c r="S64" s="234">
        <v>6</v>
      </c>
      <c r="T64" s="235">
        <v>1</v>
      </c>
      <c r="U64" s="233">
        <v>0</v>
      </c>
      <c r="V64" s="234">
        <v>2</v>
      </c>
      <c r="W64" s="236">
        <f t="shared" si="29"/>
        <v>-3</v>
      </c>
      <c r="X64" s="237">
        <f t="shared" si="30"/>
        <v>0</v>
      </c>
      <c r="Y64" s="238">
        <f t="shared" si="31"/>
        <v>-4</v>
      </c>
    </row>
    <row r="65" spans="1:25" ht="17.25" customHeight="1">
      <c r="A65" s="554"/>
      <c r="B65" s="555"/>
      <c r="C65" s="53" t="s">
        <v>131</v>
      </c>
      <c r="D65" s="255">
        <v>10</v>
      </c>
      <c r="E65" s="256">
        <v>0</v>
      </c>
      <c r="F65" s="257">
        <v>14</v>
      </c>
      <c r="G65" s="258">
        <v>6</v>
      </c>
      <c r="H65" s="256">
        <v>0</v>
      </c>
      <c r="I65" s="257">
        <v>7</v>
      </c>
      <c r="J65" s="259">
        <f t="shared" si="25"/>
        <v>-4</v>
      </c>
      <c r="K65" s="260">
        <f t="shared" si="26"/>
        <v>0</v>
      </c>
      <c r="L65" s="261">
        <f t="shared" si="27"/>
        <v>-7</v>
      </c>
      <c r="M65" s="200"/>
      <c r="N65" s="535" t="s">
        <v>39</v>
      </c>
      <c r="O65" s="536"/>
      <c r="P65" s="537"/>
      <c r="Q65" s="232">
        <v>9</v>
      </c>
      <c r="R65" s="233">
        <v>0</v>
      </c>
      <c r="S65" s="234">
        <v>11</v>
      </c>
      <c r="T65" s="235">
        <v>6</v>
      </c>
      <c r="U65" s="233">
        <v>0</v>
      </c>
      <c r="V65" s="234">
        <v>6</v>
      </c>
      <c r="W65" s="236">
        <f t="shared" si="29"/>
        <v>-3</v>
      </c>
      <c r="X65" s="237">
        <f t="shared" si="30"/>
        <v>0</v>
      </c>
      <c r="Y65" s="238">
        <f t="shared" si="31"/>
        <v>-5</v>
      </c>
    </row>
    <row r="66" spans="1:25" ht="17.25" customHeight="1" thickBot="1">
      <c r="A66" s="554"/>
      <c r="B66" s="555"/>
      <c r="C66" s="58" t="s">
        <v>133</v>
      </c>
      <c r="D66" s="239">
        <v>6</v>
      </c>
      <c r="E66" s="240">
        <v>0</v>
      </c>
      <c r="F66" s="241">
        <v>2</v>
      </c>
      <c r="G66" s="242">
        <v>2</v>
      </c>
      <c r="H66" s="240">
        <v>0</v>
      </c>
      <c r="I66" s="241">
        <v>1</v>
      </c>
      <c r="J66" s="243">
        <f t="shared" si="25"/>
        <v>-4</v>
      </c>
      <c r="K66" s="244">
        <f t="shared" si="26"/>
        <v>0</v>
      </c>
      <c r="L66" s="245">
        <f t="shared" si="27"/>
        <v>-1</v>
      </c>
      <c r="M66" s="200"/>
      <c r="N66" s="535" t="s">
        <v>42</v>
      </c>
      <c r="O66" s="536"/>
      <c r="P66" s="537"/>
      <c r="Q66" s="232">
        <v>5</v>
      </c>
      <c r="R66" s="233">
        <v>0</v>
      </c>
      <c r="S66" s="234">
        <v>5</v>
      </c>
      <c r="T66" s="235">
        <v>6</v>
      </c>
      <c r="U66" s="233">
        <v>0</v>
      </c>
      <c r="V66" s="234">
        <v>6</v>
      </c>
      <c r="W66" s="236">
        <f t="shared" si="29"/>
        <v>1</v>
      </c>
      <c r="X66" s="237">
        <f t="shared" si="30"/>
        <v>0</v>
      </c>
      <c r="Y66" s="238">
        <f t="shared" si="31"/>
        <v>1</v>
      </c>
    </row>
    <row r="67" spans="1:25" ht="17.25" customHeight="1" thickBot="1" thickTop="1">
      <c r="A67" s="465" t="s">
        <v>134</v>
      </c>
      <c r="B67" s="466"/>
      <c r="C67" s="467"/>
      <c r="D67" s="262"/>
      <c r="E67" s="263"/>
      <c r="F67" s="264"/>
      <c r="G67" s="265"/>
      <c r="H67" s="263"/>
      <c r="I67" s="264"/>
      <c r="J67" s="266">
        <f t="shared" si="25"/>
        <v>0</v>
      </c>
      <c r="K67" s="267">
        <f t="shared" si="26"/>
        <v>0</v>
      </c>
      <c r="L67" s="268">
        <f t="shared" si="27"/>
        <v>0</v>
      </c>
      <c r="M67" s="200"/>
      <c r="N67" s="535" t="s">
        <v>43</v>
      </c>
      <c r="O67" s="536"/>
      <c r="P67" s="537"/>
      <c r="Q67" s="232">
        <v>4</v>
      </c>
      <c r="R67" s="233">
        <v>0</v>
      </c>
      <c r="S67" s="234">
        <v>5</v>
      </c>
      <c r="T67" s="235">
        <v>4</v>
      </c>
      <c r="U67" s="233">
        <v>0</v>
      </c>
      <c r="V67" s="234">
        <v>4</v>
      </c>
      <c r="W67" s="236">
        <f t="shared" si="29"/>
        <v>0</v>
      </c>
      <c r="X67" s="237">
        <f t="shared" si="30"/>
        <v>0</v>
      </c>
      <c r="Y67" s="238">
        <f t="shared" si="31"/>
        <v>-1</v>
      </c>
    </row>
    <row r="68" spans="1:25" ht="17.25" customHeight="1" thickBot="1" thickTop="1">
      <c r="A68" s="468" t="s">
        <v>136</v>
      </c>
      <c r="B68" s="471" t="s">
        <v>137</v>
      </c>
      <c r="C68" s="472"/>
      <c r="D68" s="269">
        <v>7</v>
      </c>
      <c r="E68" s="270">
        <v>0</v>
      </c>
      <c r="F68" s="271">
        <v>9</v>
      </c>
      <c r="G68" s="272">
        <v>4</v>
      </c>
      <c r="H68" s="270">
        <v>0</v>
      </c>
      <c r="I68" s="271">
        <v>3</v>
      </c>
      <c r="J68" s="273">
        <f t="shared" si="25"/>
        <v>-3</v>
      </c>
      <c r="K68" s="274">
        <f t="shared" si="26"/>
        <v>0</v>
      </c>
      <c r="L68" s="275">
        <f t="shared" si="27"/>
        <v>-6</v>
      </c>
      <c r="M68" s="200"/>
      <c r="N68" s="538" t="s">
        <v>46</v>
      </c>
      <c r="O68" s="539"/>
      <c r="P68" s="540"/>
      <c r="Q68" s="239">
        <v>2</v>
      </c>
      <c r="R68" s="240">
        <v>0</v>
      </c>
      <c r="S68" s="241">
        <v>3</v>
      </c>
      <c r="T68" s="242">
        <v>1</v>
      </c>
      <c r="U68" s="240">
        <v>0</v>
      </c>
      <c r="V68" s="241">
        <v>1</v>
      </c>
      <c r="W68" s="243">
        <f t="shared" si="29"/>
        <v>-1</v>
      </c>
      <c r="X68" s="244">
        <f t="shared" si="30"/>
        <v>0</v>
      </c>
      <c r="Y68" s="245">
        <f t="shared" si="31"/>
        <v>-2</v>
      </c>
    </row>
    <row r="69" spans="1:25" ht="17.25" customHeight="1" thickTop="1">
      <c r="A69" s="469"/>
      <c r="B69" s="473" t="s">
        <v>138</v>
      </c>
      <c r="C69" s="276" t="s">
        <v>112</v>
      </c>
      <c r="D69" s="218">
        <f aca="true" t="shared" si="33" ref="D69:I69">SUM(D70:D72)</f>
        <v>0</v>
      </c>
      <c r="E69" s="219">
        <f t="shared" si="33"/>
        <v>0</v>
      </c>
      <c r="F69" s="220">
        <f t="shared" si="33"/>
        <v>3</v>
      </c>
      <c r="G69" s="221">
        <f t="shared" si="33"/>
        <v>0</v>
      </c>
      <c r="H69" s="219">
        <f t="shared" si="33"/>
        <v>0</v>
      </c>
      <c r="I69" s="220">
        <f t="shared" si="33"/>
        <v>1</v>
      </c>
      <c r="J69" s="222">
        <f t="shared" si="25"/>
        <v>0</v>
      </c>
      <c r="K69" s="223">
        <f t="shared" si="26"/>
        <v>0</v>
      </c>
      <c r="L69" s="224">
        <f t="shared" si="27"/>
        <v>-2</v>
      </c>
      <c r="M69" s="200"/>
      <c r="N69" s="541" t="s">
        <v>139</v>
      </c>
      <c r="O69" s="542"/>
      <c r="P69" s="543"/>
      <c r="Q69" s="269">
        <f aca="true" t="shared" si="34" ref="Q69:V69">SUM(Q57:Q62)</f>
        <v>24</v>
      </c>
      <c r="R69" s="270">
        <f t="shared" si="34"/>
        <v>1</v>
      </c>
      <c r="S69" s="271">
        <f t="shared" si="34"/>
        <v>32</v>
      </c>
      <c r="T69" s="272">
        <f t="shared" si="34"/>
        <v>19</v>
      </c>
      <c r="U69" s="270">
        <f t="shared" si="34"/>
        <v>1</v>
      </c>
      <c r="V69" s="271">
        <f t="shared" si="34"/>
        <v>22</v>
      </c>
      <c r="W69" s="273">
        <f t="shared" si="29"/>
        <v>-5</v>
      </c>
      <c r="X69" s="274">
        <f t="shared" si="30"/>
        <v>0</v>
      </c>
      <c r="Y69" s="275">
        <f t="shared" si="31"/>
        <v>-10</v>
      </c>
    </row>
    <row r="70" spans="1:25" ht="17.25" customHeight="1" thickBot="1">
      <c r="A70" s="469"/>
      <c r="B70" s="474"/>
      <c r="C70" s="277" t="s">
        <v>228</v>
      </c>
      <c r="D70" s="255"/>
      <c r="E70" s="256"/>
      <c r="F70" s="257"/>
      <c r="G70" s="258"/>
      <c r="H70" s="256"/>
      <c r="I70" s="257"/>
      <c r="J70" s="259">
        <f t="shared" si="25"/>
        <v>0</v>
      </c>
      <c r="K70" s="260">
        <f t="shared" si="26"/>
        <v>0</v>
      </c>
      <c r="L70" s="261">
        <f t="shared" si="27"/>
        <v>0</v>
      </c>
      <c r="M70" s="200"/>
      <c r="N70" s="544" t="s">
        <v>140</v>
      </c>
      <c r="O70" s="545"/>
      <c r="P70" s="546"/>
      <c r="Q70" s="278">
        <f aca="true" t="shared" si="35" ref="Q70:V70">SUM(Q63:Q68)</f>
        <v>28</v>
      </c>
      <c r="R70" s="279">
        <f t="shared" si="35"/>
        <v>0</v>
      </c>
      <c r="S70" s="280">
        <f t="shared" si="35"/>
        <v>35</v>
      </c>
      <c r="T70" s="281">
        <f t="shared" si="35"/>
        <v>20</v>
      </c>
      <c r="U70" s="279">
        <f t="shared" si="35"/>
        <v>0</v>
      </c>
      <c r="V70" s="280">
        <f t="shared" si="35"/>
        <v>22</v>
      </c>
      <c r="W70" s="282">
        <f t="shared" si="29"/>
        <v>-8</v>
      </c>
      <c r="X70" s="283">
        <f t="shared" si="30"/>
        <v>0</v>
      </c>
      <c r="Y70" s="284">
        <f t="shared" si="31"/>
        <v>-13</v>
      </c>
    </row>
    <row r="71" spans="1:13" ht="17.25" customHeight="1">
      <c r="A71" s="469"/>
      <c r="B71" s="474"/>
      <c r="C71" s="285" t="s">
        <v>141</v>
      </c>
      <c r="D71" s="232"/>
      <c r="E71" s="233"/>
      <c r="F71" s="234"/>
      <c r="G71" s="235">
        <v>0</v>
      </c>
      <c r="H71" s="233">
        <v>0</v>
      </c>
      <c r="I71" s="234">
        <v>1</v>
      </c>
      <c r="J71" s="236">
        <f t="shared" si="25"/>
        <v>0</v>
      </c>
      <c r="K71" s="237">
        <f t="shared" si="26"/>
        <v>0</v>
      </c>
      <c r="L71" s="238">
        <f t="shared" si="27"/>
        <v>1</v>
      </c>
      <c r="M71" s="200"/>
    </row>
    <row r="72" spans="1:14" ht="17.25" customHeight="1" thickBot="1">
      <c r="A72" s="469"/>
      <c r="B72" s="475"/>
      <c r="C72" s="286" t="s">
        <v>143</v>
      </c>
      <c r="D72" s="287">
        <v>0</v>
      </c>
      <c r="E72" s="288">
        <v>0</v>
      </c>
      <c r="F72" s="289">
        <v>3</v>
      </c>
      <c r="G72" s="290"/>
      <c r="H72" s="288"/>
      <c r="I72" s="289"/>
      <c r="J72" s="291">
        <f t="shared" si="25"/>
        <v>0</v>
      </c>
      <c r="K72" s="292">
        <f t="shared" si="26"/>
        <v>0</v>
      </c>
      <c r="L72" s="293">
        <f t="shared" si="27"/>
        <v>-3</v>
      </c>
      <c r="M72" s="200"/>
      <c r="N72" s="199" t="s">
        <v>144</v>
      </c>
    </row>
    <row r="73" spans="1:25" ht="17.25" customHeight="1">
      <c r="A73" s="469"/>
      <c r="B73" s="476" t="s">
        <v>146</v>
      </c>
      <c r="C73" s="477"/>
      <c r="D73" s="255">
        <v>0</v>
      </c>
      <c r="E73" s="256">
        <v>0</v>
      </c>
      <c r="F73" s="257">
        <v>4</v>
      </c>
      <c r="G73" s="258">
        <v>0</v>
      </c>
      <c r="H73" s="256">
        <v>0</v>
      </c>
      <c r="I73" s="257">
        <v>2</v>
      </c>
      <c r="J73" s="259">
        <f t="shared" si="25"/>
        <v>0</v>
      </c>
      <c r="K73" s="260">
        <f t="shared" si="26"/>
        <v>0</v>
      </c>
      <c r="L73" s="261">
        <f t="shared" si="27"/>
        <v>-2</v>
      </c>
      <c r="M73" s="200"/>
      <c r="N73" s="514" t="s">
        <v>102</v>
      </c>
      <c r="O73" s="515"/>
      <c r="P73" s="516"/>
      <c r="Q73" s="520" t="str">
        <f>$D$4</f>
        <v>令　和　元　年　</v>
      </c>
      <c r="R73" s="520"/>
      <c r="S73" s="521"/>
      <c r="T73" s="520" t="str">
        <f>$G$4</f>
        <v>令　和　2　年　</v>
      </c>
      <c r="U73" s="520"/>
      <c r="V73" s="520"/>
      <c r="W73" s="522" t="s">
        <v>103</v>
      </c>
      <c r="X73" s="523"/>
      <c r="Y73" s="524"/>
    </row>
    <row r="74" spans="1:25" ht="17.25" customHeight="1" thickBot="1">
      <c r="A74" s="470"/>
      <c r="B74" s="478" t="s">
        <v>148</v>
      </c>
      <c r="C74" s="479"/>
      <c r="D74" s="294">
        <v>0</v>
      </c>
      <c r="E74" s="295">
        <v>0</v>
      </c>
      <c r="F74" s="296">
        <v>1</v>
      </c>
      <c r="G74" s="297"/>
      <c r="H74" s="295"/>
      <c r="I74" s="296"/>
      <c r="J74" s="298">
        <f t="shared" si="25"/>
        <v>0</v>
      </c>
      <c r="K74" s="299">
        <f t="shared" si="26"/>
        <v>0</v>
      </c>
      <c r="L74" s="300">
        <f t="shared" si="27"/>
        <v>-1</v>
      </c>
      <c r="M74" s="200"/>
      <c r="N74" s="517"/>
      <c r="O74" s="518"/>
      <c r="P74" s="519"/>
      <c r="Q74" s="205" t="s">
        <v>104</v>
      </c>
      <c r="R74" s="206" t="s">
        <v>105</v>
      </c>
      <c r="S74" s="207" t="s">
        <v>106</v>
      </c>
      <c r="T74" s="208" t="s">
        <v>104</v>
      </c>
      <c r="U74" s="206" t="s">
        <v>105</v>
      </c>
      <c r="V74" s="207" t="s">
        <v>106</v>
      </c>
      <c r="W74" s="208" t="s">
        <v>104</v>
      </c>
      <c r="X74" s="206" t="s">
        <v>105</v>
      </c>
      <c r="Y74" s="209" t="s">
        <v>106</v>
      </c>
    </row>
    <row r="75" spans="1:25" ht="17.25" customHeight="1" thickBot="1">
      <c r="A75" s="199" t="s">
        <v>150</v>
      </c>
      <c r="M75" s="200"/>
      <c r="N75" s="525" t="s">
        <v>107</v>
      </c>
      <c r="O75" s="526"/>
      <c r="P75" s="527"/>
      <c r="Q75" s="218">
        <f aca="true" t="shared" si="36" ref="Q75:V75">SUM(Q76,Q83,Q92,Q98)</f>
        <v>52</v>
      </c>
      <c r="R75" s="219">
        <f t="shared" si="36"/>
        <v>1</v>
      </c>
      <c r="S75" s="220">
        <f t="shared" si="36"/>
        <v>67</v>
      </c>
      <c r="T75" s="221">
        <f t="shared" si="36"/>
        <v>39</v>
      </c>
      <c r="U75" s="219">
        <f t="shared" si="36"/>
        <v>1</v>
      </c>
      <c r="V75" s="220">
        <f t="shared" si="36"/>
        <v>44</v>
      </c>
      <c r="W75" s="222">
        <f aca="true" t="shared" si="37" ref="W75:W98">T75-Q75</f>
        <v>-13</v>
      </c>
      <c r="X75" s="223">
        <f aca="true" t="shared" si="38" ref="X75:X98">U75-R75</f>
        <v>0</v>
      </c>
      <c r="Y75" s="224">
        <f aca="true" t="shared" si="39" ref="Y75:Y98">V75-S75</f>
        <v>-23</v>
      </c>
    </row>
    <row r="76" spans="1:25" ht="17.25" customHeight="1" thickBot="1" thickTop="1">
      <c r="A76" s="301" t="s">
        <v>152</v>
      </c>
      <c r="B76" s="301"/>
      <c r="C76" s="301"/>
      <c r="D76" s="301"/>
      <c r="E76" s="301"/>
      <c r="F76" s="301"/>
      <c r="G76" s="203"/>
      <c r="M76" s="200"/>
      <c r="N76" s="492" t="s">
        <v>153</v>
      </c>
      <c r="O76" s="531" t="s">
        <v>112</v>
      </c>
      <c r="P76" s="532"/>
      <c r="Q76" s="247">
        <f aca="true" t="shared" si="40" ref="Q76:V76">SUM(Q77,Q82)</f>
        <v>3</v>
      </c>
      <c r="R76" s="248">
        <f t="shared" si="40"/>
        <v>0</v>
      </c>
      <c r="S76" s="249">
        <f t="shared" si="40"/>
        <v>3</v>
      </c>
      <c r="T76" s="250">
        <f t="shared" si="40"/>
        <v>3</v>
      </c>
      <c r="U76" s="248">
        <f t="shared" si="40"/>
        <v>0</v>
      </c>
      <c r="V76" s="249">
        <f t="shared" si="40"/>
        <v>3</v>
      </c>
      <c r="W76" s="251">
        <f t="shared" si="37"/>
        <v>0</v>
      </c>
      <c r="X76" s="252">
        <f t="shared" si="38"/>
        <v>0</v>
      </c>
      <c r="Y76" s="253">
        <f t="shared" si="39"/>
        <v>0</v>
      </c>
    </row>
    <row r="77" spans="1:25" ht="17.25" customHeight="1">
      <c r="A77" s="514" t="s">
        <v>102</v>
      </c>
      <c r="B77" s="515"/>
      <c r="C77" s="516"/>
      <c r="D77" s="520" t="str">
        <f>$D$4</f>
        <v>令　和　元　年　</v>
      </c>
      <c r="E77" s="520"/>
      <c r="F77" s="521"/>
      <c r="G77" s="520" t="str">
        <f>$G$4</f>
        <v>令　和　2　年　</v>
      </c>
      <c r="H77" s="520"/>
      <c r="I77" s="520"/>
      <c r="J77" s="522" t="s">
        <v>103</v>
      </c>
      <c r="K77" s="523"/>
      <c r="L77" s="524"/>
      <c r="M77" s="204"/>
      <c r="N77" s="492"/>
      <c r="O77" s="473" t="s">
        <v>155</v>
      </c>
      <c r="P77" s="302" t="s">
        <v>156</v>
      </c>
      <c r="Q77" s="218">
        <f aca="true" t="shared" si="41" ref="Q77:V77">SUM(Q78:Q81)</f>
        <v>2</v>
      </c>
      <c r="R77" s="219">
        <f t="shared" si="41"/>
        <v>0</v>
      </c>
      <c r="S77" s="220">
        <f t="shared" si="41"/>
        <v>2</v>
      </c>
      <c r="T77" s="221">
        <f t="shared" si="41"/>
        <v>2</v>
      </c>
      <c r="U77" s="219">
        <f t="shared" si="41"/>
        <v>0</v>
      </c>
      <c r="V77" s="220">
        <f t="shared" si="41"/>
        <v>2</v>
      </c>
      <c r="W77" s="222">
        <f t="shared" si="37"/>
        <v>0</v>
      </c>
      <c r="X77" s="223">
        <f t="shared" si="38"/>
        <v>0</v>
      </c>
      <c r="Y77" s="224">
        <f t="shared" si="39"/>
        <v>0</v>
      </c>
    </row>
    <row r="78" spans="1:25" ht="17.25" customHeight="1">
      <c r="A78" s="517"/>
      <c r="B78" s="518"/>
      <c r="C78" s="519"/>
      <c r="D78" s="205" t="s">
        <v>104</v>
      </c>
      <c r="E78" s="206" t="s">
        <v>105</v>
      </c>
      <c r="F78" s="207" t="s">
        <v>106</v>
      </c>
      <c r="G78" s="208" t="s">
        <v>104</v>
      </c>
      <c r="H78" s="206" t="s">
        <v>105</v>
      </c>
      <c r="I78" s="207" t="s">
        <v>106</v>
      </c>
      <c r="J78" s="208" t="s">
        <v>104</v>
      </c>
      <c r="K78" s="206" t="s">
        <v>105</v>
      </c>
      <c r="L78" s="209" t="s">
        <v>106</v>
      </c>
      <c r="M78" s="210"/>
      <c r="N78" s="492"/>
      <c r="O78" s="474"/>
      <c r="P78" s="254" t="s">
        <v>158</v>
      </c>
      <c r="Q78" s="255">
        <v>1</v>
      </c>
      <c r="R78" s="256">
        <v>0</v>
      </c>
      <c r="S78" s="257">
        <v>1</v>
      </c>
      <c r="T78" s="258">
        <v>1</v>
      </c>
      <c r="U78" s="256">
        <v>0</v>
      </c>
      <c r="V78" s="257">
        <v>1</v>
      </c>
      <c r="W78" s="259">
        <f t="shared" si="37"/>
        <v>0</v>
      </c>
      <c r="X78" s="260">
        <f t="shared" si="38"/>
        <v>0</v>
      </c>
      <c r="Y78" s="261">
        <f t="shared" si="39"/>
        <v>0</v>
      </c>
    </row>
    <row r="79" spans="1:25" ht="17.25" customHeight="1" thickBot="1">
      <c r="A79" s="525" t="s">
        <v>107</v>
      </c>
      <c r="B79" s="526"/>
      <c r="C79" s="527"/>
      <c r="D79" s="211">
        <f aca="true" t="shared" si="42" ref="D79:I79">SUM(D80:D91)</f>
        <v>52</v>
      </c>
      <c r="E79" s="212">
        <f t="shared" si="42"/>
        <v>1</v>
      </c>
      <c r="F79" s="213">
        <f t="shared" si="42"/>
        <v>67</v>
      </c>
      <c r="G79" s="214">
        <f t="shared" si="42"/>
        <v>39</v>
      </c>
      <c r="H79" s="212">
        <f t="shared" si="42"/>
        <v>1</v>
      </c>
      <c r="I79" s="213">
        <f t="shared" si="42"/>
        <v>44</v>
      </c>
      <c r="J79" s="215">
        <f aca="true" t="shared" si="43" ref="J79:J95">G79-D79</f>
        <v>-13</v>
      </c>
      <c r="K79" s="216">
        <f aca="true" t="shared" si="44" ref="K79:K95">H79-E79</f>
        <v>0</v>
      </c>
      <c r="L79" s="217">
        <f aca="true" t="shared" si="45" ref="L79:L95">I79-F79</f>
        <v>-23</v>
      </c>
      <c r="M79" s="200"/>
      <c r="N79" s="492"/>
      <c r="O79" s="474"/>
      <c r="P79" s="303" t="s">
        <v>159</v>
      </c>
      <c r="Q79" s="232"/>
      <c r="R79" s="233"/>
      <c r="S79" s="234"/>
      <c r="T79" s="235">
        <v>1</v>
      </c>
      <c r="U79" s="233">
        <v>0</v>
      </c>
      <c r="V79" s="234">
        <v>1</v>
      </c>
      <c r="W79" s="236">
        <f t="shared" si="37"/>
        <v>1</v>
      </c>
      <c r="X79" s="237">
        <f t="shared" si="38"/>
        <v>0</v>
      </c>
      <c r="Y79" s="238">
        <f t="shared" si="39"/>
        <v>1</v>
      </c>
    </row>
    <row r="80" spans="1:25" ht="17.25" customHeight="1" thickTop="1">
      <c r="A80" s="528" t="s">
        <v>160</v>
      </c>
      <c r="B80" s="529"/>
      <c r="C80" s="530"/>
      <c r="D80" s="225"/>
      <c r="E80" s="226"/>
      <c r="F80" s="227"/>
      <c r="G80" s="228"/>
      <c r="H80" s="226"/>
      <c r="I80" s="227"/>
      <c r="J80" s="229">
        <f t="shared" si="43"/>
        <v>0</v>
      </c>
      <c r="K80" s="230">
        <f t="shared" si="44"/>
        <v>0</v>
      </c>
      <c r="L80" s="231">
        <f t="shared" si="45"/>
        <v>0</v>
      </c>
      <c r="M80" s="200"/>
      <c r="N80" s="492"/>
      <c r="O80" s="474"/>
      <c r="P80" s="303" t="s">
        <v>161</v>
      </c>
      <c r="Q80" s="232"/>
      <c r="R80" s="233"/>
      <c r="S80" s="234"/>
      <c r="T80" s="235"/>
      <c r="U80" s="233"/>
      <c r="V80" s="234"/>
      <c r="W80" s="236">
        <f t="shared" si="37"/>
        <v>0</v>
      </c>
      <c r="X80" s="237">
        <f t="shared" si="38"/>
        <v>0</v>
      </c>
      <c r="Y80" s="238">
        <f t="shared" si="39"/>
        <v>0</v>
      </c>
    </row>
    <row r="81" spans="1:25" ht="17.25" customHeight="1">
      <c r="A81" s="505" t="s">
        <v>162</v>
      </c>
      <c r="B81" s="506"/>
      <c r="C81" s="507"/>
      <c r="D81" s="232"/>
      <c r="E81" s="233"/>
      <c r="F81" s="234"/>
      <c r="G81" s="235"/>
      <c r="H81" s="233"/>
      <c r="I81" s="234"/>
      <c r="J81" s="236">
        <f t="shared" si="43"/>
        <v>0</v>
      </c>
      <c r="K81" s="237">
        <f t="shared" si="44"/>
        <v>0</v>
      </c>
      <c r="L81" s="238">
        <f t="shared" si="45"/>
        <v>0</v>
      </c>
      <c r="M81" s="200"/>
      <c r="N81" s="492"/>
      <c r="O81" s="475"/>
      <c r="P81" s="286" t="s">
        <v>132</v>
      </c>
      <c r="Q81" s="287">
        <v>1</v>
      </c>
      <c r="R81" s="288">
        <v>0</v>
      </c>
      <c r="S81" s="289">
        <v>1</v>
      </c>
      <c r="T81" s="290"/>
      <c r="U81" s="288"/>
      <c r="V81" s="289"/>
      <c r="W81" s="291">
        <f t="shared" si="37"/>
        <v>-1</v>
      </c>
      <c r="X81" s="292">
        <f t="shared" si="38"/>
        <v>0</v>
      </c>
      <c r="Y81" s="293">
        <f t="shared" si="39"/>
        <v>-1</v>
      </c>
    </row>
    <row r="82" spans="1:25" ht="17.25" customHeight="1">
      <c r="A82" s="505" t="s">
        <v>164</v>
      </c>
      <c r="B82" s="506"/>
      <c r="C82" s="507"/>
      <c r="D82" s="232"/>
      <c r="E82" s="233"/>
      <c r="F82" s="234"/>
      <c r="G82" s="235"/>
      <c r="H82" s="233"/>
      <c r="I82" s="234"/>
      <c r="J82" s="236">
        <f t="shared" si="43"/>
        <v>0</v>
      </c>
      <c r="K82" s="237">
        <f t="shared" si="44"/>
        <v>0</v>
      </c>
      <c r="L82" s="238">
        <f t="shared" si="45"/>
        <v>0</v>
      </c>
      <c r="M82" s="200"/>
      <c r="N82" s="508"/>
      <c r="O82" s="533" t="s">
        <v>132</v>
      </c>
      <c r="P82" s="534"/>
      <c r="Q82" s="304">
        <v>1</v>
      </c>
      <c r="R82" s="305">
        <v>0</v>
      </c>
      <c r="S82" s="306">
        <v>1</v>
      </c>
      <c r="T82" s="307">
        <v>1</v>
      </c>
      <c r="U82" s="305">
        <v>0</v>
      </c>
      <c r="V82" s="306">
        <v>1</v>
      </c>
      <c r="W82" s="308">
        <f t="shared" si="37"/>
        <v>0</v>
      </c>
      <c r="X82" s="309">
        <f t="shared" si="38"/>
        <v>0</v>
      </c>
      <c r="Y82" s="310">
        <f t="shared" si="39"/>
        <v>0</v>
      </c>
    </row>
    <row r="83" spans="1:25" ht="17.25" customHeight="1">
      <c r="A83" s="505" t="s">
        <v>166</v>
      </c>
      <c r="B83" s="506"/>
      <c r="C83" s="507"/>
      <c r="D83" s="232">
        <v>5</v>
      </c>
      <c r="E83" s="233">
        <v>0</v>
      </c>
      <c r="F83" s="234">
        <v>6</v>
      </c>
      <c r="G83" s="235">
        <v>4</v>
      </c>
      <c r="H83" s="233">
        <v>0</v>
      </c>
      <c r="I83" s="234">
        <v>4</v>
      </c>
      <c r="J83" s="236">
        <f t="shared" si="43"/>
        <v>-1</v>
      </c>
      <c r="K83" s="237">
        <f t="shared" si="44"/>
        <v>0</v>
      </c>
      <c r="L83" s="238">
        <f t="shared" si="45"/>
        <v>-2</v>
      </c>
      <c r="M83" s="200"/>
      <c r="N83" s="496" t="s">
        <v>167</v>
      </c>
      <c r="O83" s="497" t="s">
        <v>112</v>
      </c>
      <c r="P83" s="498"/>
      <c r="Q83" s="218">
        <f aca="true" t="shared" si="46" ref="Q83:V83">SUM(Q84:Q91)</f>
        <v>48</v>
      </c>
      <c r="R83" s="219">
        <f t="shared" si="46"/>
        <v>0</v>
      </c>
      <c r="S83" s="220">
        <f t="shared" si="46"/>
        <v>64</v>
      </c>
      <c r="T83" s="221">
        <f t="shared" si="46"/>
        <v>34</v>
      </c>
      <c r="U83" s="219">
        <f t="shared" si="46"/>
        <v>0</v>
      </c>
      <c r="V83" s="220">
        <f t="shared" si="46"/>
        <v>40</v>
      </c>
      <c r="W83" s="222">
        <f t="shared" si="37"/>
        <v>-14</v>
      </c>
      <c r="X83" s="223">
        <f t="shared" si="38"/>
        <v>0</v>
      </c>
      <c r="Y83" s="224">
        <f t="shared" si="39"/>
        <v>-24</v>
      </c>
    </row>
    <row r="84" spans="1:25" ht="17.25" customHeight="1">
      <c r="A84" s="505" t="s">
        <v>169</v>
      </c>
      <c r="B84" s="506"/>
      <c r="C84" s="507"/>
      <c r="D84" s="232">
        <v>1</v>
      </c>
      <c r="E84" s="233">
        <v>0</v>
      </c>
      <c r="F84" s="234">
        <v>1</v>
      </c>
      <c r="G84" s="235">
        <v>2</v>
      </c>
      <c r="H84" s="233">
        <v>0</v>
      </c>
      <c r="I84" s="234">
        <v>3</v>
      </c>
      <c r="J84" s="236">
        <f t="shared" si="43"/>
        <v>1</v>
      </c>
      <c r="K84" s="237">
        <f t="shared" si="44"/>
        <v>0</v>
      </c>
      <c r="L84" s="238">
        <f t="shared" si="45"/>
        <v>2</v>
      </c>
      <c r="M84" s="200"/>
      <c r="N84" s="492"/>
      <c r="O84" s="509" t="s">
        <v>170</v>
      </c>
      <c r="P84" s="510"/>
      <c r="Q84" s="255">
        <v>2</v>
      </c>
      <c r="R84" s="256">
        <v>0</v>
      </c>
      <c r="S84" s="257">
        <v>4</v>
      </c>
      <c r="T84" s="258"/>
      <c r="U84" s="256"/>
      <c r="V84" s="257"/>
      <c r="W84" s="259">
        <f t="shared" si="37"/>
        <v>-2</v>
      </c>
      <c r="X84" s="260">
        <f t="shared" si="38"/>
        <v>0</v>
      </c>
      <c r="Y84" s="261">
        <f t="shared" si="39"/>
        <v>-4</v>
      </c>
    </row>
    <row r="85" spans="1:25" ht="17.25" customHeight="1">
      <c r="A85" s="505" t="s">
        <v>172</v>
      </c>
      <c r="B85" s="506"/>
      <c r="C85" s="507"/>
      <c r="D85" s="232">
        <v>11</v>
      </c>
      <c r="E85" s="233">
        <v>0</v>
      </c>
      <c r="F85" s="234">
        <v>13</v>
      </c>
      <c r="G85" s="235">
        <v>5</v>
      </c>
      <c r="H85" s="233">
        <v>0</v>
      </c>
      <c r="I85" s="234">
        <v>6</v>
      </c>
      <c r="J85" s="236">
        <f t="shared" si="43"/>
        <v>-6</v>
      </c>
      <c r="K85" s="237">
        <f t="shared" si="44"/>
        <v>0</v>
      </c>
      <c r="L85" s="238">
        <f t="shared" si="45"/>
        <v>-7</v>
      </c>
      <c r="M85" s="200"/>
      <c r="N85" s="492"/>
      <c r="O85" s="501" t="s">
        <v>173</v>
      </c>
      <c r="P85" s="502"/>
      <c r="Q85" s="232">
        <v>24</v>
      </c>
      <c r="R85" s="233">
        <v>0</v>
      </c>
      <c r="S85" s="234">
        <v>34</v>
      </c>
      <c r="T85" s="235">
        <v>18</v>
      </c>
      <c r="U85" s="233">
        <v>0</v>
      </c>
      <c r="V85" s="234">
        <v>22</v>
      </c>
      <c r="W85" s="236">
        <f t="shared" si="37"/>
        <v>-6</v>
      </c>
      <c r="X85" s="237">
        <f t="shared" si="38"/>
        <v>0</v>
      </c>
      <c r="Y85" s="238">
        <f t="shared" si="39"/>
        <v>-12</v>
      </c>
    </row>
    <row r="86" spans="1:25" ht="17.25" customHeight="1">
      <c r="A86" s="505" t="s">
        <v>175</v>
      </c>
      <c r="B86" s="506"/>
      <c r="C86" s="507"/>
      <c r="D86" s="232">
        <v>8</v>
      </c>
      <c r="E86" s="233">
        <v>0</v>
      </c>
      <c r="F86" s="234">
        <v>9</v>
      </c>
      <c r="G86" s="235">
        <v>2</v>
      </c>
      <c r="H86" s="233">
        <v>0</v>
      </c>
      <c r="I86" s="234">
        <v>2</v>
      </c>
      <c r="J86" s="236">
        <f t="shared" si="43"/>
        <v>-6</v>
      </c>
      <c r="K86" s="237">
        <f t="shared" si="44"/>
        <v>0</v>
      </c>
      <c r="L86" s="238">
        <f t="shared" si="45"/>
        <v>-7</v>
      </c>
      <c r="M86" s="200"/>
      <c r="N86" s="492"/>
      <c r="O86" s="487" t="s">
        <v>176</v>
      </c>
      <c r="P86" s="488"/>
      <c r="Q86" s="232">
        <v>9</v>
      </c>
      <c r="R86" s="233">
        <v>0</v>
      </c>
      <c r="S86" s="234">
        <v>10</v>
      </c>
      <c r="T86" s="235">
        <v>9</v>
      </c>
      <c r="U86" s="233">
        <v>0</v>
      </c>
      <c r="V86" s="234">
        <v>10</v>
      </c>
      <c r="W86" s="236">
        <f t="shared" si="37"/>
        <v>0</v>
      </c>
      <c r="X86" s="237">
        <f t="shared" si="38"/>
        <v>0</v>
      </c>
      <c r="Y86" s="238">
        <f t="shared" si="39"/>
        <v>0</v>
      </c>
    </row>
    <row r="87" spans="1:25" ht="17.25" customHeight="1">
      <c r="A87" s="505" t="s">
        <v>178</v>
      </c>
      <c r="B87" s="506"/>
      <c r="C87" s="507"/>
      <c r="D87" s="232">
        <v>8</v>
      </c>
      <c r="E87" s="233">
        <v>0</v>
      </c>
      <c r="F87" s="234">
        <v>11</v>
      </c>
      <c r="G87" s="235">
        <v>9</v>
      </c>
      <c r="H87" s="233">
        <v>0</v>
      </c>
      <c r="I87" s="234">
        <v>12</v>
      </c>
      <c r="J87" s="236">
        <f t="shared" si="43"/>
        <v>1</v>
      </c>
      <c r="K87" s="237">
        <f t="shared" si="44"/>
        <v>0</v>
      </c>
      <c r="L87" s="238">
        <f t="shared" si="45"/>
        <v>1</v>
      </c>
      <c r="M87" s="200"/>
      <c r="N87" s="492"/>
      <c r="O87" s="487" t="s">
        <v>179</v>
      </c>
      <c r="P87" s="488"/>
      <c r="Q87" s="232"/>
      <c r="R87" s="233"/>
      <c r="S87" s="234"/>
      <c r="T87" s="235"/>
      <c r="U87" s="233"/>
      <c r="V87" s="234"/>
      <c r="W87" s="236">
        <f t="shared" si="37"/>
        <v>0</v>
      </c>
      <c r="X87" s="237">
        <f t="shared" si="38"/>
        <v>0</v>
      </c>
      <c r="Y87" s="238">
        <f t="shared" si="39"/>
        <v>0</v>
      </c>
    </row>
    <row r="88" spans="1:25" ht="17.25" customHeight="1">
      <c r="A88" s="505" t="s">
        <v>181</v>
      </c>
      <c r="B88" s="506"/>
      <c r="C88" s="507"/>
      <c r="D88" s="232">
        <v>9</v>
      </c>
      <c r="E88" s="233">
        <v>1</v>
      </c>
      <c r="F88" s="234">
        <v>11</v>
      </c>
      <c r="G88" s="235">
        <v>8</v>
      </c>
      <c r="H88" s="233">
        <v>0</v>
      </c>
      <c r="I88" s="234">
        <v>9</v>
      </c>
      <c r="J88" s="236">
        <f t="shared" si="43"/>
        <v>-1</v>
      </c>
      <c r="K88" s="237">
        <f t="shared" si="44"/>
        <v>-1</v>
      </c>
      <c r="L88" s="238">
        <f t="shared" si="45"/>
        <v>-2</v>
      </c>
      <c r="M88" s="200"/>
      <c r="N88" s="492"/>
      <c r="O88" s="487" t="s">
        <v>182</v>
      </c>
      <c r="P88" s="488"/>
      <c r="Q88" s="232"/>
      <c r="R88" s="233"/>
      <c r="S88" s="234"/>
      <c r="T88" s="235"/>
      <c r="U88" s="233"/>
      <c r="V88" s="234"/>
      <c r="W88" s="236">
        <f t="shared" si="37"/>
        <v>0</v>
      </c>
      <c r="X88" s="237">
        <f t="shared" si="38"/>
        <v>0</v>
      </c>
      <c r="Y88" s="238">
        <f t="shared" si="39"/>
        <v>0</v>
      </c>
    </row>
    <row r="89" spans="1:25" ht="17.25" customHeight="1">
      <c r="A89" s="505" t="s">
        <v>184</v>
      </c>
      <c r="B89" s="506"/>
      <c r="C89" s="507"/>
      <c r="D89" s="232">
        <v>4</v>
      </c>
      <c r="E89" s="233">
        <v>0</v>
      </c>
      <c r="F89" s="234">
        <v>4</v>
      </c>
      <c r="G89" s="235">
        <v>6</v>
      </c>
      <c r="H89" s="233">
        <v>0</v>
      </c>
      <c r="I89" s="234">
        <v>6</v>
      </c>
      <c r="J89" s="236">
        <f t="shared" si="43"/>
        <v>2</v>
      </c>
      <c r="K89" s="237">
        <f t="shared" si="44"/>
        <v>0</v>
      </c>
      <c r="L89" s="238">
        <f t="shared" si="45"/>
        <v>2</v>
      </c>
      <c r="M89" s="200"/>
      <c r="N89" s="492"/>
      <c r="O89" s="487" t="s">
        <v>185</v>
      </c>
      <c r="P89" s="488"/>
      <c r="Q89" s="232">
        <v>2</v>
      </c>
      <c r="R89" s="233">
        <v>0</v>
      </c>
      <c r="S89" s="234">
        <v>2</v>
      </c>
      <c r="T89" s="235"/>
      <c r="U89" s="233"/>
      <c r="V89" s="234"/>
      <c r="W89" s="236">
        <f t="shared" si="37"/>
        <v>-2</v>
      </c>
      <c r="X89" s="237">
        <f t="shared" si="38"/>
        <v>0</v>
      </c>
      <c r="Y89" s="238">
        <f t="shared" si="39"/>
        <v>-2</v>
      </c>
    </row>
    <row r="90" spans="1:25" ht="17.25" customHeight="1">
      <c r="A90" s="505" t="s">
        <v>187</v>
      </c>
      <c r="B90" s="506"/>
      <c r="C90" s="507"/>
      <c r="D90" s="232">
        <v>4</v>
      </c>
      <c r="E90" s="233">
        <v>0</v>
      </c>
      <c r="F90" s="234">
        <v>9</v>
      </c>
      <c r="G90" s="235">
        <v>2</v>
      </c>
      <c r="H90" s="233">
        <v>0</v>
      </c>
      <c r="I90" s="234">
        <v>2</v>
      </c>
      <c r="J90" s="236">
        <f t="shared" si="43"/>
        <v>-2</v>
      </c>
      <c r="K90" s="237">
        <f t="shared" si="44"/>
        <v>0</v>
      </c>
      <c r="L90" s="238">
        <f t="shared" si="45"/>
        <v>-7</v>
      </c>
      <c r="M90" s="200"/>
      <c r="N90" s="492"/>
      <c r="O90" s="501" t="s">
        <v>188</v>
      </c>
      <c r="P90" s="502"/>
      <c r="Q90" s="232">
        <v>6</v>
      </c>
      <c r="R90" s="233">
        <v>0</v>
      </c>
      <c r="S90" s="234">
        <v>8</v>
      </c>
      <c r="T90" s="235">
        <v>4</v>
      </c>
      <c r="U90" s="233">
        <v>0</v>
      </c>
      <c r="V90" s="234">
        <v>5</v>
      </c>
      <c r="W90" s="236">
        <f t="shared" si="37"/>
        <v>-2</v>
      </c>
      <c r="X90" s="237">
        <f t="shared" si="38"/>
        <v>0</v>
      </c>
      <c r="Y90" s="238">
        <f t="shared" si="39"/>
        <v>-3</v>
      </c>
    </row>
    <row r="91" spans="1:25" ht="17.25" customHeight="1" thickBot="1">
      <c r="A91" s="511" t="s">
        <v>189</v>
      </c>
      <c r="B91" s="512"/>
      <c r="C91" s="513"/>
      <c r="D91" s="239">
        <v>2</v>
      </c>
      <c r="E91" s="240">
        <v>0</v>
      </c>
      <c r="F91" s="241">
        <v>3</v>
      </c>
      <c r="G91" s="242">
        <v>1</v>
      </c>
      <c r="H91" s="240">
        <v>1</v>
      </c>
      <c r="I91" s="241">
        <v>0</v>
      </c>
      <c r="J91" s="243">
        <f t="shared" si="43"/>
        <v>-1</v>
      </c>
      <c r="K91" s="244">
        <f t="shared" si="44"/>
        <v>1</v>
      </c>
      <c r="L91" s="245">
        <f t="shared" si="45"/>
        <v>-3</v>
      </c>
      <c r="M91" s="200"/>
      <c r="N91" s="508"/>
      <c r="O91" s="489" t="s">
        <v>190</v>
      </c>
      <c r="P91" s="490"/>
      <c r="Q91" s="287">
        <v>5</v>
      </c>
      <c r="R91" s="288">
        <v>0</v>
      </c>
      <c r="S91" s="289">
        <v>6</v>
      </c>
      <c r="T91" s="290">
        <v>3</v>
      </c>
      <c r="U91" s="288">
        <v>0</v>
      </c>
      <c r="V91" s="289">
        <v>3</v>
      </c>
      <c r="W91" s="291">
        <f t="shared" si="37"/>
        <v>-2</v>
      </c>
      <c r="X91" s="292">
        <f t="shared" si="38"/>
        <v>0</v>
      </c>
      <c r="Y91" s="293">
        <f t="shared" si="39"/>
        <v>-3</v>
      </c>
    </row>
    <row r="92" spans="1:25" ht="17.25" customHeight="1" thickTop="1">
      <c r="A92" s="491" t="s">
        <v>136</v>
      </c>
      <c r="B92" s="494" t="s">
        <v>230</v>
      </c>
      <c r="C92" s="495"/>
      <c r="D92" s="225"/>
      <c r="E92" s="226"/>
      <c r="F92" s="227"/>
      <c r="G92" s="228">
        <v>1</v>
      </c>
      <c r="H92" s="226">
        <v>0</v>
      </c>
      <c r="I92" s="227">
        <v>1</v>
      </c>
      <c r="J92" s="229">
        <f t="shared" si="43"/>
        <v>1</v>
      </c>
      <c r="K92" s="230">
        <f t="shared" si="44"/>
        <v>0</v>
      </c>
      <c r="L92" s="231">
        <f t="shared" si="45"/>
        <v>1</v>
      </c>
      <c r="M92" s="200"/>
      <c r="N92" s="496" t="s">
        <v>193</v>
      </c>
      <c r="O92" s="497" t="s">
        <v>112</v>
      </c>
      <c r="P92" s="498"/>
      <c r="Q92" s="218">
        <f aca="true" t="shared" si="47" ref="Q92:V92">SUM(Q93:Q97)</f>
        <v>1</v>
      </c>
      <c r="R92" s="219">
        <f t="shared" si="47"/>
        <v>1</v>
      </c>
      <c r="S92" s="220">
        <f t="shared" si="47"/>
        <v>0</v>
      </c>
      <c r="T92" s="221">
        <f t="shared" si="47"/>
        <v>2</v>
      </c>
      <c r="U92" s="219">
        <f t="shared" si="47"/>
        <v>1</v>
      </c>
      <c r="V92" s="220">
        <f t="shared" si="47"/>
        <v>1</v>
      </c>
      <c r="W92" s="222">
        <f t="shared" si="37"/>
        <v>1</v>
      </c>
      <c r="X92" s="223">
        <f t="shared" si="38"/>
        <v>0</v>
      </c>
      <c r="Y92" s="224">
        <f t="shared" si="39"/>
        <v>1</v>
      </c>
    </row>
    <row r="93" spans="1:25" ht="17.25" customHeight="1">
      <c r="A93" s="492"/>
      <c r="B93" s="501" t="s">
        <v>231</v>
      </c>
      <c r="C93" s="502"/>
      <c r="D93" s="232">
        <v>40</v>
      </c>
      <c r="E93" s="233">
        <v>0</v>
      </c>
      <c r="F93" s="234">
        <v>50</v>
      </c>
      <c r="G93" s="235">
        <v>27</v>
      </c>
      <c r="H93" s="233">
        <v>0</v>
      </c>
      <c r="I93" s="234">
        <v>33</v>
      </c>
      <c r="J93" s="236">
        <f t="shared" si="43"/>
        <v>-13</v>
      </c>
      <c r="K93" s="237">
        <f t="shared" si="44"/>
        <v>0</v>
      </c>
      <c r="L93" s="238">
        <f t="shared" si="45"/>
        <v>-17</v>
      </c>
      <c r="M93" s="200"/>
      <c r="N93" s="492"/>
      <c r="O93" s="503" t="s">
        <v>195</v>
      </c>
      <c r="P93" s="504"/>
      <c r="Q93" s="255"/>
      <c r="R93" s="256"/>
      <c r="S93" s="257"/>
      <c r="T93" s="258">
        <v>1</v>
      </c>
      <c r="U93" s="256">
        <v>1</v>
      </c>
      <c r="V93" s="257">
        <v>0</v>
      </c>
      <c r="W93" s="259">
        <f t="shared" si="37"/>
        <v>1</v>
      </c>
      <c r="X93" s="260">
        <f t="shared" si="38"/>
        <v>1</v>
      </c>
      <c r="Y93" s="261">
        <f t="shared" si="39"/>
        <v>0</v>
      </c>
    </row>
    <row r="94" spans="1:25" ht="17.25" customHeight="1">
      <c r="A94" s="492"/>
      <c r="B94" s="501" t="s">
        <v>232</v>
      </c>
      <c r="C94" s="502"/>
      <c r="D94" s="232">
        <v>6</v>
      </c>
      <c r="E94" s="233">
        <v>1</v>
      </c>
      <c r="F94" s="234">
        <v>5</v>
      </c>
      <c r="G94" s="235">
        <v>6</v>
      </c>
      <c r="H94" s="233">
        <v>0</v>
      </c>
      <c r="I94" s="234">
        <v>6</v>
      </c>
      <c r="J94" s="236">
        <f t="shared" si="43"/>
        <v>0</v>
      </c>
      <c r="K94" s="237">
        <f t="shared" si="44"/>
        <v>-1</v>
      </c>
      <c r="L94" s="238">
        <f t="shared" si="45"/>
        <v>1</v>
      </c>
      <c r="M94" s="200"/>
      <c r="N94" s="492"/>
      <c r="O94" s="483" t="s">
        <v>197</v>
      </c>
      <c r="P94" s="484"/>
      <c r="Q94" s="232"/>
      <c r="R94" s="233"/>
      <c r="S94" s="234"/>
      <c r="T94" s="235"/>
      <c r="U94" s="233"/>
      <c r="V94" s="234"/>
      <c r="W94" s="236">
        <f t="shared" si="37"/>
        <v>0</v>
      </c>
      <c r="X94" s="237">
        <f t="shared" si="38"/>
        <v>0</v>
      </c>
      <c r="Y94" s="238">
        <f t="shared" si="39"/>
        <v>0</v>
      </c>
    </row>
    <row r="95" spans="1:25" ht="17.25" customHeight="1" thickBot="1">
      <c r="A95" s="493"/>
      <c r="B95" s="485" t="s">
        <v>233</v>
      </c>
      <c r="C95" s="486"/>
      <c r="D95" s="294">
        <v>6</v>
      </c>
      <c r="E95" s="295">
        <v>0</v>
      </c>
      <c r="F95" s="296">
        <v>12</v>
      </c>
      <c r="G95" s="297">
        <v>5</v>
      </c>
      <c r="H95" s="295">
        <v>1</v>
      </c>
      <c r="I95" s="296">
        <v>4</v>
      </c>
      <c r="J95" s="298">
        <f t="shared" si="43"/>
        <v>-1</v>
      </c>
      <c r="K95" s="299">
        <f t="shared" si="44"/>
        <v>1</v>
      </c>
      <c r="L95" s="300">
        <f t="shared" si="45"/>
        <v>-8</v>
      </c>
      <c r="M95" s="200"/>
      <c r="N95" s="492"/>
      <c r="O95" s="483" t="s">
        <v>199</v>
      </c>
      <c r="P95" s="484"/>
      <c r="Q95" s="232"/>
      <c r="R95" s="233"/>
      <c r="S95" s="234"/>
      <c r="T95" s="235"/>
      <c r="U95" s="233"/>
      <c r="V95" s="234"/>
      <c r="W95" s="236">
        <f t="shared" si="37"/>
        <v>0</v>
      </c>
      <c r="X95" s="237">
        <f t="shared" si="38"/>
        <v>0</v>
      </c>
      <c r="Y95" s="238">
        <f t="shared" si="39"/>
        <v>0</v>
      </c>
    </row>
    <row r="96" spans="13:25" ht="17.25" customHeight="1">
      <c r="M96" s="200"/>
      <c r="N96" s="492"/>
      <c r="O96" s="487" t="s">
        <v>201</v>
      </c>
      <c r="P96" s="488"/>
      <c r="Q96" s="232"/>
      <c r="R96" s="233"/>
      <c r="S96" s="234"/>
      <c r="T96" s="235">
        <v>1</v>
      </c>
      <c r="U96" s="233">
        <v>0</v>
      </c>
      <c r="V96" s="234">
        <v>1</v>
      </c>
      <c r="W96" s="236">
        <f t="shared" si="37"/>
        <v>1</v>
      </c>
      <c r="X96" s="237">
        <f t="shared" si="38"/>
        <v>0</v>
      </c>
      <c r="Y96" s="238">
        <f t="shared" si="39"/>
        <v>1</v>
      </c>
    </row>
    <row r="97" spans="1:26" ht="17.25" customHeight="1">
      <c r="A97" s="199" t="s">
        <v>203</v>
      </c>
      <c r="M97" s="200"/>
      <c r="N97" s="492"/>
      <c r="O97" s="499" t="s">
        <v>132</v>
      </c>
      <c r="P97" s="500"/>
      <c r="Q97" s="287">
        <v>1</v>
      </c>
      <c r="R97" s="288">
        <v>1</v>
      </c>
      <c r="S97" s="289">
        <v>0</v>
      </c>
      <c r="T97" s="290"/>
      <c r="U97" s="288"/>
      <c r="V97" s="289"/>
      <c r="W97" s="291">
        <f t="shared" si="37"/>
        <v>-1</v>
      </c>
      <c r="X97" s="292">
        <f t="shared" si="38"/>
        <v>-1</v>
      </c>
      <c r="Y97" s="293">
        <f t="shared" si="39"/>
        <v>0</v>
      </c>
      <c r="Z97" s="200"/>
    </row>
    <row r="98" spans="13:45" ht="17.25" customHeight="1" thickBot="1">
      <c r="M98" s="200"/>
      <c r="N98" s="480" t="s">
        <v>205</v>
      </c>
      <c r="O98" s="481"/>
      <c r="P98" s="482"/>
      <c r="Q98" s="278"/>
      <c r="R98" s="279"/>
      <c r="S98" s="280"/>
      <c r="T98" s="281"/>
      <c r="U98" s="279"/>
      <c r="V98" s="280"/>
      <c r="W98" s="282">
        <f t="shared" si="37"/>
        <v>0</v>
      </c>
      <c r="X98" s="283">
        <f t="shared" si="38"/>
        <v>0</v>
      </c>
      <c r="Y98" s="284">
        <f t="shared" si="39"/>
        <v>0</v>
      </c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</row>
    <row r="99" ht="12.75" customHeight="1"/>
  </sheetData>
  <sheetProtection/>
  <mergeCells count="176">
    <mergeCell ref="N9:P9"/>
    <mergeCell ref="N10:P10"/>
    <mergeCell ref="N14:P14"/>
    <mergeCell ref="O32:P32"/>
    <mergeCell ref="Q4:S4"/>
    <mergeCell ref="T4:V4"/>
    <mergeCell ref="A40:C40"/>
    <mergeCell ref="A41:C41"/>
    <mergeCell ref="A34:C34"/>
    <mergeCell ref="A35:C35"/>
    <mergeCell ref="A36:C36"/>
    <mergeCell ref="A37:C37"/>
    <mergeCell ref="A38:C38"/>
    <mergeCell ref="A39:C39"/>
    <mergeCell ref="W4:Y4"/>
    <mergeCell ref="B44:C44"/>
    <mergeCell ref="B45:C45"/>
    <mergeCell ref="N19:P19"/>
    <mergeCell ref="N20:P20"/>
    <mergeCell ref="A29:C29"/>
    <mergeCell ref="A42:A45"/>
    <mergeCell ref="B42:C42"/>
    <mergeCell ref="B43:C43"/>
    <mergeCell ref="N4:P5"/>
    <mergeCell ref="A6:C6"/>
    <mergeCell ref="Q23:S23"/>
    <mergeCell ref="T23:V23"/>
    <mergeCell ref="W23:Y23"/>
    <mergeCell ref="N16:P16"/>
    <mergeCell ref="N17:P17"/>
    <mergeCell ref="N23:P24"/>
    <mergeCell ref="N6:P6"/>
    <mergeCell ref="N7:P7"/>
    <mergeCell ref="N8:P8"/>
    <mergeCell ref="N12:P12"/>
    <mergeCell ref="B18:C18"/>
    <mergeCell ref="A17:C17"/>
    <mergeCell ref="N13:P13"/>
    <mergeCell ref="N18:P18"/>
    <mergeCell ref="D4:F4"/>
    <mergeCell ref="B9:C9"/>
    <mergeCell ref="B8:C8"/>
    <mergeCell ref="A14:B16"/>
    <mergeCell ref="B12:C12"/>
    <mergeCell ref="O33:P33"/>
    <mergeCell ref="N25:P25"/>
    <mergeCell ref="O26:P26"/>
    <mergeCell ref="O27:O31"/>
    <mergeCell ref="O36:P36"/>
    <mergeCell ref="A4:C5"/>
    <mergeCell ref="O34:P34"/>
    <mergeCell ref="G4:I4"/>
    <mergeCell ref="J4:L4"/>
    <mergeCell ref="N11:P11"/>
    <mergeCell ref="D27:F27"/>
    <mergeCell ref="O37:P37"/>
    <mergeCell ref="B11:C11"/>
    <mergeCell ref="B10:C10"/>
    <mergeCell ref="B7:C7"/>
    <mergeCell ref="A7:A13"/>
    <mergeCell ref="B13:C13"/>
    <mergeCell ref="N15:P15"/>
    <mergeCell ref="G27:I27"/>
    <mergeCell ref="A27:C28"/>
    <mergeCell ref="A31:C31"/>
    <mergeCell ref="A32:C32"/>
    <mergeCell ref="A33:C33"/>
    <mergeCell ref="B19:B22"/>
    <mergeCell ref="B23:C23"/>
    <mergeCell ref="B24:C24"/>
    <mergeCell ref="A18:A24"/>
    <mergeCell ref="A30:C30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N33:N41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2022-07-06T04:50:44Z</dcterms:created>
  <dcterms:modified xsi:type="dcterms:W3CDTF">2022-07-06T04:50:44Z</dcterms:modified>
  <cp:category/>
  <cp:version/>
  <cp:contentType/>
  <cp:contentStatus/>
</cp:coreProperties>
</file>