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4年度\地方財政状況調査\70 財政状況資料集\02 組合せ分析・ストック情報\10_起案（県HP掲載）\02_通常分＋組合せ分析・ストック情報\"/>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s="1"/>
  <c r="AM36" i="10" s="1"/>
  <c r="BE34" i="10" l="1"/>
  <c r="BE35" i="10" s="1"/>
  <c r="BE36" i="10" s="1"/>
  <c r="BW34" i="10" s="1"/>
  <c r="BW35" i="10" s="1"/>
  <c r="BW36" i="10" s="1"/>
  <c r="BW37" i="10" s="1"/>
  <c r="CO34" i="10" l="1"/>
  <c r="CO35" i="10" s="1"/>
  <c r="CO36" i="10" s="1"/>
</calcChain>
</file>

<file path=xl/sharedStrings.xml><?xml version="1.0" encoding="utf-8"?>
<sst xmlns="http://schemas.openxmlformats.org/spreadsheetml/2006/main" count="1113" uniqueCount="605">
  <si>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</si>
  <si>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</si>
  <si>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</si>
  <si>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</si>
  <si>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</si>
  <si>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</si>
  <si>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</si>
  <si>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</si>
  <si>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</si>
  <si>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</si>
  <si>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</si>
  <si>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</si>
  <si>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</si>
  <si>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</si>
  <si>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</si>
  <si>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</si>
  <si>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</si>
  <si>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</si>
  <si>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</si>
  <si>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</si>
  <si>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</si>
  <si>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</si>
  <si>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</si>
  <si>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</si>
  <si>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</si>
  <si>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</si>
  <si>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</si>
  <si>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</si>
  <si>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</si>
  <si>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</si>
  <si>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</si>
  <si>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</si>
  <si>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</si>
  <si>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</si>
  <si>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</si>
  <si>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</si>
  <si>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</si>
  <si>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</si>
  <si>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</si>
  <si>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</si>
  <si>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</si>
  <si>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</si>
  <si>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</si>
  <si>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</si>
  <si>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</si>
  <si>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</si>
  <si>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</si>
  <si>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</si>
  <si>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</si>
  <si>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</si>
  <si>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</si>
  <si>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</si>
  <si>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</si>
  <si>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</si>
  <si>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</si>
  <si>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</si>
  <si>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</si>
  <si>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</si>
  <si>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</si>
  <si>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</si>
  <si>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</si>
  <si>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</si>
  <si>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</si>
  <si>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</si>
  <si>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</si>
  <si>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</si>
  <si>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</si>
  <si>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</si>
  <si>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</si>
  <si>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</si>
  <si>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</si>
  <si>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</si>
  <si>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</si>
  <si>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</si>
  <si>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</si>
  <si>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</si>
  <si>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</si>
  <si>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</si>
  <si>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</si>
  <si>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</si>
  <si>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</si>
  <si>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</si>
  <si>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</si>
  <si>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</si>
  <si>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</si>
  <si>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</si>
  <si>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</si>
  <si>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</si>
  <si>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</si>
  <si>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</si>
  <si>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</si>
  <si>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</si>
  <si>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</si>
  <si>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</si>
  <si>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</si>
  <si>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</si>
  <si>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</si>
  <si>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</si>
  <si>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</si>
  <si>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</si>
  <si>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</si>
  <si>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</si>
  <si>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</si>
  <si>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</si>
  <si>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</si>
  <si>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</si>
  <si>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</si>
  <si>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</si>
  <si>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</si>
  <si>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</si>
  <si>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</si>
  <si>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</si>
  <si>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</si>
  <si>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</si>
  <si>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</si>
  <si>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</si>
  <si>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</si>
  <si>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</si>
  <si>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</si>
  <si>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</si>
  <si>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</si>
  <si>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</si>
  <si>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</si>
  <si>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</si>
  <si>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</si>
  <si>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</si>
  <si>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</si>
  <si>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</si>
  <si>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</si>
  <si>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</si>
  <si>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</si>
  <si>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</si>
  <si>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</si>
  <si>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</si>
  <si>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</si>
  <si>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</si>
  <si>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</si>
  <si>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</si>
  <si>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</si>
  <si>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</si>
  <si>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</si>
  <si>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</si>
  <si>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</si>
  <si>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</si>
  <si>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</si>
  <si>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</si>
  <si>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</si>
  <si>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</si>
  <si>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</si>
  <si>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</si>
  <si>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</si>
  <si>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</si>
  <si>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</si>
  <si>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</si>
  <si>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</si>
  <si>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</si>
  <si>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</si>
  <si>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</si>
  <si>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</si>
  <si>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</si>
  <si>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</si>
  <si>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</si>
  <si>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</si>
  <si>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</si>
  <si>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</si>
  <si>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</si>
  <si>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</si>
  <si>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</si>
  <si>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</si>
  <si>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</si>
  <si>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</si>
  <si>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</si>
  <si>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</si>
  <si>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</si>
  <si>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</si>
  <si>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</si>
  <si>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</si>
  <si>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</si>
  <si>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</si>
  <si>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</si>
  <si>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</si>
  <si>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</si>
  <si>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</si>
  <si>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</si>
  <si>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</si>
  <si>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</si>
  <si>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</si>
  <si>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</si>
  <si>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</si>
  <si>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</si>
  <si>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</si>
  <si>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</si>
  <si>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</si>
  <si>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</si>
  <si>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</si>
  <si>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</si>
  <si>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</si>
  <si>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</si>
  <si>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</si>
  <si>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</si>
  <si>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</si>
  <si>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</si>
  <si>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</si>
  <si>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</si>
  <si>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</si>
  <si>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</si>
  <si>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</si>
  <si>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</si>
  <si>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</si>
  <si>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</si>
  <si>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</si>
  <si>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</si>
  <si>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</si>
  <si>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</si>
  <si>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広島県大竹市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</si>
  <si>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</si>
  <si>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</si>
  <si>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</si>
  <si>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</si>
  <si>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</si>
  <si>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</si>
  <si>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</si>
  <si>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</si>
  <si>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</si>
  <si>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</si>
  <si>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</si>
  <si>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</si>
  <si>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</si>
  <si>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</si>
  <si>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</si>
  <si>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</si>
  <si>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</si>
  <si>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</si>
  <si>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</si>
  <si>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</si>
  <si>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</si>
  <si>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</si>
  <si>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</si>
  <si>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</si>
  <si>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</si>
  <si>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</si>
  <si>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</si>
  <si>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</si>
  <si>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</si>
  <si>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</si>
  <si>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</si>
  <si>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</si>
  <si>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</si>
  <si>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</si>
  <si>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</si>
  <si>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</si>
  <si>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</si>
  <si>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</si>
  <si>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</si>
  <si>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</si>
  <si>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</si>
  <si>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</si>
  <si>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</si>
  <si>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</si>
  <si>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</si>
  <si>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</si>
  <si>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</si>
  <si>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</si>
  <si>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</si>
  <si>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</si>
  <si>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</si>
  <si>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</si>
  <si>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</si>
  <si>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</si>
  <si>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</si>
  <si>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</si>
  <si>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</si>
  <si>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</si>
  <si>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</si>
  <si>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</si>
  <si>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</si>
  <si>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</si>
  <si>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</si>
  <si>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</si>
  <si>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</si>
  <si>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</si>
  <si>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</si>
  <si>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</si>
  <si>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</si>
  <si>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</si>
  <si>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</si>
  <si>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</si>
  <si>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</si>
  <si>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</si>
  <si>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</si>
  <si>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</si>
  <si>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</si>
  <si>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</si>
  <si>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</si>
  <si>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</si>
  <si>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</si>
  <si>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</si>
  <si>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</si>
  <si>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</si>
  <si>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</si>
  <si>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</si>
  <si>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</si>
  <si>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</si>
  <si>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</si>
  <si>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</si>
  <si>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</si>
  <si>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</si>
  <si>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</si>
  <si>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</si>
  <si>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</si>
  <si>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</si>
  <si>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</si>
  <si>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</si>
  <si>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</si>
  <si>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</si>
  <si>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</si>
  <si>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</si>
  <si>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</si>
  <si>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</si>
  <si>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</si>
  <si>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</si>
  <si>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</si>
  <si>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</si>
  <si>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</si>
  <si>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</si>
  <si>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</si>
  <si>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</si>
  <si>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</si>
  <si>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</si>
  <si>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</si>
  <si>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</si>
  <si>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</si>
  <si>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</si>
  <si>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</si>
  <si>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</si>
  <si>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</si>
  <si>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</si>
  <si>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</si>
  <si>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</si>
  <si>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</si>
  <si>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</si>
  <si>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</si>
  <si>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</si>
  <si>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</si>
  <si>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</si>
  <si>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</si>
  <si>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</si>
  <si>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</si>
  <si>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</si>
  <si>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</si>
  <si>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</si>
  <si>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</si>
  <si>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</si>
  <si>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</si>
  <si>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</si>
  <si>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</si>
  <si>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</si>
  <si>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</si>
  <si>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</si>
  <si>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</si>
  <si>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</si>
  <si>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</si>
  <si>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</si>
  <si>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</si>
  <si>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</si>
  <si>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</si>
  <si>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</si>
  <si>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</si>
  <si>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</si>
  <si>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広島県大竹市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</si>
  <si>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</si>
  <si>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</si>
  <si>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</si>
  <si>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</si>
  <si>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</si>
  <si>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</si>
  <si>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</si>
  <si>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</si>
  <si>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</si>
  <si>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</si>
  <si>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</si>
  <si>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</si>
  <si>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</si>
  <si>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</si>
  <si>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</si>
  <si>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</si>
  <si>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</si>
  <si>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</si>
  <si>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</si>
  <si>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</si>
  <si>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</si>
  <si>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</si>
  <si>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</si>
  <si>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</si>
  <si>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</si>
  <si>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</si>
  <si>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</si>
  <si>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</si>
  <si>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</si>
  <si>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</si>
  <si>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</si>
  <si>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</si>
  <si>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</si>
  <si>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</si>
  <si>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</si>
  <si>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</si>
  <si>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</si>
  <si>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</si>
  <si>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</si>
  <si>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</si>
  <si>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</si>
  <si>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</si>
  <si>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農業集落排水特別会計</t>
    <phoneticPr fontId="5"/>
  </si>
  <si>
    <t>法非適用企業</t>
    <phoneticPr fontId="5"/>
  </si>
  <si>
    <t>漁業集落排水特別会計</t>
    <phoneticPr fontId="5"/>
  </si>
  <si>
    <t>土地造成特別会計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</si>
  <si>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</si>
  <si>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</si>
  <si>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</si>
  <si>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</si>
  <si>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</si>
  <si>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</si>
  <si>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</si>
  <si>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</si>
  <si>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</si>
  <si>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</si>
  <si>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</si>
  <si>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</si>
  <si>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</si>
  <si>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</si>
  <si>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</si>
  <si>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</si>
  <si>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</si>
  <si>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</si>
  <si>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</si>
  <si>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</si>
  <si>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</si>
  <si>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</si>
  <si>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</si>
  <si>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</si>
  <si>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</si>
  <si>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</si>
  <si>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</si>
  <si>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</si>
  <si>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</si>
  <si>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</si>
  <si>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</si>
  <si>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</si>
  <si>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</si>
  <si>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</si>
  <si>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</si>
  <si>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</si>
  <si>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</si>
  <si>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</si>
  <si>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</si>
  <si>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</si>
  <si>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</si>
  <si>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</si>
  <si>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</si>
  <si>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</si>
  <si>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</si>
  <si>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</si>
  <si>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</si>
  <si>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</si>
  <si>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</si>
  <si>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</si>
  <si>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</si>
  <si>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</si>
  <si>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</si>
  <si>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</si>
  <si>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</si>
  <si>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</si>
  <si>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</si>
  <si>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</si>
  <si>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</si>
  <si>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</si>
  <si>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</si>
  <si>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</si>
  <si>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</si>
  <si>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</si>
  <si>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</si>
  <si>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</si>
  <si>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</si>
  <si>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</si>
  <si>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</si>
  <si>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</si>
  <si>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</si>
  <si>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</si>
  <si>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</si>
  <si>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</si>
  <si>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</si>
  <si>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</si>
  <si>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</si>
  <si>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</si>
  <si>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</si>
  <si>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</si>
  <si>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</si>
  <si>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</si>
  <si>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</si>
  <si>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</si>
  <si>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</si>
  <si>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</si>
  <si>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</si>
  <si>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</si>
  <si>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</si>
  <si>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</si>
  <si>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</si>
  <si>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</si>
  <si>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</si>
  <si>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</si>
  <si>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</si>
  <si>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</si>
  <si>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</si>
  <si>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</si>
  <si>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</si>
  <si>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</si>
  <si>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</si>
  <si>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</si>
  <si>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</si>
  <si>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</si>
  <si>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</si>
  <si>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</si>
  <si>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</si>
  <si>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</si>
  <si>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</si>
  <si>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</si>
  <si>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</si>
  <si>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</si>
  <si>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</si>
  <si>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</si>
  <si>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</si>
  <si>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</si>
  <si>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</si>
  <si>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</si>
  <si>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</si>
  <si>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</si>
  <si>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</si>
  <si>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</si>
  <si>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</si>
  <si>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</si>
  <si>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</si>
  <si>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</si>
  <si>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</si>
  <si>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</si>
  <si>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</si>
  <si>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</si>
  <si>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</si>
  <si>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</si>
  <si>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</si>
  <si>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</si>
  <si>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</si>
  <si>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</si>
  <si>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</si>
  <si>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</si>
  <si>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</si>
  <si>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</si>
  <si>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</si>
  <si>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</si>
  <si>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</si>
  <si>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1.15</t>
  </si>
  <si>
    <t>▲ 2.07</t>
  </si>
  <si>
    <t>▲ 1.17</t>
  </si>
  <si>
    <t>水道事業会計</t>
  </si>
  <si>
    <t>公共下水道事業会計</t>
  </si>
  <si>
    <t>一般会計</t>
  </si>
  <si>
    <t>工業用水道事業会計</t>
  </si>
  <si>
    <t>介護保険特別会計</t>
  </si>
  <si>
    <t>港湾施設管理受託特別会計</t>
  </si>
  <si>
    <t>後期高齢者医療特別会計</t>
  </si>
  <si>
    <t>国民健康保険特別会計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</si>
  <si>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</si>
  <si>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</si>
  <si>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</si>
  <si>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</si>
  <si>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</si>
  <si>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</si>
  <si>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</si>
  <si>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</si>
  <si>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</si>
  <si>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</si>
  <si>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</si>
  <si>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</si>
  <si>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宮島ボートレース企業団</t>
    <rPh sb="0" eb="2">
      <t>ミヤジマ</t>
    </rPh>
    <rPh sb="8" eb="10">
      <t>キギョウ</t>
    </rPh>
    <rPh sb="10" eb="11">
      <t>ダン</t>
    </rPh>
    <phoneticPr fontId="2"/>
  </si>
  <si>
    <t>-</t>
    <phoneticPr fontId="2"/>
  </si>
  <si>
    <t>阿多田島汽船</t>
    <rPh sb="0" eb="3">
      <t>アタタ</t>
    </rPh>
    <rPh sb="3" eb="4">
      <t>ジマ</t>
    </rPh>
    <rPh sb="4" eb="6">
      <t>キセン</t>
    </rPh>
    <phoneticPr fontId="2"/>
  </si>
  <si>
    <t>大竹市土地開発公社</t>
    <rPh sb="0" eb="3">
      <t>オオタケシ</t>
    </rPh>
    <rPh sb="3" eb="5">
      <t>トチ</t>
    </rPh>
    <rPh sb="5" eb="7">
      <t>カイハツ</t>
    </rPh>
    <rPh sb="7" eb="9">
      <t>コウシャ</t>
    </rPh>
    <phoneticPr fontId="2"/>
  </si>
  <si>
    <t>株式会社やさか</t>
    <rPh sb="0" eb="2">
      <t>カブシキ</t>
    </rPh>
    <rPh sb="2" eb="4">
      <t>カイシャ</t>
    </rPh>
    <phoneticPr fontId="2"/>
  </si>
  <si>
    <t>○</t>
  </si>
  <si>
    <t>地方創生事業基金</t>
    <rPh sb="0" eb="2">
      <t>チホウ</t>
    </rPh>
    <rPh sb="2" eb="4">
      <t>ソウセイ</t>
    </rPh>
    <rPh sb="4" eb="6">
      <t>ジギョウ</t>
    </rPh>
    <rPh sb="6" eb="8">
      <t>キキン</t>
    </rPh>
    <phoneticPr fontId="5"/>
  </si>
  <si>
    <t>市営住宅基金</t>
    <rPh sb="0" eb="2">
      <t>シエイ</t>
    </rPh>
    <rPh sb="2" eb="4">
      <t>ジュウタク</t>
    </rPh>
    <rPh sb="4" eb="6">
      <t>キキン</t>
    </rPh>
    <phoneticPr fontId="2"/>
  </si>
  <si>
    <t>にこにここども基金</t>
    <rPh sb="7" eb="9">
      <t>キキン</t>
    </rPh>
    <phoneticPr fontId="5"/>
  </si>
  <si>
    <t>阿多田診療所基金</t>
    <rPh sb="0" eb="3">
      <t>アタタ</t>
    </rPh>
    <rPh sb="3" eb="6">
      <t>シンリョウショ</t>
    </rPh>
    <rPh sb="6" eb="8">
      <t>キキン</t>
    </rPh>
    <phoneticPr fontId="5"/>
  </si>
  <si>
    <t>健やか安心基金</t>
    <rPh sb="0" eb="1">
      <t>スコ</t>
    </rPh>
    <rPh sb="3" eb="5">
      <t>アンシン</t>
    </rPh>
    <rPh sb="5" eb="7">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</si>
  <si>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</si>
  <si>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</si>
  <si>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</si>
  <si>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将来負担比率、有形固資産減価償却率ともに類似団体内平均を大きく上回っている。
今後、将来負担比率は地方債残高の減などにより改善する見込みであるが、有形固定資産減価償却率は、減価償却によりさらに悪化していく見込みである。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</si>
  <si>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</si>
  <si>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</si>
  <si>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</si>
  <si>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</si>
  <si>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</si>
  <si>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</si>
  <si>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将来負担比率、実質公債費比率ともに類似団体平均を大きく上回っている。
土地造成特別会計の抱える地方債や過去の大規模建設工事に充てた多額の地方債が大きく影響しているため、両比率とも高い水準で推移している。過去の債務の積み上げによる数値であるため、劇的な改善は望めないが、根気強く地方債残高を減らしていくこと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</si>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</sst>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xmlns:c16r2="http://schemas.microsoft.com/office/drawing/2015/06/chart">
            <c:ext xmlns:c16="http://schemas.microsoft.com/office/drawing/2014/chart" uri="{C3380CC4-5D6E-409C-BE32-E72D297353CC}">
              <c16:uniqueId val="{00000000-031E-4B23-A720-6F82F9C060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77705</c:v>
                </c:pt>
                <c:pt idx="1">
                  <c:v>94041</c:v>
                </c:pt>
                <c:pt idx="2">
                  <c:v>77754</c:v>
                </c:pt>
                <c:pt idx="3">
                  <c:v>184916</c:v>
                </c:pt>
                <c:pt idx="4">
                  <c:v>115955</c:v>
                </c:pt>
              </c:numCache>
            </c:numRef>
          </c:val>
          <c:smooth val="0"/>
          <c:extLst xmlns:c16r2="http://schemas.microsoft.com/office/drawing/2015/06/chart">
            <c:ext xmlns:c16="http://schemas.microsoft.com/office/drawing/2014/chart" uri="{C3380CC4-5D6E-409C-BE32-E72D297353CC}">
              <c16:uniqueId val="{00000001-031E-4B23-A720-6F82F9C06070}"/>
            </c:ext>
          </c:extLst>
        </c:ser>
        <c:dLbls>
          <c:showLegendKey val="0"/>
          <c:showVal val="0"/>
          <c:showCatName val="0"/>
          <c:showSerName val="0"/>
          <c:showPercent val="0"/>
          <c:showBubbleSize val="0"/>
        </c:dLbls>
        <c:marker val="1"/>
        <c:smooth val="0"/>
        <c:axId val="136033672"/>
        <c:axId val="136034056"/>
      </c:lineChart>
      <c:catAx>
        <c:axId val="136033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034056"/>
        <c:crosses val="autoZero"/>
        <c:auto val="1"/>
        <c:lblAlgn val="ctr"/>
        <c:lblOffset val="100"/>
        <c:tickLblSkip val="1"/>
        <c:tickMarkSkip val="1"/>
        <c:noMultiLvlLbl val="0"/>
      </c:catAx>
      <c:valAx>
        <c:axId val="1360340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033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c:v>
                </c:pt>
                <c:pt idx="1">
                  <c:v>0.5</c:v>
                </c:pt>
                <c:pt idx="2">
                  <c:v>1.7</c:v>
                </c:pt>
                <c:pt idx="3">
                  <c:v>0.44</c:v>
                </c:pt>
                <c:pt idx="4">
                  <c:v>5.24</c:v>
                </c:pt>
              </c:numCache>
            </c:numRef>
          </c:val>
          <c:extLst xmlns:c16r2="http://schemas.microsoft.com/office/drawing/2015/06/chart">
            <c:ext xmlns:c16="http://schemas.microsoft.com/office/drawing/2014/chart" uri="{C3380CC4-5D6E-409C-BE32-E72D297353CC}">
              <c16:uniqueId val="{00000000-EA7C-4773-9698-63C3E749CA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12.22</c:v>
                </c:pt>
                <c:pt idx="1">
                  <c:v>10.46</c:v>
                </c:pt>
                <c:pt idx="2">
                  <c:v>10.65</c:v>
                </c:pt>
                <c:pt idx="3">
                  <c:v>11.43</c:v>
                </c:pt>
                <c:pt idx="4">
                  <c:v>10.98</c:v>
                </c:pt>
              </c:numCache>
            </c:numRef>
          </c:val>
          <c:extLst xmlns:c16r2="http://schemas.microsoft.com/office/drawing/2015/06/chart">
            <c:ext xmlns:c16="http://schemas.microsoft.com/office/drawing/2014/chart" uri="{C3380CC4-5D6E-409C-BE32-E72D297353CC}">
              <c16:uniqueId val="{00000001-EA7C-4773-9698-63C3E749CAE7}"/>
            </c:ext>
          </c:extLst>
        </c:ser>
        <c:dLbls>
          <c:showLegendKey val="0"/>
          <c:showVal val="0"/>
          <c:showCatName val="0"/>
          <c:showSerName val="0"/>
          <c:showPercent val="0"/>
          <c:showBubbleSize val="0"/>
        </c:dLbls>
        <c:gapWidth val="250"/>
        <c:overlap val="100"/>
        <c:axId val="483961760"/>
        <c:axId val="48396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-1.1499999999999999</c:v>
                </c:pt>
                <c:pt idx="1">
                  <c:v>-2.0699999999999998</c:v>
                </c:pt>
                <c:pt idx="2">
                  <c:v>1.23</c:v>
                </c:pt>
                <c:pt idx="3">
                  <c:v>-1.17</c:v>
                </c:pt>
                <c:pt idx="4">
                  <c:v>4.84</c:v>
                </c:pt>
              </c:numCache>
            </c:numRef>
          </c:val>
          <c:smooth val="0"/>
          <c:extLst xmlns:c16r2="http://schemas.microsoft.com/office/drawing/2015/06/chart">
            <c:ext xmlns:c16="http://schemas.microsoft.com/office/drawing/2014/chart" uri="{C3380CC4-5D6E-409C-BE32-E72D297353CC}">
              <c16:uniqueId val="{00000002-EA7C-4773-9698-63C3E749CAE7}"/>
            </c:ext>
          </c:extLst>
        </c:ser>
        <c:dLbls>
          <c:showLegendKey val="0"/>
          <c:showVal val="0"/>
          <c:showCatName val="0"/>
          <c:showSerName val="0"/>
          <c:showPercent val="0"/>
          <c:showBubbleSize val="0"/>
        </c:dLbls>
        <c:marker val="1"/>
        <c:smooth val="0"/>
        <c:axId val="483961760"/>
        <c:axId val="483962144"/>
      </c:lineChart>
      <c:catAx>
        <c:axId val="4839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962144"/>
        <c:crosses val="autoZero"/>
        <c:auto val="1"/>
        <c:lblAlgn val="ctr"/>
        <c:lblOffset val="100"/>
        <c:tickLblSkip val="1"/>
        <c:tickMarkSkip val="1"/>
        <c:noMultiLvlLbl val="0"/>
      </c:catAx>
      <c:valAx>
        <c:axId val="48396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6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104-4ACD-85D0-3D259BB5E3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104-4ACD-85D0-3D259BB5E33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0.06</c:v>
                </c:pt>
                <c:pt idx="4">
                  <c:v>#N/A</c:v>
                </c:pt>
                <c:pt idx="5">
                  <c:v>0.05</c:v>
                </c:pt>
                <c:pt idx="6">
                  <c:v>#N/A</c:v>
                </c:pt>
                <c:pt idx="7">
                  <c:v>0.22</c:v>
                </c:pt>
                <c:pt idx="8">
                  <c:v>#N/A</c:v>
                </c:pt>
                <c:pt idx="9">
                  <c:v>0.01</c:v>
                </c:pt>
              </c:numCache>
            </c:numRef>
          </c:val>
          <c:extLst xmlns:c16r2="http://schemas.microsoft.com/office/drawing/2015/06/chart">
            <c:ext xmlns:c16="http://schemas.microsoft.com/office/drawing/2014/chart" uri="{C3380CC4-5D6E-409C-BE32-E72D297353CC}">
              <c16:uniqueId val="{00000002-F104-4ACD-85D0-3D259BB5E33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0.04</c:v>
                </c:pt>
                <c:pt idx="4">
                  <c:v>#N/A</c:v>
                </c:pt>
                <c:pt idx="5">
                  <c:v>0.08</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F104-4ACD-85D0-3D259BB5E33C}"/>
            </c:ext>
          </c:extLst>
        </c:ser>
        <c:ser>
          <c:idx val="4"/>
          <c:order val="4"/>
          <c:tx>
            <c:strRef>
              <c:f>データシート!$A$31</c:f>
              <c:strCache>
                <c:ptCount val="1"/>
                <c:pt idx="0">
                  <c:v>港湾施設管理受託特別会計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0.32</c:v>
                </c:pt>
                <c:pt idx="2">
                  <c:v>#N/A</c:v>
                </c:pt>
                <c:pt idx="3">
                  <c:v>0.39</c:v>
                </c:pt>
                <c:pt idx="4">
                  <c:v>#N/A</c:v>
                </c:pt>
                <c:pt idx="5">
                  <c:v>0.37</c:v>
                </c:pt>
                <c:pt idx="6">
                  <c:v>#N/A</c:v>
                </c:pt>
                <c:pt idx="7">
                  <c:v>0.32</c:v>
                </c:pt>
                <c:pt idx="8">
                  <c:v>#N/A</c:v>
                </c:pt>
                <c:pt idx="9">
                  <c:v>0.27</c:v>
                </c:pt>
              </c:numCache>
            </c:numRef>
          </c:val>
          <c:extLst xmlns:c16r2="http://schemas.microsoft.com/office/drawing/2015/06/chart">
            <c:ext xmlns:c16="http://schemas.microsoft.com/office/drawing/2014/chart" uri="{C3380CC4-5D6E-409C-BE32-E72D297353CC}">
              <c16:uniqueId val="{00000004-F104-4ACD-85D0-3D259BB5E33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1.1100000000000001</c:v>
                </c:pt>
                <c:pt idx="2">
                  <c:v>#N/A</c:v>
                </c:pt>
                <c:pt idx="3">
                  <c:v>1.39</c:v>
                </c:pt>
                <c:pt idx="4">
                  <c:v>#N/A</c:v>
                </c:pt>
                <c:pt idx="5">
                  <c:v>0.64</c:v>
                </c:pt>
                <c:pt idx="6">
                  <c:v>#N/A</c:v>
                </c:pt>
                <c:pt idx="7">
                  <c:v>0.57999999999999996</c:v>
                </c:pt>
                <c:pt idx="8">
                  <c:v>#N/A</c:v>
                </c:pt>
                <c:pt idx="9">
                  <c:v>1.34</c:v>
                </c:pt>
              </c:numCache>
            </c:numRef>
          </c:val>
          <c:extLst xmlns:c16r2="http://schemas.microsoft.com/office/drawing/2015/06/chart">
            <c:ext xmlns:c16="http://schemas.microsoft.com/office/drawing/2014/chart" uri="{C3380CC4-5D6E-409C-BE32-E72D297353CC}">
              <c16:uniqueId val="{00000005-F104-4ACD-85D0-3D259BB5E33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7.72</c:v>
                </c:pt>
                <c:pt idx="2">
                  <c:v>#N/A</c:v>
                </c:pt>
                <c:pt idx="3">
                  <c:v>6.47</c:v>
                </c:pt>
                <c:pt idx="4">
                  <c:v>#N/A</c:v>
                </c:pt>
                <c:pt idx="5">
                  <c:v>6.37</c:v>
                </c:pt>
                <c:pt idx="6">
                  <c:v>#N/A</c:v>
                </c:pt>
                <c:pt idx="7">
                  <c:v>5.12</c:v>
                </c:pt>
                <c:pt idx="8">
                  <c:v>#N/A</c:v>
                </c:pt>
                <c:pt idx="9">
                  <c:v>4.08</c:v>
                </c:pt>
              </c:numCache>
            </c:numRef>
          </c:val>
          <c:extLst xmlns:c16r2="http://schemas.microsoft.com/office/drawing/2015/06/chart">
            <c:ext xmlns:c16="http://schemas.microsoft.com/office/drawing/2014/chart" uri="{C3380CC4-5D6E-409C-BE32-E72D297353CC}">
              <c16:uniqueId val="{00000006-F104-4ACD-85D0-3D259BB5E33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0.27</c:v>
                </c:pt>
                <c:pt idx="2">
                  <c:v>#N/A</c:v>
                </c:pt>
                <c:pt idx="3">
                  <c:v>0.1</c:v>
                </c:pt>
                <c:pt idx="4">
                  <c:v>#N/A</c:v>
                </c:pt>
                <c:pt idx="5">
                  <c:v>1.32</c:v>
                </c:pt>
                <c:pt idx="6">
                  <c:v>#N/A</c:v>
                </c:pt>
                <c:pt idx="7">
                  <c:v>0.12</c:v>
                </c:pt>
                <c:pt idx="8">
                  <c:v>#N/A</c:v>
                </c:pt>
                <c:pt idx="9">
                  <c:v>4.96</c:v>
                </c:pt>
              </c:numCache>
            </c:numRef>
          </c:val>
          <c:extLst xmlns:c16r2="http://schemas.microsoft.com/office/drawing/2015/06/chart">
            <c:ext xmlns:c16="http://schemas.microsoft.com/office/drawing/2014/chart" uri="{C3380CC4-5D6E-409C-BE32-E72D297353CC}">
              <c16:uniqueId val="{00000007-F104-4ACD-85D0-3D259BB5E33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7.32</c:v>
                </c:pt>
                <c:pt idx="2">
                  <c:v>#N/A</c:v>
                </c:pt>
                <c:pt idx="3">
                  <c:v>7.82</c:v>
                </c:pt>
                <c:pt idx="4">
                  <c:v>#N/A</c:v>
                </c:pt>
                <c:pt idx="5">
                  <c:v>9.15</c:v>
                </c:pt>
                <c:pt idx="6">
                  <c:v>#N/A</c:v>
                </c:pt>
                <c:pt idx="7">
                  <c:v>8.4600000000000009</c:v>
                </c:pt>
                <c:pt idx="8">
                  <c:v>#N/A</c:v>
                </c:pt>
                <c:pt idx="9">
                  <c:v>10.73</c:v>
                </c:pt>
              </c:numCache>
            </c:numRef>
          </c:val>
          <c:extLst xmlns:c16r2="http://schemas.microsoft.com/office/drawing/2015/06/chart">
            <c:ext xmlns:c16="http://schemas.microsoft.com/office/drawing/2014/chart" uri="{C3380CC4-5D6E-409C-BE32-E72D297353CC}">
              <c16:uniqueId val="{00000008-F104-4ACD-85D0-3D259BB5E3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16.75</c:v>
                </c:pt>
                <c:pt idx="2">
                  <c:v>#N/A</c:v>
                </c:pt>
                <c:pt idx="3">
                  <c:v>17.28</c:v>
                </c:pt>
                <c:pt idx="4">
                  <c:v>#N/A</c:v>
                </c:pt>
                <c:pt idx="5">
                  <c:v>17.82</c:v>
                </c:pt>
                <c:pt idx="6">
                  <c:v>#N/A</c:v>
                </c:pt>
                <c:pt idx="7">
                  <c:v>16.07</c:v>
                </c:pt>
                <c:pt idx="8">
                  <c:v>#N/A</c:v>
                </c:pt>
                <c:pt idx="9">
                  <c:v>12.05</c:v>
                </c:pt>
              </c:numCache>
            </c:numRef>
          </c:val>
          <c:extLst xmlns:c16r2="http://schemas.microsoft.com/office/drawing/2015/06/chart">
            <c:ext xmlns:c16="http://schemas.microsoft.com/office/drawing/2014/chart" uri="{C3380CC4-5D6E-409C-BE32-E72D297353CC}">
              <c16:uniqueId val="{00000009-F104-4ACD-85D0-3D259BB5E33C}"/>
            </c:ext>
          </c:extLst>
        </c:ser>
        <c:dLbls>
          <c:showLegendKey val="0"/>
          <c:showVal val="0"/>
          <c:showCatName val="0"/>
          <c:showSerName val="0"/>
          <c:showPercent val="0"/>
          <c:showBubbleSize val="0"/>
        </c:dLbls>
        <c:gapWidth val="150"/>
        <c:overlap val="100"/>
        <c:axId val="493929728"/>
        <c:axId val="493930112"/>
      </c:barChart>
      <c:catAx>
        <c:axId val="4939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930112"/>
        <c:crosses val="autoZero"/>
        <c:auto val="1"/>
        <c:lblAlgn val="ctr"/>
        <c:lblOffset val="100"/>
        <c:tickLblSkip val="1"/>
        <c:tickMarkSkip val="1"/>
        <c:noMultiLvlLbl val="0"/>
      </c:catAx>
      <c:valAx>
        <c:axId val="49393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92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1383</c:v>
                </c:pt>
                <c:pt idx="5">
                  <c:v>1307</c:v>
                </c:pt>
                <c:pt idx="8">
                  <c:v>1221</c:v>
                </c:pt>
                <c:pt idx="11">
                  <c:v>1153</c:v>
                </c:pt>
                <c:pt idx="14">
                  <c:v>1222</c:v>
                </c:pt>
              </c:numCache>
            </c:numRef>
          </c:val>
          <c:extLst xmlns:c16r2="http://schemas.microsoft.com/office/drawing/2015/06/chart">
            <c:ext xmlns:c16="http://schemas.microsoft.com/office/drawing/2014/chart" uri="{C3380CC4-5D6E-409C-BE32-E72D297353CC}">
              <c16:uniqueId val="{00000000-2342-4CDA-AC66-527435FD11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342-4CDA-AC66-527435FD11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342-4CDA-AC66-527435FD11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42-4CDA-AC66-527435FD11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409</c:v>
                </c:pt>
                <c:pt idx="3">
                  <c:v>370</c:v>
                </c:pt>
                <c:pt idx="6">
                  <c:v>349</c:v>
                </c:pt>
                <c:pt idx="9">
                  <c:v>316</c:v>
                </c:pt>
                <c:pt idx="12">
                  <c:v>307</c:v>
                </c:pt>
              </c:numCache>
            </c:numRef>
          </c:val>
          <c:extLst xmlns:c16r2="http://schemas.microsoft.com/office/drawing/2015/06/chart">
            <c:ext xmlns:c16="http://schemas.microsoft.com/office/drawing/2014/chart" uri="{C3380CC4-5D6E-409C-BE32-E72D297353CC}">
              <c16:uniqueId val="{00000004-2342-4CDA-AC66-527435FD11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42-4CDA-AC66-527435FD11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342-4CDA-AC66-527435FD11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2085</c:v>
                </c:pt>
                <c:pt idx="3">
                  <c:v>1926</c:v>
                </c:pt>
                <c:pt idx="6">
                  <c:v>1826</c:v>
                </c:pt>
                <c:pt idx="9">
                  <c:v>1760</c:v>
                </c:pt>
                <c:pt idx="12">
                  <c:v>1755</c:v>
                </c:pt>
              </c:numCache>
            </c:numRef>
          </c:val>
          <c:extLst xmlns:c16r2="http://schemas.microsoft.com/office/drawing/2015/06/chart">
            <c:ext xmlns:c16="http://schemas.microsoft.com/office/drawing/2014/chart" uri="{C3380CC4-5D6E-409C-BE32-E72D297353CC}">
              <c16:uniqueId val="{00000007-2342-4CDA-AC66-527435FD11B9}"/>
            </c:ext>
          </c:extLst>
        </c:ser>
        <c:dLbls>
          <c:showLegendKey val="0"/>
          <c:showVal val="0"/>
          <c:showCatName val="0"/>
          <c:showSerName val="0"/>
          <c:showPercent val="0"/>
          <c:showBubbleSize val="0"/>
        </c:dLbls>
        <c:gapWidth val="100"/>
        <c:overlap val="100"/>
        <c:axId val="477690352"/>
        <c:axId val="495481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1111</c:v>
                </c:pt>
                <c:pt idx="2">
                  <c:v>#N/A</c:v>
                </c:pt>
                <c:pt idx="3">
                  <c:v>#N/A</c:v>
                </c:pt>
                <c:pt idx="4">
                  <c:v>989</c:v>
                </c:pt>
                <c:pt idx="5">
                  <c:v>#N/A</c:v>
                </c:pt>
                <c:pt idx="6">
                  <c:v>#N/A</c:v>
                </c:pt>
                <c:pt idx="7">
                  <c:v>954</c:v>
                </c:pt>
                <c:pt idx="8">
                  <c:v>#N/A</c:v>
                </c:pt>
                <c:pt idx="9">
                  <c:v>#N/A</c:v>
                </c:pt>
                <c:pt idx="10">
                  <c:v>923</c:v>
                </c:pt>
                <c:pt idx="11">
                  <c:v>#N/A</c:v>
                </c:pt>
                <c:pt idx="12">
                  <c:v>#N/A</c:v>
                </c:pt>
                <c:pt idx="13">
                  <c:v>840</c:v>
                </c:pt>
                <c:pt idx="14">
                  <c:v>#N/A</c:v>
                </c:pt>
              </c:numCache>
            </c:numRef>
          </c:val>
          <c:smooth val="0"/>
          <c:extLst xmlns:c16r2="http://schemas.microsoft.com/office/drawing/2015/06/chart">
            <c:ext xmlns:c16="http://schemas.microsoft.com/office/drawing/2014/chart" uri="{C3380CC4-5D6E-409C-BE32-E72D297353CC}">
              <c16:uniqueId val="{00000008-2342-4CDA-AC66-527435FD11B9}"/>
            </c:ext>
          </c:extLst>
        </c:ser>
        <c:dLbls>
          <c:showLegendKey val="0"/>
          <c:showVal val="0"/>
          <c:showCatName val="0"/>
          <c:showSerName val="0"/>
          <c:showPercent val="0"/>
          <c:showBubbleSize val="0"/>
        </c:dLbls>
        <c:marker val="1"/>
        <c:smooth val="0"/>
        <c:axId val="477690352"/>
        <c:axId val="495481768"/>
      </c:lineChart>
      <c:catAx>
        <c:axId val="47769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481768"/>
        <c:crosses val="autoZero"/>
        <c:auto val="1"/>
        <c:lblAlgn val="ctr"/>
        <c:lblOffset val="100"/>
        <c:tickLblSkip val="1"/>
        <c:tickMarkSkip val="1"/>
        <c:noMultiLvlLbl val="0"/>
      </c:catAx>
      <c:valAx>
        <c:axId val="495481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9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12654</c:v>
                </c:pt>
                <c:pt idx="5">
                  <c:v>13194</c:v>
                </c:pt>
                <c:pt idx="8">
                  <c:v>13610</c:v>
                </c:pt>
                <c:pt idx="11">
                  <c:v>14912</c:v>
                </c:pt>
                <c:pt idx="14">
                  <c:v>15068</c:v>
                </c:pt>
              </c:numCache>
            </c:numRef>
          </c:val>
          <c:extLst xmlns:c16r2="http://schemas.microsoft.com/office/drawing/2015/06/chart">
            <c:ext xmlns:c16="http://schemas.microsoft.com/office/drawing/2014/chart" uri="{C3380CC4-5D6E-409C-BE32-E72D297353CC}">
              <c16:uniqueId val="{00000000-20FD-4ACE-8849-45A28A1479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1669</c:v>
                </c:pt>
                <c:pt idx="5">
                  <c:v>1651</c:v>
                </c:pt>
                <c:pt idx="8">
                  <c:v>1593</c:v>
                </c:pt>
                <c:pt idx="11">
                  <c:v>1259</c:v>
                </c:pt>
                <c:pt idx="14">
                  <c:v>1232</c:v>
                </c:pt>
              </c:numCache>
            </c:numRef>
          </c:val>
          <c:extLst xmlns:c16r2="http://schemas.microsoft.com/office/drawing/2015/06/chart">
            <c:ext xmlns:c16="http://schemas.microsoft.com/office/drawing/2014/chart" uri="{C3380CC4-5D6E-409C-BE32-E72D297353CC}">
              <c16:uniqueId val="{00000001-20FD-4ACE-8849-45A28A1479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4034</c:v>
                </c:pt>
                <c:pt idx="5">
                  <c:v>3845</c:v>
                </c:pt>
                <c:pt idx="8">
                  <c:v>3989</c:v>
                </c:pt>
                <c:pt idx="11">
                  <c:v>4115</c:v>
                </c:pt>
                <c:pt idx="14">
                  <c:v>4653</c:v>
                </c:pt>
              </c:numCache>
            </c:numRef>
          </c:val>
          <c:extLst xmlns:c16r2="http://schemas.microsoft.com/office/drawing/2015/06/chart">
            <c:ext xmlns:c16="http://schemas.microsoft.com/office/drawing/2014/chart" uri="{C3380CC4-5D6E-409C-BE32-E72D297353CC}">
              <c16:uniqueId val="{00000002-20FD-4ACE-8849-45A28A1479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FD-4ACE-8849-45A28A1479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FD-4ACE-8849-45A28A1479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2506</c:v>
                </c:pt>
                <c:pt idx="3">
                  <c:v>2452</c:v>
                </c:pt>
                <c:pt idx="6">
                  <c:v>2451</c:v>
                </c:pt>
                <c:pt idx="9">
                  <c:v>2347</c:v>
                </c:pt>
                <c:pt idx="12">
                  <c:v>2303</c:v>
                </c:pt>
              </c:numCache>
            </c:numRef>
          </c:val>
          <c:extLst xmlns:c16r2="http://schemas.microsoft.com/office/drawing/2015/06/chart">
            <c:ext xmlns:c16="http://schemas.microsoft.com/office/drawing/2014/chart" uri="{C3380CC4-5D6E-409C-BE32-E72D297353CC}">
              <c16:uniqueId val="{00000005-20FD-4ACE-8849-45A28A1479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1664</c:v>
                </c:pt>
                <c:pt idx="3">
                  <c:v>1591</c:v>
                </c:pt>
                <c:pt idx="6">
                  <c:v>1593</c:v>
                </c:pt>
                <c:pt idx="9">
                  <c:v>1562</c:v>
                </c:pt>
                <c:pt idx="12">
                  <c:v>1526</c:v>
                </c:pt>
              </c:numCache>
            </c:numRef>
          </c:val>
          <c:extLst xmlns:c16r2="http://schemas.microsoft.com/office/drawing/2015/06/chart">
            <c:ext xmlns:c16="http://schemas.microsoft.com/office/drawing/2014/chart" uri="{C3380CC4-5D6E-409C-BE32-E72D297353CC}">
              <c16:uniqueId val="{00000006-20FD-4ACE-8849-45A28A1479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0FD-4ACE-8849-45A28A1479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3657</c:v>
                </c:pt>
                <c:pt idx="3">
                  <c:v>3534</c:v>
                </c:pt>
                <c:pt idx="6">
                  <c:v>3292</c:v>
                </c:pt>
                <c:pt idx="9">
                  <c:v>3011</c:v>
                </c:pt>
                <c:pt idx="12">
                  <c:v>3039</c:v>
                </c:pt>
              </c:numCache>
            </c:numRef>
          </c:val>
          <c:extLst xmlns:c16r2="http://schemas.microsoft.com/office/drawing/2015/06/chart">
            <c:ext xmlns:c16="http://schemas.microsoft.com/office/drawing/2014/chart" uri="{C3380CC4-5D6E-409C-BE32-E72D297353CC}">
              <c16:uniqueId val="{00000008-20FD-4ACE-8849-45A28A1479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386</c:v>
                </c:pt>
                <c:pt idx="3">
                  <c:v>386</c:v>
                </c:pt>
                <c:pt idx="6">
                  <c:v>386</c:v>
                </c:pt>
                <c:pt idx="9">
                  <c:v>386</c:v>
                </c:pt>
                <c:pt idx="12">
                  <c:v>384</c:v>
                </c:pt>
              </c:numCache>
            </c:numRef>
          </c:val>
          <c:extLst xmlns:c16r2="http://schemas.microsoft.com/office/drawing/2015/06/chart">
            <c:ext xmlns:c16="http://schemas.microsoft.com/office/drawing/2014/chart" uri="{C3380CC4-5D6E-409C-BE32-E72D297353CC}">
              <c16:uniqueId val="{00000009-20FD-4ACE-8849-45A28A1479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20721</c:v>
                </c:pt>
                <c:pt idx="3">
                  <c:v>21391</c:v>
                </c:pt>
                <c:pt idx="6">
                  <c:v>21373</c:v>
                </c:pt>
                <c:pt idx="9">
                  <c:v>23219</c:v>
                </c:pt>
                <c:pt idx="12">
                  <c:v>23171</c:v>
                </c:pt>
              </c:numCache>
            </c:numRef>
          </c:val>
          <c:extLst xmlns:c16r2="http://schemas.microsoft.com/office/drawing/2015/06/chart">
            <c:ext xmlns:c16="http://schemas.microsoft.com/office/drawing/2014/chart" uri="{C3380CC4-5D6E-409C-BE32-E72D297353CC}">
              <c16:uniqueId val="{0000000A-20FD-4ACE-8849-45A28A147921}"/>
            </c:ext>
          </c:extLst>
        </c:ser>
        <c:dLbls>
          <c:showLegendKey val="0"/>
          <c:showVal val="0"/>
          <c:showCatName val="0"/>
          <c:showSerName val="0"/>
          <c:showPercent val="0"/>
          <c:showBubbleSize val="0"/>
        </c:dLbls>
        <c:gapWidth val="100"/>
        <c:overlap val="100"/>
        <c:axId val="489835320"/>
        <c:axId val="489835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10577</c:v>
                </c:pt>
                <c:pt idx="2">
                  <c:v>#N/A</c:v>
                </c:pt>
                <c:pt idx="3">
                  <c:v>#N/A</c:v>
                </c:pt>
                <c:pt idx="4">
                  <c:v>10665</c:v>
                </c:pt>
                <c:pt idx="5">
                  <c:v>#N/A</c:v>
                </c:pt>
                <c:pt idx="6">
                  <c:v>#N/A</c:v>
                </c:pt>
                <c:pt idx="7">
                  <c:v>9902</c:v>
                </c:pt>
                <c:pt idx="8">
                  <c:v>#N/A</c:v>
                </c:pt>
                <c:pt idx="9">
                  <c:v>#N/A</c:v>
                </c:pt>
                <c:pt idx="10">
                  <c:v>10239</c:v>
                </c:pt>
                <c:pt idx="11">
                  <c:v>#N/A</c:v>
                </c:pt>
                <c:pt idx="12">
                  <c:v>#N/A</c:v>
                </c:pt>
                <c:pt idx="13">
                  <c:v>9470</c:v>
                </c:pt>
                <c:pt idx="14">
                  <c:v>#N/A</c:v>
                </c:pt>
              </c:numCache>
            </c:numRef>
          </c:val>
          <c:smooth val="0"/>
          <c:extLst xmlns:c16r2="http://schemas.microsoft.com/office/drawing/2015/06/chart">
            <c:ext xmlns:c16="http://schemas.microsoft.com/office/drawing/2014/chart" uri="{C3380CC4-5D6E-409C-BE32-E72D297353CC}">
              <c16:uniqueId val="{0000000B-20FD-4ACE-8849-45A28A147921}"/>
            </c:ext>
          </c:extLst>
        </c:ser>
        <c:dLbls>
          <c:showLegendKey val="0"/>
          <c:showVal val="0"/>
          <c:showCatName val="0"/>
          <c:showSerName val="0"/>
          <c:showPercent val="0"/>
          <c:showBubbleSize val="0"/>
        </c:dLbls>
        <c:marker val="1"/>
        <c:smooth val="0"/>
        <c:axId val="489835320"/>
        <c:axId val="489835704"/>
      </c:lineChart>
      <c:catAx>
        <c:axId val="48983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835704"/>
        <c:crosses val="autoZero"/>
        <c:auto val="1"/>
        <c:lblAlgn val="ctr"/>
        <c:lblOffset val="100"/>
        <c:tickLblSkip val="1"/>
        <c:tickMarkSkip val="1"/>
        <c:noMultiLvlLbl val="0"/>
      </c:catAx>
      <c:valAx>
        <c:axId val="489835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83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790</c:v>
                </c:pt>
                <c:pt idx="1">
                  <c:v>872</c:v>
                </c:pt>
                <c:pt idx="2">
                  <c:v>880</c:v>
                </c:pt>
              </c:numCache>
            </c:numRef>
          </c:val>
          <c:extLst xmlns:c16r2="http://schemas.microsoft.com/office/drawing/2015/06/chart">
            <c:ext xmlns:c16="http://schemas.microsoft.com/office/drawing/2014/chart" uri="{C3380CC4-5D6E-409C-BE32-E72D297353CC}">
              <c16:uniqueId val="{00000000-89D4-4DF7-9D46-F9A29C07E3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659</c:v>
                </c:pt>
                <c:pt idx="1">
                  <c:v>659</c:v>
                </c:pt>
                <c:pt idx="2">
                  <c:v>659</c:v>
                </c:pt>
              </c:numCache>
            </c:numRef>
          </c:val>
          <c:extLst xmlns:c16r2="http://schemas.microsoft.com/office/drawing/2015/06/chart">
            <c:ext xmlns:c16="http://schemas.microsoft.com/office/drawing/2014/chart" uri="{C3380CC4-5D6E-409C-BE32-E72D297353CC}">
              <c16:uniqueId val="{00000001-89D4-4DF7-9D46-F9A29C07E3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3123</c:v>
                </c:pt>
                <c:pt idx="1">
                  <c:v>3199</c:v>
                </c:pt>
                <c:pt idx="2">
                  <c:v>3425</c:v>
                </c:pt>
              </c:numCache>
            </c:numRef>
          </c:val>
          <c:extLst xmlns:c16r2="http://schemas.microsoft.com/office/drawing/2015/06/chart">
            <c:ext xmlns:c16="http://schemas.microsoft.com/office/drawing/2014/chart" uri="{C3380CC4-5D6E-409C-BE32-E72D297353CC}">
              <c16:uniqueId val="{00000002-89D4-4DF7-9D46-F9A29C07E3F8}"/>
            </c:ext>
          </c:extLst>
        </c:ser>
        <c:dLbls>
          <c:showLegendKey val="0"/>
          <c:showVal val="0"/>
          <c:showCatName val="0"/>
          <c:showSerName val="0"/>
          <c:showPercent val="0"/>
          <c:showBubbleSize val="0"/>
        </c:dLbls>
        <c:gapWidth val="120"/>
        <c:overlap val="100"/>
        <c:axId val="141506576"/>
        <c:axId val="141506968"/>
      </c:barChart>
      <c:catAx>
        <c:axId val="14150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506968"/>
        <c:crosses val="autoZero"/>
        <c:auto val="1"/>
        <c:lblAlgn val="ctr"/>
        <c:lblOffset val="100"/>
        <c:tickLblSkip val="1"/>
        <c:tickMarkSkip val="1"/>
        <c:noMultiLvlLbl val="0"/>
      </c:catAx>
      <c:valAx>
        <c:axId val="141506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50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E0-4800-8BE1-A1BBD7E9DE41}"/>
                </c:ext>
                <c:ext xmlns:c15="http://schemas.microsoft.com/office/drawing/2012/chart" uri="{CE6537A1-D6FC-4f65-9D91-7224C49458BB}">
                  <c15:layout/>
                  <c15:dlblFieldTable>
                    <c15:dlblFTEntry>
                      <c15:txfldGUID>{BBB95615-4C6F-4BD8-9D31-6B37E6265F35}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E0-4800-8BE1-A1BBD7E9DE41}"/>
                </c:ext>
                <c:ext xmlns:c15="http://schemas.microsoft.com/office/drawing/2012/chart" uri="{CE6537A1-D6FC-4f65-9D91-7224C49458BB}">
                  <c15:dlblFieldTable>
                    <c15:dlblFTEntry>
                      <c15:txfldGUID>{75E66029-F7E9-42C4-9042-5D25966D8C3C}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E0-4800-8BE1-A1BBD7E9DE41}"/>
                </c:ext>
                <c:ext xmlns:c15="http://schemas.microsoft.com/office/drawing/2012/chart" uri="{CE6537A1-D6FC-4f65-9D91-7224C49458BB}">
                  <c15:dlblFieldTable>
                    <c15:dlblFTEntry>
                      <c15:txfldGUID>{DF3EF023-6EB7-4B62-860F-9205F015D301}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E0-4800-8BE1-A1BBD7E9DE41}"/>
                </c:ext>
                <c:ext xmlns:c15="http://schemas.microsoft.com/office/drawing/2012/chart" uri="{CE6537A1-D6FC-4f65-9D91-7224C49458BB}">
                  <c15:dlblFieldTable>
                    <c15:dlblFTEntry>
                      <c15:txfldGUID>{F6453B65-D3CC-4831-B66A-619688162D93}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E0-4800-8BE1-A1BBD7E9DE41}"/>
                </c:ext>
                <c:ext xmlns:c15="http://schemas.microsoft.com/office/drawing/2012/chart" uri="{CE6537A1-D6FC-4f65-9D91-7224C49458BB}">
                  <c15:dlblFieldTable>
                    <c15:dlblFTEntry>
                      <c15:txfldGUID>{95891CA5-CA49-4C1A-95FC-A585CA19A7BE}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E0-4800-8BE1-A1BBD7E9DE41}"/>
                </c:ext>
                <c:ext xmlns:c15="http://schemas.microsoft.com/office/drawing/2012/chart" uri="{CE6537A1-D6FC-4f65-9D91-7224C49458BB}">
                  <c15:layout/>
                  <c15:dlblFieldTable>
                    <c15:dlblFTEntry>
                      <c15:txfldGUID>{1C790C4F-5AF2-47B0-B449-D1E8FEC386C4}</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E0-4800-8BE1-A1BBD7E9DE41}"/>
                </c:ext>
                <c:ext xmlns:c15="http://schemas.microsoft.com/office/drawing/2012/chart" uri="{CE6537A1-D6FC-4f65-9D91-7224C49458BB}">
                  <c15:layout/>
                  <c15:dlblFieldTable>
                    <c15:dlblFTEntry>
                      <c15:txfldGUID>{028B7A9B-DBB1-4405-873F-C748C50E9197}</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E0-4800-8BE1-A1BBD7E9DE41}"/>
                </c:ext>
                <c:ext xmlns:c15="http://schemas.microsoft.com/office/drawing/2012/chart" uri="{CE6537A1-D6FC-4f65-9D91-7224C49458BB}">
                  <c15:layout/>
                  <c15:dlblFieldTable>
                    <c15:dlblFTEntry>
                      <c15:txfldGUID>{8E21DDD8-C15C-4279-BD51-3A11234003EE}</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E0-4800-8BE1-A1BBD7E9DE41}"/>
                </c:ext>
                <c:ext xmlns:c15="http://schemas.microsoft.com/office/drawing/2012/chart" uri="{CE6537A1-D6FC-4f65-9D91-7224C49458BB}">
                  <c15:layout/>
                  <c15:dlblFieldTable>
                    <c15:dlblFTEntry>
                      <c15:txfldGUID>{BD7EE943-9BAD-44C3-B74B-8A3D6284E875}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64.400000000000006</c:v>
                </c:pt>
                <c:pt idx="16">
                  <c:v>65.8</c:v>
                </c:pt>
                <c:pt idx="24">
                  <c:v>64.5</c:v>
                </c:pt>
                <c:pt idx="32">
                  <c:v>64.8</c:v>
                </c:pt>
              </c:numCache>
            </c:numRef>
          </c:xVal>
          <c:yVal>
            <c:numRef>
              <c:f>公会計指標分析・財政指標組合せ分析表!$BP$51:$DC$51</c:f>
              <c:numCache>
                <c:formatCode>#,##0.0;"▲ "#,##0.0</c:formatCode>
                <c:ptCount val="40"/>
                <c:pt idx="0">
                  <c:v>167.8</c:v>
                </c:pt>
                <c:pt idx="8">
                  <c:v>167.8</c:v>
                </c:pt>
                <c:pt idx="16">
                  <c:v>157.30000000000001</c:v>
                </c:pt>
                <c:pt idx="24">
                  <c:v>156.4</c:v>
                </c:pt>
                <c:pt idx="32">
                  <c:v>136.80000000000001</c:v>
                </c:pt>
              </c:numCache>
            </c:numRef>
          </c:yVal>
          <c:smooth val="0"/>
          <c:extLst xmlns:c16r2="http://schemas.microsoft.com/office/drawing/2015/06/chart">
            <c:ext xmlns:c16="http://schemas.microsoft.com/office/drawing/2014/chart" uri="{C3380CC4-5D6E-409C-BE32-E72D297353CC}">
              <c16:uniqueId val="{00000009-46E0-4800-8BE1-A1BBD7E9DE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E0-4800-8BE1-A1BBD7E9DE41}"/>
                </c:ext>
                <c:ext xmlns:c15="http://schemas.microsoft.com/office/drawing/2012/chart" uri="{CE6537A1-D6FC-4f65-9D91-7224C49458BB}">
                  <c15:layout/>
                  <c15:dlblFieldTable>
                    <c15:dlblFTEntry>
                      <c15:txfldGUID>{BB320E93-E343-4EF4-B5D2-337F8D720DBB}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E0-4800-8BE1-A1BBD7E9DE41}"/>
                </c:ext>
                <c:ext xmlns:c15="http://schemas.microsoft.com/office/drawing/2012/chart" uri="{CE6537A1-D6FC-4f65-9D91-7224C49458BB}">
                  <c15:dlblFieldTable>
                    <c15:dlblFTEntry>
                      <c15:txfldGUID>{93A7678A-0D3D-46AB-97D1-838EE3CC26C9}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E0-4800-8BE1-A1BBD7E9DE41}"/>
                </c:ext>
                <c:ext xmlns:c15="http://schemas.microsoft.com/office/drawing/2012/chart" uri="{CE6537A1-D6FC-4f65-9D91-7224C49458BB}">
                  <c15:dlblFieldTable>
                    <c15:dlblFTEntry>
                      <c15:txfldGUID>{D1FB46C4-72F8-49B7-ACEA-572D43299846}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E0-4800-8BE1-A1BBD7E9DE41}"/>
                </c:ext>
                <c:ext xmlns:c15="http://schemas.microsoft.com/office/drawing/2012/chart" uri="{CE6537A1-D6FC-4f65-9D91-7224C49458BB}">
                  <c15:dlblFieldTable>
                    <c15:dlblFTEntry>
                      <c15:txfldGUID>{98A8CC2D-CCA7-4F2A-903D-F3DAA7716A5F}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E0-4800-8BE1-A1BBD7E9DE41}"/>
                </c:ext>
                <c:ext xmlns:c15="http://schemas.microsoft.com/office/drawing/2012/chart" uri="{CE6537A1-D6FC-4f65-9D91-7224C49458BB}">
                  <c15:dlblFieldTable>
                    <c15:dlblFTEntry>
                      <c15:txfldGUID>{7633A1B6-3464-409F-9A8C-6D00F9AA5B2B}</c15:txfldGUID>
                      <c15:f>#REF!</c15:f>
                      <c15:dlblFieldTableCache>
                        <c:ptCount val="1"/>
                        <c:pt idx="0">
                          <c:v>#REF!</c:v>
                        </c:pt>
                      </c15:dlblFieldTableCache>
                    </c15:dlblFTEntry>
                  </c15:dlblFieldTable>
                  <c15:showDataLabelsRange val="0"/>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E0-4800-8BE1-A1BBD7E9DE41}"/>
                </c:ext>
                <c:ext xmlns:c15="http://schemas.microsoft.com/office/drawing/2012/chart" uri="{CE6537A1-D6FC-4f65-9D91-7224C49458BB}">
                  <c15:layout/>
                  <c15:dlblFieldTable>
                    <c15:dlblFTEntry>
                      <c15:txfldGUID>{8F0B71D8-04DD-4A9C-8F3C-FEAF5E699435}</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E0-4800-8BE1-A1BBD7E9DE41}"/>
                </c:ext>
                <c:ext xmlns:c15="http://schemas.microsoft.com/office/drawing/2012/chart" uri="{CE6537A1-D6FC-4f65-9D91-7224C49458BB}">
                  <c15:layout/>
                  <c15:dlblFieldTable>
                    <c15:dlblFTEntry>
                      <c15:txfldGUID>{28F76A6C-C765-42D4-81D5-AC20C8A1478A}</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E0-4800-8BE1-A1BBD7E9DE41}"/>
                </c:ext>
                <c:ext xmlns:c15="http://schemas.microsoft.com/office/drawing/2012/chart" uri="{CE6537A1-D6FC-4f65-9D91-7224C49458BB}">
                  <c15:layout/>
                  <c15:dlblFieldTable>
                    <c15:dlblFTEntry>
                      <c15:txfldGUID>{FCA2674E-2C30-4BDE-9279-79EEC4F7B56F}</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E0-4800-8BE1-A1BBD7E9DE41}"/>
                </c:ext>
                <c:ext xmlns:c15="http://schemas.microsoft.com/office/drawing/2012/chart" uri="{CE6537A1-D6FC-4f65-9D91-7224C49458BB}">
                  <c15:layout/>
                  <c15:dlblFieldTable>
                    <c15:dlblFTEntry>
                      <c15:txfldGUID>{DB0B7808-8F30-48A0-876A-241DB3BE9EEA}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xmlns:c16r2="http://schemas.microsoft.com/office/drawing/2015/06/chart">
            <c:ext xmlns:c16="http://schemas.microsoft.com/office/drawing/2014/chart" uri="{C3380CC4-5D6E-409C-BE32-E72D297353CC}">
              <c16:uniqueId val="{00000013-46E0-4800-8BE1-A1BBD7E9DE41}"/>
            </c:ext>
          </c:extLst>
        </c:ser>
        <c:dLbls>
          <c:showLegendKey val="0"/>
          <c:showVal val="1"/>
          <c:showCatName val="0"/>
          <c:showSerName val="0"/>
          <c:showPercent val="0"/>
          <c:showBubbleSize val="0"/>
        </c:dLbls>
        <c:axId val="495395928"/>
        <c:axId val="495392400"/>
      </c:scatterChart>
      <c:valAx>
        <c:axId val="495395928"/>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92400"/>
        <c:crosses val="autoZero"/>
        <c:crossBetween val="midCat"/>
      </c:valAx>
      <c:valAx>
        <c:axId val="495392400"/>
        <c:scaling>
          <c:orientation val="maxMin"/>
          <c:max val="1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39592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1307914403734679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26-4989-8541-4505A37D9861}"/>
                </c:ext>
                <c:ext xmlns:c15="http://schemas.microsoft.com/office/drawing/2012/chart" uri="{CE6537A1-D6FC-4f65-9D91-7224C49458BB}">
                  <c15:dlblFieldTable>
                    <c15:dlblFTEntry>
                      <c15:txfldGUID>{3E14A6CC-50E1-47B3-A99D-6CEFADF6B06F}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26-4989-8541-4505A37D9861}"/>
                </c:ext>
                <c:ext xmlns:c15="http://schemas.microsoft.com/office/drawing/2012/chart" uri="{CE6537A1-D6FC-4f65-9D91-7224C49458BB}">
                  <c15:dlblFieldTable>
                    <c15:dlblFTEntry>
                      <c15:txfldGUID>{0B60825D-A600-420B-805A-358257A14431}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26-4989-8541-4505A37D9861}"/>
                </c:ext>
                <c:ext xmlns:c15="http://schemas.microsoft.com/office/drawing/2012/chart" uri="{CE6537A1-D6FC-4f65-9D91-7224C49458BB}">
                  <c15:dlblFieldTable>
                    <c15:dlblFTEntry>
                      <c15:txfldGUID>{2B28683E-5F57-4F28-AF51-71292D4975A4}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26-4989-8541-4505A37D9861}"/>
                </c:ext>
                <c:ext xmlns:c15="http://schemas.microsoft.com/office/drawing/2012/chart" uri="{CE6537A1-D6FC-4f65-9D91-7224C49458BB}">
                  <c15:dlblFieldTable>
                    <c15:dlblFTEntry>
                      <c15:txfldGUID>{0666346A-DA74-42D4-B747-60DBB43311D6}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26-4989-8541-4505A37D9861}"/>
                </c:ext>
                <c:ext xmlns:c15="http://schemas.microsoft.com/office/drawing/2012/chart" uri="{CE6537A1-D6FC-4f65-9D91-7224C49458BB}">
                  <c15:dlblFieldTable>
                    <c15:dlblFTEntry>
                      <c15:txfldGUID>{BC3EA55A-FCF0-44A3-B429-DE6A1A2B7ACA}</c15:txfldGUID>
                      <c15:f>#REF!</c15:f>
                      <c15:dlblFieldTableCache>
                        <c:ptCount val="1"/>
                        <c:pt idx="0">
                          <c:v>#REF!</c:v>
                        </c:pt>
                      </c15:dlblFieldTableCache>
                    </c15:dlblFTEntry>
                  </c15:dlblFieldTable>
                  <c15:showDataLabelsRange val="0"/>
                </c:ext>
              </c:extLst>
            </c:dLbl>
            <c:dLbl>
              <c:idx val="8"/>
              <c:layout>
                <c:manualLayout>
                  <c:x val="-2.208806883448662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26-4989-8541-4505A37D9861}"/>
                </c:ext>
                <c:ext xmlns:c15="http://schemas.microsoft.com/office/drawing/2012/chart" uri="{CE6537A1-D6FC-4f65-9D91-7224C49458BB}">
                  <c15:dlblFieldTable>
                    <c15:dlblFTEntry>
                      <c15:txfldGUID>{CA3E807C-0DD5-413E-89A2-0E75B6C48490}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26-4989-8541-4505A37D9861}"/>
                </c:ext>
                <c:ext xmlns:c15="http://schemas.microsoft.com/office/drawing/2012/chart" uri="{CE6537A1-D6FC-4f65-9D91-7224C49458BB}">
                  <c15:dlblFieldTable>
                    <c15:dlblFTEntry>
                      <c15:txfldGUID>{69883D9D-68FB-43D6-AF3F-265B9816EC22}</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26-4989-8541-4505A37D9861}"/>
                </c:ext>
                <c:ext xmlns:c15="http://schemas.microsoft.com/office/drawing/2012/chart" uri="{CE6537A1-D6FC-4f65-9D91-7224C49458BB}">
                  <c15:dlblFieldTable>
                    <c15:dlblFTEntry>
                      <c15:txfldGUID>{7EC30CE0-5CFB-4F16-A090-B47F103CBC34}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26-4989-8541-4505A37D9861}"/>
                </c:ext>
                <c:ext xmlns:c15="http://schemas.microsoft.com/office/drawing/2012/chart" uri="{CE6537A1-D6FC-4f65-9D91-7224C49458BB}">
                  <c15:dlblFieldTable>
                    <c15:dlblFTEntry>
                      <c15:txfldGUID>{9E0CB4B9-207B-4C61-B56A-0B01424498B8}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16.600000000000001</c:v>
                </c:pt>
                <c:pt idx="16">
                  <c:v>16.100000000000001</c:v>
                </c:pt>
                <c:pt idx="24">
                  <c:v>14.9</c:v>
                </c:pt>
                <c:pt idx="32">
                  <c:v>13.8</c:v>
                </c:pt>
              </c:numCache>
            </c:numRef>
          </c:xVal>
          <c:yVal>
            <c:numRef>
              <c:f>公会計指標分析・財政指標組合せ分析表!$BP$73:$DC$73</c:f>
              <c:numCache>
                <c:formatCode>#,##0.0;"▲ "#,##0.0</c:formatCode>
                <c:ptCount val="40"/>
                <c:pt idx="0">
                  <c:v>167.8</c:v>
                </c:pt>
                <c:pt idx="8">
                  <c:v>167.8</c:v>
                </c:pt>
                <c:pt idx="16">
                  <c:v>157.30000000000001</c:v>
                </c:pt>
                <c:pt idx="24">
                  <c:v>156.4</c:v>
                </c:pt>
                <c:pt idx="32">
                  <c:v>136.80000000000001</c:v>
                </c:pt>
              </c:numCache>
            </c:numRef>
          </c:yVal>
          <c:smooth val="0"/>
          <c:extLst xmlns:c16r2="http://schemas.microsoft.com/office/drawing/2015/06/chart">
            <c:ext xmlns:c16="http://schemas.microsoft.com/office/drawing/2014/chart" uri="{C3380CC4-5D6E-409C-BE32-E72D297353CC}">
              <c16:uniqueId val="{00000009-0726-4989-8541-4505A37D98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4554736534981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26-4989-8541-4505A37D9861}"/>
                </c:ext>
                <c:ext xmlns:c15="http://schemas.microsoft.com/office/drawing/2012/chart" uri="{CE6537A1-D6FC-4f65-9D91-7224C49458BB}">
                  <c15:dlblFieldTable>
                    <c15:dlblFTEntry>
                      <c15:txfldGUID>{F6888C1F-E32B-41D3-B1DE-140C4A51FB7B}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26-4989-8541-4505A37D9861}"/>
                </c:ext>
                <c:ext xmlns:c15="http://schemas.microsoft.com/office/drawing/2012/chart" uri="{CE6537A1-D6FC-4f65-9D91-7224C49458BB}">
                  <c15:dlblFieldTable>
                    <c15:dlblFTEntry>
                      <c15:txfldGUID>{BC808423-9718-477B-AE9B-02A0E78C3227}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26-4989-8541-4505A37D9861}"/>
                </c:ext>
                <c:ext xmlns:c15="http://schemas.microsoft.com/office/drawing/2012/chart" uri="{CE6537A1-D6FC-4f65-9D91-7224C49458BB}">
                  <c15:dlblFieldTable>
                    <c15:dlblFTEntry>
                      <c15:txfldGUID>{2C0FEE88-2D0B-4F2E-901C-381AEA68FBDF}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26-4989-8541-4505A37D9861}"/>
                </c:ext>
                <c:ext xmlns:c15="http://schemas.microsoft.com/office/drawing/2012/chart" uri="{CE6537A1-D6FC-4f65-9D91-7224C49458BB}">
                  <c15:dlblFieldTable>
                    <c15:dlblFTEntry>
                      <c15:txfldGUID>{98BAD6AD-AD65-4B06-A079-92017EB5734E}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26-4989-8541-4505A37D9861}"/>
                </c:ext>
                <c:ext xmlns:c15="http://schemas.microsoft.com/office/drawing/2012/chart" uri="{CE6537A1-D6FC-4f65-9D91-7224C49458BB}">
                  <c15:dlblFieldTable>
                    <c15:dlblFTEntry>
                      <c15:txfldGUID>{5D3CC19F-DB8E-43C8-A2F1-999457699A03}</c15:txfldGUID>
                      <c15:f>#REF!</c15:f>
                      <c15:dlblFieldTableCache>
                        <c:ptCount val="1"/>
                        <c:pt idx="0">
                          <c:v>#REF!</c:v>
                        </c:pt>
                      </c15:dlblFieldTableCache>
                    </c15:dlblFTEntry>
                  </c15:dlblFieldTable>
                  <c15:showDataLabelsRange val="0"/>
                </c:ext>
              </c:extLst>
            </c:dLbl>
            <c:dLbl>
              <c:idx val="8"/>
              <c:layout>
                <c:manualLayout>
                  <c:x val="-2.5940509584723256E-2"/>
                  <c:y val="-4.93394442248718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26-4989-8541-4505A37D9861}"/>
                </c:ext>
                <c:ext xmlns:c15="http://schemas.microsoft.com/office/drawing/2012/chart" uri="{CE6537A1-D6FC-4f65-9D91-7224C49458BB}">
                  <c15:dlblFieldTable>
                    <c15:dlblFTEntry>
                      <c15:txfldGUID>{A833DCAA-D424-4635-B340-E37DAFBE4A0F}</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7.549384995071603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26-4989-8541-4505A37D9861}"/>
                </c:ext>
                <c:ext xmlns:c15="http://schemas.microsoft.com/office/drawing/2012/chart" uri="{CE6537A1-D6FC-4f65-9D91-7224C49458BB}">
                  <c15:dlblFieldTable>
                    <c15:dlblFTEntry>
                      <c15:txfldGUID>{CD95E5D6-FA0E-41DC-B4CF-B078EDE4A93E}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26-4989-8541-4505A37D9861}"/>
                </c:ext>
                <c:ext xmlns:c15="http://schemas.microsoft.com/office/drawing/2012/chart" uri="{CE6537A1-D6FC-4f65-9D91-7224C49458BB}">
                  <c15:dlblFieldTable>
                    <c15:dlblFTEntry>
                      <c15:txfldGUID>{61232CB9-7B0B-48F2-A06C-9F4B84E686E4}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26-4989-8541-4505A37D9861}"/>
                </c:ext>
                <c:ext xmlns:c15="http://schemas.microsoft.com/office/drawing/2012/chart" uri="{CE6537A1-D6FC-4f65-9D91-7224C49458BB}">
                  <c15:dlblFieldTable>
                    <c15:dlblFTEntry>
                      <c15:txfldGUID>{5490291E-1FCA-4DEF-90B9-DA8F29E08B2A}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xmlns:c16r2="http://schemas.microsoft.com/office/drawing/2015/06/chart">
            <c:ext xmlns:c16="http://schemas.microsoft.com/office/drawing/2014/chart" uri="{C3380CC4-5D6E-409C-BE32-E72D297353CC}">
              <c16:uniqueId val="{00000013-0726-4989-8541-4505A37D9861}"/>
            </c:ext>
          </c:extLst>
        </c:ser>
        <c:dLbls>
          <c:showLegendKey val="0"/>
          <c:showVal val="1"/>
          <c:showCatName val="0"/>
          <c:showSerName val="0"/>
          <c:showPercent val="0"/>
          <c:showBubbleSize val="0"/>
        </c:dLbls>
        <c:axId val="495393184"/>
        <c:axId val="495392008"/>
      </c:scatterChart>
      <c:valAx>
        <c:axId val="495393184"/>
        <c:scaling>
          <c:orientation val="maxMin"/>
          <c:max val="18"/>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92008"/>
        <c:crosses val="autoZero"/>
        <c:crossBetween val="midCat"/>
      </c:valAx>
      <c:valAx>
        <c:axId val="495392008"/>
        <c:scaling>
          <c:orientation val="maxMin"/>
          <c:max val="1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39318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DB348DDA-C92D-46D5-A4FF-0E745D5EA51F}"/>
            </a:ext>
          </a:extLst>
        </xdr:cNvPr>
        <xdr:cNvSpPr>
          <a:spLocks noChangeArrowheads="1"/>
        </xdr:cNvSpPr>
      </xdr:nvSpPr>
      <xdr:spPr bwMode="auto">
        <a:xfrm rot="5400000">
          <a:off x="61741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94A1700D-0E41-482F-ACC1-2CBE9944A0E3}"/>
            </a:ext>
          </a:extLst>
        </xdr:cNvPr>
        <xdr:cNvSpPr>
          <a:spLocks/>
        </xdr:cNvSpPr>
      </xdr:nvSpPr>
      <xdr:spPr bwMode="auto">
        <a:xfrm>
          <a:off x="82296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800" b="0" i="0">
              <a:solidFill>
                <a:schemeClr val="dk1"/>
              </a:solidFill>
              <a:effectLst/>
              <a:latin typeface="+mn-lt"/>
              <a:ea typeface="+mn-ea"/>
              <a:cs typeface="+mn-cs"/>
            </a:rPr>
            <a:t>　平成２９年度は、土地造成特別会計繰出金の増により公営企業債の元利償還金に対する繰入金が増加したことと、平成１３年度に発行したごみ固形燃料施設建設事業債などの算入公債費の減により実質公債費比率の分子は増加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平成３０年度は、平成１４年度に発行したごみ固形燃料施設建設事業債の償還終了など、元利償還金の額が減となったことなどにより実質公債費比率の分子は減少した。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令和元年度は、中市立戸線改築事業債の償還終了など、元利償還金の額が減となったことなどにより実質公債費比率の分子は減少した。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令和２年度は、平成１１年度に発行した工業用水道出資事業債の償還終了など、元利償還金の額が減となったことなどにより実質公債費比率の分子は減少した。</a:t>
          </a:r>
          <a:endParaRPr lang="en-US" altLang="ja-JP" sz="800" b="0" i="0">
            <a:solidFill>
              <a:schemeClr val="dk1"/>
            </a:solidFill>
            <a:effectLst/>
            <a:latin typeface="+mn-lt"/>
            <a:ea typeface="+mn-ea"/>
            <a:cs typeface="+mn-cs"/>
          </a:endParaRPr>
        </a:p>
        <a:p>
          <a:pPr rtl="0" eaLnBrk="1" fontAlgn="auto" latinLnBrk="0" hangingPunct="1"/>
          <a:r>
            <a:rPr lang="ja-JP" altLang="en-US" sz="800" b="0" i="0">
              <a:solidFill>
                <a:schemeClr val="dk1"/>
              </a:solidFill>
              <a:effectLst/>
              <a:latin typeface="+mn-lt"/>
              <a:ea typeface="+mn-ea"/>
              <a:cs typeface="+mn-cs"/>
            </a:rPr>
            <a:t>　令和３年度は、平成１２年度に発行した港湾改修事業債（県営事業負担金）の償還終了など、元利償還金の額が減となったことなどにより実質公債費比率の分子は減少した。</a:t>
          </a:r>
          <a:endParaRPr lang="ja-JP" altLang="ja-JP" sz="800">
            <a:effectLst/>
          </a:endParaRPr>
        </a:p>
        <a:p>
          <a:pPr rtl="0"/>
          <a:r>
            <a:rPr lang="ja-JP" altLang="ja-JP" sz="800" b="0" i="0">
              <a:solidFill>
                <a:schemeClr val="dk1"/>
              </a:solidFill>
              <a:effectLst/>
              <a:latin typeface="+mn-lt"/>
              <a:ea typeface="+mn-ea"/>
              <a:cs typeface="+mn-cs"/>
            </a:rPr>
            <a:t>　今後は、基準財政需要額に算入されない一般単独事業債などの発行を</a:t>
          </a:r>
          <a:r>
            <a:rPr lang="ja-JP" altLang="en-US" sz="800" b="0" i="0">
              <a:solidFill>
                <a:schemeClr val="dk1"/>
              </a:solidFill>
              <a:effectLst/>
              <a:latin typeface="+mn-lt"/>
              <a:ea typeface="+mn-ea"/>
              <a:cs typeface="+mn-cs"/>
            </a:rPr>
            <a:t>抑制す</a:t>
          </a:r>
          <a:r>
            <a:rPr lang="ja-JP" altLang="ja-JP" sz="800" b="0" i="0">
              <a:solidFill>
                <a:schemeClr val="dk1"/>
              </a:solidFill>
              <a:effectLst/>
              <a:latin typeface="+mn-lt"/>
              <a:ea typeface="+mn-ea"/>
              <a:cs typeface="+mn-cs"/>
            </a:rPr>
            <a:t>ることで</a:t>
          </a:r>
          <a:r>
            <a:rPr lang="ja-JP" altLang="en-US" sz="800" b="0" i="0">
              <a:solidFill>
                <a:schemeClr val="dk1"/>
              </a:solidFill>
              <a:effectLst/>
              <a:latin typeface="+mn-lt"/>
              <a:ea typeface="+mn-ea"/>
              <a:cs typeface="+mn-cs"/>
            </a:rPr>
            <a:t>比率の</a:t>
          </a:r>
          <a:r>
            <a:rPr lang="ja-JP" altLang="ja-JP" sz="800" b="0" i="0">
              <a:solidFill>
                <a:schemeClr val="dk1"/>
              </a:solidFill>
              <a:effectLst/>
              <a:latin typeface="+mn-lt"/>
              <a:ea typeface="+mn-ea"/>
              <a:cs typeface="+mn-cs"/>
            </a:rPr>
            <a:t>上昇を極力抑えるよう努める。</a:t>
          </a:r>
          <a:endParaRPr lang="ja-JP" altLang="ja-JP" sz="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満期一括償還地方債の償還財源としての積立は行っていない。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a:solidFill>
                <a:schemeClr val="dk1"/>
              </a:solidFill>
              <a:effectLst/>
              <a:latin typeface="+mn-lt"/>
              <a:ea typeface="+mn-ea"/>
              <a:cs typeface="+mn-cs"/>
            </a:rPr>
            <a:t>　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それ以降大きく改善している。</a:t>
          </a:r>
          <a:endParaRPr lang="ja-JP" altLang="ja-JP" sz="1050">
            <a:effectLst/>
          </a:endParaRPr>
        </a:p>
        <a:p>
          <a:pPr rtl="0"/>
          <a:r>
            <a:rPr lang="ja-JP" altLang="ja-JP" sz="900" b="0" i="0">
              <a:solidFill>
                <a:schemeClr val="dk1"/>
              </a:solidFill>
              <a:effectLst/>
              <a:latin typeface="+mn-lt"/>
              <a:ea typeface="+mn-ea"/>
              <a:cs typeface="+mn-cs"/>
            </a:rPr>
            <a:t>　平成２９年度</a:t>
          </a:r>
          <a:r>
            <a:rPr lang="ja-JP" altLang="en-US" sz="900" b="0" i="0">
              <a:solidFill>
                <a:schemeClr val="dk1"/>
              </a:solidFill>
              <a:effectLst/>
              <a:latin typeface="+mn-lt"/>
              <a:ea typeface="+mn-ea"/>
              <a:cs typeface="+mn-cs"/>
            </a:rPr>
            <a:t>は、</a:t>
          </a:r>
          <a:r>
            <a:rPr lang="ja-JP" altLang="ja-JP" sz="900" b="0" i="0">
              <a:solidFill>
                <a:schemeClr val="dk1"/>
              </a:solidFill>
              <a:effectLst/>
              <a:latin typeface="+mn-lt"/>
              <a:ea typeface="+mn-ea"/>
              <a:cs typeface="+mn-cs"/>
            </a:rPr>
            <a:t>地方債残高及び公営企業債等繰入見込み額の減や、基金を積み立てたことによる、充当可能基金の増の影響により改善した。</a:t>
          </a:r>
          <a:endParaRPr lang="ja-JP" altLang="ja-JP" sz="1050">
            <a:effectLst/>
          </a:endParaRPr>
        </a:p>
        <a:p>
          <a:pPr rtl="0" eaLnBrk="1" fontAlgn="auto" latinLnBrk="0" hangingPunct="1"/>
          <a:r>
            <a:rPr lang="ja-JP" altLang="ja-JP" sz="900" b="0" i="0">
              <a:solidFill>
                <a:schemeClr val="dk1"/>
              </a:solidFill>
              <a:effectLst/>
              <a:latin typeface="+mn-lt"/>
              <a:ea typeface="+mn-ea"/>
              <a:cs typeface="+mn-cs"/>
            </a:rPr>
            <a:t>　平成３０年度は、土地造成特別会計地方債残高の減等による公営企業債等繰入見込額の減はあるものの、一般会計等に係る地方債残高の増や充当可能基金の減等により比率に増減は無かった。</a:t>
          </a:r>
          <a:endParaRPr lang="ja-JP" altLang="ja-JP" sz="1050">
            <a:effectLst/>
          </a:endParaRPr>
        </a:p>
        <a:p>
          <a:pPr rtl="0" eaLnBrk="1" fontAlgn="auto" latinLnBrk="0" hangingPunct="1"/>
          <a:r>
            <a:rPr lang="ja-JP" altLang="ja-JP" sz="900" b="0" i="0">
              <a:solidFill>
                <a:schemeClr val="dk1"/>
              </a:solidFill>
              <a:effectLst/>
              <a:latin typeface="+mn-lt"/>
              <a:ea typeface="+mn-ea"/>
              <a:cs typeface="+mn-cs"/>
            </a:rPr>
            <a:t>　令和元年度は、地方債残高及び公営企業債等繰入見込み額の減や、基金を積み立てたことによる、充当可能基金の増の影響により改善</a:t>
          </a:r>
          <a:r>
            <a:rPr lang="ja-JP" altLang="en-US" sz="900" b="0" i="0">
              <a:solidFill>
                <a:schemeClr val="dk1"/>
              </a:solidFill>
              <a:effectLst/>
              <a:latin typeface="+mn-lt"/>
              <a:ea typeface="+mn-ea"/>
              <a:cs typeface="+mn-cs"/>
            </a:rPr>
            <a:t>した</a:t>
          </a:r>
          <a:r>
            <a:rPr lang="ja-JP" altLang="ja-JP" sz="900" b="0" i="0">
              <a:solidFill>
                <a:schemeClr val="dk1"/>
              </a:solidFill>
              <a:effectLst/>
              <a:latin typeface="+mn-lt"/>
              <a:ea typeface="+mn-ea"/>
              <a:cs typeface="+mn-cs"/>
            </a:rPr>
            <a:t>。</a:t>
          </a:r>
          <a:endParaRPr lang="ja-JP" altLang="ja-JP" sz="1050">
            <a:effectLst/>
          </a:endParaRPr>
        </a:p>
        <a:p>
          <a:pPr rtl="0" eaLnBrk="1" fontAlgn="auto" latinLnBrk="0" hangingPunct="1"/>
          <a:r>
            <a:rPr lang="ja-JP" altLang="ja-JP" sz="900" b="0" i="0">
              <a:solidFill>
                <a:schemeClr val="dk1"/>
              </a:solidFill>
              <a:effectLst/>
              <a:latin typeface="+mn-lt"/>
              <a:ea typeface="+mn-ea"/>
              <a:cs typeface="+mn-cs"/>
            </a:rPr>
            <a:t>　令和２年度は、大規模建設事業に伴う地方債現在高の増はあるものの、緊急防災・減災事業債等の公債費が算入されたことによる、基準財政需要額算入見込額の増等の影響により改善</a:t>
          </a:r>
          <a:r>
            <a:rPr lang="ja-JP" altLang="en-US" sz="900" b="0" i="0">
              <a:solidFill>
                <a:schemeClr val="dk1"/>
              </a:solidFill>
              <a:effectLst/>
              <a:latin typeface="+mn-lt"/>
              <a:ea typeface="+mn-ea"/>
              <a:cs typeface="+mn-cs"/>
            </a:rPr>
            <a:t>した</a:t>
          </a:r>
          <a:r>
            <a:rPr lang="ja-JP" altLang="ja-JP" sz="900" b="0" i="0">
              <a:solidFill>
                <a:schemeClr val="dk1"/>
              </a:solidFill>
              <a:effectLst/>
              <a:latin typeface="+mn-lt"/>
              <a:ea typeface="+mn-ea"/>
              <a:cs typeface="+mn-cs"/>
            </a:rPr>
            <a:t>。</a:t>
          </a:r>
          <a:endParaRPr lang="ja-JP" altLang="ja-JP" sz="1050">
            <a:effectLst/>
          </a:endParaRPr>
        </a:p>
        <a:p>
          <a:pPr rtl="0" eaLnBrk="1" fontAlgn="auto" latinLnBrk="0" hangingPunct="1"/>
          <a:r>
            <a:rPr lang="ja-JP" altLang="ja-JP" sz="900" b="0" i="0">
              <a:solidFill>
                <a:schemeClr val="dk1"/>
              </a:solidFill>
              <a:effectLst/>
              <a:latin typeface="+mn-lt"/>
              <a:ea typeface="+mn-ea"/>
              <a:cs typeface="+mn-cs"/>
            </a:rPr>
            <a:t>　令和３年度</a:t>
          </a:r>
          <a:r>
            <a:rPr lang="ja-JP" altLang="en-US" sz="900" b="0" i="0">
              <a:solidFill>
                <a:schemeClr val="dk1"/>
              </a:solidFill>
              <a:effectLst/>
              <a:latin typeface="+mn-lt"/>
              <a:ea typeface="+mn-ea"/>
              <a:cs typeface="+mn-cs"/>
            </a:rPr>
            <a:t>は、地方債残高の減や充当可能基金の増、基準財政需要額算入見込額の増等の影響により前年度に比べ大きく改善した。</a:t>
          </a:r>
          <a:endParaRPr lang="ja-JP" altLang="ja-JP" sz="1050">
            <a:effectLst/>
          </a:endParaRPr>
        </a:p>
        <a:p>
          <a:pPr rtl="0"/>
          <a:r>
            <a:rPr lang="ja-JP" altLang="ja-JP" sz="900" b="0" i="0">
              <a:solidFill>
                <a:schemeClr val="dk1"/>
              </a:solidFill>
              <a:effectLst/>
              <a:latin typeface="+mn-lt"/>
              <a:ea typeface="+mn-ea"/>
              <a:cs typeface="+mn-cs"/>
            </a:rPr>
            <a:t>　将来負担比率は過去の債務の積み上げによる数値であり、劇的な改善は望めないため、基準財政需要額に算入されない一般単独事業債などの発行を</a:t>
          </a:r>
          <a:r>
            <a:rPr lang="ja-JP" altLang="en-US" sz="900" b="0" i="0">
              <a:solidFill>
                <a:schemeClr val="dk1"/>
              </a:solidFill>
              <a:effectLst/>
              <a:latin typeface="+mn-lt"/>
              <a:ea typeface="+mn-ea"/>
              <a:cs typeface="+mn-cs"/>
            </a:rPr>
            <a:t>抑制する</a:t>
          </a:r>
          <a:r>
            <a:rPr lang="ja-JP" altLang="ja-JP" sz="900" b="0" i="0">
              <a:solidFill>
                <a:schemeClr val="dk1"/>
              </a:solidFill>
              <a:effectLst/>
              <a:latin typeface="+mn-lt"/>
              <a:ea typeface="+mn-ea"/>
              <a:cs typeface="+mn-cs"/>
            </a:rPr>
            <a:t>ことで比率の上昇を極力抑えるよう努めながら根気強く地方債残高を減らしていく。</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基金残高総額は、</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年度の４，</a:t>
          </a:r>
          <a:r>
            <a:rPr kumimoji="1" lang="ja-JP" altLang="en-US" sz="1300">
              <a:solidFill>
                <a:schemeClr val="dk1"/>
              </a:solidFill>
              <a:effectLst/>
              <a:latin typeface="+mn-lt"/>
              <a:ea typeface="+mn-ea"/>
              <a:cs typeface="+mn-cs"/>
            </a:rPr>
            <a:t>５７２</a:t>
          </a:r>
          <a:r>
            <a:rPr kumimoji="1" lang="ja-JP" altLang="ja-JP" sz="1300">
              <a:solidFill>
                <a:schemeClr val="dk1"/>
              </a:solidFill>
              <a:effectLst/>
              <a:latin typeface="+mn-lt"/>
              <a:ea typeface="+mn-ea"/>
              <a:cs typeface="+mn-cs"/>
            </a:rPr>
            <a:t>百万円から令和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年度は４，</a:t>
          </a:r>
          <a:r>
            <a:rPr kumimoji="1" lang="ja-JP" altLang="en-US" sz="1300">
              <a:solidFill>
                <a:schemeClr val="dk1"/>
              </a:solidFill>
              <a:effectLst/>
              <a:latin typeface="+mn-lt"/>
              <a:ea typeface="+mn-ea"/>
              <a:cs typeface="+mn-cs"/>
            </a:rPr>
            <a:t>９６４</a:t>
          </a:r>
          <a:r>
            <a:rPr kumimoji="1" lang="ja-JP" altLang="ja-JP" sz="1300">
              <a:solidFill>
                <a:schemeClr val="dk1"/>
              </a:solidFill>
              <a:effectLst/>
              <a:latin typeface="+mn-lt"/>
              <a:ea typeface="+mn-ea"/>
              <a:cs typeface="+mn-cs"/>
            </a:rPr>
            <a:t>百万円と</a:t>
          </a:r>
          <a:r>
            <a:rPr kumimoji="1" lang="ja-JP" altLang="en-US" sz="1300">
              <a:solidFill>
                <a:schemeClr val="dk1"/>
              </a:solidFill>
              <a:effectLst/>
              <a:latin typeface="+mn-lt"/>
              <a:ea typeface="+mn-ea"/>
              <a:cs typeface="+mn-cs"/>
            </a:rPr>
            <a:t>３９２</a:t>
          </a:r>
          <a:r>
            <a:rPr kumimoji="1" lang="ja-JP" altLang="ja-JP" sz="1300">
              <a:solidFill>
                <a:schemeClr val="dk1"/>
              </a:solidFill>
              <a:effectLst/>
              <a:latin typeface="+mn-lt"/>
              <a:ea typeface="+mn-ea"/>
              <a:cs typeface="+mn-cs"/>
            </a:rPr>
            <a:t>百万円増加しているが、主な要因は特定目的基金が３</a:t>
          </a:r>
          <a:r>
            <a:rPr kumimoji="1" lang="ja-JP" altLang="en-US" sz="1300">
              <a:solidFill>
                <a:schemeClr val="dk1"/>
              </a:solidFill>
              <a:effectLst/>
              <a:latin typeface="+mn-lt"/>
              <a:ea typeface="+mn-ea"/>
              <a:cs typeface="+mn-cs"/>
            </a:rPr>
            <a:t>０２</a:t>
          </a:r>
          <a:r>
            <a:rPr kumimoji="1" lang="ja-JP" altLang="ja-JP" sz="1300">
              <a:solidFill>
                <a:schemeClr val="dk1"/>
              </a:solidFill>
              <a:effectLst/>
              <a:latin typeface="+mn-lt"/>
              <a:ea typeface="+mn-ea"/>
              <a:cs typeface="+mn-cs"/>
            </a:rPr>
            <a:t>百万円増加したことによるものである。</a:t>
          </a:r>
          <a:endParaRPr lang="ja-JP" altLang="ja-JP" sz="1300">
            <a:effectLst/>
          </a:endParaRPr>
        </a:p>
        <a:p>
          <a:r>
            <a:rPr kumimoji="1" lang="ja-JP" altLang="ja-JP" sz="1300">
              <a:solidFill>
                <a:schemeClr val="dk1"/>
              </a:solidFill>
              <a:effectLst/>
              <a:latin typeface="+mn-lt"/>
              <a:ea typeface="+mn-ea"/>
              <a:cs typeface="+mn-cs"/>
            </a:rPr>
            <a:t>　特定目的基金は、今後実施する大規模建設事業の財源とするため、主に国県支出金を積立てたことにより増加している。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年度以降、大規模建設事業の財源として特定目的基金を取崩していくため、中長期的には減少していく見込みである。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地方創生事業</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自主的・主体的な活力ある地域づくりとして実施する地方創生事業</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大竹駅周辺整備</a:t>
          </a:r>
          <a:r>
            <a:rPr lang="ja-JP" altLang="ja-JP" sz="1300">
              <a:solidFill>
                <a:schemeClr val="dk1"/>
              </a:solidFill>
              <a:effectLst/>
              <a:latin typeface="+mn-lt"/>
              <a:ea typeface="+mn-ea"/>
              <a:cs typeface="+mn-cs"/>
            </a:rPr>
            <a:t>事業</a:t>
          </a:r>
          <a:r>
            <a:rPr lang="ja-JP" altLang="en-US" sz="1300">
              <a:solidFill>
                <a:schemeClr val="dk1"/>
              </a:solidFill>
              <a:effectLst/>
              <a:latin typeface="+mn-lt"/>
              <a:ea typeface="+mn-ea"/>
              <a:cs typeface="+mn-cs"/>
            </a:rPr>
            <a:t>など</a:t>
          </a:r>
          <a:r>
            <a:rPr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にこにここども基金：</a:t>
          </a:r>
          <a:r>
            <a:rPr lang="ja-JP" altLang="ja-JP" sz="1300">
              <a:solidFill>
                <a:schemeClr val="dk1"/>
              </a:solidFill>
              <a:effectLst/>
              <a:latin typeface="+mn-lt"/>
              <a:ea typeface="+mn-ea"/>
              <a:cs typeface="+mn-cs"/>
            </a:rPr>
            <a:t>安心して子どもを育てることができる環境の整備を図るために実施する事業</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（こども医療費助成事業、支援保育士配置事業、市立保育所再編事業）</a:t>
          </a:r>
          <a:endParaRPr lang="ja-JP" altLang="ja-JP" sz="1300">
            <a:effectLst/>
          </a:endParaRPr>
        </a:p>
        <a:p>
          <a:r>
            <a:rPr kumimoji="1" lang="ja-JP" altLang="ja-JP" sz="1300">
              <a:solidFill>
                <a:schemeClr val="dk1"/>
              </a:solidFill>
              <a:effectLst/>
              <a:latin typeface="+mn-lt"/>
              <a:ea typeface="+mn-ea"/>
              <a:cs typeface="+mn-cs"/>
            </a:rPr>
            <a:t>　健やか安心基金：</a:t>
          </a:r>
          <a:r>
            <a:rPr lang="ja-JP" altLang="ja-JP" sz="1300">
              <a:solidFill>
                <a:schemeClr val="dk1"/>
              </a:solidFill>
              <a:effectLst/>
              <a:latin typeface="+mn-lt"/>
              <a:ea typeface="+mn-ea"/>
              <a:cs typeface="+mn-cs"/>
            </a:rPr>
            <a:t>市民の健康を確保し、市民が健やかに安心して生活することができる環境の整備を図るために実施する事業</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（妊産婦健康診査支援事業、特定不妊治療助成事業など）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地方創生事業基金：国の道路建設事業に伴う旧穂仁原小学校等関係補償費等を基金に積立てたこと</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による増</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６１３</a:t>
          </a:r>
          <a:r>
            <a:rPr kumimoji="1" lang="ja-JP" altLang="ja-JP" sz="1300">
              <a:solidFill>
                <a:schemeClr val="dk1"/>
              </a:solidFill>
              <a:effectLst/>
              <a:latin typeface="+mn-lt"/>
              <a:ea typeface="+mn-ea"/>
              <a:cs typeface="+mn-cs"/>
            </a:rPr>
            <a:t>百万円）</a:t>
          </a:r>
          <a:endParaRPr lang="ja-JP" altLang="ja-JP" sz="1300">
            <a:effectLst/>
          </a:endParaRPr>
        </a:p>
        <a:p>
          <a:r>
            <a:rPr kumimoji="1" lang="ja-JP" altLang="ja-JP" sz="1300">
              <a:solidFill>
                <a:schemeClr val="dk1"/>
              </a:solidFill>
              <a:effectLst/>
              <a:latin typeface="+mn-lt"/>
              <a:ea typeface="+mn-ea"/>
              <a:cs typeface="+mn-cs"/>
            </a:rPr>
            <a:t>　市営住宅基金：市営住宅改修事業や過去に発行した市営住宅整備事業に伴う地方債の償還金の財源として基金を取崩したことによる減</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５７</a:t>
          </a:r>
          <a:r>
            <a:rPr kumimoji="1" lang="ja-JP" altLang="ja-JP" sz="1300">
              <a:solidFill>
                <a:schemeClr val="dk1"/>
              </a:solidFill>
              <a:effectLst/>
              <a:latin typeface="+mn-lt"/>
              <a:ea typeface="+mn-ea"/>
              <a:cs typeface="+mn-cs"/>
            </a:rPr>
            <a:t>百万円）</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にこにここども基金：市立保育所等整備事業等の財源として基金を取崩したこと</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による減（令和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３１６</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地方創生事業基金：令和元年度～６年度に実施する大竹駅周辺整備事業は多額の一般財源が必要となるため、主にその財源として積み</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立てている。事業の進捗にあわせて取崩し予定のため、基金は減少する見込み。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平成３０年度</a:t>
          </a:r>
          <a:r>
            <a:rPr kumimoji="1" lang="ja-JP" altLang="en-US" sz="1300">
              <a:solidFill>
                <a:schemeClr val="dk1"/>
              </a:solidFill>
              <a:effectLst/>
              <a:latin typeface="+mn-lt"/>
              <a:ea typeface="+mn-ea"/>
              <a:cs typeface="+mn-cs"/>
            </a:rPr>
            <a:t>に災害復旧事業などで生じた財源不足を埋めるため、基金を１５０百万円</a:t>
          </a:r>
          <a:r>
            <a:rPr lang="ja-JP" altLang="ja-JP" sz="1300" b="0" i="0">
              <a:solidFill>
                <a:schemeClr val="dk1"/>
              </a:solidFill>
              <a:effectLst/>
              <a:latin typeface="+mn-lt"/>
              <a:ea typeface="+mn-ea"/>
              <a:cs typeface="+mn-cs"/>
            </a:rPr>
            <a:t>取崩</a:t>
          </a:r>
          <a:r>
            <a:rPr lang="ja-JP" altLang="en-US" sz="1300" b="0" i="0">
              <a:solidFill>
                <a:schemeClr val="dk1"/>
              </a:solidFill>
              <a:effectLst/>
              <a:latin typeface="+mn-lt"/>
              <a:ea typeface="+mn-ea"/>
              <a:cs typeface="+mn-cs"/>
            </a:rPr>
            <a:t>したが、それ以降、基金の取崩しは回避してきている。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年度は、決算剰余金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百万円を積立てたことにより増加した。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災害への備え等のため、１，０００百万円程度を目途に積立てることとしているが、今後実施する大規模事業に必要な一般財源が不足する見込みのため、中長期的には減少していく見込み。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増減なし。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現時点でも公債費が高い水準であることに加え、今後実施する予定の大規模事業の財源として多額の市債を発行する予定のため、基金残高をさらに確保していく必要がある。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AA6169E-FA1E-4914-A33D-8C8D143AD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5B9CE46-F59D-4E53-A296-88736340AD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BEB89A9D-7850-421E-AC47-2B14958EBB8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92D536F5-9D2F-4FE8-A8F4-DF22FA0A1F0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8140FDC9-0DDF-4ACC-9D56-7A0FB3D2EAD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8A2DC109-BCA5-4AC2-B574-02064CCB98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3311B6E4-C6FE-43BC-AF3E-B463B820113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21DB5CA7-F613-4D26-94B5-3395D73D134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130FDE4C-26FB-45D3-A93E-4D006DEC78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65768C2C-0AF5-4C04-87F8-ECF2D6FB18B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9D8C6AE0-55CA-40E5-A9C6-68B0678F2CD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D5626AB0-6A79-47D0-8768-B68257D913F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26,339
25,969
78.66
18,212,649
16,870,944
419,711
8,014,721
23,170,941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BA586656-2873-44AD-A09B-3921D329BE8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A869918E-6788-4DBC-A91E-84C2D7AB45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B77CDDBE-05F1-480A-B5EE-E2E5ACB12E6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1E23AC96-04FF-4D81-B2EE-982AA004E96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84BBCCFA-DB5A-4140-8DC9-3E3B0C440D6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4DBC5B38-263B-4466-9BF0-B8EFFC53CE0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D08F60B4-C897-416A-8607-5C5ADE4B25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5A85683-5560-46D6-8DCF-B341AA146A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C8D659D-0E6C-4B5B-A07A-48EF19B0385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9D1621D0-EAC7-4295-8C8F-9177A6B417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73ADE7BC-B331-49D6-94B3-9FBFB101C0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FDF8E493-0570-4F44-97AC-A2A851C8AF4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69A88221-916A-4A0B-A189-80310FB44C1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7DABFBA8-A84A-4811-991B-2B83B263E38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FC7B8949-FED3-4A04-8752-5E27C6DE95E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1D40C055-B65B-44D2-B16E-A771288C8EB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808CD9DF-2C83-4F6D-83A7-8C55F674A7C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36FE7F45-FAAC-4A0E-ABD0-01783DB6F8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F13CA0CF-3874-4623-9FCF-5CCD5FDE21B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CF95238E-C0B7-43C0-B904-10933CFA69D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6F36647D-14D1-4AE3-B29C-97358F115C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1F5795B-3A2F-4096-A143-252CAB190EB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F858BC01-609A-448B-A09B-37F17B83AD6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3B46D374-29A1-4FC3-A438-1D84CBE3FF8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5F262756-D4B8-4156-8B93-2BE551BAEB2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5E77FA26-9720-4DDF-9776-8C95B73D56A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8303123A-A0C5-4D25-8DDC-CF1A4526727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61668056-1EC9-4F78-9129-C7EE1DBE38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E8EFAE0B-F6C0-4D0A-ABA7-461CD6CB90E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384BF7A6-C7D5-40FF-9DED-56527D8BDD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8E5DA668-1B9D-4891-98E5-6DE76D938B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DE63573F-FC0C-4E33-AFFD-CFDEC2DDDEB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86151714-C9AB-4313-89FF-AF75152EFB9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C0695720-B2B4-4E45-A0C8-D524CFA06F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2C41C415-061E-483B-9C3F-D91C69B8723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年度の有形固定資産減価償却率は、類似団体内平均・県平均を上回る</a:t>
          </a:r>
          <a:r>
            <a:rPr kumimoji="1" lang="en-US" altLang="ja-JP" sz="1000">
              <a:solidFill>
                <a:schemeClr val="dk1"/>
              </a:solidFill>
              <a:effectLst/>
              <a:latin typeface="+mn-lt"/>
              <a:ea typeface="+mn-ea"/>
              <a:cs typeface="+mn-cs"/>
            </a:rPr>
            <a:t>64.8</a:t>
          </a:r>
          <a:r>
            <a:rPr kumimoji="1" lang="ja-JP" altLang="ja-JP" sz="1000">
              <a:solidFill>
                <a:schemeClr val="dk1"/>
              </a:solidFill>
              <a:effectLst/>
              <a:latin typeface="+mn-lt"/>
              <a:ea typeface="+mn-ea"/>
              <a:cs typeface="+mn-cs"/>
            </a:rPr>
            <a:t>％となっており、さらには、施設類型によっては</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％を超えるものもある。今後の老朽化対策に多くの財政負担が必要となってくることが懸念される。</a:t>
          </a:r>
          <a:endParaRPr lang="ja-JP" altLang="ja-JP" sz="1000">
            <a:effectLst/>
          </a:endParaRPr>
        </a:p>
        <a:p>
          <a:r>
            <a:rPr kumimoji="1" lang="ja-JP" altLang="ja-JP" sz="1000">
              <a:solidFill>
                <a:schemeClr val="dk1"/>
              </a:solidFill>
              <a:effectLst/>
              <a:latin typeface="+mn-lt"/>
              <a:ea typeface="+mn-ea"/>
              <a:cs typeface="+mn-cs"/>
            </a:rPr>
            <a:t>　今後は、平成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月に策定した大竹市公共施設等総合管理計画に沿って、公共施設の最適な配置、長寿命化、コスト縮減など総合的な管理運営に取り組んでいく。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DCDD97EF-1323-4E91-AA9D-04643A7D5D3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E84DC47C-5B3C-444B-B26C-B34669E08FA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2025235F-3132-443B-AB3F-279ADD3089E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B5190B0F-9E94-423B-8A8F-FEDAF39AE6D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D6F03A1C-C7B5-44C0-83C7-58DE431A969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9318CC4A-7BC1-4B36-BE9F-6F969678F9A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8695561E-10BA-4636-A7A9-D7C0328DB3A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09DCE913-C255-4F83-919D-120D9170ACE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10584158-BB37-45D5-A675-F2B8241F953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D29C3DEA-F211-4CF8-A748-74E6D2A24FB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AFF163B5-A19A-4052-9FFD-F8492053822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93D1341F-6994-4A30-A041-06C14FEF35E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4F9D5639-8583-4FE5-B854-517D53F62C8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CCD5B41B-3187-4094-9BA0-0618A6FD17B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D933568A-D9FD-4D8E-B546-0B00DD7003C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D839F5B4-FB12-4448-8393-F539A39829B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13A1217D-2E3E-40D8-A272-F9158F89F92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4122EBAB-6AF9-44C0-A5BE-D268CD208EC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xmlns="" id="{9AF2B2FE-4934-48BE-99F2-42EE660BF6E5}"/>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xmlns="" id="{0F910EDA-2755-43CE-BEF6-F3325492EE22}"/>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xmlns="" id="{E1DB118B-CAF1-4DD0-9AF3-AE6B1D0B7CFB}"/>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xmlns="" id="{F94990DE-D58E-4D5F-92E6-756535D3CD28}"/>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xmlns="" id="{EF7FA217-0A08-4D5B-8073-8D981789255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xmlns="" id="{7280199C-0B05-41A6-8B54-CFD33B87E32C}"/>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xmlns="" id="{76DAF6F6-5DC2-4AFA-89E9-D1D3A1B99C39}"/>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xmlns="" id="{AC7DB2B2-6577-4495-9AE2-086DF60A5695}"/>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xmlns="" id="{2EFE5503-187F-4766-A3FE-CD55B53FE599}"/>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xmlns="" id="{6A556E3A-CE37-4F88-BB47-A325E66BD575}"/>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xmlns="" id="{5D2FEBC1-59A3-4AD6-9BDE-010B17F8142F}"/>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A8B3C4DC-54E2-4774-9844-7F21BC60421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F4625C13-E6AF-4181-842C-94E34493F2A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9DCE011-158D-44A0-92F9-D8080033422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658894E0-A81A-47C4-BB9B-DEE70B2677B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98F7189C-6DE5-4D09-9B6E-4A27B3ABBB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83" name="楕円 82">
          <a:extLst>
            <a:ext uri="{FF2B5EF4-FFF2-40B4-BE49-F238E27FC236}">
              <a16:creationId xmlns:a16="http://schemas.microsoft.com/office/drawing/2014/main" xmlns="" id="{0A65B1C2-3E2D-4377-BED2-677209B88E96}"/>
            </a:ext>
          </a:extLst>
        </xdr:cNvPr>
        <xdr:cNvSpPr/>
      </xdr:nvSpPr>
      <xdr:spPr>
        <a:xfrm>
          <a:off x="4711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38933</xdr:rowOff>
    </xdr:from>
    <xdr:ext cx="405111" cy="259045"/>
    <xdr:sp macro="" textlink="">
      <xdr:nvSpPr>
        <xdr:cNvPr id="84" name="有形固定資産減価償却率該当値テキスト">
          <a:extLst>
            <a:ext uri="{FF2B5EF4-FFF2-40B4-BE49-F238E27FC236}">
              <a16:creationId xmlns:a16="http://schemas.microsoft.com/office/drawing/2014/main" xmlns="" id="{78BCDB79-154E-41F7-B00B-172D43CA4CE7}"/>
            </a:ext>
          </a:extLst>
        </xdr:cNvPr>
        <xdr:cNvSpPr txBox="1"/>
      </xdr:nvSpPr>
      <xdr:spPr>
        <a:xfrm>
          <a:off x="4813300" y="59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5" name="楕円 84">
          <a:extLst>
            <a:ext uri="{FF2B5EF4-FFF2-40B4-BE49-F238E27FC236}">
              <a16:creationId xmlns:a16="http://schemas.microsoft.com/office/drawing/2014/main" xmlns="" id="{B0200CA2-248F-4A22-ADA9-540766104D37}"/>
            </a:ext>
          </a:extLst>
        </xdr:cNvPr>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111306</xdr:rowOff>
    </xdr:to>
    <xdr:cxnSp macro="">
      <xdr:nvCxnSpPr>
        <xdr:cNvPr id="86" name="直線コネクタ 85">
          <a:extLst>
            <a:ext uri="{FF2B5EF4-FFF2-40B4-BE49-F238E27FC236}">
              <a16:creationId xmlns:a16="http://schemas.microsoft.com/office/drawing/2014/main" xmlns="" id="{F0D9278D-DDB6-4ACD-A378-7F231578214D}"/>
            </a:ext>
          </a:extLst>
        </xdr:cNvPr>
        <xdr:cNvCxnSpPr/>
      </xdr:nvCxnSpPr>
      <xdr:spPr>
        <a:xfrm>
          <a:off x="4051300" y="6017078"/>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87" name="楕円 86">
          <a:extLst>
            <a:ext uri="{FF2B5EF4-FFF2-40B4-BE49-F238E27FC236}">
              <a16:creationId xmlns:a16="http://schemas.microsoft.com/office/drawing/2014/main" xmlns="" id="{E211CE60-8CB8-45AB-9FDE-3AC647C76FB4}"/>
            </a:ext>
          </a:extLst>
        </xdr:cNvPr>
        <xdr:cNvSpPr/>
      </xdr:nvSpPr>
      <xdr:spPr>
        <a:xfrm>
          <a:off x="323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102053</xdr:rowOff>
    </xdr:from>
    <xdr:to>
      <xdr:col>19</xdr:col>
      <xdr:colOff>136525</xdr:colOff>
      <xdr:row>30</xdr:row>
      <xdr:rowOff>142149</xdr:rowOff>
    </xdr:to>
    <xdr:cxnSp macro="">
      <xdr:nvCxnSpPr>
        <xdr:cNvPr id="88" name="直線コネクタ 87">
          <a:extLst>
            <a:ext uri="{FF2B5EF4-FFF2-40B4-BE49-F238E27FC236}">
              <a16:creationId xmlns:a16="http://schemas.microsoft.com/office/drawing/2014/main" xmlns="" id="{F78F18DB-93A0-45E6-9E96-3E87E85C2584}"/>
            </a:ext>
          </a:extLst>
        </xdr:cNvPr>
        <xdr:cNvCxnSpPr/>
      </xdr:nvCxnSpPr>
      <xdr:spPr>
        <a:xfrm flipV="1">
          <a:off x="3289300" y="601707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9" name="楕円 88">
          <a:extLst>
            <a:ext uri="{FF2B5EF4-FFF2-40B4-BE49-F238E27FC236}">
              <a16:creationId xmlns:a16="http://schemas.microsoft.com/office/drawing/2014/main" xmlns="" id="{C60153DB-8018-4956-B7AA-EF682391DDAE}"/>
            </a:ext>
          </a:extLst>
        </xdr:cNvPr>
        <xdr:cNvSpPr/>
      </xdr:nvSpPr>
      <xdr:spPr>
        <a:xfrm>
          <a:off x="2476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98969</xdr:rowOff>
    </xdr:from>
    <xdr:to>
      <xdr:col>15</xdr:col>
      <xdr:colOff>136525</xdr:colOff>
      <xdr:row>30</xdr:row>
      <xdr:rowOff>142149</xdr:rowOff>
    </xdr:to>
    <xdr:cxnSp macro="">
      <xdr:nvCxnSpPr>
        <xdr:cNvPr id="90" name="直線コネクタ 89">
          <a:extLst>
            <a:ext uri="{FF2B5EF4-FFF2-40B4-BE49-F238E27FC236}">
              <a16:creationId xmlns:a16="http://schemas.microsoft.com/office/drawing/2014/main" xmlns="" id="{45E6D374-6948-4D74-94D2-7852E96512DD}"/>
            </a:ext>
          </a:extLst>
        </xdr:cNvPr>
        <xdr:cNvCxnSpPr/>
      </xdr:nvCxnSpPr>
      <xdr:spPr>
        <a:xfrm>
          <a:off x="2527300" y="601399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167186</xdr:rowOff>
    </xdr:from>
    <xdr:to>
      <xdr:col>7</xdr:col>
      <xdr:colOff>187325</xdr:colOff>
      <xdr:row>30</xdr:row>
      <xdr:rowOff>97336</xdr:rowOff>
    </xdr:to>
    <xdr:sp macro="" textlink="">
      <xdr:nvSpPr>
        <xdr:cNvPr id="91" name="楕円 90">
          <a:extLst>
            <a:ext uri="{FF2B5EF4-FFF2-40B4-BE49-F238E27FC236}">
              <a16:creationId xmlns:a16="http://schemas.microsoft.com/office/drawing/2014/main" xmlns="" id="{47012547-033A-4143-A256-2BFE887AD041}"/>
            </a:ext>
          </a:extLst>
        </xdr:cNvPr>
        <xdr:cNvSpPr/>
      </xdr:nvSpPr>
      <xdr:spPr>
        <a:xfrm>
          <a:off x="1714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46536</xdr:rowOff>
    </xdr:from>
    <xdr:to>
      <xdr:col>11</xdr:col>
      <xdr:colOff>136525</xdr:colOff>
      <xdr:row>30</xdr:row>
      <xdr:rowOff>98969</xdr:rowOff>
    </xdr:to>
    <xdr:cxnSp macro="">
      <xdr:nvCxnSpPr>
        <xdr:cNvPr id="92" name="直線コネクタ 91">
          <a:extLst>
            <a:ext uri="{FF2B5EF4-FFF2-40B4-BE49-F238E27FC236}">
              <a16:creationId xmlns:a16="http://schemas.microsoft.com/office/drawing/2014/main" xmlns="" id="{514BDE32-9C1D-47C7-8EA6-68C3D554D2E4}"/>
            </a:ext>
          </a:extLst>
        </xdr:cNvPr>
        <xdr:cNvCxnSpPr/>
      </xdr:nvCxnSpPr>
      <xdr:spPr>
        <a:xfrm>
          <a:off x="1765300" y="596156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a:extLst>
            <a:ext uri="{FF2B5EF4-FFF2-40B4-BE49-F238E27FC236}">
              <a16:creationId xmlns:a16="http://schemas.microsoft.com/office/drawing/2014/main" xmlns="" id="{BAFE5A4E-C140-46D9-8064-576D2095AB23}"/>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a:extLst>
            <a:ext uri="{FF2B5EF4-FFF2-40B4-BE49-F238E27FC236}">
              <a16:creationId xmlns:a16="http://schemas.microsoft.com/office/drawing/2014/main" xmlns="" id="{626AA101-0B4B-4008-99C7-C03C13CAE80D}"/>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a:extLst>
            <a:ext uri="{FF2B5EF4-FFF2-40B4-BE49-F238E27FC236}">
              <a16:creationId xmlns:a16="http://schemas.microsoft.com/office/drawing/2014/main" xmlns="" id="{D5503A0F-FE6F-4BBD-964B-6A6F085B8048}"/>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a:extLst>
            <a:ext uri="{FF2B5EF4-FFF2-40B4-BE49-F238E27FC236}">
              <a16:creationId xmlns:a16="http://schemas.microsoft.com/office/drawing/2014/main" xmlns="" id="{579F2747-819B-488A-A4E4-B925EF98432E}"/>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97" name="n_1mainValue有形固定資産減価償却率">
          <a:extLst>
            <a:ext uri="{FF2B5EF4-FFF2-40B4-BE49-F238E27FC236}">
              <a16:creationId xmlns:a16="http://schemas.microsoft.com/office/drawing/2014/main" xmlns="" id="{501492E6-2C12-40E7-AC8C-99BE7081E248}"/>
            </a:ext>
          </a:extLst>
        </xdr:cNvPr>
        <xdr:cNvSpPr txBox="1"/>
      </xdr:nvSpPr>
      <xdr:spPr>
        <a:xfrm>
          <a:off x="38360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12626</xdr:rowOff>
    </xdr:from>
    <xdr:ext cx="405111" cy="259045"/>
    <xdr:sp macro="" textlink="">
      <xdr:nvSpPr>
        <xdr:cNvPr id="98" name="n_2mainValue有形固定資産減価償却率">
          <a:extLst>
            <a:ext uri="{FF2B5EF4-FFF2-40B4-BE49-F238E27FC236}">
              <a16:creationId xmlns:a16="http://schemas.microsoft.com/office/drawing/2014/main" xmlns="" id="{CE572579-4069-4EEF-9C1E-31898D9B99C4}"/>
            </a:ext>
          </a:extLst>
        </xdr:cNvPr>
        <xdr:cNvSpPr txBox="1"/>
      </xdr:nvSpPr>
      <xdr:spPr>
        <a:xfrm>
          <a:off x="3086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99" name="n_3mainValue有形固定資産減価償却率">
          <a:extLst>
            <a:ext uri="{FF2B5EF4-FFF2-40B4-BE49-F238E27FC236}">
              <a16:creationId xmlns:a16="http://schemas.microsoft.com/office/drawing/2014/main" xmlns="" id="{6F215A54-E618-4CC7-AA80-86EF65C938EE}"/>
            </a:ext>
          </a:extLst>
        </xdr:cNvPr>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88463</xdr:rowOff>
    </xdr:from>
    <xdr:ext cx="405111" cy="259045"/>
    <xdr:sp macro="" textlink="">
      <xdr:nvSpPr>
        <xdr:cNvPr id="100" name="n_4mainValue有形固定資産減価償却率">
          <a:extLst>
            <a:ext uri="{FF2B5EF4-FFF2-40B4-BE49-F238E27FC236}">
              <a16:creationId xmlns:a16="http://schemas.microsoft.com/office/drawing/2014/main" xmlns="" id="{728CB0F2-0A9F-4A80-8A7A-B448FF956328}"/>
            </a:ext>
          </a:extLst>
        </xdr:cNvPr>
        <xdr:cNvSpPr txBox="1"/>
      </xdr:nvSpPr>
      <xdr:spPr>
        <a:xfrm>
          <a:off x="1562744"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1B5E1130-EB2F-44DB-ADD9-20639CB9C4B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B93643C6-2B93-41D9-A8C9-1186237C03A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5E625A5F-2A8C-4DA1-BB86-557E2E42599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9DB0FE9C-4AAD-461B-B05B-0E19CF79286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4B40E4B1-E5EA-4B72-B0FD-012DA7AAE03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B7A18512-7594-4F4E-ACF5-50F3A34275C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2EC6E18B-7C5C-4431-920C-041A05FAADD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B0D47833-1105-45A9-A12F-D429EC9A97D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E112E872-FDD1-4A3F-83A3-716549B4ED0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5544C8B0-F1E7-45BE-9310-5B9AA11D5EB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7160BA93-F4BB-46B4-B822-F94403AC82C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ADA7046A-6BA5-403B-B00A-BD52E270437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F721A629-1D2F-43D8-8079-851557F9C7F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年度において、債務償還可能年数は、類似団体内平均を大きく上回っている。過去の債務の積み上げによる数値であるため、劇的な改善は望めないが、根気強く償還可能年数の圧縮に努めていく。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512AE25F-C42B-428C-88A2-45F42395E43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CCB46654-535A-46FC-9594-531A35EDE70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23820520-3798-4223-A5FF-E3BD77CCA00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xmlns="" id="{DFCE0447-DAE0-4538-9D8E-AB2FC5A407F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xmlns="" id="{0592EF58-1646-4FBE-8398-803AF0928CB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xmlns="" id="{D99B67A1-6FAB-4F24-90CA-D0E456A19AB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xmlns="" id="{8662ADC6-BA11-4887-AB59-7AFBC61441B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xmlns="" id="{694E50F3-395D-4BE5-BDA4-9DF1B142040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xmlns="" id="{DEA671A2-7751-4FB1-971E-89F912614A5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xmlns="" id="{45E8A740-A0A5-4A8A-A030-5F3A2AAF1B8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xmlns="" id="{BE28E325-49E5-4B79-9F4F-FFD9454C273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xmlns="" id="{743A6ED4-E25E-4A74-ACE8-6771EE96B5E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xmlns="" id="{832D40DF-8BAD-4BE8-9231-44CDA4A08A3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xmlns="" id="{C2253937-7D90-4A4D-AAD8-A2520F25A9D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xmlns="" id="{DE84BDA3-3718-4D86-A397-53FC7B90A34D}"/>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E180038E-F011-4EA7-B066-D2A64C8F13B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xmlns="" id="{80FEF28C-F3CC-4B8F-B3D7-C019BCE8373E}"/>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861AB118-F883-4161-974B-3625D986D9F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18016</xdr:rowOff>
    </xdr:from>
    <xdr:to>
      <xdr:col>76</xdr:col>
      <xdr:colOff>21589</xdr:colOff>
      <xdr:row>32</xdr:row>
      <xdr:rowOff>125567</xdr:rowOff>
    </xdr:to>
    <xdr:cxnSp macro="">
      <xdr:nvCxnSpPr>
        <xdr:cNvPr id="132" name="直線コネクタ 131">
          <a:extLst>
            <a:ext uri="{FF2B5EF4-FFF2-40B4-BE49-F238E27FC236}">
              <a16:creationId xmlns:a16="http://schemas.microsoft.com/office/drawing/2014/main" xmlns="" id="{57208985-8B73-4F62-B509-09496BF86693}"/>
            </a:ext>
          </a:extLst>
        </xdr:cNvPr>
        <xdr:cNvCxnSpPr/>
      </xdr:nvCxnSpPr>
      <xdr:spPr>
        <a:xfrm flipV="1">
          <a:off x="14793595" y="5247241"/>
          <a:ext cx="1269" cy="113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129394</xdr:rowOff>
    </xdr:from>
    <xdr:ext cx="469744" cy="259045"/>
    <xdr:sp macro="" textlink="">
      <xdr:nvSpPr>
        <xdr:cNvPr id="133" name="債務償還比率最小値テキスト">
          <a:extLst>
            <a:ext uri="{FF2B5EF4-FFF2-40B4-BE49-F238E27FC236}">
              <a16:creationId xmlns:a16="http://schemas.microsoft.com/office/drawing/2014/main" xmlns="" id="{10FDCCFA-639B-431C-A3E1-54A2DCCBEF41}"/>
            </a:ext>
          </a:extLst>
        </xdr:cNvPr>
        <xdr:cNvSpPr txBox="1"/>
      </xdr:nvSpPr>
      <xdr:spPr>
        <a:xfrm>
          <a:off x="14846300" y="638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125567</xdr:rowOff>
    </xdr:from>
    <xdr:to>
      <xdr:col>76</xdr:col>
      <xdr:colOff>111125</xdr:colOff>
      <xdr:row>32</xdr:row>
      <xdr:rowOff>125567</xdr:rowOff>
    </xdr:to>
    <xdr:cxnSp macro="">
      <xdr:nvCxnSpPr>
        <xdr:cNvPr id="134" name="直線コネクタ 133">
          <a:extLst>
            <a:ext uri="{FF2B5EF4-FFF2-40B4-BE49-F238E27FC236}">
              <a16:creationId xmlns:a16="http://schemas.microsoft.com/office/drawing/2014/main" xmlns="" id="{15D1B52D-2C24-4C05-AA1D-E3D71D1E120D}"/>
            </a:ext>
          </a:extLst>
        </xdr:cNvPr>
        <xdr:cNvCxnSpPr/>
      </xdr:nvCxnSpPr>
      <xdr:spPr>
        <a:xfrm>
          <a:off x="14706600" y="638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136143</xdr:rowOff>
    </xdr:from>
    <xdr:ext cx="469744" cy="259045"/>
    <xdr:sp macro="" textlink="">
      <xdr:nvSpPr>
        <xdr:cNvPr id="135" name="債務償還比率最大値テキスト">
          <a:extLst>
            <a:ext uri="{FF2B5EF4-FFF2-40B4-BE49-F238E27FC236}">
              <a16:creationId xmlns:a16="http://schemas.microsoft.com/office/drawing/2014/main" xmlns="" id="{B7B4919C-1162-4CC2-8C9C-807472715F0C}"/>
            </a:ext>
          </a:extLst>
        </xdr:cNvPr>
        <xdr:cNvSpPr txBox="1"/>
      </xdr:nvSpPr>
      <xdr:spPr>
        <a:xfrm>
          <a:off x="14846300" y="5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18016</xdr:rowOff>
    </xdr:from>
    <xdr:to>
      <xdr:col>76</xdr:col>
      <xdr:colOff>111125</xdr:colOff>
      <xdr:row>26</xdr:row>
      <xdr:rowOff>18016</xdr:rowOff>
    </xdr:to>
    <xdr:cxnSp macro="">
      <xdr:nvCxnSpPr>
        <xdr:cNvPr id="136" name="直線コネクタ 135">
          <a:extLst>
            <a:ext uri="{FF2B5EF4-FFF2-40B4-BE49-F238E27FC236}">
              <a16:creationId xmlns:a16="http://schemas.microsoft.com/office/drawing/2014/main" xmlns="" id="{EF70A788-0E94-43A8-86A7-DC663B58F011}"/>
            </a:ext>
          </a:extLst>
        </xdr:cNvPr>
        <xdr:cNvCxnSpPr/>
      </xdr:nvCxnSpPr>
      <xdr:spPr>
        <a:xfrm>
          <a:off x="14706600" y="524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144997</xdr:rowOff>
    </xdr:from>
    <xdr:ext cx="469744" cy="259045"/>
    <xdr:sp macro="" textlink="">
      <xdr:nvSpPr>
        <xdr:cNvPr id="137" name="債務償還比率平均値テキスト">
          <a:extLst>
            <a:ext uri="{FF2B5EF4-FFF2-40B4-BE49-F238E27FC236}">
              <a16:creationId xmlns:a16="http://schemas.microsoft.com/office/drawing/2014/main" xmlns="" id="{F822BBEA-B802-4A92-A7A4-AC9F14232433}"/>
            </a:ext>
          </a:extLst>
        </xdr:cNvPr>
        <xdr:cNvSpPr txBox="1"/>
      </xdr:nvSpPr>
      <xdr:spPr>
        <a:xfrm>
          <a:off x="14846300" y="5545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122120</xdr:rowOff>
    </xdr:from>
    <xdr:to>
      <xdr:col>76</xdr:col>
      <xdr:colOff>73025</xdr:colOff>
      <xdr:row>29</xdr:row>
      <xdr:rowOff>52270</xdr:rowOff>
    </xdr:to>
    <xdr:sp macro="" textlink="">
      <xdr:nvSpPr>
        <xdr:cNvPr id="138" name="フローチャート: 判断 137">
          <a:extLst>
            <a:ext uri="{FF2B5EF4-FFF2-40B4-BE49-F238E27FC236}">
              <a16:creationId xmlns:a16="http://schemas.microsoft.com/office/drawing/2014/main" xmlns="" id="{B51319F6-3C14-495C-9DBA-F1B6EA2CC8D5}"/>
            </a:ext>
          </a:extLst>
        </xdr:cNvPr>
        <xdr:cNvSpPr/>
      </xdr:nvSpPr>
      <xdr:spPr>
        <a:xfrm>
          <a:off x="14744700" y="569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160093</xdr:rowOff>
    </xdr:from>
    <xdr:to>
      <xdr:col>72</xdr:col>
      <xdr:colOff>123825</xdr:colOff>
      <xdr:row>30</xdr:row>
      <xdr:rowOff>90243</xdr:rowOff>
    </xdr:to>
    <xdr:sp macro="" textlink="">
      <xdr:nvSpPr>
        <xdr:cNvPr id="139" name="フローチャート: 判断 138">
          <a:extLst>
            <a:ext uri="{FF2B5EF4-FFF2-40B4-BE49-F238E27FC236}">
              <a16:creationId xmlns:a16="http://schemas.microsoft.com/office/drawing/2014/main" xmlns="" id="{175020AC-B119-4BE1-BC6E-0B41EBDDE6E0}"/>
            </a:ext>
          </a:extLst>
        </xdr:cNvPr>
        <xdr:cNvSpPr/>
      </xdr:nvSpPr>
      <xdr:spPr>
        <a:xfrm>
          <a:off x="14033500" y="59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80400</xdr:rowOff>
    </xdr:from>
    <xdr:to>
      <xdr:col>68</xdr:col>
      <xdr:colOff>123825</xdr:colOff>
      <xdr:row>31</xdr:row>
      <xdr:rowOff>10550</xdr:rowOff>
    </xdr:to>
    <xdr:sp macro="" textlink="">
      <xdr:nvSpPr>
        <xdr:cNvPr id="140" name="フローチャート: 判断 139">
          <a:extLst>
            <a:ext uri="{FF2B5EF4-FFF2-40B4-BE49-F238E27FC236}">
              <a16:creationId xmlns:a16="http://schemas.microsoft.com/office/drawing/2014/main" xmlns="" id="{D3352217-B5DB-4D2E-B9D0-3D489D3BBD04}"/>
            </a:ext>
          </a:extLst>
        </xdr:cNvPr>
        <xdr:cNvSpPr/>
      </xdr:nvSpPr>
      <xdr:spPr>
        <a:xfrm>
          <a:off x="13271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75619</xdr:rowOff>
    </xdr:from>
    <xdr:to>
      <xdr:col>64</xdr:col>
      <xdr:colOff>123825</xdr:colOff>
      <xdr:row>31</xdr:row>
      <xdr:rowOff>5769</xdr:rowOff>
    </xdr:to>
    <xdr:sp macro="" textlink="">
      <xdr:nvSpPr>
        <xdr:cNvPr id="141" name="フローチャート: 判断 140">
          <a:extLst>
            <a:ext uri="{FF2B5EF4-FFF2-40B4-BE49-F238E27FC236}">
              <a16:creationId xmlns:a16="http://schemas.microsoft.com/office/drawing/2014/main" xmlns="" id="{629E05EC-47D5-468B-AA92-0356327D0C14}"/>
            </a:ext>
          </a:extLst>
        </xdr:cNvPr>
        <xdr:cNvSpPr/>
      </xdr:nvSpPr>
      <xdr:spPr>
        <a:xfrm>
          <a:off x="12509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83022</xdr:rowOff>
    </xdr:from>
    <xdr:to>
      <xdr:col>60</xdr:col>
      <xdr:colOff>123825</xdr:colOff>
      <xdr:row>31</xdr:row>
      <xdr:rowOff>13172</xdr:rowOff>
    </xdr:to>
    <xdr:sp macro="" textlink="">
      <xdr:nvSpPr>
        <xdr:cNvPr id="142" name="フローチャート: 判断 141">
          <a:extLst>
            <a:ext uri="{FF2B5EF4-FFF2-40B4-BE49-F238E27FC236}">
              <a16:creationId xmlns:a16="http://schemas.microsoft.com/office/drawing/2014/main" xmlns="" id="{BB709649-A319-4FD8-A5AE-B4C8E1152322}"/>
            </a:ext>
          </a:extLst>
        </xdr:cNvPr>
        <xdr:cNvSpPr/>
      </xdr:nvSpPr>
      <xdr:spPr>
        <a:xfrm>
          <a:off x="11747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23C2F4A4-9D6D-4755-A127-7B4A52B19FD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E02833D-68F9-4CD2-822A-B1528E7AE6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3CC4E898-D2E7-4AC9-9495-36B2E2D016E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B2083478-F14D-4732-8706-BA9663F1083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BC5DA1CB-37B9-4E6A-8554-6C38F463E5E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129168</xdr:rowOff>
    </xdr:from>
    <xdr:to>
      <xdr:col>76</xdr:col>
      <xdr:colOff>73025</xdr:colOff>
      <xdr:row>32</xdr:row>
      <xdr:rowOff>59318</xdr:rowOff>
    </xdr:to>
    <xdr:sp macro="" textlink="">
      <xdr:nvSpPr>
        <xdr:cNvPr id="148" name="楕円 147">
          <a:extLst>
            <a:ext uri="{FF2B5EF4-FFF2-40B4-BE49-F238E27FC236}">
              <a16:creationId xmlns:a16="http://schemas.microsoft.com/office/drawing/2014/main" xmlns="" id="{8671FF62-666F-45D3-8E04-C768524D2435}"/>
            </a:ext>
          </a:extLst>
        </xdr:cNvPr>
        <xdr:cNvSpPr/>
      </xdr:nvSpPr>
      <xdr:spPr>
        <a:xfrm>
          <a:off x="14744700" y="62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44095</xdr:rowOff>
    </xdr:from>
    <xdr:ext cx="469744" cy="259045"/>
    <xdr:sp macro="" textlink="">
      <xdr:nvSpPr>
        <xdr:cNvPr id="149" name="債務償還比率該当値テキスト">
          <a:extLst>
            <a:ext uri="{FF2B5EF4-FFF2-40B4-BE49-F238E27FC236}">
              <a16:creationId xmlns:a16="http://schemas.microsoft.com/office/drawing/2014/main" xmlns="" id="{F5D395C6-2023-4EE5-A5D4-6AD2EF46BF49}"/>
            </a:ext>
          </a:extLst>
        </xdr:cNvPr>
        <xdr:cNvSpPr txBox="1"/>
      </xdr:nvSpPr>
      <xdr:spPr>
        <a:xfrm>
          <a:off x="14846300" y="613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74340</xdr:rowOff>
    </xdr:from>
    <xdr:to>
      <xdr:col>72</xdr:col>
      <xdr:colOff>123825</xdr:colOff>
      <xdr:row>34</xdr:row>
      <xdr:rowOff>4490</xdr:rowOff>
    </xdr:to>
    <xdr:sp macro="" textlink="">
      <xdr:nvSpPr>
        <xdr:cNvPr id="150" name="楕円 149">
          <a:extLst>
            <a:ext uri="{FF2B5EF4-FFF2-40B4-BE49-F238E27FC236}">
              <a16:creationId xmlns:a16="http://schemas.microsoft.com/office/drawing/2014/main" xmlns="" id="{ACDD7EAB-99A4-489E-AE07-1A711B1ACFAC}"/>
            </a:ext>
          </a:extLst>
        </xdr:cNvPr>
        <xdr:cNvSpPr/>
      </xdr:nvSpPr>
      <xdr:spPr>
        <a:xfrm>
          <a:off x="14033500" y="65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8518</xdr:rowOff>
    </xdr:from>
    <xdr:to>
      <xdr:col>76</xdr:col>
      <xdr:colOff>22225</xdr:colOff>
      <xdr:row>33</xdr:row>
      <xdr:rowOff>125140</xdr:rowOff>
    </xdr:to>
    <xdr:cxnSp macro="">
      <xdr:nvCxnSpPr>
        <xdr:cNvPr id="151" name="直線コネクタ 150">
          <a:extLst>
            <a:ext uri="{FF2B5EF4-FFF2-40B4-BE49-F238E27FC236}">
              <a16:creationId xmlns:a16="http://schemas.microsoft.com/office/drawing/2014/main" xmlns="" id="{2DC02843-AF3E-4076-B638-13E27A1BAA38}"/>
            </a:ext>
          </a:extLst>
        </xdr:cNvPr>
        <xdr:cNvCxnSpPr/>
      </xdr:nvCxnSpPr>
      <xdr:spPr>
        <a:xfrm flipV="1">
          <a:off x="14084300" y="6266443"/>
          <a:ext cx="711200" cy="28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87911</xdr:rowOff>
    </xdr:from>
    <xdr:to>
      <xdr:col>68</xdr:col>
      <xdr:colOff>123825</xdr:colOff>
      <xdr:row>34</xdr:row>
      <xdr:rowOff>18061</xdr:rowOff>
    </xdr:to>
    <xdr:sp macro="" textlink="">
      <xdr:nvSpPr>
        <xdr:cNvPr id="152" name="楕円 151">
          <a:extLst>
            <a:ext uri="{FF2B5EF4-FFF2-40B4-BE49-F238E27FC236}">
              <a16:creationId xmlns:a16="http://schemas.microsoft.com/office/drawing/2014/main" xmlns="" id="{7E23C87D-C223-4867-A226-CAAF0F5F9D0D}"/>
            </a:ext>
          </a:extLst>
        </xdr:cNvPr>
        <xdr:cNvSpPr/>
      </xdr:nvSpPr>
      <xdr:spPr>
        <a:xfrm>
          <a:off x="13271500" y="65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125140</xdr:rowOff>
    </xdr:from>
    <xdr:to>
      <xdr:col>72</xdr:col>
      <xdr:colOff>73025</xdr:colOff>
      <xdr:row>33</xdr:row>
      <xdr:rowOff>138711</xdr:rowOff>
    </xdr:to>
    <xdr:cxnSp macro="">
      <xdr:nvCxnSpPr>
        <xdr:cNvPr id="153" name="直線コネクタ 152">
          <a:extLst>
            <a:ext uri="{FF2B5EF4-FFF2-40B4-BE49-F238E27FC236}">
              <a16:creationId xmlns:a16="http://schemas.microsoft.com/office/drawing/2014/main" xmlns="" id="{7EB95253-0268-47B1-B78B-BAAA7E70BF86}"/>
            </a:ext>
          </a:extLst>
        </xdr:cNvPr>
        <xdr:cNvCxnSpPr/>
      </xdr:nvCxnSpPr>
      <xdr:spPr>
        <a:xfrm flipV="1">
          <a:off x="13322300" y="6554515"/>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114128</xdr:rowOff>
    </xdr:from>
    <xdr:to>
      <xdr:col>64</xdr:col>
      <xdr:colOff>123825</xdr:colOff>
      <xdr:row>34</xdr:row>
      <xdr:rowOff>44278</xdr:rowOff>
    </xdr:to>
    <xdr:sp macro="" textlink="">
      <xdr:nvSpPr>
        <xdr:cNvPr id="154" name="楕円 153">
          <a:extLst>
            <a:ext uri="{FF2B5EF4-FFF2-40B4-BE49-F238E27FC236}">
              <a16:creationId xmlns:a16="http://schemas.microsoft.com/office/drawing/2014/main" xmlns="" id="{02C37950-9D34-4F5D-9F2B-7FAB2A06AB97}"/>
            </a:ext>
          </a:extLst>
        </xdr:cNvPr>
        <xdr:cNvSpPr/>
      </xdr:nvSpPr>
      <xdr:spPr>
        <a:xfrm>
          <a:off x="12509500" y="65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138711</xdr:rowOff>
    </xdr:from>
    <xdr:to>
      <xdr:col>68</xdr:col>
      <xdr:colOff>73025</xdr:colOff>
      <xdr:row>33</xdr:row>
      <xdr:rowOff>164928</xdr:rowOff>
    </xdr:to>
    <xdr:cxnSp macro="">
      <xdr:nvCxnSpPr>
        <xdr:cNvPr id="155" name="直線コネクタ 154">
          <a:extLst>
            <a:ext uri="{FF2B5EF4-FFF2-40B4-BE49-F238E27FC236}">
              <a16:creationId xmlns:a16="http://schemas.microsoft.com/office/drawing/2014/main" xmlns="" id="{EEEDD726-E72F-4956-9FA7-FE7F64FE9A6B}"/>
            </a:ext>
          </a:extLst>
        </xdr:cNvPr>
        <xdr:cNvCxnSpPr/>
      </xdr:nvCxnSpPr>
      <xdr:spPr>
        <a:xfrm flipV="1">
          <a:off x="12560300" y="6568086"/>
          <a:ext cx="7620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93735</xdr:rowOff>
    </xdr:from>
    <xdr:to>
      <xdr:col>60</xdr:col>
      <xdr:colOff>123825</xdr:colOff>
      <xdr:row>33</xdr:row>
      <xdr:rowOff>23885</xdr:rowOff>
    </xdr:to>
    <xdr:sp macro="" textlink="">
      <xdr:nvSpPr>
        <xdr:cNvPr id="156" name="楕円 155">
          <a:extLst>
            <a:ext uri="{FF2B5EF4-FFF2-40B4-BE49-F238E27FC236}">
              <a16:creationId xmlns:a16="http://schemas.microsoft.com/office/drawing/2014/main" xmlns="" id="{EFE4F3AB-20B6-4158-8E46-A1369EB7D705}"/>
            </a:ext>
          </a:extLst>
        </xdr:cNvPr>
        <xdr:cNvSpPr/>
      </xdr:nvSpPr>
      <xdr:spPr>
        <a:xfrm>
          <a:off x="11747500" y="63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144535</xdr:rowOff>
    </xdr:from>
    <xdr:to>
      <xdr:col>64</xdr:col>
      <xdr:colOff>73025</xdr:colOff>
      <xdr:row>33</xdr:row>
      <xdr:rowOff>164928</xdr:rowOff>
    </xdr:to>
    <xdr:cxnSp macro="">
      <xdr:nvCxnSpPr>
        <xdr:cNvPr id="157" name="直線コネクタ 156">
          <a:extLst>
            <a:ext uri="{FF2B5EF4-FFF2-40B4-BE49-F238E27FC236}">
              <a16:creationId xmlns:a16="http://schemas.microsoft.com/office/drawing/2014/main" xmlns="" id="{E3E30E4B-8AF5-44C6-BE5E-C14E9F2E23C4}"/>
            </a:ext>
          </a:extLst>
        </xdr:cNvPr>
        <xdr:cNvCxnSpPr/>
      </xdr:nvCxnSpPr>
      <xdr:spPr>
        <a:xfrm>
          <a:off x="11798300" y="6402460"/>
          <a:ext cx="762000" cy="19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106770</xdr:rowOff>
    </xdr:from>
    <xdr:ext cx="469744" cy="259045"/>
    <xdr:sp macro="" textlink="">
      <xdr:nvSpPr>
        <xdr:cNvPr id="158" name="n_1aveValue債務償還比率">
          <a:extLst>
            <a:ext uri="{FF2B5EF4-FFF2-40B4-BE49-F238E27FC236}">
              <a16:creationId xmlns:a16="http://schemas.microsoft.com/office/drawing/2014/main" xmlns="" id="{00CA4239-34E4-4531-B4C6-6045D2CEA1C5}"/>
            </a:ext>
          </a:extLst>
        </xdr:cNvPr>
        <xdr:cNvSpPr txBox="1"/>
      </xdr:nvSpPr>
      <xdr:spPr>
        <a:xfrm>
          <a:off x="13836727" y="567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27077</xdr:rowOff>
    </xdr:from>
    <xdr:ext cx="469744" cy="259045"/>
    <xdr:sp macro="" textlink="">
      <xdr:nvSpPr>
        <xdr:cNvPr id="159" name="n_2aveValue債務償還比率">
          <a:extLst>
            <a:ext uri="{FF2B5EF4-FFF2-40B4-BE49-F238E27FC236}">
              <a16:creationId xmlns:a16="http://schemas.microsoft.com/office/drawing/2014/main" xmlns="" id="{ACAC9294-585B-4C9B-945E-D17EF905B424}"/>
            </a:ext>
          </a:extLst>
        </xdr:cNvPr>
        <xdr:cNvSpPr txBox="1"/>
      </xdr:nvSpPr>
      <xdr:spPr>
        <a:xfrm>
          <a:off x="130874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22296</xdr:rowOff>
    </xdr:from>
    <xdr:ext cx="469744" cy="259045"/>
    <xdr:sp macro="" textlink="">
      <xdr:nvSpPr>
        <xdr:cNvPr id="160" name="n_3aveValue債務償還比率">
          <a:extLst>
            <a:ext uri="{FF2B5EF4-FFF2-40B4-BE49-F238E27FC236}">
              <a16:creationId xmlns:a16="http://schemas.microsoft.com/office/drawing/2014/main" xmlns="" id="{EB41ACDE-6542-4CA8-833F-718860EBBAE1}"/>
            </a:ext>
          </a:extLst>
        </xdr:cNvPr>
        <xdr:cNvSpPr txBox="1"/>
      </xdr:nvSpPr>
      <xdr:spPr>
        <a:xfrm>
          <a:off x="12325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29699</xdr:rowOff>
    </xdr:from>
    <xdr:ext cx="469744" cy="259045"/>
    <xdr:sp macro="" textlink="">
      <xdr:nvSpPr>
        <xdr:cNvPr id="161" name="n_4aveValue債務償還比率">
          <a:extLst>
            <a:ext uri="{FF2B5EF4-FFF2-40B4-BE49-F238E27FC236}">
              <a16:creationId xmlns:a16="http://schemas.microsoft.com/office/drawing/2014/main" xmlns="" id="{1A261758-12AB-4895-92C0-649BE0C9309A}"/>
            </a:ext>
          </a:extLst>
        </xdr:cNvPr>
        <xdr:cNvSpPr txBox="1"/>
      </xdr:nvSpPr>
      <xdr:spPr>
        <a:xfrm>
          <a:off x="11563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167067</xdr:rowOff>
    </xdr:from>
    <xdr:ext cx="560923" cy="259045"/>
    <xdr:sp macro="" textlink="">
      <xdr:nvSpPr>
        <xdr:cNvPr id="162" name="n_1mainValue債務償還比率">
          <a:extLst>
            <a:ext uri="{FF2B5EF4-FFF2-40B4-BE49-F238E27FC236}">
              <a16:creationId xmlns:a16="http://schemas.microsoft.com/office/drawing/2014/main" xmlns="" id="{3E83E45D-B47E-40A7-B63B-82AD2D21479C}"/>
            </a:ext>
          </a:extLst>
        </xdr:cNvPr>
        <xdr:cNvSpPr txBox="1"/>
      </xdr:nvSpPr>
      <xdr:spPr>
        <a:xfrm>
          <a:off x="13791138" y="65964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9188</xdr:rowOff>
    </xdr:from>
    <xdr:ext cx="560923" cy="259045"/>
    <xdr:sp macro="" textlink="">
      <xdr:nvSpPr>
        <xdr:cNvPr id="163" name="n_2mainValue債務償還比率">
          <a:extLst>
            <a:ext uri="{FF2B5EF4-FFF2-40B4-BE49-F238E27FC236}">
              <a16:creationId xmlns:a16="http://schemas.microsoft.com/office/drawing/2014/main" xmlns="" id="{9DB1CE33-5611-48E2-AB60-DEDCA1971853}"/>
            </a:ext>
          </a:extLst>
        </xdr:cNvPr>
        <xdr:cNvSpPr txBox="1"/>
      </xdr:nvSpPr>
      <xdr:spPr>
        <a:xfrm>
          <a:off x="13041838" y="66100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35405</xdr:rowOff>
    </xdr:from>
    <xdr:ext cx="560923" cy="259045"/>
    <xdr:sp macro="" textlink="">
      <xdr:nvSpPr>
        <xdr:cNvPr id="164" name="n_3mainValue債務償還比率">
          <a:extLst>
            <a:ext uri="{FF2B5EF4-FFF2-40B4-BE49-F238E27FC236}">
              <a16:creationId xmlns:a16="http://schemas.microsoft.com/office/drawing/2014/main" xmlns="" id="{C268BF4C-0ABD-49C2-AC48-CC13642FC1FC}"/>
            </a:ext>
          </a:extLst>
        </xdr:cNvPr>
        <xdr:cNvSpPr txBox="1"/>
      </xdr:nvSpPr>
      <xdr:spPr>
        <a:xfrm>
          <a:off x="12279838" y="66362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15012</xdr:rowOff>
    </xdr:from>
    <xdr:ext cx="469744" cy="259045"/>
    <xdr:sp macro="" textlink="">
      <xdr:nvSpPr>
        <xdr:cNvPr id="165" name="n_4mainValue債務償還比率">
          <a:extLst>
            <a:ext uri="{FF2B5EF4-FFF2-40B4-BE49-F238E27FC236}">
              <a16:creationId xmlns:a16="http://schemas.microsoft.com/office/drawing/2014/main" xmlns="" id="{9680C6DE-64E0-4C1F-B338-4BF0AE69E9A9}"/>
            </a:ext>
          </a:extLst>
        </xdr:cNvPr>
        <xdr:cNvSpPr txBox="1"/>
      </xdr:nvSpPr>
      <xdr:spPr>
        <a:xfrm>
          <a:off x="11563427" y="644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xmlns="" id="{32A1030D-7A39-4EC2-96F3-01EB9F6BD5E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xmlns="" id="{4C830166-EC1C-4FEB-A86A-8BDE7140C0C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xmlns="" id="{D53D1118-AB97-49AD-A80C-29F9D6A1E84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xmlns="" id="{8A979CF1-E9DE-455D-AE77-3E93A0938E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xmlns="" id="{03AC2AC2-73AE-4BDC-8B25-6BB78A493F6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xmlns="" id="{4AFC2859-75BA-499E-9446-5F5D5066F7D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3829165-398C-48FA-85B6-FCAB865784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E69448B-FA28-4DFD-8853-054E749B21C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1F050AA-04EA-488B-A9F4-6034ABF79C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538363B-3C29-4450-8D29-63B3578D55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8C81CB8-1EAD-4EB9-9911-15B1D8BF80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FDC46FE-213A-4077-8CB5-F2F08C0580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549C312-10D4-46EB-827E-05AF009C90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4759BD1-2912-48E3-A1BA-AA5C305095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FFA377E-28B1-4A4B-B6C6-24FC595799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F8D19FF-316D-449B-8485-69E3142B4F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26,339
25,969
78.66
18,212,649
16,870,944
419,711
8,014,721
23,170,941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601BEC6-824A-4F20-B7A7-4197DEED26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3B83378-4C6F-4C38-B33F-130D99FEF2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15554FC-CF1C-4E8A-928D-B223B02A2B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A253048-434A-47F4-9869-B4611BD601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F70D156-0EF2-428B-A44F-C3D0C71A62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BE58E17A-5208-4241-9243-6CF44C7F2CB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0900B39-21E7-4F59-8E2B-A1894EA51C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432894C-1E2E-4E7A-B2AC-7800FF1776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77414C1-5945-4960-8396-D8B57C54A4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28883F3-31B5-4655-8CCC-A461B29747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BFB96CC-D484-4F19-9659-434954C942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3D9BA09-3A08-46ED-94F0-53772C7583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64DF199-BC5D-4869-A6C1-9E62A47568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D89CB0E-8B83-4B04-8077-C64A74EA3B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4E223DD-0306-4ABB-B785-BE827B9849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9F8C613-8FEA-4EC7-8621-A1D1DFF9DB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E84BCC9-7471-4F2D-9B90-BB15856F31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CE85F75-D01B-44A3-90F2-7AABBB07ED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1AC4327-B9CD-4A07-9056-09F937BE75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ED1ED14E-ADA0-49FF-A4E7-09C5BA51F2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A9BD29D-872B-4F5E-A6BB-42FFD85519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2A324AC-946D-47A5-AE9B-5EE60597E5D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F50F2CC-F516-4DAF-A88C-BEE6A1D7DD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9B049CD1-984C-4261-A70F-3CE105BE9F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59F0363-207B-44BF-9259-6AD20DFCE2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574BF91-5E6F-4258-9F09-5AA4B6ADE0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14EFB3F-C877-4342-B8CD-D148F3F67E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147FC28-AC76-4C04-BB81-A9363B0520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53AB2E8-90CF-4379-9655-63DC806544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020E9A1-BA42-4E22-829F-A0CBE5EF3E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5B88CD1-2722-4363-AFEA-445331E9AA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A74B2C7E-31CC-4D04-82FA-941F897BBD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F32E9002-3CA6-4B1D-B222-491B50B758C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7E9497DA-7C4C-4B48-83A7-020804612F2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80344E9C-351D-4363-AA4E-70903244FB4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C2DC817E-150E-4309-AD93-63DF343EAFE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EB5D8E0E-C850-4C3C-A208-D1525973D9B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A07BAEE3-F5A3-4553-A1DA-4BEEDE13FDC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A04AC87C-F814-4B9F-9719-DC547FD6F27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ED09DAA6-C8EC-48B2-9AFB-77F8EFBC0B6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2866032-3CD1-4200-AB3B-78B9039973D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CC9C5A40-7106-40E0-A7ED-32D74FD0F8E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E32BC9E8-34B9-4000-93E3-D9C060AABD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6933EA65-9ABE-46F0-B011-4607145C01F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586C9F94-72AE-4AF6-A68A-4A4ADD606A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xmlns="" id="{B8F2AA8D-CDAB-4C5D-B0F4-38BED37657CA}"/>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A280C81D-CDE5-4B59-9408-F16879770098}"/>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xmlns="" id="{B414C787-70B0-4A81-8BFC-7D123D4B6B2C}"/>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4E85AB5-0E21-4F9F-8336-00949F85C49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xmlns="" id="{4D63235C-E567-4D6E-8926-B7D8A4719218}"/>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7E93A3BC-AC17-4072-9F05-AC4E0E76BD14}"/>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xmlns="" id="{5E1D9456-4012-42F8-AF56-4E541B3BDF53}"/>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xmlns="" id="{C9506B34-BCE9-4525-946A-9FF949BA32BC}"/>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xmlns="" id="{FF84D6B2-4D0D-4FF7-AECB-9055DF6F9B9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xmlns="" id="{09AE5FBA-BDE2-46CF-9C9D-FCD507192B51}"/>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xmlns="" id="{DF14E2FB-CE5C-438A-BF58-25FADBA567F2}"/>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6AD1C30-77B6-40B0-8ADD-3A83E836D6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15133E8-2EC2-480F-8D8D-36AE99A5A4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A36C18F-6BC5-4686-81C9-FC87E6477A9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67ECB99-5780-44AB-94D1-BCB3C82F122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D79BDDD-C886-4A1B-9D0F-103634A06A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a:extLst>
            <a:ext uri="{FF2B5EF4-FFF2-40B4-BE49-F238E27FC236}">
              <a16:creationId xmlns:a16="http://schemas.microsoft.com/office/drawing/2014/main" xmlns="" id="{E581A6A2-A4A8-4EFA-BAC5-6068165CE4B1}"/>
            </a:ext>
          </a:extLst>
        </xdr:cNvPr>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1C17FA29-3CF1-4CA8-B31D-F320AA0B5A7C}"/>
            </a:ext>
          </a:extLst>
        </xdr:cNvPr>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a:extLst>
            <a:ext uri="{FF2B5EF4-FFF2-40B4-BE49-F238E27FC236}">
              <a16:creationId xmlns:a16="http://schemas.microsoft.com/office/drawing/2014/main" xmlns="" id="{AE600B00-9989-4058-9111-11DD24729586}"/>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140970</xdr:rowOff>
    </xdr:to>
    <xdr:cxnSp macro="">
      <xdr:nvCxnSpPr>
        <xdr:cNvPr id="76" name="直線コネクタ 75">
          <a:extLst>
            <a:ext uri="{FF2B5EF4-FFF2-40B4-BE49-F238E27FC236}">
              <a16:creationId xmlns:a16="http://schemas.microsoft.com/office/drawing/2014/main" xmlns="" id="{2591282B-CA98-4591-94F5-07E538C600FE}"/>
            </a:ext>
          </a:extLst>
        </xdr:cNvPr>
        <xdr:cNvCxnSpPr/>
      </xdr:nvCxnSpPr>
      <xdr:spPr>
        <a:xfrm>
          <a:off x="3797300" y="66274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a:extLst>
            <a:ext uri="{FF2B5EF4-FFF2-40B4-BE49-F238E27FC236}">
              <a16:creationId xmlns:a16="http://schemas.microsoft.com/office/drawing/2014/main" xmlns="" id="{DF4F072E-F9D1-4F0D-B5F8-ABFF8976B11B}"/>
            </a:ext>
          </a:extLst>
        </xdr:cNvPr>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112395</xdr:rowOff>
    </xdr:to>
    <xdr:cxnSp macro="">
      <xdr:nvCxnSpPr>
        <xdr:cNvPr id="78" name="直線コネクタ 77">
          <a:extLst>
            <a:ext uri="{FF2B5EF4-FFF2-40B4-BE49-F238E27FC236}">
              <a16:creationId xmlns:a16="http://schemas.microsoft.com/office/drawing/2014/main" xmlns="" id="{2B42EB7A-A43E-4F57-BD72-CE8F1336FA9A}"/>
            </a:ext>
          </a:extLst>
        </xdr:cNvPr>
        <xdr:cNvCxnSpPr/>
      </xdr:nvCxnSpPr>
      <xdr:spPr>
        <a:xfrm>
          <a:off x="2908300" y="65970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164465</xdr:rowOff>
    </xdr:from>
    <xdr:to>
      <xdr:col>10</xdr:col>
      <xdr:colOff>165100</xdr:colOff>
      <xdr:row>38</xdr:row>
      <xdr:rowOff>94615</xdr:rowOff>
    </xdr:to>
    <xdr:sp macro="" textlink="">
      <xdr:nvSpPr>
        <xdr:cNvPr id="79" name="楕円 78">
          <a:extLst>
            <a:ext uri="{FF2B5EF4-FFF2-40B4-BE49-F238E27FC236}">
              <a16:creationId xmlns:a16="http://schemas.microsoft.com/office/drawing/2014/main" xmlns="" id="{46E05E77-5250-4E8C-87BA-CDCA34BE9811}"/>
            </a:ext>
          </a:extLst>
        </xdr:cNvPr>
        <xdr:cNvSpPr/>
      </xdr:nvSpPr>
      <xdr:spPr>
        <a:xfrm>
          <a:off x="196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81915</xdr:rowOff>
    </xdr:to>
    <xdr:cxnSp macro="">
      <xdr:nvCxnSpPr>
        <xdr:cNvPr id="80" name="直線コネクタ 79">
          <a:extLst>
            <a:ext uri="{FF2B5EF4-FFF2-40B4-BE49-F238E27FC236}">
              <a16:creationId xmlns:a16="http://schemas.microsoft.com/office/drawing/2014/main" xmlns="" id="{CE3684A4-6870-416C-B731-2C4651D47904}"/>
            </a:ext>
          </a:extLst>
        </xdr:cNvPr>
        <xdr:cNvCxnSpPr/>
      </xdr:nvCxnSpPr>
      <xdr:spPr>
        <a:xfrm>
          <a:off x="2019300" y="655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132080</xdr:rowOff>
    </xdr:from>
    <xdr:to>
      <xdr:col>6</xdr:col>
      <xdr:colOff>38100</xdr:colOff>
      <xdr:row>38</xdr:row>
      <xdr:rowOff>62230</xdr:rowOff>
    </xdr:to>
    <xdr:sp macro="" textlink="">
      <xdr:nvSpPr>
        <xdr:cNvPr id="81" name="楕円 80">
          <a:extLst>
            <a:ext uri="{FF2B5EF4-FFF2-40B4-BE49-F238E27FC236}">
              <a16:creationId xmlns:a16="http://schemas.microsoft.com/office/drawing/2014/main" xmlns="" id="{878B12FE-E914-48E6-812D-F67C3239EE8A}"/>
            </a:ext>
          </a:extLst>
        </xdr:cNvPr>
        <xdr:cNvSpPr/>
      </xdr:nvSpPr>
      <xdr:spPr>
        <a:xfrm>
          <a:off x="1079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xdr:rowOff>
    </xdr:from>
    <xdr:to>
      <xdr:col>10</xdr:col>
      <xdr:colOff>114300</xdr:colOff>
      <xdr:row>38</xdr:row>
      <xdr:rowOff>43815</xdr:rowOff>
    </xdr:to>
    <xdr:cxnSp macro="">
      <xdr:nvCxnSpPr>
        <xdr:cNvPr id="82" name="直線コネクタ 81">
          <a:extLst>
            <a:ext uri="{FF2B5EF4-FFF2-40B4-BE49-F238E27FC236}">
              <a16:creationId xmlns:a16="http://schemas.microsoft.com/office/drawing/2014/main" xmlns="" id="{C06ED0B7-1283-4B1A-8608-AF587ED7900A}"/>
            </a:ext>
          </a:extLst>
        </xdr:cNvPr>
        <xdr:cNvCxnSpPr/>
      </xdr:nvCxnSpPr>
      <xdr:spPr>
        <a:xfrm>
          <a:off x="1130300" y="65265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xmlns="" id="{5216807C-E368-4713-A19A-B97CF05A182D}"/>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xmlns="" id="{592849B3-B449-46C3-9D7A-1DEB78A1E8AC}"/>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xmlns="" id="{6C013888-1607-4682-9B77-9E3618980507}"/>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xmlns="" id="{846816BC-A35D-4F4A-8697-2A216E8B3043}"/>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a:extLst>
            <a:ext uri="{FF2B5EF4-FFF2-40B4-BE49-F238E27FC236}">
              <a16:creationId xmlns:a16="http://schemas.microsoft.com/office/drawing/2014/main" xmlns="" id="{4D0CE561-FF43-4DAB-90C0-9C7373A0B678}"/>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xmlns="" id="{CBA4A148-6F6E-4B3C-94C9-7DF89AEECC2E}"/>
            </a:ext>
          </a:extLst>
        </xdr:cNvPr>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9" name="n_3mainValue【道路】&#10;有形固定資産減価償却率">
          <a:extLst>
            <a:ext uri="{FF2B5EF4-FFF2-40B4-BE49-F238E27FC236}">
              <a16:creationId xmlns:a16="http://schemas.microsoft.com/office/drawing/2014/main" xmlns="" id="{FFA62D44-9253-4063-8BF8-B7BAFC229495}"/>
            </a:ext>
          </a:extLst>
        </xdr:cNvPr>
        <xdr:cNvSpPr txBox="1"/>
      </xdr:nvSpPr>
      <xdr:spPr>
        <a:xfrm>
          <a:off x="1816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xmlns="" id="{724B4275-1570-46A9-B021-5609C0B0EA7D}"/>
            </a:ext>
          </a:extLst>
        </xdr:cNvPr>
        <xdr:cNvSpPr txBox="1"/>
      </xdr:nvSpPr>
      <xdr:spPr>
        <a:xfrm>
          <a:off x="927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7B6017E9-FC91-4917-B843-8B93DC4276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934301FC-CEC7-4708-B2F3-F847C3F101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CA1905AB-DB1A-44F8-8D29-35B0D7BF4E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16FF7FF3-C452-4F29-8D6C-9FFEF8BE39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3587DBFE-162E-4AAE-BEF5-191E0C0CAC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5688B61-329C-4813-8E0E-1AC16546B1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D60C59AD-BCBA-4B66-944D-407B978919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B985A1FE-7155-4628-8BE4-4439E595FA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CCEC2AE2-5DB3-4485-B148-389CA44EB8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F885EE29-343E-47FA-8463-CAB1803E86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xmlns="" id="{C3D6AD6B-720D-42C4-8D74-3B0A011BA17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xmlns="" id="{629FA5DE-A091-47E4-A7AD-044C6AEFAC7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xmlns="" id="{120DBBFE-F64B-4C80-8BE5-BD7F5EFE1D8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xmlns="" id="{BFB70913-45EB-49AD-A74B-071F812AD4E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xmlns="" id="{5A512EED-A9F3-4CD5-960B-2327040B875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xmlns="" id="{614DF2EB-C141-4834-9036-9DB5C2D3182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xmlns="" id="{1160DB68-2814-46F9-A37F-0847B7B1CDB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xmlns="" id="{49FCD5D5-462E-423A-B965-E57A7CB4DD47}"/>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xmlns="" id="{0BF3FF7D-F76C-4309-8AA1-1347CF16DF3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xmlns="" id="{5ECAB6F1-132B-41C7-BB52-59C829256E9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xmlns="" id="{A2C9E5F2-63D7-4674-AEB5-21820799049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xmlns="" id="{51B07618-798A-46A7-B721-CDD6B1EAD8CE}"/>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132E8EDA-B649-41FC-9271-8EBD0AE28E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xmlns="" id="{5D8CAC8B-B2D7-4791-BB7D-FA279EE445F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AA192535-F370-4BBF-A3BD-04F0834508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xmlns="" id="{ABD43EFA-C755-4EE1-B826-74218260188A}"/>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xmlns="" id="{3690AFD4-7607-4B46-A1E4-4F0E0CCA2667}"/>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xmlns="" id="{1D30B3BC-F581-41AF-8DD3-DA01AFE9F15C}"/>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xmlns="" id="{001287A8-D439-4CC2-9EB3-D7476B02A32D}"/>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xmlns="" id="{AF3872C4-EA12-41B8-9D3D-B6C944D7974A}"/>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xmlns="" id="{51D0C82F-6481-4764-9718-35703AEBF82C}"/>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xmlns="" id="{53DEBB03-BB0D-4C17-99AD-B0413D34E5D3}"/>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xmlns="" id="{602D4935-2AA3-4E56-9C20-C65D35289ECC}"/>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xmlns="" id="{8F227536-2100-43F9-9513-A06B516A9FD8}"/>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xmlns="" id="{713732D7-7BE0-4211-8CB6-432FE987CD15}"/>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xmlns="" id="{8DD77F43-938E-4270-90BC-DC06B0CE733D}"/>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449A88B-B3D9-4735-A920-DE28BC90BF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99ACC44-D317-4A1A-98BC-D5250DAE61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901499E-D92A-4B96-A667-9EB363424A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5B94CD34-8690-4D3F-A655-4EB397F56F1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D7942052-56FF-4D36-AF01-109740AE601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144664</xdr:rowOff>
    </xdr:from>
    <xdr:to>
      <xdr:col>55</xdr:col>
      <xdr:colOff>50800</xdr:colOff>
      <xdr:row>41</xdr:row>
      <xdr:rowOff>74814</xdr:rowOff>
    </xdr:to>
    <xdr:sp macro="" textlink="">
      <xdr:nvSpPr>
        <xdr:cNvPr id="132" name="楕円 131">
          <a:extLst>
            <a:ext uri="{FF2B5EF4-FFF2-40B4-BE49-F238E27FC236}">
              <a16:creationId xmlns:a16="http://schemas.microsoft.com/office/drawing/2014/main" xmlns="" id="{C6C37B08-BE40-4D44-BE5E-1BFE199A7B77}"/>
            </a:ext>
          </a:extLst>
        </xdr:cNvPr>
        <xdr:cNvSpPr/>
      </xdr:nvSpPr>
      <xdr:spPr>
        <a:xfrm>
          <a:off x="10426700" y="70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59591</xdr:rowOff>
    </xdr:from>
    <xdr:ext cx="469744" cy="259045"/>
    <xdr:sp macro="" textlink="">
      <xdr:nvSpPr>
        <xdr:cNvPr id="133" name="【道路】&#10;一人当たり延長該当値テキスト">
          <a:extLst>
            <a:ext uri="{FF2B5EF4-FFF2-40B4-BE49-F238E27FC236}">
              <a16:creationId xmlns:a16="http://schemas.microsoft.com/office/drawing/2014/main" xmlns="" id="{42D3A999-599F-49B2-A90A-4A9E8AD388C5}"/>
            </a:ext>
          </a:extLst>
        </xdr:cNvPr>
        <xdr:cNvSpPr txBox="1"/>
      </xdr:nvSpPr>
      <xdr:spPr>
        <a:xfrm>
          <a:off x="10515600" y="69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145350</xdr:rowOff>
    </xdr:from>
    <xdr:to>
      <xdr:col>50</xdr:col>
      <xdr:colOff>165100</xdr:colOff>
      <xdr:row>41</xdr:row>
      <xdr:rowOff>75500</xdr:rowOff>
    </xdr:to>
    <xdr:sp macro="" textlink="">
      <xdr:nvSpPr>
        <xdr:cNvPr id="134" name="楕円 133">
          <a:extLst>
            <a:ext uri="{FF2B5EF4-FFF2-40B4-BE49-F238E27FC236}">
              <a16:creationId xmlns:a16="http://schemas.microsoft.com/office/drawing/2014/main" xmlns="" id="{21C794FB-3522-4127-98F9-5767318DED2B}"/>
            </a:ext>
          </a:extLst>
        </xdr:cNvPr>
        <xdr:cNvSpPr/>
      </xdr:nvSpPr>
      <xdr:spPr>
        <a:xfrm>
          <a:off x="9588500" y="70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24014</xdr:rowOff>
    </xdr:from>
    <xdr:to>
      <xdr:col>55</xdr:col>
      <xdr:colOff>0</xdr:colOff>
      <xdr:row>41</xdr:row>
      <xdr:rowOff>24700</xdr:rowOff>
    </xdr:to>
    <xdr:cxnSp macro="">
      <xdr:nvCxnSpPr>
        <xdr:cNvPr id="135" name="直線コネクタ 134">
          <a:extLst>
            <a:ext uri="{FF2B5EF4-FFF2-40B4-BE49-F238E27FC236}">
              <a16:creationId xmlns:a16="http://schemas.microsoft.com/office/drawing/2014/main" xmlns="" id="{35774E0B-4B41-4C0B-A649-AA85BE6C1A1E}"/>
            </a:ext>
          </a:extLst>
        </xdr:cNvPr>
        <xdr:cNvCxnSpPr/>
      </xdr:nvCxnSpPr>
      <xdr:spPr>
        <a:xfrm flipV="1">
          <a:off x="9639300" y="705346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147015</xdr:rowOff>
    </xdr:from>
    <xdr:to>
      <xdr:col>46</xdr:col>
      <xdr:colOff>38100</xdr:colOff>
      <xdr:row>41</xdr:row>
      <xdr:rowOff>77165</xdr:rowOff>
    </xdr:to>
    <xdr:sp macro="" textlink="">
      <xdr:nvSpPr>
        <xdr:cNvPr id="136" name="楕円 135">
          <a:extLst>
            <a:ext uri="{FF2B5EF4-FFF2-40B4-BE49-F238E27FC236}">
              <a16:creationId xmlns:a16="http://schemas.microsoft.com/office/drawing/2014/main" xmlns="" id="{1503C34A-0318-4E6A-B771-50A845532FD6}"/>
            </a:ext>
          </a:extLst>
        </xdr:cNvPr>
        <xdr:cNvSpPr/>
      </xdr:nvSpPr>
      <xdr:spPr>
        <a:xfrm>
          <a:off x="8699500" y="70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24700</xdr:rowOff>
    </xdr:from>
    <xdr:to>
      <xdr:col>50</xdr:col>
      <xdr:colOff>114300</xdr:colOff>
      <xdr:row>41</xdr:row>
      <xdr:rowOff>26365</xdr:rowOff>
    </xdr:to>
    <xdr:cxnSp macro="">
      <xdr:nvCxnSpPr>
        <xdr:cNvPr id="137" name="直線コネクタ 136">
          <a:extLst>
            <a:ext uri="{FF2B5EF4-FFF2-40B4-BE49-F238E27FC236}">
              <a16:creationId xmlns:a16="http://schemas.microsoft.com/office/drawing/2014/main" xmlns="" id="{456C8F9E-542B-4660-88C9-6BFC5EB2D108}"/>
            </a:ext>
          </a:extLst>
        </xdr:cNvPr>
        <xdr:cNvCxnSpPr/>
      </xdr:nvCxnSpPr>
      <xdr:spPr>
        <a:xfrm flipV="1">
          <a:off x="8750300" y="7054150"/>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150738</xdr:rowOff>
    </xdr:from>
    <xdr:to>
      <xdr:col>41</xdr:col>
      <xdr:colOff>101600</xdr:colOff>
      <xdr:row>41</xdr:row>
      <xdr:rowOff>80888</xdr:rowOff>
    </xdr:to>
    <xdr:sp macro="" textlink="">
      <xdr:nvSpPr>
        <xdr:cNvPr id="138" name="楕円 137">
          <a:extLst>
            <a:ext uri="{FF2B5EF4-FFF2-40B4-BE49-F238E27FC236}">
              <a16:creationId xmlns:a16="http://schemas.microsoft.com/office/drawing/2014/main" xmlns="" id="{318840BD-03DD-4206-9387-D030142BA746}"/>
            </a:ext>
          </a:extLst>
        </xdr:cNvPr>
        <xdr:cNvSpPr/>
      </xdr:nvSpPr>
      <xdr:spPr>
        <a:xfrm>
          <a:off x="7810500" y="70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26365</xdr:rowOff>
    </xdr:from>
    <xdr:to>
      <xdr:col>45</xdr:col>
      <xdr:colOff>177800</xdr:colOff>
      <xdr:row>41</xdr:row>
      <xdr:rowOff>30088</xdr:rowOff>
    </xdr:to>
    <xdr:cxnSp macro="">
      <xdr:nvCxnSpPr>
        <xdr:cNvPr id="139" name="直線コネクタ 138">
          <a:extLst>
            <a:ext uri="{FF2B5EF4-FFF2-40B4-BE49-F238E27FC236}">
              <a16:creationId xmlns:a16="http://schemas.microsoft.com/office/drawing/2014/main" xmlns="" id="{901EE368-C7EE-4C2A-8C0D-743F011B67E3}"/>
            </a:ext>
          </a:extLst>
        </xdr:cNvPr>
        <xdr:cNvCxnSpPr/>
      </xdr:nvCxnSpPr>
      <xdr:spPr>
        <a:xfrm flipV="1">
          <a:off x="7861300" y="705581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162397</xdr:rowOff>
    </xdr:from>
    <xdr:to>
      <xdr:col>36</xdr:col>
      <xdr:colOff>165100</xdr:colOff>
      <xdr:row>41</xdr:row>
      <xdr:rowOff>92547</xdr:rowOff>
    </xdr:to>
    <xdr:sp macro="" textlink="">
      <xdr:nvSpPr>
        <xdr:cNvPr id="140" name="楕円 139">
          <a:extLst>
            <a:ext uri="{FF2B5EF4-FFF2-40B4-BE49-F238E27FC236}">
              <a16:creationId xmlns:a16="http://schemas.microsoft.com/office/drawing/2014/main" xmlns="" id="{F5790F95-8FA6-4FEF-969F-38A75D6CA742}"/>
            </a:ext>
          </a:extLst>
        </xdr:cNvPr>
        <xdr:cNvSpPr/>
      </xdr:nvSpPr>
      <xdr:spPr>
        <a:xfrm>
          <a:off x="6921500" y="70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30088</xdr:rowOff>
    </xdr:from>
    <xdr:to>
      <xdr:col>41</xdr:col>
      <xdr:colOff>50800</xdr:colOff>
      <xdr:row>41</xdr:row>
      <xdr:rowOff>41747</xdr:rowOff>
    </xdr:to>
    <xdr:cxnSp macro="">
      <xdr:nvCxnSpPr>
        <xdr:cNvPr id="141" name="直線コネクタ 140">
          <a:extLst>
            <a:ext uri="{FF2B5EF4-FFF2-40B4-BE49-F238E27FC236}">
              <a16:creationId xmlns:a16="http://schemas.microsoft.com/office/drawing/2014/main" xmlns="" id="{5623A851-B922-4879-A069-80627C30B172}"/>
            </a:ext>
          </a:extLst>
        </xdr:cNvPr>
        <xdr:cNvCxnSpPr/>
      </xdr:nvCxnSpPr>
      <xdr:spPr>
        <a:xfrm flipV="1">
          <a:off x="6972300" y="705953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xmlns="" id="{671E0E8B-9576-4A50-BC78-32EC89F7C75A}"/>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a:extLst>
            <a:ext uri="{FF2B5EF4-FFF2-40B4-BE49-F238E27FC236}">
              <a16:creationId xmlns:a16="http://schemas.microsoft.com/office/drawing/2014/main" xmlns="" id="{76DF1C58-E57F-426D-913E-852641AB6E33}"/>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a:extLst>
            <a:ext uri="{FF2B5EF4-FFF2-40B4-BE49-F238E27FC236}">
              <a16:creationId xmlns:a16="http://schemas.microsoft.com/office/drawing/2014/main" xmlns="" id="{4B29CBA6-FAED-499E-A6FC-9C1A897948E5}"/>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xmlns="" id="{4083E638-09D2-4F16-B718-4F557C5BC362}"/>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66627</xdr:rowOff>
    </xdr:from>
    <xdr:ext cx="469744" cy="259045"/>
    <xdr:sp macro="" textlink="">
      <xdr:nvSpPr>
        <xdr:cNvPr id="146" name="n_1mainValue【道路】&#10;一人当たり延長">
          <a:extLst>
            <a:ext uri="{FF2B5EF4-FFF2-40B4-BE49-F238E27FC236}">
              <a16:creationId xmlns:a16="http://schemas.microsoft.com/office/drawing/2014/main" xmlns="" id="{30773782-3EFB-4087-A0D4-44C30C63FEAD}"/>
            </a:ext>
          </a:extLst>
        </xdr:cNvPr>
        <xdr:cNvSpPr txBox="1"/>
      </xdr:nvSpPr>
      <xdr:spPr>
        <a:xfrm>
          <a:off x="9391727" y="70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68292</xdr:rowOff>
    </xdr:from>
    <xdr:ext cx="469744" cy="259045"/>
    <xdr:sp macro="" textlink="">
      <xdr:nvSpPr>
        <xdr:cNvPr id="147" name="n_2mainValue【道路】&#10;一人当たり延長">
          <a:extLst>
            <a:ext uri="{FF2B5EF4-FFF2-40B4-BE49-F238E27FC236}">
              <a16:creationId xmlns:a16="http://schemas.microsoft.com/office/drawing/2014/main" xmlns="" id="{1D054295-20CC-4A23-8794-33237416E55F}"/>
            </a:ext>
          </a:extLst>
        </xdr:cNvPr>
        <xdr:cNvSpPr txBox="1"/>
      </xdr:nvSpPr>
      <xdr:spPr>
        <a:xfrm>
          <a:off x="8515427" y="709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72015</xdr:rowOff>
    </xdr:from>
    <xdr:ext cx="469744" cy="259045"/>
    <xdr:sp macro="" textlink="">
      <xdr:nvSpPr>
        <xdr:cNvPr id="148" name="n_3mainValue【道路】&#10;一人当たり延長">
          <a:extLst>
            <a:ext uri="{FF2B5EF4-FFF2-40B4-BE49-F238E27FC236}">
              <a16:creationId xmlns:a16="http://schemas.microsoft.com/office/drawing/2014/main" xmlns="" id="{F55FFCC0-6923-4102-982D-2099176A0D1D}"/>
            </a:ext>
          </a:extLst>
        </xdr:cNvPr>
        <xdr:cNvSpPr txBox="1"/>
      </xdr:nvSpPr>
      <xdr:spPr>
        <a:xfrm>
          <a:off x="7626427" y="710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83674</xdr:rowOff>
    </xdr:from>
    <xdr:ext cx="469744" cy="259045"/>
    <xdr:sp macro="" textlink="">
      <xdr:nvSpPr>
        <xdr:cNvPr id="149" name="n_4mainValue【道路】&#10;一人当たり延長">
          <a:extLst>
            <a:ext uri="{FF2B5EF4-FFF2-40B4-BE49-F238E27FC236}">
              <a16:creationId xmlns:a16="http://schemas.microsoft.com/office/drawing/2014/main" xmlns="" id="{98C0D5F4-D877-44D6-90C4-C81A3BFD3AA8}"/>
            </a:ext>
          </a:extLst>
        </xdr:cNvPr>
        <xdr:cNvSpPr txBox="1"/>
      </xdr:nvSpPr>
      <xdr:spPr>
        <a:xfrm>
          <a:off x="6737427" y="71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B6CC08ED-353F-4EA0-A03F-0FD3C4AF0ED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C71E37D1-E4CB-4D69-9CCE-74FC85F91B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A3810980-9FB0-45AB-A6A7-C7BA260089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FED6D2FC-AD8B-497B-9B1E-86F574D848A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A7F30668-8417-4812-989A-B0EC4D65FD3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E6EA1BD7-CC90-4631-ACDB-386039E09F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A80399D4-2FBF-4842-8246-7C6877FE4B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06D822FC-D258-4AC9-9CD5-E47AE96A35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B55F31F6-4860-4D3D-907A-3B1A56699E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303CCF7F-243A-4FD0-9EAF-462988A522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6D47878F-2302-4E84-858D-06023465C2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xmlns="" id="{11A81BBF-85A4-4EF0-BF76-26F3BFC635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xmlns="" id="{5B1EEE62-143C-41CC-9E27-3107E86C13A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xmlns="" id="{EC681DFC-F6AF-4498-91EC-916E7514399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xmlns="" id="{F7E4BD98-D9C3-4DD3-8108-9C7C2B4CD49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xmlns="" id="{6E3DD810-946C-4C8F-9912-5B13FB46CD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xmlns="" id="{73D4FD04-C904-4A76-85AE-0A4DF23FC3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xmlns="" id="{38784AA1-55D9-4A96-A79C-AD814D1670A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xmlns="" id="{9754B3CE-6A39-4D0F-B0CD-C85D13DCE4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xmlns="" id="{B974A918-E757-416D-8203-10A23CB497C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xmlns="" id="{6A848D69-3599-4992-9B41-7346798D16A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xmlns="" id="{4A79F492-3BAF-41C6-BF74-6A64313D9B8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xmlns="" id="{37695DCF-95DC-4956-A3E8-1E9E9F5FF02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xmlns="" id="{6E6479F9-8B1A-4DF3-8AF9-1CC0A27F1D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xmlns="" id="{6F52E910-DC7B-424F-8E80-19A966C9E8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xmlns="" id="{8D6BF022-2676-4300-A209-87246DFCC44C}"/>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xmlns="" id="{DC9FA36A-3D31-44F6-A728-92EDBDDCF608}"/>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xmlns="" id="{E0A1495C-6224-4BC7-8570-2A0FD47FEF82}"/>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xmlns="" id="{463933ED-D7CB-494D-AD9E-445920D4AA6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xmlns="" id="{80AB8515-6079-4662-BDDA-A50AFA5C795B}"/>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xmlns="" id="{518FD798-A0C1-4878-8C12-BCBEAEAB7C14}"/>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xmlns="" id="{6C9A5B11-8149-4360-966F-5EC3FDDC5267}"/>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xmlns="" id="{2C9800EF-43C8-4220-BCE2-255191DE3DA8}"/>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xmlns="" id="{D62F1B3B-6EEA-492D-AD52-AC818896D0CA}"/>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xmlns="" id="{70982976-F7FE-493B-AB3F-0E9EAD822265}"/>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xmlns="" id="{F98C3B82-7440-4C92-8398-608E6C2CE930}"/>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8E6238F-E12D-4061-B9D0-AC983017BC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C10ADE5-D48F-4AE2-A70C-25FCB0203C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394ECE21-FFEA-499A-876D-7C0F8C7FDD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207DC5C8-3B5B-472A-8FE7-812F4173981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488658FA-D797-42BA-B9B6-F99E26D081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48804</xdr:rowOff>
    </xdr:from>
    <xdr:to>
      <xdr:col>24</xdr:col>
      <xdr:colOff>114300</xdr:colOff>
      <xdr:row>61</xdr:row>
      <xdr:rowOff>150404</xdr:rowOff>
    </xdr:to>
    <xdr:sp macro="" textlink="">
      <xdr:nvSpPr>
        <xdr:cNvPr id="191" name="楕円 190">
          <a:extLst>
            <a:ext uri="{FF2B5EF4-FFF2-40B4-BE49-F238E27FC236}">
              <a16:creationId xmlns:a16="http://schemas.microsoft.com/office/drawing/2014/main" xmlns="" id="{6D4A89FC-BE5F-456D-988C-66BAE11E5D05}"/>
            </a:ext>
          </a:extLst>
        </xdr:cNvPr>
        <xdr:cNvSpPr/>
      </xdr:nvSpPr>
      <xdr:spPr>
        <a:xfrm>
          <a:off x="4584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27231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xmlns="" id="{7A689D6D-3C13-4E05-B30B-872D411EE7C2}"/>
            </a:ext>
          </a:extLst>
        </xdr:cNvPr>
        <xdr:cNvSpPr txBox="1"/>
      </xdr:nvSpPr>
      <xdr:spPr>
        <a:xfrm>
          <a:off x="4673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93" name="楕円 192">
          <a:extLst>
            <a:ext uri="{FF2B5EF4-FFF2-40B4-BE49-F238E27FC236}">
              <a16:creationId xmlns:a16="http://schemas.microsoft.com/office/drawing/2014/main" xmlns="" id="{A1B8F6F0-5229-461D-9308-80B2FFFB6A2B}"/>
            </a:ext>
          </a:extLst>
        </xdr:cNvPr>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99604</xdr:rowOff>
    </xdr:from>
    <xdr:to>
      <xdr:col>24</xdr:col>
      <xdr:colOff>63500</xdr:colOff>
      <xdr:row>61</xdr:row>
      <xdr:rowOff>99604</xdr:rowOff>
    </xdr:to>
    <xdr:cxnSp macro="">
      <xdr:nvCxnSpPr>
        <xdr:cNvPr id="194" name="直線コネクタ 193">
          <a:extLst>
            <a:ext uri="{FF2B5EF4-FFF2-40B4-BE49-F238E27FC236}">
              <a16:creationId xmlns:a16="http://schemas.microsoft.com/office/drawing/2014/main" xmlns="" id="{C2923B5C-9100-412A-B5F9-F5FFDE52F9ED}"/>
            </a:ext>
          </a:extLst>
        </xdr:cNvPr>
        <xdr:cNvCxnSpPr/>
      </xdr:nvCxnSpPr>
      <xdr:spPr>
        <a:xfrm>
          <a:off x="3797300" y="10558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5" name="楕円 194">
          <a:extLst>
            <a:ext uri="{FF2B5EF4-FFF2-40B4-BE49-F238E27FC236}">
              <a16:creationId xmlns:a16="http://schemas.microsoft.com/office/drawing/2014/main" xmlns="" id="{D68BCD09-D210-40DA-A5F4-A3DBE93925DC}"/>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102870</xdr:rowOff>
    </xdr:to>
    <xdr:cxnSp macro="">
      <xdr:nvCxnSpPr>
        <xdr:cNvPr id="196" name="直線コネクタ 195">
          <a:extLst>
            <a:ext uri="{FF2B5EF4-FFF2-40B4-BE49-F238E27FC236}">
              <a16:creationId xmlns:a16="http://schemas.microsoft.com/office/drawing/2014/main" xmlns="" id="{D3C1D171-4333-4242-988F-0A10A4BFDA0F}"/>
            </a:ext>
          </a:extLst>
        </xdr:cNvPr>
        <xdr:cNvCxnSpPr/>
      </xdr:nvCxnSpPr>
      <xdr:spPr>
        <a:xfrm flipV="1">
          <a:off x="2908300" y="105580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25944</xdr:rowOff>
    </xdr:from>
    <xdr:to>
      <xdr:col>10</xdr:col>
      <xdr:colOff>165100</xdr:colOff>
      <xdr:row>61</xdr:row>
      <xdr:rowOff>127544</xdr:rowOff>
    </xdr:to>
    <xdr:sp macro="" textlink="">
      <xdr:nvSpPr>
        <xdr:cNvPr id="197" name="楕円 196">
          <a:extLst>
            <a:ext uri="{FF2B5EF4-FFF2-40B4-BE49-F238E27FC236}">
              <a16:creationId xmlns:a16="http://schemas.microsoft.com/office/drawing/2014/main" xmlns="" id="{AA215A62-FE7D-458B-A72F-B00B8E6B41A9}"/>
            </a:ext>
          </a:extLst>
        </xdr:cNvPr>
        <xdr:cNvSpPr/>
      </xdr:nvSpPr>
      <xdr:spPr>
        <a:xfrm>
          <a:off x="1968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76744</xdr:rowOff>
    </xdr:from>
    <xdr:to>
      <xdr:col>15</xdr:col>
      <xdr:colOff>50800</xdr:colOff>
      <xdr:row>61</xdr:row>
      <xdr:rowOff>102870</xdr:rowOff>
    </xdr:to>
    <xdr:cxnSp macro="">
      <xdr:nvCxnSpPr>
        <xdr:cNvPr id="198" name="直線コネクタ 197">
          <a:extLst>
            <a:ext uri="{FF2B5EF4-FFF2-40B4-BE49-F238E27FC236}">
              <a16:creationId xmlns:a16="http://schemas.microsoft.com/office/drawing/2014/main" xmlns="" id="{4408DB3D-B900-4AE8-9793-41DABC6D1483}"/>
            </a:ext>
          </a:extLst>
        </xdr:cNvPr>
        <xdr:cNvCxnSpPr/>
      </xdr:nvCxnSpPr>
      <xdr:spPr>
        <a:xfrm>
          <a:off x="2019300" y="105351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171269</xdr:rowOff>
    </xdr:from>
    <xdr:to>
      <xdr:col>6</xdr:col>
      <xdr:colOff>38100</xdr:colOff>
      <xdr:row>61</xdr:row>
      <xdr:rowOff>101419</xdr:rowOff>
    </xdr:to>
    <xdr:sp macro="" textlink="">
      <xdr:nvSpPr>
        <xdr:cNvPr id="199" name="楕円 198">
          <a:extLst>
            <a:ext uri="{FF2B5EF4-FFF2-40B4-BE49-F238E27FC236}">
              <a16:creationId xmlns:a16="http://schemas.microsoft.com/office/drawing/2014/main" xmlns="" id="{2BD6CFFB-05C1-483C-AC3F-911C37EEBCCD}"/>
            </a:ext>
          </a:extLst>
        </xdr:cNvPr>
        <xdr:cNvSpPr/>
      </xdr:nvSpPr>
      <xdr:spPr>
        <a:xfrm>
          <a:off x="107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61</xdr:row>
      <xdr:rowOff>76744</xdr:rowOff>
    </xdr:to>
    <xdr:cxnSp macro="">
      <xdr:nvCxnSpPr>
        <xdr:cNvPr id="200" name="直線コネクタ 199">
          <a:extLst>
            <a:ext uri="{FF2B5EF4-FFF2-40B4-BE49-F238E27FC236}">
              <a16:creationId xmlns:a16="http://schemas.microsoft.com/office/drawing/2014/main" xmlns="" id="{6A852840-C752-4F8C-9E74-29E1854E3D93}"/>
            </a:ext>
          </a:extLst>
        </xdr:cNvPr>
        <xdr:cNvCxnSpPr/>
      </xdr:nvCxnSpPr>
      <xdr:spPr>
        <a:xfrm>
          <a:off x="1130300" y="105090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xmlns="" id="{C30F88EF-237E-4FA8-A06E-0FD2DEF0D11C}"/>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xmlns="" id="{451B8BA2-B30B-42D0-8312-DAD71C1A5F54}"/>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xmlns="" id="{C8A25DB4-4380-4CD5-958F-A2D234ED686B}"/>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xmlns="" id="{C8C26751-9401-47D8-A3B5-D297835C33D0}"/>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xmlns="" id="{32421CA2-F222-4AB6-920F-03A95B06155F}"/>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xmlns="" id="{C6080E4F-D903-43D1-920A-AAB3991E839B}"/>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118671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xmlns="" id="{076C5240-E538-44CE-B164-6A8380B6129F}"/>
            </a:ext>
          </a:extLst>
        </xdr:cNvPr>
        <xdr:cNvSpPr txBox="1"/>
      </xdr:nvSpPr>
      <xdr:spPr>
        <a:xfrm>
          <a:off x="1816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xmlns="" id="{D8BD2683-CE8A-4965-B796-D781A4B99C4C}"/>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013DB8DB-9544-473F-A89C-9AD1ACD075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157DA74B-038C-4186-90EF-3BF68EACBA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B66D3BE0-A6B5-49A6-B2E1-38658AC86F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3BAB57B9-2D8E-45C4-9E98-A9E561ADA5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3B8C6D1C-22B0-49C2-9AF6-4549E1C02C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828E60C0-509F-4A14-B950-35A36677DF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0F0A3166-6B5F-4E2F-B5F2-AF194740D4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C4C8A189-290E-4AC1-AC50-E434C31460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C5D8FB6E-6464-4BCF-B2DD-FFEEE6B02F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D5FF1335-02A1-4E02-958C-8E8B220899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xmlns="" id="{282DA4E8-884C-4509-9E88-25B604C5D8F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xmlns="" id="{0A1E63D8-8FB4-410A-8610-198A358EFB7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xmlns="" id="{2874287B-A66D-4C81-96A7-03BF466841F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xmlns="" id="{60562F59-E13C-4DEE-B413-DE1E7EE11D5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xmlns="" id="{721A0147-A865-4FB6-9688-ED4BA89E2C6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xmlns="" id="{EBC499CC-4CB3-4D10-AF99-22C9CB2C12FC}"/>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xmlns="" id="{236B10DC-0E9A-4E9C-A7EE-A948780E335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xmlns="" id="{AFE975F2-7DC7-4486-9C40-4CAA091003B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xmlns="" id="{BEC4FE4F-84D0-492A-8121-D1E7CAEF442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xmlns="" id="{C3AE4CC9-CEE3-4A44-B2E9-AEDB46B29B2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xmlns="" id="{CDE0835A-8AA4-48B5-9B42-6936C275290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xmlns="" id="{109255F2-44EE-4A5D-A1D2-65A65738637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xmlns="" id="{CFD20D43-869E-4F6C-AC2A-53CAC1FD1F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xmlns="" id="{AAB4847B-5A7B-4A76-955A-9962197AAD3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xmlns="" id="{751FEA19-C38A-4D2E-9672-3706C17636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xmlns="" id="{C521CB8E-AE5A-43B3-A9CD-511DCD0A78B8}"/>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xmlns="" id="{DA161040-A3D2-4A7B-9C89-8DF99DC39819}"/>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xmlns="" id="{57EF7A64-EAFC-40EC-8301-0617256229CB}"/>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xmlns="" id="{0D4D52C5-7D02-432A-80B3-080B074EC73A}"/>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xmlns="" id="{55A2C5C8-9DBA-4411-BDFB-CBD211C4EFE7}"/>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xmlns="" id="{A8099EBF-7223-47AD-A188-21CC56A6E2AF}"/>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xmlns="" id="{F6ADD983-7CB2-4949-9AE9-CF4E6FA67046}"/>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xmlns="" id="{E7FDF723-1643-4ABE-9651-4EB8EF68EDA7}"/>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xmlns="" id="{249236B5-19C7-4DF7-9679-1CC6135587C0}"/>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xmlns="" id="{72D4C262-07F5-4960-B1AD-D2994829355E}"/>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xmlns="" id="{76FB676D-A534-4461-B76A-1FCE2896E044}"/>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D9E4E3A2-5D61-469D-9792-B255F07550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7E30D9DC-8E1C-47F0-B608-025856A121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452D9780-6D61-44FF-B8CF-57A0865C3F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B8B19F3E-496F-4229-9054-F83361BA6F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xmlns="" id="{727BCADE-FAF2-4AF9-9AD6-14718E4669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31912</xdr:rowOff>
    </xdr:from>
    <xdr:to>
      <xdr:col>55</xdr:col>
      <xdr:colOff>50800</xdr:colOff>
      <xdr:row>63</xdr:row>
      <xdr:rowOff>133512</xdr:rowOff>
    </xdr:to>
    <xdr:sp macro="" textlink="">
      <xdr:nvSpPr>
        <xdr:cNvPr id="250" name="楕円 249">
          <a:extLst>
            <a:ext uri="{FF2B5EF4-FFF2-40B4-BE49-F238E27FC236}">
              <a16:creationId xmlns:a16="http://schemas.microsoft.com/office/drawing/2014/main" xmlns="" id="{163D89AA-2750-4DD5-A01F-22DF2C071C74}"/>
            </a:ext>
          </a:extLst>
        </xdr:cNvPr>
        <xdr:cNvSpPr/>
      </xdr:nvSpPr>
      <xdr:spPr>
        <a:xfrm>
          <a:off x="10426700" y="108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10339</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xmlns="" id="{F71C777C-32D8-4551-B473-24BA49C0CE95}"/>
            </a:ext>
          </a:extLst>
        </xdr:cNvPr>
        <xdr:cNvSpPr txBox="1"/>
      </xdr:nvSpPr>
      <xdr:spPr>
        <a:xfrm>
          <a:off x="10515600" y="108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39073</xdr:rowOff>
    </xdr:from>
    <xdr:to>
      <xdr:col>50</xdr:col>
      <xdr:colOff>165100</xdr:colOff>
      <xdr:row>63</xdr:row>
      <xdr:rowOff>140673</xdr:rowOff>
    </xdr:to>
    <xdr:sp macro="" textlink="">
      <xdr:nvSpPr>
        <xdr:cNvPr id="252" name="楕円 251">
          <a:extLst>
            <a:ext uri="{FF2B5EF4-FFF2-40B4-BE49-F238E27FC236}">
              <a16:creationId xmlns:a16="http://schemas.microsoft.com/office/drawing/2014/main" xmlns="" id="{219BAA22-AFB5-4124-9D9D-8C1765AFA030}"/>
            </a:ext>
          </a:extLst>
        </xdr:cNvPr>
        <xdr:cNvSpPr/>
      </xdr:nvSpPr>
      <xdr:spPr>
        <a:xfrm>
          <a:off x="9588500" y="108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82712</xdr:rowOff>
    </xdr:from>
    <xdr:to>
      <xdr:col>55</xdr:col>
      <xdr:colOff>0</xdr:colOff>
      <xdr:row>63</xdr:row>
      <xdr:rowOff>89873</xdr:rowOff>
    </xdr:to>
    <xdr:cxnSp macro="">
      <xdr:nvCxnSpPr>
        <xdr:cNvPr id="253" name="直線コネクタ 252">
          <a:extLst>
            <a:ext uri="{FF2B5EF4-FFF2-40B4-BE49-F238E27FC236}">
              <a16:creationId xmlns:a16="http://schemas.microsoft.com/office/drawing/2014/main" xmlns="" id="{35A98CC1-3069-4E92-A11E-17E113A4F98D}"/>
            </a:ext>
          </a:extLst>
        </xdr:cNvPr>
        <xdr:cNvCxnSpPr/>
      </xdr:nvCxnSpPr>
      <xdr:spPr>
        <a:xfrm flipV="1">
          <a:off x="9639300" y="10884062"/>
          <a:ext cx="8382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45504</xdr:rowOff>
    </xdr:from>
    <xdr:to>
      <xdr:col>46</xdr:col>
      <xdr:colOff>38100</xdr:colOff>
      <xdr:row>63</xdr:row>
      <xdr:rowOff>147104</xdr:rowOff>
    </xdr:to>
    <xdr:sp macro="" textlink="">
      <xdr:nvSpPr>
        <xdr:cNvPr id="254" name="楕円 253">
          <a:extLst>
            <a:ext uri="{FF2B5EF4-FFF2-40B4-BE49-F238E27FC236}">
              <a16:creationId xmlns:a16="http://schemas.microsoft.com/office/drawing/2014/main" xmlns="" id="{69B29B9F-3CE4-4DF6-98ED-3E659888762A}"/>
            </a:ext>
          </a:extLst>
        </xdr:cNvPr>
        <xdr:cNvSpPr/>
      </xdr:nvSpPr>
      <xdr:spPr>
        <a:xfrm>
          <a:off x="8699500" y="108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89873</xdr:rowOff>
    </xdr:from>
    <xdr:to>
      <xdr:col>50</xdr:col>
      <xdr:colOff>114300</xdr:colOff>
      <xdr:row>63</xdr:row>
      <xdr:rowOff>96304</xdr:rowOff>
    </xdr:to>
    <xdr:cxnSp macro="">
      <xdr:nvCxnSpPr>
        <xdr:cNvPr id="255" name="直線コネクタ 254">
          <a:extLst>
            <a:ext uri="{FF2B5EF4-FFF2-40B4-BE49-F238E27FC236}">
              <a16:creationId xmlns:a16="http://schemas.microsoft.com/office/drawing/2014/main" xmlns="" id="{9CD2FFA6-8280-4EFC-AB20-BF1CB9CF6B06}"/>
            </a:ext>
          </a:extLst>
        </xdr:cNvPr>
        <xdr:cNvCxnSpPr/>
      </xdr:nvCxnSpPr>
      <xdr:spPr>
        <a:xfrm flipV="1">
          <a:off x="8750300" y="10891223"/>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48747</xdr:rowOff>
    </xdr:from>
    <xdr:to>
      <xdr:col>41</xdr:col>
      <xdr:colOff>101600</xdr:colOff>
      <xdr:row>63</xdr:row>
      <xdr:rowOff>150347</xdr:rowOff>
    </xdr:to>
    <xdr:sp macro="" textlink="">
      <xdr:nvSpPr>
        <xdr:cNvPr id="256" name="楕円 255">
          <a:extLst>
            <a:ext uri="{FF2B5EF4-FFF2-40B4-BE49-F238E27FC236}">
              <a16:creationId xmlns:a16="http://schemas.microsoft.com/office/drawing/2014/main" xmlns="" id="{3A48E6FE-352E-41C0-870D-2168E619060D}"/>
            </a:ext>
          </a:extLst>
        </xdr:cNvPr>
        <xdr:cNvSpPr/>
      </xdr:nvSpPr>
      <xdr:spPr>
        <a:xfrm>
          <a:off x="7810500" y="108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96304</xdr:rowOff>
    </xdr:from>
    <xdr:to>
      <xdr:col>45</xdr:col>
      <xdr:colOff>177800</xdr:colOff>
      <xdr:row>63</xdr:row>
      <xdr:rowOff>99547</xdr:rowOff>
    </xdr:to>
    <xdr:cxnSp macro="">
      <xdr:nvCxnSpPr>
        <xdr:cNvPr id="257" name="直線コネクタ 256">
          <a:extLst>
            <a:ext uri="{FF2B5EF4-FFF2-40B4-BE49-F238E27FC236}">
              <a16:creationId xmlns:a16="http://schemas.microsoft.com/office/drawing/2014/main" xmlns="" id="{6DC7A6DA-6533-48FE-B76D-B16F5831156A}"/>
            </a:ext>
          </a:extLst>
        </xdr:cNvPr>
        <xdr:cNvCxnSpPr/>
      </xdr:nvCxnSpPr>
      <xdr:spPr>
        <a:xfrm flipV="1">
          <a:off x="7861300" y="10897654"/>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50986</xdr:rowOff>
    </xdr:from>
    <xdr:to>
      <xdr:col>36</xdr:col>
      <xdr:colOff>165100</xdr:colOff>
      <xdr:row>63</xdr:row>
      <xdr:rowOff>152586</xdr:rowOff>
    </xdr:to>
    <xdr:sp macro="" textlink="">
      <xdr:nvSpPr>
        <xdr:cNvPr id="258" name="楕円 257">
          <a:extLst>
            <a:ext uri="{FF2B5EF4-FFF2-40B4-BE49-F238E27FC236}">
              <a16:creationId xmlns:a16="http://schemas.microsoft.com/office/drawing/2014/main" xmlns="" id="{5E6BE97A-8614-4F5A-A30E-2116910F53E3}"/>
            </a:ext>
          </a:extLst>
        </xdr:cNvPr>
        <xdr:cNvSpPr/>
      </xdr:nvSpPr>
      <xdr:spPr>
        <a:xfrm>
          <a:off x="6921500" y="108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99547</xdr:rowOff>
    </xdr:from>
    <xdr:to>
      <xdr:col>41</xdr:col>
      <xdr:colOff>50800</xdr:colOff>
      <xdr:row>63</xdr:row>
      <xdr:rowOff>101786</xdr:rowOff>
    </xdr:to>
    <xdr:cxnSp macro="">
      <xdr:nvCxnSpPr>
        <xdr:cNvPr id="259" name="直線コネクタ 258">
          <a:extLst>
            <a:ext uri="{FF2B5EF4-FFF2-40B4-BE49-F238E27FC236}">
              <a16:creationId xmlns:a16="http://schemas.microsoft.com/office/drawing/2014/main" xmlns="" id="{B83644B3-2FC3-4CDA-A21D-1940CB692727}"/>
            </a:ext>
          </a:extLst>
        </xdr:cNvPr>
        <xdr:cNvCxnSpPr/>
      </xdr:nvCxnSpPr>
      <xdr:spPr>
        <a:xfrm flipV="1">
          <a:off x="6972300" y="10900897"/>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xmlns="" id="{62D1EF7F-9610-4F94-9715-1CB4169B5619}"/>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xmlns="" id="{88598F02-EC2A-4867-ABDE-F896CB932F06}"/>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xmlns="" id="{1FB9FAB3-42C1-4CEC-BAC8-75D8C8ADCE2D}"/>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xmlns="" id="{FB161411-B4F5-48DC-B58C-FA1DD127CE4F}"/>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131800</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xmlns="" id="{4734C042-5D52-4894-87E3-20EE523D2774}"/>
            </a:ext>
          </a:extLst>
        </xdr:cNvPr>
        <xdr:cNvSpPr txBox="1"/>
      </xdr:nvSpPr>
      <xdr:spPr>
        <a:xfrm>
          <a:off x="9327095" y="1093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138231</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xmlns="" id="{F0E473B4-68F0-4D92-81C9-21F67CA4CF94}"/>
            </a:ext>
          </a:extLst>
        </xdr:cNvPr>
        <xdr:cNvSpPr txBox="1"/>
      </xdr:nvSpPr>
      <xdr:spPr>
        <a:xfrm>
          <a:off x="8450795" y="1093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141474</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xmlns="" id="{89915656-B906-4AD8-8483-E33E533F40E4}"/>
            </a:ext>
          </a:extLst>
        </xdr:cNvPr>
        <xdr:cNvSpPr txBox="1"/>
      </xdr:nvSpPr>
      <xdr:spPr>
        <a:xfrm>
          <a:off x="7561795" y="1094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143713</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xmlns="" id="{45A45AA6-FC40-4139-99EF-AC502F66DF32}"/>
            </a:ext>
          </a:extLst>
        </xdr:cNvPr>
        <xdr:cNvSpPr txBox="1"/>
      </xdr:nvSpPr>
      <xdr:spPr>
        <a:xfrm>
          <a:off x="6672795" y="1094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xmlns="" id="{B9ACC6CE-B633-4D01-AC5B-89447A75B8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xmlns="" id="{4866424E-31B5-4632-801B-9DBEC266C6C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xmlns="" id="{7C2993D0-5520-4DEA-832C-1E4F63BB09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xmlns="" id="{945318CC-246F-4218-8F84-824DB62390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xmlns="" id="{E725D448-2553-4D5E-8B13-DDDD1CE1C9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xmlns="" id="{DF50FCB7-9566-4592-BAAA-939E65FD75F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xmlns="" id="{954E9155-56EE-476E-A9D3-F673ACF6DA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xmlns="" id="{1881BB81-530B-433C-A025-5692776B5E4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xmlns="" id="{A3CAE78C-1EAD-4EB3-A336-9FFEEA5F51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xmlns="" id="{D59595B3-E349-4461-9C6B-F58762F08C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xmlns="" id="{DDB7734B-0EDE-42EC-83F8-54AE761D95D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xmlns="" id="{F7BB6477-F9C4-4FC5-90BE-434A88FB7B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xmlns="" id="{AD3D3309-8FBA-4801-829B-CB5E81FA664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xmlns="" id="{F6EB82F0-1EAE-4ACC-80AB-7E080A73333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xmlns="" id="{C960D5D1-1552-47D7-8E07-9CC02CC9BE3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xmlns="" id="{5EB0B87C-0222-4D99-A6EF-36F2FD7AC64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xmlns="" id="{598933F8-6556-4BF1-8666-BB03AB665B4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xmlns="" id="{0AA081FF-10EF-4C34-8CE9-F0D88A2822F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xmlns="" id="{F6E8F7DF-CCF3-4816-8224-8E5DB680BEA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xmlns="" id="{A6911798-5F1A-4D85-A9AE-41948D60677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xmlns="" id="{EB546AF5-671F-4D60-ACF0-85260EE847D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xmlns="" id="{9F513C6F-1417-41C8-85E5-2931E99658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xmlns="" id="{DA04A8BF-F791-4D0A-B96D-E2FB304FFF8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xmlns="" id="{269F7985-E8C5-425A-81A5-A02761D963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xmlns="" id="{56ACB95C-FCCB-4D76-8151-0A272842842E}"/>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xmlns="" id="{13F1E41E-6B4C-409B-9F9F-C5C0DA218588}"/>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xmlns="" id="{411BE382-AFA2-48B3-B8EE-07CA0D3F1617}"/>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xmlns="" id="{3C42DEF9-4BA5-4B72-98D8-7AA3E0AF256F}"/>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xmlns="" id="{BF36EE7C-4E4D-4BF9-A3D4-0E2CEC0C5BCD}"/>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xmlns="" id="{48837A17-DFFE-405D-9591-639D1E6F30A5}"/>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xmlns="" id="{C0497871-2D69-4CA6-83FD-068475F5C493}"/>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xmlns="" id="{CF9E6B78-B892-41F4-A2FE-D334DC280BDE}"/>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xmlns="" id="{EE25C15C-4CFC-4E33-BCE1-404D4A78B954}"/>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xmlns="" id="{E400DEFB-4A25-45A1-B2CD-008B862D24F4}"/>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xmlns="" id="{552F0BC6-F366-42F9-8DB3-FD63223B8648}"/>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748333F9-4D5D-41DC-9013-0C002B4138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C3B4B5FB-B232-43B9-918D-54FC65BF2B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BFB5D317-01BD-4FE5-98C0-CD9D366FF6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A6D9968A-8709-4AAB-84B7-1439C2D6F1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CE07C0F1-8422-4389-BFAA-61C0B00C855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308" name="楕円 307">
          <a:extLst>
            <a:ext uri="{FF2B5EF4-FFF2-40B4-BE49-F238E27FC236}">
              <a16:creationId xmlns:a16="http://schemas.microsoft.com/office/drawing/2014/main" xmlns="" id="{ADDF7A51-7160-48A0-A1ED-391036F57C3F}"/>
            </a:ext>
          </a:extLst>
        </xdr:cNvPr>
        <xdr:cNvSpPr/>
      </xdr:nvSpPr>
      <xdr:spPr>
        <a:xfrm>
          <a:off x="4584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309" name="【公営住宅】&#10;有形固定資産減価償却率該当値テキスト">
          <a:extLst>
            <a:ext uri="{FF2B5EF4-FFF2-40B4-BE49-F238E27FC236}">
              <a16:creationId xmlns:a16="http://schemas.microsoft.com/office/drawing/2014/main" xmlns="" id="{307F6611-F672-4F62-AC01-C15084A66E5E}"/>
            </a:ext>
          </a:extLst>
        </xdr:cNvPr>
        <xdr:cNvSpPr txBox="1"/>
      </xdr:nvSpPr>
      <xdr:spPr>
        <a:xfrm>
          <a:off x="4673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310" name="楕円 309">
          <a:extLst>
            <a:ext uri="{FF2B5EF4-FFF2-40B4-BE49-F238E27FC236}">
              <a16:creationId xmlns:a16="http://schemas.microsoft.com/office/drawing/2014/main" xmlns="" id="{DA68F27B-784F-4070-B45B-59AC899F450C}"/>
            </a:ext>
          </a:extLst>
        </xdr:cNvPr>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53339</xdr:rowOff>
    </xdr:to>
    <xdr:cxnSp macro="">
      <xdr:nvCxnSpPr>
        <xdr:cNvPr id="311" name="直線コネクタ 310">
          <a:extLst>
            <a:ext uri="{FF2B5EF4-FFF2-40B4-BE49-F238E27FC236}">
              <a16:creationId xmlns:a16="http://schemas.microsoft.com/office/drawing/2014/main" xmlns="" id="{660F85C8-1B0A-450E-9ADB-D933F9AAC2B1}"/>
            </a:ext>
          </a:extLst>
        </xdr:cNvPr>
        <xdr:cNvCxnSpPr/>
      </xdr:nvCxnSpPr>
      <xdr:spPr>
        <a:xfrm>
          <a:off x="3797300" y="144303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122555</xdr:rowOff>
    </xdr:from>
    <xdr:to>
      <xdr:col>15</xdr:col>
      <xdr:colOff>101600</xdr:colOff>
      <xdr:row>84</xdr:row>
      <xdr:rowOff>52705</xdr:rowOff>
    </xdr:to>
    <xdr:sp macro="" textlink="">
      <xdr:nvSpPr>
        <xdr:cNvPr id="312" name="楕円 311">
          <a:extLst>
            <a:ext uri="{FF2B5EF4-FFF2-40B4-BE49-F238E27FC236}">
              <a16:creationId xmlns:a16="http://schemas.microsoft.com/office/drawing/2014/main" xmlns="" id="{804BBF2B-B943-4C60-9E0A-D78344DA5D91}"/>
            </a:ext>
          </a:extLst>
        </xdr:cNvPr>
        <xdr:cNvSpPr/>
      </xdr:nvSpPr>
      <xdr:spPr>
        <a:xfrm>
          <a:off x="2857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xdr:rowOff>
    </xdr:from>
    <xdr:to>
      <xdr:col>19</xdr:col>
      <xdr:colOff>177800</xdr:colOff>
      <xdr:row>84</xdr:row>
      <xdr:rowOff>28575</xdr:rowOff>
    </xdr:to>
    <xdr:cxnSp macro="">
      <xdr:nvCxnSpPr>
        <xdr:cNvPr id="313" name="直線コネクタ 312">
          <a:extLst>
            <a:ext uri="{FF2B5EF4-FFF2-40B4-BE49-F238E27FC236}">
              <a16:creationId xmlns:a16="http://schemas.microsoft.com/office/drawing/2014/main" xmlns="" id="{E70ACE11-DC2F-4040-8458-A5F447B16FD7}"/>
            </a:ext>
          </a:extLst>
        </xdr:cNvPr>
        <xdr:cNvCxnSpPr/>
      </xdr:nvCxnSpPr>
      <xdr:spPr>
        <a:xfrm>
          <a:off x="2908300" y="144037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314" name="楕円 313">
          <a:extLst>
            <a:ext uri="{FF2B5EF4-FFF2-40B4-BE49-F238E27FC236}">
              <a16:creationId xmlns:a16="http://schemas.microsoft.com/office/drawing/2014/main" xmlns="" id="{F2DCE9EF-08DC-444E-B7CE-B3D736C40EEC}"/>
            </a:ext>
          </a:extLst>
        </xdr:cNvPr>
        <xdr:cNvSpPr/>
      </xdr:nvSpPr>
      <xdr:spPr>
        <a:xfrm>
          <a:off x="196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142875</xdr:rowOff>
    </xdr:from>
    <xdr:to>
      <xdr:col>15</xdr:col>
      <xdr:colOff>50800</xdr:colOff>
      <xdr:row>84</xdr:row>
      <xdr:rowOff>1905</xdr:rowOff>
    </xdr:to>
    <xdr:cxnSp macro="">
      <xdr:nvCxnSpPr>
        <xdr:cNvPr id="315" name="直線コネクタ 314">
          <a:extLst>
            <a:ext uri="{FF2B5EF4-FFF2-40B4-BE49-F238E27FC236}">
              <a16:creationId xmlns:a16="http://schemas.microsoft.com/office/drawing/2014/main" xmlns="" id="{50B40464-885E-45EC-8B2F-EA40790A2B83}"/>
            </a:ext>
          </a:extLst>
        </xdr:cNvPr>
        <xdr:cNvCxnSpPr/>
      </xdr:nvCxnSpPr>
      <xdr:spPr>
        <a:xfrm>
          <a:off x="2019300" y="14373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16" name="楕円 315">
          <a:extLst>
            <a:ext uri="{FF2B5EF4-FFF2-40B4-BE49-F238E27FC236}">
              <a16:creationId xmlns:a16="http://schemas.microsoft.com/office/drawing/2014/main" xmlns="" id="{9F5EBE64-465D-42B6-88E8-F1255CE5B617}"/>
            </a:ext>
          </a:extLst>
        </xdr:cNvPr>
        <xdr:cNvSpPr/>
      </xdr:nvSpPr>
      <xdr:spPr>
        <a:xfrm>
          <a:off x="107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83</xdr:row>
      <xdr:rowOff>142875</xdr:rowOff>
    </xdr:to>
    <xdr:cxnSp macro="">
      <xdr:nvCxnSpPr>
        <xdr:cNvPr id="317" name="直線コネクタ 316">
          <a:extLst>
            <a:ext uri="{FF2B5EF4-FFF2-40B4-BE49-F238E27FC236}">
              <a16:creationId xmlns:a16="http://schemas.microsoft.com/office/drawing/2014/main" xmlns="" id="{8BB9C018-5FBC-4E8D-8710-8A2CCCB84437}"/>
            </a:ext>
          </a:extLst>
        </xdr:cNvPr>
        <xdr:cNvCxnSpPr/>
      </xdr:nvCxnSpPr>
      <xdr:spPr>
        <a:xfrm>
          <a:off x="1130300" y="143408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xmlns="" id="{F5706296-EBC2-4815-82CF-A86E7B71A921}"/>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xmlns="" id="{6F6CEAA2-8257-414B-905E-B1104A30A2FB}"/>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xmlns="" id="{1B322337-6D40-4B9C-A35C-6B0066205A12}"/>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xmlns="" id="{CF23B63E-1090-4E95-8831-00DA9F46ED8F}"/>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22" name="n_1mainValue【公営住宅】&#10;有形固定資産減価償却率">
          <a:extLst>
            <a:ext uri="{FF2B5EF4-FFF2-40B4-BE49-F238E27FC236}">
              <a16:creationId xmlns:a16="http://schemas.microsoft.com/office/drawing/2014/main" xmlns="" id="{967256AF-C2DD-45B1-9941-CBC7EBE21F15}"/>
            </a:ext>
          </a:extLst>
        </xdr:cNvPr>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43832</xdr:rowOff>
    </xdr:from>
    <xdr:ext cx="405111" cy="259045"/>
    <xdr:sp macro="" textlink="">
      <xdr:nvSpPr>
        <xdr:cNvPr id="323" name="n_2mainValue【公営住宅】&#10;有形固定資産減価償却率">
          <a:extLst>
            <a:ext uri="{FF2B5EF4-FFF2-40B4-BE49-F238E27FC236}">
              <a16:creationId xmlns:a16="http://schemas.microsoft.com/office/drawing/2014/main" xmlns="" id="{D9065B2D-2D04-4B63-B930-6331D770F17D}"/>
            </a:ext>
          </a:extLst>
        </xdr:cNvPr>
        <xdr:cNvSpPr txBox="1"/>
      </xdr:nvSpPr>
      <xdr:spPr>
        <a:xfrm>
          <a:off x="2705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13352</xdr:rowOff>
    </xdr:from>
    <xdr:ext cx="405111" cy="259045"/>
    <xdr:sp macro="" textlink="">
      <xdr:nvSpPr>
        <xdr:cNvPr id="324" name="n_3mainValue【公営住宅】&#10;有形固定資産減価償却率">
          <a:extLst>
            <a:ext uri="{FF2B5EF4-FFF2-40B4-BE49-F238E27FC236}">
              <a16:creationId xmlns:a16="http://schemas.microsoft.com/office/drawing/2014/main" xmlns="" id="{C2AF608B-5720-4DCE-81EC-64B67B6CCB32}"/>
            </a:ext>
          </a:extLst>
        </xdr:cNvPr>
        <xdr:cNvSpPr txBox="1"/>
      </xdr:nvSpPr>
      <xdr:spPr>
        <a:xfrm>
          <a:off x="1816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25" name="n_4mainValue【公営住宅】&#10;有形固定資産減価償却率">
          <a:extLst>
            <a:ext uri="{FF2B5EF4-FFF2-40B4-BE49-F238E27FC236}">
              <a16:creationId xmlns:a16="http://schemas.microsoft.com/office/drawing/2014/main" xmlns="" id="{35C9E0CC-6A74-48B2-B925-2FB07083AF43}"/>
            </a:ext>
          </a:extLst>
        </xdr:cNvPr>
        <xdr:cNvSpPr txBox="1"/>
      </xdr:nvSpPr>
      <xdr:spPr>
        <a:xfrm>
          <a:off x="927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xmlns="" id="{C7CB2EDB-F798-41E7-A804-F34182656E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xmlns="" id="{3957E5A2-B722-4D86-ABAA-B69C74A057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xmlns="" id="{B53CD037-7109-4655-8EF7-F11E621127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xmlns="" id="{67B717EC-4674-474A-85C7-EB77B1B20D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xmlns="" id="{08B52B8F-D134-4D37-85A3-CC048712FC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xmlns="" id="{0FE92CD3-42CF-43D9-8FAF-05AFB5A165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xmlns="" id="{3413A9F4-F578-4B7F-8D8B-4DB6C2A22C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xmlns="" id="{6AA6BFAA-7734-4B4D-BE28-277B855EE7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xmlns="" id="{B92165CF-BFBD-49C5-AFF3-4756EF8B014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xmlns="" id="{35AB45B7-A53E-4180-AE56-DCC05D3136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xmlns="" id="{DB290213-F3CE-498F-B3AD-C77A1243865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xmlns="" id="{17430895-AE98-422E-B920-12EF3372DA4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xmlns="" id="{CBE3C2F8-5877-4F3D-82D3-7CA5C583963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xmlns="" id="{E90BEBE8-CF3E-4459-A38E-AC6F0A59338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xmlns="" id="{A72D0336-04FB-40A4-A497-06C10495CE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xmlns="" id="{AA134040-D5CC-47AB-9DF8-8F3A62386F2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xmlns="" id="{F762214E-07ED-4A1F-B31D-A9898848B3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xmlns="" id="{BA89BE2C-0095-4D6B-9C21-CE768C4D777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xmlns="" id="{F07F7A46-1B75-4EC8-8E7D-D8C455EBE9B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xmlns="" id="{49DE6ACB-3BAC-4B62-8227-E4FB4C6C69A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xmlns="" id="{D71457FC-DAB4-4A42-B00E-8DB3FDCD2B7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xmlns="" id="{CED4CA7F-64D9-4698-B460-7164184702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xmlns="" id="{18432629-5E5D-4035-A33B-86191DE058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xmlns="" id="{2B1AE87C-AEC6-4445-BEC2-D538E75C924F}"/>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xmlns="" id="{039508DE-C706-4B20-BCC1-05A139F07D8E}"/>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xmlns="" id="{0FDC7FD0-EDFE-48D1-A84A-A59206CF48CF}"/>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xmlns="" id="{8B78FA44-D806-4FD7-928B-C966D409D08E}"/>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xmlns="" id="{DA833CDE-05F9-4344-900C-1CE1E88DCBBE}"/>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xmlns="" id="{6D97F360-B91C-4928-9160-D118E3B07096}"/>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xmlns="" id="{4ADF031B-1ECF-4515-8314-3465FC8D100B}"/>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xmlns="" id="{A68EDDBA-690E-424A-B607-57B2ED5753E8}"/>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xmlns="" id="{23E01602-C333-4435-B18D-670B29439436}"/>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xmlns="" id="{8ED009FD-0842-459B-9BF2-8D21470AD831}"/>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xmlns="" id="{C65891F5-786F-497F-8B38-EADE892C110A}"/>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30892172-F931-41A9-83F3-1B6FD589A1C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54DB93D0-81F1-4024-B594-3EC6993288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F3D80BF3-4CFD-4BB7-A673-63EE1314FE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76283427-24C3-485F-AF8A-D8C32FC2E3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D8823E8D-EB8C-4B51-9C8F-11158C3842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116078</xdr:rowOff>
    </xdr:from>
    <xdr:to>
      <xdr:col>55</xdr:col>
      <xdr:colOff>50800</xdr:colOff>
      <xdr:row>83</xdr:row>
      <xdr:rowOff>46228</xdr:rowOff>
    </xdr:to>
    <xdr:sp macro="" textlink="">
      <xdr:nvSpPr>
        <xdr:cNvPr id="365" name="楕円 364">
          <a:extLst>
            <a:ext uri="{FF2B5EF4-FFF2-40B4-BE49-F238E27FC236}">
              <a16:creationId xmlns:a16="http://schemas.microsoft.com/office/drawing/2014/main" xmlns="" id="{362B6E48-BCAB-4A4C-8654-2D5E616AA4C6}"/>
            </a:ext>
          </a:extLst>
        </xdr:cNvPr>
        <xdr:cNvSpPr/>
      </xdr:nvSpPr>
      <xdr:spPr>
        <a:xfrm>
          <a:off x="10426700" y="141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138955</xdr:rowOff>
    </xdr:from>
    <xdr:ext cx="469744" cy="259045"/>
    <xdr:sp macro="" textlink="">
      <xdr:nvSpPr>
        <xdr:cNvPr id="366" name="【公営住宅】&#10;一人当たり面積該当値テキスト">
          <a:extLst>
            <a:ext uri="{FF2B5EF4-FFF2-40B4-BE49-F238E27FC236}">
              <a16:creationId xmlns:a16="http://schemas.microsoft.com/office/drawing/2014/main" xmlns="" id="{38879A58-B596-420A-8E35-5CF6C7C3A223}"/>
            </a:ext>
          </a:extLst>
        </xdr:cNvPr>
        <xdr:cNvSpPr txBox="1"/>
      </xdr:nvSpPr>
      <xdr:spPr>
        <a:xfrm>
          <a:off x="10515600"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122555</xdr:rowOff>
    </xdr:from>
    <xdr:to>
      <xdr:col>50</xdr:col>
      <xdr:colOff>165100</xdr:colOff>
      <xdr:row>83</xdr:row>
      <xdr:rowOff>52705</xdr:rowOff>
    </xdr:to>
    <xdr:sp macro="" textlink="">
      <xdr:nvSpPr>
        <xdr:cNvPr id="367" name="楕円 366">
          <a:extLst>
            <a:ext uri="{FF2B5EF4-FFF2-40B4-BE49-F238E27FC236}">
              <a16:creationId xmlns:a16="http://schemas.microsoft.com/office/drawing/2014/main" xmlns="" id="{C9139FCC-D3FA-419C-A263-4D18BD4D6EDE}"/>
            </a:ext>
          </a:extLst>
        </xdr:cNvPr>
        <xdr:cNvSpPr/>
      </xdr:nvSpPr>
      <xdr:spPr>
        <a:xfrm>
          <a:off x="958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166878</xdr:rowOff>
    </xdr:from>
    <xdr:to>
      <xdr:col>55</xdr:col>
      <xdr:colOff>0</xdr:colOff>
      <xdr:row>83</xdr:row>
      <xdr:rowOff>1905</xdr:rowOff>
    </xdr:to>
    <xdr:cxnSp macro="">
      <xdr:nvCxnSpPr>
        <xdr:cNvPr id="368" name="直線コネクタ 367">
          <a:extLst>
            <a:ext uri="{FF2B5EF4-FFF2-40B4-BE49-F238E27FC236}">
              <a16:creationId xmlns:a16="http://schemas.microsoft.com/office/drawing/2014/main" xmlns="" id="{1BC93719-CBE1-4242-8B9E-0B4DFE05345A}"/>
            </a:ext>
          </a:extLst>
        </xdr:cNvPr>
        <xdr:cNvCxnSpPr/>
      </xdr:nvCxnSpPr>
      <xdr:spPr>
        <a:xfrm flipV="1">
          <a:off x="9639300" y="1422577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121793</xdr:rowOff>
    </xdr:from>
    <xdr:to>
      <xdr:col>46</xdr:col>
      <xdr:colOff>38100</xdr:colOff>
      <xdr:row>83</xdr:row>
      <xdr:rowOff>51943</xdr:rowOff>
    </xdr:to>
    <xdr:sp macro="" textlink="">
      <xdr:nvSpPr>
        <xdr:cNvPr id="369" name="楕円 368">
          <a:extLst>
            <a:ext uri="{FF2B5EF4-FFF2-40B4-BE49-F238E27FC236}">
              <a16:creationId xmlns:a16="http://schemas.microsoft.com/office/drawing/2014/main" xmlns="" id="{838BFD30-8680-4DCC-BDA6-3EDEDF6964C5}"/>
            </a:ext>
          </a:extLst>
        </xdr:cNvPr>
        <xdr:cNvSpPr/>
      </xdr:nvSpPr>
      <xdr:spPr>
        <a:xfrm>
          <a:off x="8699500" y="141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1143</xdr:rowOff>
    </xdr:from>
    <xdr:to>
      <xdr:col>50</xdr:col>
      <xdr:colOff>114300</xdr:colOff>
      <xdr:row>83</xdr:row>
      <xdr:rowOff>1905</xdr:rowOff>
    </xdr:to>
    <xdr:cxnSp macro="">
      <xdr:nvCxnSpPr>
        <xdr:cNvPr id="370" name="直線コネクタ 369">
          <a:extLst>
            <a:ext uri="{FF2B5EF4-FFF2-40B4-BE49-F238E27FC236}">
              <a16:creationId xmlns:a16="http://schemas.microsoft.com/office/drawing/2014/main" xmlns="" id="{B1722315-69BD-4952-B507-AB6FFFA522E4}"/>
            </a:ext>
          </a:extLst>
        </xdr:cNvPr>
        <xdr:cNvCxnSpPr/>
      </xdr:nvCxnSpPr>
      <xdr:spPr>
        <a:xfrm>
          <a:off x="8750300" y="1423149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120269</xdr:rowOff>
    </xdr:from>
    <xdr:to>
      <xdr:col>41</xdr:col>
      <xdr:colOff>101600</xdr:colOff>
      <xdr:row>83</xdr:row>
      <xdr:rowOff>50419</xdr:rowOff>
    </xdr:to>
    <xdr:sp macro="" textlink="">
      <xdr:nvSpPr>
        <xdr:cNvPr id="371" name="楕円 370">
          <a:extLst>
            <a:ext uri="{FF2B5EF4-FFF2-40B4-BE49-F238E27FC236}">
              <a16:creationId xmlns:a16="http://schemas.microsoft.com/office/drawing/2014/main" xmlns="" id="{5D68A2B9-452C-4619-83DA-2C35E5F85C4E}"/>
            </a:ext>
          </a:extLst>
        </xdr:cNvPr>
        <xdr:cNvSpPr/>
      </xdr:nvSpPr>
      <xdr:spPr>
        <a:xfrm>
          <a:off x="7810500" y="141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171069</xdr:rowOff>
    </xdr:from>
    <xdr:to>
      <xdr:col>45</xdr:col>
      <xdr:colOff>177800</xdr:colOff>
      <xdr:row>83</xdr:row>
      <xdr:rowOff>1143</xdr:rowOff>
    </xdr:to>
    <xdr:cxnSp macro="">
      <xdr:nvCxnSpPr>
        <xdr:cNvPr id="372" name="直線コネクタ 371">
          <a:extLst>
            <a:ext uri="{FF2B5EF4-FFF2-40B4-BE49-F238E27FC236}">
              <a16:creationId xmlns:a16="http://schemas.microsoft.com/office/drawing/2014/main" xmlns="" id="{CBCDA118-C9A7-4CA2-AAF1-1D83DB2346FD}"/>
            </a:ext>
          </a:extLst>
        </xdr:cNvPr>
        <xdr:cNvCxnSpPr/>
      </xdr:nvCxnSpPr>
      <xdr:spPr>
        <a:xfrm>
          <a:off x="7861300" y="1422996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65405</xdr:rowOff>
    </xdr:from>
    <xdr:to>
      <xdr:col>36</xdr:col>
      <xdr:colOff>165100</xdr:colOff>
      <xdr:row>82</xdr:row>
      <xdr:rowOff>167005</xdr:rowOff>
    </xdr:to>
    <xdr:sp macro="" textlink="">
      <xdr:nvSpPr>
        <xdr:cNvPr id="373" name="楕円 372">
          <a:extLst>
            <a:ext uri="{FF2B5EF4-FFF2-40B4-BE49-F238E27FC236}">
              <a16:creationId xmlns:a16="http://schemas.microsoft.com/office/drawing/2014/main" xmlns="" id="{A775A64D-14D6-4C7C-9197-3FE1C82D9C22}"/>
            </a:ext>
          </a:extLst>
        </xdr:cNvPr>
        <xdr:cNvSpPr/>
      </xdr:nvSpPr>
      <xdr:spPr>
        <a:xfrm>
          <a:off x="6921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116205</xdr:rowOff>
    </xdr:from>
    <xdr:to>
      <xdr:col>41</xdr:col>
      <xdr:colOff>50800</xdr:colOff>
      <xdr:row>82</xdr:row>
      <xdr:rowOff>171069</xdr:rowOff>
    </xdr:to>
    <xdr:cxnSp macro="">
      <xdr:nvCxnSpPr>
        <xdr:cNvPr id="374" name="直線コネクタ 373">
          <a:extLst>
            <a:ext uri="{FF2B5EF4-FFF2-40B4-BE49-F238E27FC236}">
              <a16:creationId xmlns:a16="http://schemas.microsoft.com/office/drawing/2014/main" xmlns="" id="{A95A7C3A-8BE2-4E57-89C1-AF7CDB79757A}"/>
            </a:ext>
          </a:extLst>
        </xdr:cNvPr>
        <xdr:cNvCxnSpPr/>
      </xdr:nvCxnSpPr>
      <xdr:spPr>
        <a:xfrm>
          <a:off x="6972300" y="1417510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xmlns="" id="{184F92A1-50F7-4DCD-81A3-EE585A6D8B2E}"/>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a:extLst>
            <a:ext uri="{FF2B5EF4-FFF2-40B4-BE49-F238E27FC236}">
              <a16:creationId xmlns:a16="http://schemas.microsoft.com/office/drawing/2014/main" xmlns="" id="{43E83B12-B2DA-4555-9A45-514B601742CB}"/>
            </a:ext>
          </a:extLst>
        </xdr:cNvPr>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a:extLst>
            <a:ext uri="{FF2B5EF4-FFF2-40B4-BE49-F238E27FC236}">
              <a16:creationId xmlns:a16="http://schemas.microsoft.com/office/drawing/2014/main" xmlns="" id="{F3F36142-30CD-4F5B-A153-D1BA23BCAB22}"/>
            </a:ext>
          </a:extLst>
        </xdr:cNvPr>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xmlns="" id="{6A151437-07B1-4A80-83C1-889783ED5F45}"/>
            </a:ext>
          </a:extLst>
        </xdr:cNvPr>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69232</xdr:rowOff>
    </xdr:from>
    <xdr:ext cx="469744" cy="259045"/>
    <xdr:sp macro="" textlink="">
      <xdr:nvSpPr>
        <xdr:cNvPr id="379" name="n_1mainValue【公営住宅】&#10;一人当たり面積">
          <a:extLst>
            <a:ext uri="{FF2B5EF4-FFF2-40B4-BE49-F238E27FC236}">
              <a16:creationId xmlns:a16="http://schemas.microsoft.com/office/drawing/2014/main" xmlns="" id="{F3D36896-6B1B-452C-9B5D-AF8B65DBBBC8}"/>
            </a:ext>
          </a:extLst>
        </xdr:cNvPr>
        <xdr:cNvSpPr txBox="1"/>
      </xdr:nvSpPr>
      <xdr:spPr>
        <a:xfrm>
          <a:off x="9391727" y="139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68470</xdr:rowOff>
    </xdr:from>
    <xdr:ext cx="469744" cy="259045"/>
    <xdr:sp macro="" textlink="">
      <xdr:nvSpPr>
        <xdr:cNvPr id="380" name="n_2mainValue【公営住宅】&#10;一人当たり面積">
          <a:extLst>
            <a:ext uri="{FF2B5EF4-FFF2-40B4-BE49-F238E27FC236}">
              <a16:creationId xmlns:a16="http://schemas.microsoft.com/office/drawing/2014/main" xmlns="" id="{05B3271E-9336-4529-B1A5-DE2B2512CDDF}"/>
            </a:ext>
          </a:extLst>
        </xdr:cNvPr>
        <xdr:cNvSpPr txBox="1"/>
      </xdr:nvSpPr>
      <xdr:spPr>
        <a:xfrm>
          <a:off x="8515427" y="139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66946</xdr:rowOff>
    </xdr:from>
    <xdr:ext cx="469744" cy="259045"/>
    <xdr:sp macro="" textlink="">
      <xdr:nvSpPr>
        <xdr:cNvPr id="381" name="n_3mainValue【公営住宅】&#10;一人当たり面積">
          <a:extLst>
            <a:ext uri="{FF2B5EF4-FFF2-40B4-BE49-F238E27FC236}">
              <a16:creationId xmlns:a16="http://schemas.microsoft.com/office/drawing/2014/main" xmlns="" id="{E6A8CB0C-DECB-4139-A17C-524291042DB9}"/>
            </a:ext>
          </a:extLst>
        </xdr:cNvPr>
        <xdr:cNvSpPr txBox="1"/>
      </xdr:nvSpPr>
      <xdr:spPr>
        <a:xfrm>
          <a:off x="7626427" y="1395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12082</xdr:rowOff>
    </xdr:from>
    <xdr:ext cx="469744" cy="259045"/>
    <xdr:sp macro="" textlink="">
      <xdr:nvSpPr>
        <xdr:cNvPr id="382" name="n_4mainValue【公営住宅】&#10;一人当たり面積">
          <a:extLst>
            <a:ext uri="{FF2B5EF4-FFF2-40B4-BE49-F238E27FC236}">
              <a16:creationId xmlns:a16="http://schemas.microsoft.com/office/drawing/2014/main" xmlns="" id="{5D223DCE-DFE8-4911-8CB2-2CF19FF4BE23}"/>
            </a:ext>
          </a:extLst>
        </xdr:cNvPr>
        <xdr:cNvSpPr txBox="1"/>
      </xdr:nvSpPr>
      <xdr:spPr>
        <a:xfrm>
          <a:off x="6737427" y="138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xmlns="" id="{5BADCF6B-C9CF-4776-8E1E-0DF6A286DA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xmlns="" id="{59D457D1-7060-48E8-80C8-72D04C26F0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xmlns="" id="{C7B2E013-0B72-4497-BB0B-35441BF50F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xmlns="" id="{4495BEC1-3511-4B28-8D04-F8555FC69F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xmlns="" id="{A6812535-46F5-46DD-9914-5284C63154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xmlns="" id="{87E78C19-A50D-4B6F-9D79-4D0CA44314C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xmlns="" id="{FBB60602-520F-4900-9658-2EB9041A80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xmlns="" id="{2B019E38-847A-4CD3-9127-767B3C7037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xmlns="" id="{9418D3CC-E8C1-4871-B7C8-AA8C20CA2CF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xmlns="" id="{5EC88029-E62A-464B-8400-587756B0E7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xmlns="" id="{CC4CB1F1-A80A-4E0F-A2A1-7431A54F07E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xmlns="" id="{A77FD130-C5CB-4D69-80ED-117A8A35976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xmlns="" id="{385FCBA0-E870-4317-AD69-740921465C2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xmlns="" id="{DFB9BEAB-8DC6-4473-A928-83C50982309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xmlns="" id="{07E9B4F8-0B51-4530-845C-192752797A2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xmlns="" id="{00F40EC9-04C3-47CC-AF6A-38E6A5EB026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xmlns="" id="{4894E108-1F81-45C5-B13F-193FADA3AF1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xmlns="" id="{98689C4B-506E-4E7E-8ED5-344A12FAA58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xmlns="" id="{D52F2A41-67A9-4D6A-8EBB-B2DB279D287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xmlns="" id="{14A9AF7E-57AA-4B52-BE47-57F63C5D79D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xmlns="" id="{22DA0468-9BD1-49C5-9E77-541E69C40385}"/>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xmlns="" id="{FB714E84-49C7-4F76-949F-EF4008ECCA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xmlns="" id="{53FE7C52-EB2E-4637-A696-65A5BB96C2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xmlns="" id="{A7B1E474-7751-4E03-A0EE-663010CBA2FF}"/>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xmlns="" id="{D469643B-8982-4534-9F79-BFE3C9CB5C4F}"/>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xmlns="" id="{B1E215E6-9BC8-40BD-807C-6B8C77282113}"/>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xmlns="" id="{C1823693-0573-45F1-AD03-EB9A9939259E}"/>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xmlns="" id="{B6CB07A2-3778-4F81-B10E-5DCD105512B6}"/>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xmlns="" id="{868870EB-1320-4A23-8F2C-9511745DC756}"/>
            </a:ext>
          </a:extLst>
        </xdr:cNvPr>
        <xdr:cNvSpPr txBox="1"/>
      </xdr:nvSpPr>
      <xdr:spPr>
        <a:xfrm>
          <a:off x="4673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xmlns="" id="{06E72C2C-ACE3-43FB-A42A-9D44AB0074A4}"/>
            </a:ext>
          </a:extLst>
        </xdr:cNvPr>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a:extLst>
            <a:ext uri="{FF2B5EF4-FFF2-40B4-BE49-F238E27FC236}">
              <a16:creationId xmlns:a16="http://schemas.microsoft.com/office/drawing/2014/main" xmlns="" id="{7066CBC3-7566-4D84-9CCC-6319A3E06ECF}"/>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a:extLst>
            <a:ext uri="{FF2B5EF4-FFF2-40B4-BE49-F238E27FC236}">
              <a16:creationId xmlns:a16="http://schemas.microsoft.com/office/drawing/2014/main" xmlns="" id="{C0355891-BA90-495B-97C2-5CB696B10543}"/>
            </a:ext>
          </a:extLst>
        </xdr:cNvPr>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a:extLst>
            <a:ext uri="{FF2B5EF4-FFF2-40B4-BE49-F238E27FC236}">
              <a16:creationId xmlns:a16="http://schemas.microsoft.com/office/drawing/2014/main" xmlns="" id="{B7AE23F6-C654-4B3E-9783-C8160832C6E1}"/>
            </a:ext>
          </a:extLst>
        </xdr:cNvPr>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a:extLst>
            <a:ext uri="{FF2B5EF4-FFF2-40B4-BE49-F238E27FC236}">
              <a16:creationId xmlns:a16="http://schemas.microsoft.com/office/drawing/2014/main" xmlns="" id="{F954ED2C-9EE3-40DF-B494-46967CA87360}"/>
            </a:ext>
          </a:extLst>
        </xdr:cNvPr>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B9F8E749-C7D9-4DFD-995E-5CDF68CB865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239CEDFC-1B89-4B54-B827-2F12996D004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9A840E09-8B53-4017-83A2-11AC98EACFB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AA56DB86-A9CE-40F3-86BD-74F511FC0B5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A04A098B-FCC1-42A7-BA91-F0A00AB332C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118111</xdr:rowOff>
    </xdr:from>
    <xdr:to>
      <xdr:col>24</xdr:col>
      <xdr:colOff>114300</xdr:colOff>
      <xdr:row>106</xdr:row>
      <xdr:rowOff>48261</xdr:rowOff>
    </xdr:to>
    <xdr:sp macro="" textlink="">
      <xdr:nvSpPr>
        <xdr:cNvPr id="422" name="楕円 421">
          <a:extLst>
            <a:ext uri="{FF2B5EF4-FFF2-40B4-BE49-F238E27FC236}">
              <a16:creationId xmlns:a16="http://schemas.microsoft.com/office/drawing/2014/main" xmlns="" id="{FD70FBFF-E509-4A8B-A9CE-1FD254D2694C}"/>
            </a:ext>
          </a:extLst>
        </xdr:cNvPr>
        <xdr:cNvSpPr/>
      </xdr:nvSpPr>
      <xdr:spPr>
        <a:xfrm>
          <a:off x="45847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96538</xdr:rowOff>
    </xdr:from>
    <xdr:ext cx="405111" cy="259045"/>
    <xdr:sp macro="" textlink="">
      <xdr:nvSpPr>
        <xdr:cNvPr id="423" name="【港湾・漁港】&#10;有形固定資産減価償却率該当値テキスト">
          <a:extLst>
            <a:ext uri="{FF2B5EF4-FFF2-40B4-BE49-F238E27FC236}">
              <a16:creationId xmlns:a16="http://schemas.microsoft.com/office/drawing/2014/main" xmlns="" id="{86042971-E39E-4D31-909F-DD15E00C96E1}"/>
            </a:ext>
          </a:extLst>
        </xdr:cNvPr>
        <xdr:cNvSpPr txBox="1"/>
      </xdr:nvSpPr>
      <xdr:spPr>
        <a:xfrm>
          <a:off x="4673600" y="1809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24" name="楕円 423">
          <a:extLst>
            <a:ext uri="{FF2B5EF4-FFF2-40B4-BE49-F238E27FC236}">
              <a16:creationId xmlns:a16="http://schemas.microsoft.com/office/drawing/2014/main" xmlns="" id="{E77641BE-09DA-4D66-938C-9DAAFA3844D8}"/>
            </a:ext>
          </a:extLst>
        </xdr:cNvPr>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105</xdr:row>
      <xdr:rowOff>168911</xdr:rowOff>
    </xdr:to>
    <xdr:cxnSp macro="">
      <xdr:nvCxnSpPr>
        <xdr:cNvPr id="425" name="直線コネクタ 424">
          <a:extLst>
            <a:ext uri="{FF2B5EF4-FFF2-40B4-BE49-F238E27FC236}">
              <a16:creationId xmlns:a16="http://schemas.microsoft.com/office/drawing/2014/main" xmlns="" id="{C0EDB570-FABA-40F7-AB9A-4E3E9559F33A}"/>
            </a:ext>
          </a:extLst>
        </xdr:cNvPr>
        <xdr:cNvCxnSpPr/>
      </xdr:nvCxnSpPr>
      <xdr:spPr>
        <a:xfrm>
          <a:off x="3797300" y="181584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118111</xdr:rowOff>
    </xdr:from>
    <xdr:to>
      <xdr:col>15</xdr:col>
      <xdr:colOff>101600</xdr:colOff>
      <xdr:row>106</xdr:row>
      <xdr:rowOff>48261</xdr:rowOff>
    </xdr:to>
    <xdr:sp macro="" textlink="">
      <xdr:nvSpPr>
        <xdr:cNvPr id="426" name="楕円 425">
          <a:extLst>
            <a:ext uri="{FF2B5EF4-FFF2-40B4-BE49-F238E27FC236}">
              <a16:creationId xmlns:a16="http://schemas.microsoft.com/office/drawing/2014/main" xmlns="" id="{2FBADEC6-6C35-4806-9830-18B6A65BCFAE}"/>
            </a:ext>
          </a:extLst>
        </xdr:cNvPr>
        <xdr:cNvSpPr/>
      </xdr:nvSpPr>
      <xdr:spPr>
        <a:xfrm>
          <a:off x="2857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105</xdr:row>
      <xdr:rowOff>168911</xdr:rowOff>
    </xdr:to>
    <xdr:cxnSp macro="">
      <xdr:nvCxnSpPr>
        <xdr:cNvPr id="427" name="直線コネクタ 426">
          <a:extLst>
            <a:ext uri="{FF2B5EF4-FFF2-40B4-BE49-F238E27FC236}">
              <a16:creationId xmlns:a16="http://schemas.microsoft.com/office/drawing/2014/main" xmlns="" id="{EFF57254-298D-46BA-9349-1F777C474FBB}"/>
            </a:ext>
          </a:extLst>
        </xdr:cNvPr>
        <xdr:cNvCxnSpPr/>
      </xdr:nvCxnSpPr>
      <xdr:spPr>
        <a:xfrm flipV="1">
          <a:off x="2908300" y="181584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104139</xdr:rowOff>
    </xdr:from>
    <xdr:to>
      <xdr:col>10</xdr:col>
      <xdr:colOff>165100</xdr:colOff>
      <xdr:row>106</xdr:row>
      <xdr:rowOff>34289</xdr:rowOff>
    </xdr:to>
    <xdr:sp macro="" textlink="">
      <xdr:nvSpPr>
        <xdr:cNvPr id="428" name="楕円 427">
          <a:extLst>
            <a:ext uri="{FF2B5EF4-FFF2-40B4-BE49-F238E27FC236}">
              <a16:creationId xmlns:a16="http://schemas.microsoft.com/office/drawing/2014/main" xmlns="" id="{586DBD3D-AAFC-44A7-B954-C15D0162FF93}"/>
            </a:ext>
          </a:extLst>
        </xdr:cNvPr>
        <xdr:cNvSpPr/>
      </xdr:nvSpPr>
      <xdr:spPr>
        <a:xfrm>
          <a:off x="1968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154939</xdr:rowOff>
    </xdr:from>
    <xdr:to>
      <xdr:col>15</xdr:col>
      <xdr:colOff>50800</xdr:colOff>
      <xdr:row>105</xdr:row>
      <xdr:rowOff>168911</xdr:rowOff>
    </xdr:to>
    <xdr:cxnSp macro="">
      <xdr:nvCxnSpPr>
        <xdr:cNvPr id="429" name="直線コネクタ 428">
          <a:extLst>
            <a:ext uri="{FF2B5EF4-FFF2-40B4-BE49-F238E27FC236}">
              <a16:creationId xmlns:a16="http://schemas.microsoft.com/office/drawing/2014/main" xmlns="" id="{B5311C80-B7B0-42F6-909F-2B740E15453E}"/>
            </a:ext>
          </a:extLst>
        </xdr:cNvPr>
        <xdr:cNvCxnSpPr/>
      </xdr:nvCxnSpPr>
      <xdr:spPr>
        <a:xfrm>
          <a:off x="2019300" y="1815718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90170</xdr:rowOff>
    </xdr:from>
    <xdr:to>
      <xdr:col>6</xdr:col>
      <xdr:colOff>38100</xdr:colOff>
      <xdr:row>106</xdr:row>
      <xdr:rowOff>20320</xdr:rowOff>
    </xdr:to>
    <xdr:sp macro="" textlink="">
      <xdr:nvSpPr>
        <xdr:cNvPr id="430" name="楕円 429">
          <a:extLst>
            <a:ext uri="{FF2B5EF4-FFF2-40B4-BE49-F238E27FC236}">
              <a16:creationId xmlns:a16="http://schemas.microsoft.com/office/drawing/2014/main" xmlns="" id="{210DA620-FDC9-4223-99A2-748110928D1B}"/>
            </a:ext>
          </a:extLst>
        </xdr:cNvPr>
        <xdr:cNvSpPr/>
      </xdr:nvSpPr>
      <xdr:spPr>
        <a:xfrm>
          <a:off x="107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140970</xdr:rowOff>
    </xdr:from>
    <xdr:to>
      <xdr:col>10</xdr:col>
      <xdr:colOff>114300</xdr:colOff>
      <xdr:row>105</xdr:row>
      <xdr:rowOff>154939</xdr:rowOff>
    </xdr:to>
    <xdr:cxnSp macro="">
      <xdr:nvCxnSpPr>
        <xdr:cNvPr id="431" name="直線コネクタ 430">
          <a:extLst>
            <a:ext uri="{FF2B5EF4-FFF2-40B4-BE49-F238E27FC236}">
              <a16:creationId xmlns:a16="http://schemas.microsoft.com/office/drawing/2014/main" xmlns="" id="{15172958-BD78-4DBC-8EE1-C65E287EA029}"/>
            </a:ext>
          </a:extLst>
        </xdr:cNvPr>
        <xdr:cNvCxnSpPr/>
      </xdr:nvCxnSpPr>
      <xdr:spPr>
        <a:xfrm>
          <a:off x="1130300" y="181432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32" name="n_1aveValue【港湾・漁港】&#10;有形固定資産減価償却率">
          <a:extLst>
            <a:ext uri="{FF2B5EF4-FFF2-40B4-BE49-F238E27FC236}">
              <a16:creationId xmlns:a16="http://schemas.microsoft.com/office/drawing/2014/main" xmlns="" id="{823BD6AB-8203-4AAE-AFB4-4974FEDE7ACF}"/>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433" name="n_2aveValue【港湾・漁港】&#10;有形固定資産減価償却率">
          <a:extLst>
            <a:ext uri="{FF2B5EF4-FFF2-40B4-BE49-F238E27FC236}">
              <a16:creationId xmlns:a16="http://schemas.microsoft.com/office/drawing/2014/main" xmlns="" id="{2C4D1B92-B8A4-42A7-AF1F-D5F18FBA6319}"/>
            </a:ext>
          </a:extLst>
        </xdr:cNvPr>
        <xdr:cNvSpPr txBox="1"/>
      </xdr:nvSpPr>
      <xdr:spPr>
        <a:xfrm>
          <a:off x="2705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434" name="n_3aveValue【港湾・漁港】&#10;有形固定資産減価償却率">
          <a:extLst>
            <a:ext uri="{FF2B5EF4-FFF2-40B4-BE49-F238E27FC236}">
              <a16:creationId xmlns:a16="http://schemas.microsoft.com/office/drawing/2014/main" xmlns="" id="{4EB09C09-E6DA-4ADC-BC03-A8D0EB78C8AB}"/>
            </a:ext>
          </a:extLst>
        </xdr:cNvPr>
        <xdr:cNvSpPr txBox="1"/>
      </xdr:nvSpPr>
      <xdr:spPr>
        <a:xfrm>
          <a:off x="1816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35" name="n_4aveValue【港湾・漁港】&#10;有形固定資産減価償却率">
          <a:extLst>
            <a:ext uri="{FF2B5EF4-FFF2-40B4-BE49-F238E27FC236}">
              <a16:creationId xmlns:a16="http://schemas.microsoft.com/office/drawing/2014/main" xmlns="" id="{2311B09B-CA27-49AD-9BFB-201583EE9651}"/>
            </a:ext>
          </a:extLst>
        </xdr:cNvPr>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36" name="n_1mainValue【港湾・漁港】&#10;有形固定資産減価償却率">
          <a:extLst>
            <a:ext uri="{FF2B5EF4-FFF2-40B4-BE49-F238E27FC236}">
              <a16:creationId xmlns:a16="http://schemas.microsoft.com/office/drawing/2014/main" xmlns="" id="{27C7549E-5EEA-449F-9B1E-30C894457A1D}"/>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39388</xdr:rowOff>
    </xdr:from>
    <xdr:ext cx="405111" cy="259045"/>
    <xdr:sp macro="" textlink="">
      <xdr:nvSpPr>
        <xdr:cNvPr id="437" name="n_2mainValue【港湾・漁港】&#10;有形固定資産減価償却率">
          <a:extLst>
            <a:ext uri="{FF2B5EF4-FFF2-40B4-BE49-F238E27FC236}">
              <a16:creationId xmlns:a16="http://schemas.microsoft.com/office/drawing/2014/main" xmlns="" id="{AF432759-E157-4CC1-A25F-F1A670FB1C71}"/>
            </a:ext>
          </a:extLst>
        </xdr:cNvPr>
        <xdr:cNvSpPr txBox="1"/>
      </xdr:nvSpPr>
      <xdr:spPr>
        <a:xfrm>
          <a:off x="27057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25416</xdr:rowOff>
    </xdr:from>
    <xdr:ext cx="405111" cy="259045"/>
    <xdr:sp macro="" textlink="">
      <xdr:nvSpPr>
        <xdr:cNvPr id="438" name="n_3mainValue【港湾・漁港】&#10;有形固定資産減価償却率">
          <a:extLst>
            <a:ext uri="{FF2B5EF4-FFF2-40B4-BE49-F238E27FC236}">
              <a16:creationId xmlns:a16="http://schemas.microsoft.com/office/drawing/2014/main" xmlns="" id="{6CA99EE7-03CA-4FF9-84B3-3E312FAF4028}"/>
            </a:ext>
          </a:extLst>
        </xdr:cNvPr>
        <xdr:cNvSpPr txBox="1"/>
      </xdr:nvSpPr>
      <xdr:spPr>
        <a:xfrm>
          <a:off x="1816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11447</xdr:rowOff>
    </xdr:from>
    <xdr:ext cx="405111" cy="259045"/>
    <xdr:sp macro="" textlink="">
      <xdr:nvSpPr>
        <xdr:cNvPr id="439" name="n_4mainValue【港湾・漁港】&#10;有形固定資産減価償却率">
          <a:extLst>
            <a:ext uri="{FF2B5EF4-FFF2-40B4-BE49-F238E27FC236}">
              <a16:creationId xmlns:a16="http://schemas.microsoft.com/office/drawing/2014/main" xmlns="" id="{9AFE051C-63B5-4F4B-81BB-CAF638A5DC8F}"/>
            </a:ext>
          </a:extLst>
        </xdr:cNvPr>
        <xdr:cNvSpPr txBox="1"/>
      </xdr:nvSpPr>
      <xdr:spPr>
        <a:xfrm>
          <a:off x="927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xmlns="" id="{FD12BE3B-BBF2-42FB-8A76-104A4818A5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xmlns="" id="{F2E2C325-3BFB-4D9F-88B4-AA26FE1BBDD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xmlns="" id="{C2E68C20-5CD1-4FA2-9F11-D535D93473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xmlns="" id="{40C368EF-C127-42BB-9BB2-9B97B2DE30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xmlns="" id="{EC4E93B6-B96D-4CDF-B5EE-619516BBCA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xmlns="" id="{AED2E5D2-45C7-468D-A439-955C98D9C5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xmlns="" id="{489B2D6D-E2E0-4940-9B1F-AB4B59A3BE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xmlns="" id="{4F642DF2-21A6-451E-BD12-E22A92D6AC3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xmlns="" id="{EF26D5F6-9C9B-4283-946A-271E724641A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xmlns="" id="{0E05FCFF-B3D4-41CE-A8C1-2A3BE2C21E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xmlns="" id="{FA5BE935-4B28-4606-B626-6848F717C34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xmlns="" id="{9F9A7953-D2AD-4E61-9B00-F932DD1B86B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xmlns="" id="{6CF2A0FA-98AA-4E4B-8697-6C3AFFD8443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xmlns="" id="{6029A0FA-1331-4915-A5CC-6161473CF7B9}"/>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xmlns="" id="{F4ABC51A-9D0D-42E5-B106-C01ABF9BB4C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xmlns="" id="{A017AD1B-1F49-4D8B-8AE7-D5EDE6A18468}"/>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xmlns="" id="{DB036FFA-0BAD-4840-85C2-440C0A9AB95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xmlns="" id="{99B6123D-57FE-4804-A7CF-012E94B2E668}"/>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xmlns="" id="{93DB2E46-F6B9-4110-A0A8-3B811F6502C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xmlns="" id="{1FECC9A3-46D5-4568-9457-9FD743C9BE82}"/>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xmlns="" id="{5C3DE31A-0866-474C-A000-9442544651E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xmlns="" id="{83B0D7F3-3914-4A72-BE39-72EB6D75A5B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xmlns="" id="{AB08F9D6-0AF8-452D-857C-8FC7986D571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xmlns="" id="{263A58F5-ED51-4383-961D-859992E9A8DF}"/>
            </a:ext>
          </a:extLst>
        </xdr:cNvPr>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xmlns="" id="{F55F90BE-C150-45CC-B62D-9B059521F03F}"/>
            </a:ext>
          </a:extLst>
        </xdr:cNvPr>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xmlns="" id="{77ED0437-049E-437B-87FC-11C4DE2564AB}"/>
            </a:ext>
          </a:extLst>
        </xdr:cNvPr>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xmlns="" id="{3F592127-AA70-49A2-8C35-71A1C763BB27}"/>
            </a:ext>
          </a:extLst>
        </xdr:cNvPr>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xmlns="" id="{65E60550-EBA3-4083-BB3B-4A74CF5B0508}"/>
            </a:ext>
          </a:extLst>
        </xdr:cNvPr>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52872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xmlns="" id="{5A0A7251-552D-4F60-99B6-CF0FC81C8CA2}"/>
            </a:ext>
          </a:extLst>
        </xdr:cNvPr>
        <xdr:cNvSpPr txBox="1"/>
      </xdr:nvSpPr>
      <xdr:spPr>
        <a:xfrm>
          <a:off x="10515600" y="1839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xmlns="" id="{9D2B138B-C05D-48EF-A77E-2AEE37B7F691}"/>
            </a:ext>
          </a:extLst>
        </xdr:cNvPr>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a:extLst>
            <a:ext uri="{FF2B5EF4-FFF2-40B4-BE49-F238E27FC236}">
              <a16:creationId xmlns:a16="http://schemas.microsoft.com/office/drawing/2014/main" xmlns="" id="{D42DE746-3A2A-4BC8-983F-7D4B170A40E6}"/>
            </a:ext>
          </a:extLst>
        </xdr:cNvPr>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a:extLst>
            <a:ext uri="{FF2B5EF4-FFF2-40B4-BE49-F238E27FC236}">
              <a16:creationId xmlns:a16="http://schemas.microsoft.com/office/drawing/2014/main" xmlns="" id="{C34EB9A2-66BC-4971-AF74-26937C611DFD}"/>
            </a:ext>
          </a:extLst>
        </xdr:cNvPr>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a:extLst>
            <a:ext uri="{FF2B5EF4-FFF2-40B4-BE49-F238E27FC236}">
              <a16:creationId xmlns:a16="http://schemas.microsoft.com/office/drawing/2014/main" xmlns="" id="{4F812200-E885-48B7-AAB7-89C6867C46BA}"/>
            </a:ext>
          </a:extLst>
        </xdr:cNvPr>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a:extLst>
            <a:ext uri="{FF2B5EF4-FFF2-40B4-BE49-F238E27FC236}">
              <a16:creationId xmlns:a16="http://schemas.microsoft.com/office/drawing/2014/main" xmlns="" id="{F2D474CE-DF46-4AFE-87CD-DF276420369F}"/>
            </a:ext>
          </a:extLst>
        </xdr:cNvPr>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E7310980-27D1-48C5-BC0B-2F00CBE385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FB22CB45-17F4-46D5-AE1F-83483443F56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97E0B739-E191-40D2-B405-5CDE8646A51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DC076864-15DA-472D-83D9-5D08919E82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2177EB37-9101-40D8-A14A-DE83B2F2085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104814</xdr:rowOff>
    </xdr:from>
    <xdr:to>
      <xdr:col>55</xdr:col>
      <xdr:colOff>50800</xdr:colOff>
      <xdr:row>107</xdr:row>
      <xdr:rowOff>34964</xdr:rowOff>
    </xdr:to>
    <xdr:sp macro="" textlink="">
      <xdr:nvSpPr>
        <xdr:cNvPr id="479" name="楕円 478">
          <a:extLst>
            <a:ext uri="{FF2B5EF4-FFF2-40B4-BE49-F238E27FC236}">
              <a16:creationId xmlns:a16="http://schemas.microsoft.com/office/drawing/2014/main" xmlns="" id="{55EF29DC-9EA1-4C63-8E70-79814A177AAB}"/>
            </a:ext>
          </a:extLst>
        </xdr:cNvPr>
        <xdr:cNvSpPr/>
      </xdr:nvSpPr>
      <xdr:spPr>
        <a:xfrm>
          <a:off x="10426700" y="1827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127691</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xmlns="" id="{D41F3664-3E2D-4CA0-A675-C419458AA179}"/>
            </a:ext>
          </a:extLst>
        </xdr:cNvPr>
        <xdr:cNvSpPr txBox="1"/>
      </xdr:nvSpPr>
      <xdr:spPr>
        <a:xfrm>
          <a:off x="10515600" y="1812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109293</xdr:rowOff>
    </xdr:from>
    <xdr:to>
      <xdr:col>50</xdr:col>
      <xdr:colOff>165100</xdr:colOff>
      <xdr:row>107</xdr:row>
      <xdr:rowOff>39443</xdr:rowOff>
    </xdr:to>
    <xdr:sp macro="" textlink="">
      <xdr:nvSpPr>
        <xdr:cNvPr id="481" name="楕円 480">
          <a:extLst>
            <a:ext uri="{FF2B5EF4-FFF2-40B4-BE49-F238E27FC236}">
              <a16:creationId xmlns:a16="http://schemas.microsoft.com/office/drawing/2014/main" xmlns="" id="{D6BBAD16-30B9-4090-922C-A89EAB0F5F35}"/>
            </a:ext>
          </a:extLst>
        </xdr:cNvPr>
        <xdr:cNvSpPr/>
      </xdr:nvSpPr>
      <xdr:spPr>
        <a:xfrm>
          <a:off x="9588500" y="182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155614</xdr:rowOff>
    </xdr:from>
    <xdr:to>
      <xdr:col>55</xdr:col>
      <xdr:colOff>0</xdr:colOff>
      <xdr:row>106</xdr:row>
      <xdr:rowOff>160093</xdr:rowOff>
    </xdr:to>
    <xdr:cxnSp macro="">
      <xdr:nvCxnSpPr>
        <xdr:cNvPr id="482" name="直線コネクタ 481">
          <a:extLst>
            <a:ext uri="{FF2B5EF4-FFF2-40B4-BE49-F238E27FC236}">
              <a16:creationId xmlns:a16="http://schemas.microsoft.com/office/drawing/2014/main" xmlns="" id="{EC8FDEB8-F81B-49F8-81FD-EBBCA7A5983A}"/>
            </a:ext>
          </a:extLst>
        </xdr:cNvPr>
        <xdr:cNvCxnSpPr/>
      </xdr:nvCxnSpPr>
      <xdr:spPr>
        <a:xfrm flipV="1">
          <a:off x="9639300" y="18329314"/>
          <a:ext cx="838200" cy="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120083</xdr:rowOff>
    </xdr:from>
    <xdr:to>
      <xdr:col>46</xdr:col>
      <xdr:colOff>38100</xdr:colOff>
      <xdr:row>107</xdr:row>
      <xdr:rowOff>50233</xdr:rowOff>
    </xdr:to>
    <xdr:sp macro="" textlink="">
      <xdr:nvSpPr>
        <xdr:cNvPr id="483" name="楕円 482">
          <a:extLst>
            <a:ext uri="{FF2B5EF4-FFF2-40B4-BE49-F238E27FC236}">
              <a16:creationId xmlns:a16="http://schemas.microsoft.com/office/drawing/2014/main" xmlns="" id="{7025CEF4-EBCB-4905-9499-DEAFC67A4870}"/>
            </a:ext>
          </a:extLst>
        </xdr:cNvPr>
        <xdr:cNvSpPr/>
      </xdr:nvSpPr>
      <xdr:spPr>
        <a:xfrm>
          <a:off x="8699500" y="182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160093</xdr:rowOff>
    </xdr:from>
    <xdr:to>
      <xdr:col>50</xdr:col>
      <xdr:colOff>114300</xdr:colOff>
      <xdr:row>106</xdr:row>
      <xdr:rowOff>170883</xdr:rowOff>
    </xdr:to>
    <xdr:cxnSp macro="">
      <xdr:nvCxnSpPr>
        <xdr:cNvPr id="484" name="直線コネクタ 483">
          <a:extLst>
            <a:ext uri="{FF2B5EF4-FFF2-40B4-BE49-F238E27FC236}">
              <a16:creationId xmlns:a16="http://schemas.microsoft.com/office/drawing/2014/main" xmlns="" id="{491CDE92-529D-45B4-B1AD-B150B0CBD932}"/>
            </a:ext>
          </a:extLst>
        </xdr:cNvPr>
        <xdr:cNvCxnSpPr/>
      </xdr:nvCxnSpPr>
      <xdr:spPr>
        <a:xfrm flipV="1">
          <a:off x="8750300" y="18333793"/>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125197</xdr:rowOff>
    </xdr:from>
    <xdr:to>
      <xdr:col>41</xdr:col>
      <xdr:colOff>101600</xdr:colOff>
      <xdr:row>107</xdr:row>
      <xdr:rowOff>55347</xdr:rowOff>
    </xdr:to>
    <xdr:sp macro="" textlink="">
      <xdr:nvSpPr>
        <xdr:cNvPr id="485" name="楕円 484">
          <a:extLst>
            <a:ext uri="{FF2B5EF4-FFF2-40B4-BE49-F238E27FC236}">
              <a16:creationId xmlns:a16="http://schemas.microsoft.com/office/drawing/2014/main" xmlns="" id="{8557D259-010E-4C05-AC36-49534FD7F694}"/>
            </a:ext>
          </a:extLst>
        </xdr:cNvPr>
        <xdr:cNvSpPr/>
      </xdr:nvSpPr>
      <xdr:spPr>
        <a:xfrm>
          <a:off x="7810500" y="182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170883</xdr:rowOff>
    </xdr:from>
    <xdr:to>
      <xdr:col>45</xdr:col>
      <xdr:colOff>177800</xdr:colOff>
      <xdr:row>107</xdr:row>
      <xdr:rowOff>4547</xdr:rowOff>
    </xdr:to>
    <xdr:cxnSp macro="">
      <xdr:nvCxnSpPr>
        <xdr:cNvPr id="486" name="直線コネクタ 485">
          <a:extLst>
            <a:ext uri="{FF2B5EF4-FFF2-40B4-BE49-F238E27FC236}">
              <a16:creationId xmlns:a16="http://schemas.microsoft.com/office/drawing/2014/main" xmlns="" id="{0D4134E9-B8F7-44BC-BCB5-7382555AF7B6}"/>
            </a:ext>
          </a:extLst>
        </xdr:cNvPr>
        <xdr:cNvCxnSpPr/>
      </xdr:nvCxnSpPr>
      <xdr:spPr>
        <a:xfrm flipV="1">
          <a:off x="7861300" y="18344583"/>
          <a:ext cx="8890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128724</xdr:rowOff>
    </xdr:from>
    <xdr:to>
      <xdr:col>36</xdr:col>
      <xdr:colOff>165100</xdr:colOff>
      <xdr:row>107</xdr:row>
      <xdr:rowOff>58874</xdr:rowOff>
    </xdr:to>
    <xdr:sp macro="" textlink="">
      <xdr:nvSpPr>
        <xdr:cNvPr id="487" name="楕円 486">
          <a:extLst>
            <a:ext uri="{FF2B5EF4-FFF2-40B4-BE49-F238E27FC236}">
              <a16:creationId xmlns:a16="http://schemas.microsoft.com/office/drawing/2014/main" xmlns="" id="{494C0F90-9176-4B96-8BE9-B89C5DA4FAA9}"/>
            </a:ext>
          </a:extLst>
        </xdr:cNvPr>
        <xdr:cNvSpPr/>
      </xdr:nvSpPr>
      <xdr:spPr>
        <a:xfrm>
          <a:off x="6921500" y="183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4547</xdr:rowOff>
    </xdr:from>
    <xdr:to>
      <xdr:col>41</xdr:col>
      <xdr:colOff>50800</xdr:colOff>
      <xdr:row>107</xdr:row>
      <xdr:rowOff>8074</xdr:rowOff>
    </xdr:to>
    <xdr:cxnSp macro="">
      <xdr:nvCxnSpPr>
        <xdr:cNvPr id="488" name="直線コネクタ 487">
          <a:extLst>
            <a:ext uri="{FF2B5EF4-FFF2-40B4-BE49-F238E27FC236}">
              <a16:creationId xmlns:a16="http://schemas.microsoft.com/office/drawing/2014/main" xmlns="" id="{BEE7ADA0-F2A3-41E6-997A-23052BB46834}"/>
            </a:ext>
          </a:extLst>
        </xdr:cNvPr>
        <xdr:cNvCxnSpPr/>
      </xdr:nvCxnSpPr>
      <xdr:spPr>
        <a:xfrm flipV="1">
          <a:off x="6972300" y="18349697"/>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86794</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xmlns="" id="{F4032432-1C1C-4256-96E4-564D082DE420}"/>
            </a:ext>
          </a:extLst>
        </xdr:cNvPr>
        <xdr:cNvSpPr txBox="1"/>
      </xdr:nvSpPr>
      <xdr:spPr>
        <a:xfrm>
          <a:off x="9327095" y="1843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10124</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xmlns="" id="{BB2D0577-8898-4760-9AF8-5725EB2384CE}"/>
            </a:ext>
          </a:extLst>
        </xdr:cNvPr>
        <xdr:cNvSpPr txBox="1"/>
      </xdr:nvSpPr>
      <xdr:spPr>
        <a:xfrm>
          <a:off x="8450795" y="1852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42133</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xmlns="" id="{8C1BC849-2FD1-4CA8-9065-E10091066A56}"/>
            </a:ext>
          </a:extLst>
        </xdr:cNvPr>
        <xdr:cNvSpPr txBox="1"/>
      </xdr:nvSpPr>
      <xdr:spPr>
        <a:xfrm>
          <a:off x="7561795" y="185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114515</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xmlns="" id="{39308775-58A5-424B-8689-1FAF8069A3B5}"/>
            </a:ext>
          </a:extLst>
        </xdr:cNvPr>
        <xdr:cNvSpPr txBox="1"/>
      </xdr:nvSpPr>
      <xdr:spPr>
        <a:xfrm>
          <a:off x="6672795" y="1845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55970</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xmlns="" id="{DB65E187-3C72-4CB2-8696-00724CE6A8B6}"/>
            </a:ext>
          </a:extLst>
        </xdr:cNvPr>
        <xdr:cNvSpPr txBox="1"/>
      </xdr:nvSpPr>
      <xdr:spPr>
        <a:xfrm>
          <a:off x="9327095" y="1805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66760</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xmlns="" id="{D1EB3E83-63D7-402A-ADDB-47227ADA065E}"/>
            </a:ext>
          </a:extLst>
        </xdr:cNvPr>
        <xdr:cNvSpPr txBox="1"/>
      </xdr:nvSpPr>
      <xdr:spPr>
        <a:xfrm>
          <a:off x="8450795" y="1806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71874</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xmlns="" id="{04496B88-988D-486C-8BCE-9217310F1132}"/>
            </a:ext>
          </a:extLst>
        </xdr:cNvPr>
        <xdr:cNvSpPr txBox="1"/>
      </xdr:nvSpPr>
      <xdr:spPr>
        <a:xfrm>
          <a:off x="7561795" y="1807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75401</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xmlns="" id="{0AE71530-8DBF-4EC1-8FEC-8ED64EBBABC1}"/>
            </a:ext>
          </a:extLst>
        </xdr:cNvPr>
        <xdr:cNvSpPr txBox="1"/>
      </xdr:nvSpPr>
      <xdr:spPr>
        <a:xfrm>
          <a:off x="6672795" y="1807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xmlns="" id="{0F8FC40A-D489-458A-9D99-A2B3B3710D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xmlns="" id="{8A596E7D-D6EC-4DAD-A497-2B87BE5EBB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xmlns="" id="{2B5A2FB5-809E-4D31-988E-4E4AD84CE9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xmlns="" id="{DD4115E3-250B-400C-B815-34FBCB96D2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xmlns="" id="{339BC4C4-C9F1-4F18-BF96-F26F224711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xmlns="" id="{CBD8D24B-9F73-4576-9B08-CF142A2D3E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xmlns="" id="{77557A68-AFAE-41E3-BA74-6EE1AF1243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xmlns="" id="{F5E4F2A7-D091-4749-B8F5-9B78295AA3A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xmlns="" id="{84F5F925-95D4-4CBD-B585-DC22B191FE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xmlns="" id="{A1F598B3-90D8-4DB8-9D15-FF6322FD0F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xmlns="" id="{0801A05C-D9DA-436C-BBCB-1882C9379F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xmlns="" id="{F0599880-1FCD-4BFE-8751-A89E120478D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xmlns="" id="{24E09AE8-4A0D-4F34-B5A1-29C09583201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xmlns="" id="{AC3A48DC-44E4-448D-9C38-4E5B94BF723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xmlns="" id="{A5A3CC45-7D0C-4356-ABCE-D8981F2DD98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xmlns="" id="{1B3CE73B-2172-4B81-A201-0384C743912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xmlns="" id="{D8F173EA-2477-4A91-9793-BDF0065F8F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xmlns="" id="{C3E7598F-0358-4D79-AD8D-DEE56254DC1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xmlns="" id="{B53780E2-2F37-45CF-A053-C7B7F64A153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xmlns="" id="{B3C87443-E526-4816-8A17-1F47CBEB26C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xmlns="" id="{A611EC24-B263-4D1C-8EF9-9A7AC5AAC3F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xmlns="" id="{C5F404B5-1ED3-4414-A90F-83034F2439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xmlns="" id="{B80A5489-D6D0-41D6-B51C-9513A56EB2A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xmlns="" id="{9ABD583D-03F4-4790-B3C3-C5AF260D4D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xmlns="" id="{A395BD9E-00A9-4ABA-AEF0-026A51AABE4B}"/>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xmlns="" id="{BB4288A6-9B16-4A3C-9762-699BCB8C41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xmlns="" id="{A3583F42-B962-4749-9C6B-5422CBB63E2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xmlns="" id="{42AFA5C1-7165-42E6-B4F3-3D1818EA203A}"/>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xmlns="" id="{F92BCF3E-6D59-4268-B954-24ACABCC8096}"/>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xmlns="" id="{D7C76111-0DC1-43AE-8F95-27AF92A814B2}"/>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xmlns="" id="{BC0D2C3C-9A1D-4C29-8D47-44A963958799}"/>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a:extLst>
            <a:ext uri="{FF2B5EF4-FFF2-40B4-BE49-F238E27FC236}">
              <a16:creationId xmlns:a16="http://schemas.microsoft.com/office/drawing/2014/main" xmlns="" id="{4ABD6AD1-1A4E-4D78-AABB-216904F9F24C}"/>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a:extLst>
            <a:ext uri="{FF2B5EF4-FFF2-40B4-BE49-F238E27FC236}">
              <a16:creationId xmlns:a16="http://schemas.microsoft.com/office/drawing/2014/main" xmlns="" id="{A792B2C3-3F3C-41F8-B5BB-DA17DF7F1D7A}"/>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a:extLst>
            <a:ext uri="{FF2B5EF4-FFF2-40B4-BE49-F238E27FC236}">
              <a16:creationId xmlns:a16="http://schemas.microsoft.com/office/drawing/2014/main" xmlns="" id="{42EDCF73-0E1F-4457-87B4-E527933902BF}"/>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a:extLst>
            <a:ext uri="{FF2B5EF4-FFF2-40B4-BE49-F238E27FC236}">
              <a16:creationId xmlns:a16="http://schemas.microsoft.com/office/drawing/2014/main" xmlns="" id="{BC64C70D-EBC6-4E05-9A9D-FAD7E1181621}"/>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E3745D96-814E-4F33-91FD-CD4685A197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701F75DD-E7C7-47BE-8F3C-124CF3210F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FC9C9A04-A103-45AD-9A3C-294F2F77CC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3B6250B7-1A0B-44C6-85C6-8F4CF81C8A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5336599E-9EBC-4385-B5B8-CE92B073E2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537" name="楕円 536">
          <a:extLst>
            <a:ext uri="{FF2B5EF4-FFF2-40B4-BE49-F238E27FC236}">
              <a16:creationId xmlns:a16="http://schemas.microsoft.com/office/drawing/2014/main" xmlns="" id="{3D82780C-03B1-4BDC-A309-63ECF744FAF5}"/>
            </a:ext>
          </a:extLst>
        </xdr:cNvPr>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xmlns="" id="{96521436-3FFC-4BDF-B3A5-C0ADEB7CA55C}"/>
            </a:ext>
          </a:extLst>
        </xdr:cNvPr>
        <xdr:cNvSpPr txBox="1"/>
      </xdr:nvSpPr>
      <xdr:spPr>
        <a:xfrm>
          <a:off x="16357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10160</xdr:rowOff>
    </xdr:from>
    <xdr:to>
      <xdr:col>81</xdr:col>
      <xdr:colOff>101600</xdr:colOff>
      <xdr:row>41</xdr:row>
      <xdr:rowOff>111760</xdr:rowOff>
    </xdr:to>
    <xdr:sp macro="" textlink="">
      <xdr:nvSpPr>
        <xdr:cNvPr id="539" name="楕円 538">
          <a:extLst>
            <a:ext uri="{FF2B5EF4-FFF2-40B4-BE49-F238E27FC236}">
              <a16:creationId xmlns:a16="http://schemas.microsoft.com/office/drawing/2014/main" xmlns="" id="{61C3A383-FED9-497B-AC51-F86CD320C02A}"/>
            </a:ext>
          </a:extLst>
        </xdr:cNvPr>
        <xdr:cNvSpPr/>
      </xdr:nvSpPr>
      <xdr:spPr>
        <a:xfrm>
          <a:off x="1543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41</xdr:row>
      <xdr:rowOff>60960</xdr:rowOff>
    </xdr:to>
    <xdr:cxnSp macro="">
      <xdr:nvCxnSpPr>
        <xdr:cNvPr id="540" name="直線コネクタ 539">
          <a:extLst>
            <a:ext uri="{FF2B5EF4-FFF2-40B4-BE49-F238E27FC236}">
              <a16:creationId xmlns:a16="http://schemas.microsoft.com/office/drawing/2014/main" xmlns="" id="{4FAF14A3-9CD2-494F-B136-DFA5F25BB81C}"/>
            </a:ext>
          </a:extLst>
        </xdr:cNvPr>
        <xdr:cNvCxnSpPr/>
      </xdr:nvCxnSpPr>
      <xdr:spPr>
        <a:xfrm flipV="1">
          <a:off x="15481300" y="5928360"/>
          <a:ext cx="838200" cy="11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158750</xdr:rowOff>
    </xdr:from>
    <xdr:to>
      <xdr:col>76</xdr:col>
      <xdr:colOff>165100</xdr:colOff>
      <xdr:row>41</xdr:row>
      <xdr:rowOff>88900</xdr:rowOff>
    </xdr:to>
    <xdr:sp macro="" textlink="">
      <xdr:nvSpPr>
        <xdr:cNvPr id="541" name="楕円 540">
          <a:extLst>
            <a:ext uri="{FF2B5EF4-FFF2-40B4-BE49-F238E27FC236}">
              <a16:creationId xmlns:a16="http://schemas.microsoft.com/office/drawing/2014/main" xmlns="" id="{9F0F9A53-2375-4B49-9A28-CB711C893F5B}"/>
            </a:ext>
          </a:extLst>
        </xdr:cNvPr>
        <xdr:cNvSpPr/>
      </xdr:nvSpPr>
      <xdr:spPr>
        <a:xfrm>
          <a:off x="1454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38100</xdr:rowOff>
    </xdr:from>
    <xdr:to>
      <xdr:col>81</xdr:col>
      <xdr:colOff>50800</xdr:colOff>
      <xdr:row>41</xdr:row>
      <xdr:rowOff>60960</xdr:rowOff>
    </xdr:to>
    <xdr:cxnSp macro="">
      <xdr:nvCxnSpPr>
        <xdr:cNvPr id="542" name="直線コネクタ 541">
          <a:extLst>
            <a:ext uri="{FF2B5EF4-FFF2-40B4-BE49-F238E27FC236}">
              <a16:creationId xmlns:a16="http://schemas.microsoft.com/office/drawing/2014/main" xmlns="" id="{E9FB8EEA-0062-4681-A181-CCCE8C43DD0F}"/>
            </a:ext>
          </a:extLst>
        </xdr:cNvPr>
        <xdr:cNvCxnSpPr/>
      </xdr:nvCxnSpPr>
      <xdr:spPr>
        <a:xfrm>
          <a:off x="14592300" y="7067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130175</xdr:rowOff>
    </xdr:from>
    <xdr:to>
      <xdr:col>72</xdr:col>
      <xdr:colOff>38100</xdr:colOff>
      <xdr:row>41</xdr:row>
      <xdr:rowOff>60325</xdr:rowOff>
    </xdr:to>
    <xdr:sp macro="" textlink="">
      <xdr:nvSpPr>
        <xdr:cNvPr id="543" name="楕円 542">
          <a:extLst>
            <a:ext uri="{FF2B5EF4-FFF2-40B4-BE49-F238E27FC236}">
              <a16:creationId xmlns:a16="http://schemas.microsoft.com/office/drawing/2014/main" xmlns="" id="{A2E3237C-23D1-4AF0-8515-480D2B78B284}"/>
            </a:ext>
          </a:extLst>
        </xdr:cNvPr>
        <xdr:cNvSpPr/>
      </xdr:nvSpPr>
      <xdr:spPr>
        <a:xfrm>
          <a:off x="13652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9525</xdr:rowOff>
    </xdr:from>
    <xdr:to>
      <xdr:col>76</xdr:col>
      <xdr:colOff>114300</xdr:colOff>
      <xdr:row>41</xdr:row>
      <xdr:rowOff>38100</xdr:rowOff>
    </xdr:to>
    <xdr:cxnSp macro="">
      <xdr:nvCxnSpPr>
        <xdr:cNvPr id="544" name="直線コネクタ 543">
          <a:extLst>
            <a:ext uri="{FF2B5EF4-FFF2-40B4-BE49-F238E27FC236}">
              <a16:creationId xmlns:a16="http://schemas.microsoft.com/office/drawing/2014/main" xmlns="" id="{A945CC0D-CD49-4BC7-9B5C-491AEAC22089}"/>
            </a:ext>
          </a:extLst>
        </xdr:cNvPr>
        <xdr:cNvCxnSpPr/>
      </xdr:nvCxnSpPr>
      <xdr:spPr>
        <a:xfrm>
          <a:off x="13703300" y="7038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101600</xdr:rowOff>
    </xdr:from>
    <xdr:to>
      <xdr:col>67</xdr:col>
      <xdr:colOff>101600</xdr:colOff>
      <xdr:row>41</xdr:row>
      <xdr:rowOff>31750</xdr:rowOff>
    </xdr:to>
    <xdr:sp macro="" textlink="">
      <xdr:nvSpPr>
        <xdr:cNvPr id="545" name="楕円 544">
          <a:extLst>
            <a:ext uri="{FF2B5EF4-FFF2-40B4-BE49-F238E27FC236}">
              <a16:creationId xmlns:a16="http://schemas.microsoft.com/office/drawing/2014/main" xmlns="" id="{116D2C96-E034-4AEF-B669-720B9CA38B2D}"/>
            </a:ext>
          </a:extLst>
        </xdr:cNvPr>
        <xdr:cNvSpPr/>
      </xdr:nvSpPr>
      <xdr:spPr>
        <a:xfrm>
          <a:off x="1276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152400</xdr:rowOff>
    </xdr:from>
    <xdr:to>
      <xdr:col>71</xdr:col>
      <xdr:colOff>177800</xdr:colOff>
      <xdr:row>41</xdr:row>
      <xdr:rowOff>9525</xdr:rowOff>
    </xdr:to>
    <xdr:cxnSp macro="">
      <xdr:nvCxnSpPr>
        <xdr:cNvPr id="546" name="直線コネクタ 545">
          <a:extLst>
            <a:ext uri="{FF2B5EF4-FFF2-40B4-BE49-F238E27FC236}">
              <a16:creationId xmlns:a16="http://schemas.microsoft.com/office/drawing/2014/main" xmlns="" id="{5B463B6B-8F19-47EE-966F-B809DA39833B}"/>
            </a:ext>
          </a:extLst>
        </xdr:cNvPr>
        <xdr:cNvCxnSpPr/>
      </xdr:nvCxnSpPr>
      <xdr:spPr>
        <a:xfrm>
          <a:off x="12814300" y="7010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xmlns="" id="{85F06CF7-DAC4-4774-B676-D7FCD280452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xmlns="" id="{EF0ACB59-7247-4072-AE17-DB07D4E2922C}"/>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xmlns="" id="{21F022F4-C0B1-4773-A05B-018F87847557}"/>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xmlns="" id="{FD293A70-E53B-46DA-BF39-3BA980CCB29D}"/>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102887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xmlns="" id="{909DFFE6-2E8D-4625-927B-A45DF461ADCD}"/>
            </a:ext>
          </a:extLst>
        </xdr:cNvPr>
        <xdr:cNvSpPr txBox="1"/>
      </xdr:nvSpPr>
      <xdr:spPr>
        <a:xfrm>
          <a:off x="152660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80027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xmlns="" id="{C1386C29-ED83-42CF-85C7-4DF7F46D95A1}"/>
            </a:ext>
          </a:extLst>
        </xdr:cNvPr>
        <xdr:cNvSpPr txBox="1"/>
      </xdr:nvSpPr>
      <xdr:spPr>
        <a:xfrm>
          <a:off x="14389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51452</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xmlns="" id="{C5E93E0A-DD76-4A38-BE86-F47B8E4B5D04}"/>
            </a:ext>
          </a:extLst>
        </xdr:cNvPr>
        <xdr:cNvSpPr txBox="1"/>
      </xdr:nvSpPr>
      <xdr:spPr>
        <a:xfrm>
          <a:off x="13500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22877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xmlns="" id="{C546EFAF-7FF7-42E8-915A-8038BEAF91FC}"/>
            </a:ext>
          </a:extLst>
        </xdr:cNvPr>
        <xdr:cNvSpPr txBox="1"/>
      </xdr:nvSpPr>
      <xdr:spPr>
        <a:xfrm>
          <a:off x="126117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xmlns="" id="{07953D1A-A121-49D2-AF83-9224D1CD25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xmlns="" id="{9C11FBD9-7ECA-4A4D-9CB1-8B8F775251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xmlns="" id="{5680CCB7-5AB7-4E51-9834-BFEBA0E3CB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xmlns="" id="{8F7E3679-F4DB-4F1F-A5CF-CAA2CF6E1C3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xmlns="" id="{3A80E61F-998A-4754-9C41-1BD548CF14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xmlns="" id="{C3181671-83A9-4952-A426-E7724996B6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xmlns="" id="{04FE4561-09A6-46D7-8E56-3D1AEFA36D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xmlns="" id="{A4332A17-3F7C-463F-A379-064825E314D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xmlns="" id="{04478D7E-0B6D-423F-AA2F-CC0257A0C2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xmlns="" id="{EA4D9B4B-8AD1-4A85-AC59-0D58049B8C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xmlns="" id="{8C820437-6D80-4486-86D2-3E46DFA6278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xmlns="" id="{39B22B0B-F122-4FE2-BD86-417CBAB63A5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xmlns="" id="{08A030D2-AF43-4897-A2CB-113A30DBFC4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xmlns="" id="{6F055A73-F86E-4A3C-BA45-C8C0CD71634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xmlns="" id="{7E3DF359-8DA3-4845-96E0-60640223AF9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xmlns="" id="{13B402BB-EE3F-4685-A844-06B442A6263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xmlns="" id="{705CA746-7505-4080-9231-01FDBF1B41F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xmlns="" id="{83399B9B-6AC2-482B-8A69-90B3ADC17AA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xmlns="" id="{F8581FFB-142D-44DB-A52E-D4B37FC2C52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xmlns="" id="{C4983D2F-8442-46C4-8603-ECD8F13D4FD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xmlns="" id="{D244D5C7-8B09-44FF-8E45-D4CEF40CB1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xmlns="" id="{F6394FEE-A6AB-469B-B0C4-FB220BD331F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xmlns="" id="{B9991186-BA62-4351-9E77-5E3B4329FF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xmlns="" id="{51E8A7DA-CB5F-4EDF-964E-33551AC14AB3}"/>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xmlns="" id="{54B873A5-2390-4DFE-A9D2-EBB2F4C10605}"/>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xmlns="" id="{E60CD4F7-0B2C-42C6-914C-593BC68C3F2E}"/>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xmlns="" id="{51DD775C-8C38-446F-B629-ADD18A13092A}"/>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xmlns="" id="{50FC9C80-B07E-4AB0-9BD9-F6BB9CE2C1E9}"/>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xmlns="" id="{3CD7686A-E49A-4A2C-A1FC-5D1F153D067C}"/>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xmlns="" id="{437B1B23-A794-4621-8D4A-529624CF8686}"/>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a:extLst>
            <a:ext uri="{FF2B5EF4-FFF2-40B4-BE49-F238E27FC236}">
              <a16:creationId xmlns:a16="http://schemas.microsoft.com/office/drawing/2014/main" xmlns="" id="{8DEC0D8B-65AE-4ECD-B590-1CA24EF2D451}"/>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a:extLst>
            <a:ext uri="{FF2B5EF4-FFF2-40B4-BE49-F238E27FC236}">
              <a16:creationId xmlns:a16="http://schemas.microsoft.com/office/drawing/2014/main" xmlns="" id="{F83A1E4A-4186-4538-9060-3683EE759578}"/>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a:extLst>
            <a:ext uri="{FF2B5EF4-FFF2-40B4-BE49-F238E27FC236}">
              <a16:creationId xmlns:a16="http://schemas.microsoft.com/office/drawing/2014/main" xmlns="" id="{4ABC9ED5-1DDB-497A-A044-6BD7F96E1AF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a:extLst>
            <a:ext uri="{FF2B5EF4-FFF2-40B4-BE49-F238E27FC236}">
              <a16:creationId xmlns:a16="http://schemas.microsoft.com/office/drawing/2014/main" xmlns="" id="{46C83314-A982-438D-B677-0AD9E60E5E5D}"/>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C92538F5-FE49-4D1E-B6D7-2DC93610F1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28576348-52C1-4224-8ED4-D27D164206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2AEF4802-B00D-49B5-9998-1124F5B7C0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853E681F-B716-499A-ACEE-5E009B65EF8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xmlns="" id="{38295F10-36B9-4CB2-9C49-849EB20F20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94" name="楕円 593">
          <a:extLst>
            <a:ext uri="{FF2B5EF4-FFF2-40B4-BE49-F238E27FC236}">
              <a16:creationId xmlns:a16="http://schemas.microsoft.com/office/drawing/2014/main" xmlns="" id="{0AF7B4A7-E7EF-4157-9AD3-1D767BD83692}"/>
            </a:ext>
          </a:extLst>
        </xdr:cNvPr>
        <xdr:cNvSpPr/>
      </xdr:nvSpPr>
      <xdr:spPr>
        <a:xfrm>
          <a:off x="22110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36847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xmlns="" id="{44F927AB-9E5C-49E8-9FC8-AEB215DEB25D}"/>
            </a:ext>
          </a:extLst>
        </xdr:cNvPr>
        <xdr:cNvSpPr txBox="1"/>
      </xdr:nvSpPr>
      <xdr:spPr>
        <a:xfrm>
          <a:off x="221996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57785</xdr:rowOff>
    </xdr:from>
    <xdr:to>
      <xdr:col>112</xdr:col>
      <xdr:colOff>38100</xdr:colOff>
      <xdr:row>40</xdr:row>
      <xdr:rowOff>159385</xdr:rowOff>
    </xdr:to>
    <xdr:sp macro="" textlink="">
      <xdr:nvSpPr>
        <xdr:cNvPr id="596" name="楕円 595">
          <a:extLst>
            <a:ext uri="{FF2B5EF4-FFF2-40B4-BE49-F238E27FC236}">
              <a16:creationId xmlns:a16="http://schemas.microsoft.com/office/drawing/2014/main" xmlns="" id="{477821E8-33E9-4D35-90FF-625650291B00}"/>
            </a:ext>
          </a:extLst>
        </xdr:cNvPr>
        <xdr:cNvSpPr/>
      </xdr:nvSpPr>
      <xdr:spPr>
        <a:xfrm>
          <a:off x="21272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64770</xdr:rowOff>
    </xdr:from>
    <xdr:to>
      <xdr:col>116</xdr:col>
      <xdr:colOff>63500</xdr:colOff>
      <xdr:row>40</xdr:row>
      <xdr:rowOff>108585</xdr:rowOff>
    </xdr:to>
    <xdr:cxnSp macro="">
      <xdr:nvCxnSpPr>
        <xdr:cNvPr id="597" name="直線コネクタ 596">
          <a:extLst>
            <a:ext uri="{FF2B5EF4-FFF2-40B4-BE49-F238E27FC236}">
              <a16:creationId xmlns:a16="http://schemas.microsoft.com/office/drawing/2014/main" xmlns="" id="{33C0C553-7CD0-4FB7-991D-CC24C8D74BD9}"/>
            </a:ext>
          </a:extLst>
        </xdr:cNvPr>
        <xdr:cNvCxnSpPr/>
      </xdr:nvCxnSpPr>
      <xdr:spPr>
        <a:xfrm flipV="1">
          <a:off x="21323300" y="675132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598" name="楕円 597">
          <a:extLst>
            <a:ext uri="{FF2B5EF4-FFF2-40B4-BE49-F238E27FC236}">
              <a16:creationId xmlns:a16="http://schemas.microsoft.com/office/drawing/2014/main" xmlns="" id="{D6C5769D-2833-4795-BE1C-57A7AF95E183}"/>
            </a:ext>
          </a:extLst>
        </xdr:cNvPr>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108585</xdr:rowOff>
    </xdr:from>
    <xdr:to>
      <xdr:col>111</xdr:col>
      <xdr:colOff>177800</xdr:colOff>
      <xdr:row>40</xdr:row>
      <xdr:rowOff>110490</xdr:rowOff>
    </xdr:to>
    <xdr:cxnSp macro="">
      <xdr:nvCxnSpPr>
        <xdr:cNvPr id="599" name="直線コネクタ 598">
          <a:extLst>
            <a:ext uri="{FF2B5EF4-FFF2-40B4-BE49-F238E27FC236}">
              <a16:creationId xmlns:a16="http://schemas.microsoft.com/office/drawing/2014/main" xmlns="" id="{C5DF5C77-449C-4873-BBBB-6C125429D76F}"/>
            </a:ext>
          </a:extLst>
        </xdr:cNvPr>
        <xdr:cNvCxnSpPr/>
      </xdr:nvCxnSpPr>
      <xdr:spPr>
        <a:xfrm flipV="1">
          <a:off x="20434300" y="69665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65405</xdr:rowOff>
    </xdr:from>
    <xdr:to>
      <xdr:col>102</xdr:col>
      <xdr:colOff>165100</xdr:colOff>
      <xdr:row>40</xdr:row>
      <xdr:rowOff>167005</xdr:rowOff>
    </xdr:to>
    <xdr:sp macro="" textlink="">
      <xdr:nvSpPr>
        <xdr:cNvPr id="600" name="楕円 599">
          <a:extLst>
            <a:ext uri="{FF2B5EF4-FFF2-40B4-BE49-F238E27FC236}">
              <a16:creationId xmlns:a16="http://schemas.microsoft.com/office/drawing/2014/main" xmlns="" id="{5DD24DED-9CF9-435F-83E1-0C1A87876CE0}"/>
            </a:ext>
          </a:extLst>
        </xdr:cNvPr>
        <xdr:cNvSpPr/>
      </xdr:nvSpPr>
      <xdr:spPr>
        <a:xfrm>
          <a:off x="19494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110490</xdr:rowOff>
    </xdr:from>
    <xdr:to>
      <xdr:col>107</xdr:col>
      <xdr:colOff>50800</xdr:colOff>
      <xdr:row>40</xdr:row>
      <xdr:rowOff>116205</xdr:rowOff>
    </xdr:to>
    <xdr:cxnSp macro="">
      <xdr:nvCxnSpPr>
        <xdr:cNvPr id="601" name="直線コネクタ 600">
          <a:extLst>
            <a:ext uri="{FF2B5EF4-FFF2-40B4-BE49-F238E27FC236}">
              <a16:creationId xmlns:a16="http://schemas.microsoft.com/office/drawing/2014/main" xmlns="" id="{32BDADF7-F58F-4344-B5CC-752038FD3CFF}"/>
            </a:ext>
          </a:extLst>
        </xdr:cNvPr>
        <xdr:cNvCxnSpPr/>
      </xdr:nvCxnSpPr>
      <xdr:spPr>
        <a:xfrm flipV="1">
          <a:off x="19545300" y="6968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67310</xdr:rowOff>
    </xdr:from>
    <xdr:to>
      <xdr:col>98</xdr:col>
      <xdr:colOff>38100</xdr:colOff>
      <xdr:row>40</xdr:row>
      <xdr:rowOff>168910</xdr:rowOff>
    </xdr:to>
    <xdr:sp macro="" textlink="">
      <xdr:nvSpPr>
        <xdr:cNvPr id="602" name="楕円 601">
          <a:extLst>
            <a:ext uri="{FF2B5EF4-FFF2-40B4-BE49-F238E27FC236}">
              <a16:creationId xmlns:a16="http://schemas.microsoft.com/office/drawing/2014/main" xmlns="" id="{CCA7D6FF-6127-42F8-93FD-CBECA34B424F}"/>
            </a:ext>
          </a:extLst>
        </xdr:cNvPr>
        <xdr:cNvSpPr/>
      </xdr:nvSpPr>
      <xdr:spPr>
        <a:xfrm>
          <a:off x="18605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116205</xdr:rowOff>
    </xdr:from>
    <xdr:to>
      <xdr:col>102</xdr:col>
      <xdr:colOff>114300</xdr:colOff>
      <xdr:row>40</xdr:row>
      <xdr:rowOff>118110</xdr:rowOff>
    </xdr:to>
    <xdr:cxnSp macro="">
      <xdr:nvCxnSpPr>
        <xdr:cNvPr id="603" name="直線コネクタ 602">
          <a:extLst>
            <a:ext uri="{FF2B5EF4-FFF2-40B4-BE49-F238E27FC236}">
              <a16:creationId xmlns:a16="http://schemas.microsoft.com/office/drawing/2014/main" xmlns="" id="{D53BB773-8648-4636-AF08-6525ED7741EA}"/>
            </a:ext>
          </a:extLst>
        </xdr:cNvPr>
        <xdr:cNvCxnSpPr/>
      </xdr:nvCxnSpPr>
      <xdr:spPr>
        <a:xfrm flipV="1">
          <a:off x="18656300" y="69742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xmlns="" id="{F9247B1D-7943-4B64-BD99-5FAEBCAFEEA4}"/>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xmlns="" id="{AEBF3634-A8D6-4E14-B46A-9419A287B837}"/>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xmlns="" id="{263A4AB4-B602-41D8-A503-4ACC284C192D}"/>
            </a:ext>
          </a:extLst>
        </xdr:cNvPr>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xmlns="" id="{51D0850A-8640-4238-AB0F-6DCB5FE098B4}"/>
            </a:ext>
          </a:extLst>
        </xdr:cNvPr>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150512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xmlns="" id="{8060873A-60D6-4FA9-B08F-721B976B0D7B}"/>
            </a:ext>
          </a:extLst>
        </xdr:cNvPr>
        <xdr:cNvSpPr txBox="1"/>
      </xdr:nvSpPr>
      <xdr:spPr>
        <a:xfrm>
          <a:off x="21075727"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xmlns="" id="{AEF6F530-8789-406F-80CF-4DD599B8D947}"/>
            </a:ext>
          </a:extLst>
        </xdr:cNvPr>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158132</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xmlns="" id="{F4272276-82DE-4DD6-B935-1846EABA264A}"/>
            </a:ext>
          </a:extLst>
        </xdr:cNvPr>
        <xdr:cNvSpPr txBox="1"/>
      </xdr:nvSpPr>
      <xdr:spPr>
        <a:xfrm>
          <a:off x="193104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160037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xmlns="" id="{0AF8AA09-AFCA-4303-A4BE-88096A027E8F}"/>
            </a:ext>
          </a:extLst>
        </xdr:cNvPr>
        <xdr:cNvSpPr txBox="1"/>
      </xdr:nvSpPr>
      <xdr:spPr>
        <a:xfrm>
          <a:off x="18421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xmlns="" id="{9E9D6F51-8FCC-43A7-96B7-5049FF65D4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xmlns="" id="{2DF8CF97-EF09-40B4-A7D2-4D80E2820D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xmlns="" id="{5BF14F86-E1A5-4BFF-A72F-8F077BE607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xmlns="" id="{B930A72D-9866-4E35-A10A-046E30B77A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xmlns="" id="{7250BC95-6D2C-4441-B403-1E0B6191D1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xmlns="" id="{C3874BF3-1476-442C-A0A1-766A3EF3BE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xmlns="" id="{DF0B3403-B74F-4B75-A42D-5CF7CD19F9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xmlns="" id="{99F586F5-CDBC-47D2-B26D-4E3B22AA08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xmlns="" id="{297C0F78-6901-48DB-AA52-C0FFDE3DC6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xmlns="" id="{642D33B0-0973-4B5A-AA39-704F345AE2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xmlns="" id="{0A54117E-497A-4601-B8D1-11CB591F54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xmlns="" id="{021C0A4F-1186-4645-9CB1-8C3ECA2559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xmlns="" id="{4C625904-5D58-4419-A7B6-CA5A9741B67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xmlns="" id="{F7640BE2-ED5C-41EF-B78C-0D28882C82C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xmlns="" id="{95D61824-72B4-493A-B600-0BB39C6054A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xmlns="" id="{D45E107B-EDDD-429B-AE73-FEBE24D5441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xmlns="" id="{F779AFD5-CCC9-44D2-AF49-4CA70671802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xmlns="" id="{76190F07-7FBE-40EC-8A0D-015723FBA58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xmlns="" id="{C0A23306-3643-4707-ACB5-54AF94FD251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xmlns="" id="{3D840503-ADF1-4231-A3B0-86991C35212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xmlns="" id="{0FDDFCA9-4B4A-4BE1-BB64-A337A5B49C4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xmlns="" id="{B65C66AB-A140-4F27-9DC2-A226301A18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xmlns="" id="{D3F8B0DC-ADEC-4919-8AD6-CC2E38C72A5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xmlns="" id="{0C2E090C-0588-46DB-9D85-4B29553BAF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xmlns="" id="{E9567F5A-2FB8-45D3-B058-AED62499E849}"/>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xmlns="" id="{FC17C88A-17E4-44C9-A0F5-99C8C8167745}"/>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xmlns="" id="{FEAFB9A3-15D6-433C-A7E1-25D1E5DB8E06}"/>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xmlns="" id="{2623AC52-B172-45EE-9144-5A7268FA2186}"/>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xmlns="" id="{05B4A806-7DBD-4162-B0AB-4AFDC7DDDD67}"/>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xmlns="" id="{4A9B543A-FAE0-436B-8D4E-A1159DEB7809}"/>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xmlns="" id="{3BF01C84-733F-413D-A8DB-7AFA116119BB}"/>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a:extLst>
            <a:ext uri="{FF2B5EF4-FFF2-40B4-BE49-F238E27FC236}">
              <a16:creationId xmlns:a16="http://schemas.microsoft.com/office/drawing/2014/main" xmlns="" id="{8057799F-D45A-4117-9CC0-E1F78F2048D5}"/>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a:extLst>
            <a:ext uri="{FF2B5EF4-FFF2-40B4-BE49-F238E27FC236}">
              <a16:creationId xmlns:a16="http://schemas.microsoft.com/office/drawing/2014/main" xmlns="" id="{4A13839E-4B31-4E97-ABF2-5ED7EC45323D}"/>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a:extLst>
            <a:ext uri="{FF2B5EF4-FFF2-40B4-BE49-F238E27FC236}">
              <a16:creationId xmlns:a16="http://schemas.microsoft.com/office/drawing/2014/main" xmlns="" id="{8790CBC5-38F7-45A7-BFC8-5905D4A7A971}"/>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a:extLst>
            <a:ext uri="{FF2B5EF4-FFF2-40B4-BE49-F238E27FC236}">
              <a16:creationId xmlns:a16="http://schemas.microsoft.com/office/drawing/2014/main" xmlns="" id="{92D61DED-5162-4C9F-8892-953B0A7518F4}"/>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3A283F6A-1178-4F8B-BF25-7FAFC6403A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12602960-946A-48E5-9323-4787B000A7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46DFD5C7-43C1-48F4-89C7-A63EA32A90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F78D3BF5-A700-4366-8208-B13B6AE933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52D929D6-C6ED-43C5-8B47-4A0BD13132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27305</xdr:rowOff>
    </xdr:from>
    <xdr:to>
      <xdr:col>85</xdr:col>
      <xdr:colOff>177800</xdr:colOff>
      <xdr:row>57</xdr:row>
      <xdr:rowOff>128905</xdr:rowOff>
    </xdr:to>
    <xdr:sp macro="" textlink="">
      <xdr:nvSpPr>
        <xdr:cNvPr id="652" name="楕円 651">
          <a:extLst>
            <a:ext uri="{FF2B5EF4-FFF2-40B4-BE49-F238E27FC236}">
              <a16:creationId xmlns:a16="http://schemas.microsoft.com/office/drawing/2014/main" xmlns="" id="{CE0076D4-D9D1-495B-9839-241097A23425}"/>
            </a:ext>
          </a:extLst>
        </xdr:cNvPr>
        <xdr:cNvSpPr/>
      </xdr:nvSpPr>
      <xdr:spPr>
        <a:xfrm>
          <a:off x="16268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50182</xdr:rowOff>
    </xdr:from>
    <xdr:ext cx="405111" cy="259045"/>
    <xdr:sp macro="" textlink="">
      <xdr:nvSpPr>
        <xdr:cNvPr id="653" name="【学校施設】&#10;有形固定資産減価償却率該当値テキスト">
          <a:extLst>
            <a:ext uri="{FF2B5EF4-FFF2-40B4-BE49-F238E27FC236}">
              <a16:creationId xmlns:a16="http://schemas.microsoft.com/office/drawing/2014/main" xmlns="" id="{59540124-8A2B-4A73-B9A3-B9FC4A2C8B21}"/>
            </a:ext>
          </a:extLst>
        </xdr:cNvPr>
        <xdr:cNvSpPr txBox="1"/>
      </xdr:nvSpPr>
      <xdr:spPr>
        <a:xfrm>
          <a:off x="1635760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156845</xdr:rowOff>
    </xdr:from>
    <xdr:to>
      <xdr:col>81</xdr:col>
      <xdr:colOff>101600</xdr:colOff>
      <xdr:row>57</xdr:row>
      <xdr:rowOff>86995</xdr:rowOff>
    </xdr:to>
    <xdr:sp macro="" textlink="">
      <xdr:nvSpPr>
        <xdr:cNvPr id="654" name="楕円 653">
          <a:extLst>
            <a:ext uri="{FF2B5EF4-FFF2-40B4-BE49-F238E27FC236}">
              <a16:creationId xmlns:a16="http://schemas.microsoft.com/office/drawing/2014/main" xmlns="" id="{1B338785-374B-4A88-8179-539D6FB5A222}"/>
            </a:ext>
          </a:extLst>
        </xdr:cNvPr>
        <xdr:cNvSpPr/>
      </xdr:nvSpPr>
      <xdr:spPr>
        <a:xfrm>
          <a:off x="15430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36195</xdr:rowOff>
    </xdr:from>
    <xdr:to>
      <xdr:col>85</xdr:col>
      <xdr:colOff>127000</xdr:colOff>
      <xdr:row>57</xdr:row>
      <xdr:rowOff>78105</xdr:rowOff>
    </xdr:to>
    <xdr:cxnSp macro="">
      <xdr:nvCxnSpPr>
        <xdr:cNvPr id="655" name="直線コネクタ 654">
          <a:extLst>
            <a:ext uri="{FF2B5EF4-FFF2-40B4-BE49-F238E27FC236}">
              <a16:creationId xmlns:a16="http://schemas.microsoft.com/office/drawing/2014/main" xmlns="" id="{00E2DE1F-D297-418C-9169-6E6F80330723}"/>
            </a:ext>
          </a:extLst>
        </xdr:cNvPr>
        <xdr:cNvCxnSpPr/>
      </xdr:nvCxnSpPr>
      <xdr:spPr>
        <a:xfrm>
          <a:off x="15481300" y="98088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114935</xdr:rowOff>
    </xdr:from>
    <xdr:to>
      <xdr:col>76</xdr:col>
      <xdr:colOff>165100</xdr:colOff>
      <xdr:row>57</xdr:row>
      <xdr:rowOff>45085</xdr:rowOff>
    </xdr:to>
    <xdr:sp macro="" textlink="">
      <xdr:nvSpPr>
        <xdr:cNvPr id="656" name="楕円 655">
          <a:extLst>
            <a:ext uri="{FF2B5EF4-FFF2-40B4-BE49-F238E27FC236}">
              <a16:creationId xmlns:a16="http://schemas.microsoft.com/office/drawing/2014/main" xmlns="" id="{916F2106-EBE5-4972-8725-B5D4532F5C81}"/>
            </a:ext>
          </a:extLst>
        </xdr:cNvPr>
        <xdr:cNvSpPr/>
      </xdr:nvSpPr>
      <xdr:spPr>
        <a:xfrm>
          <a:off x="14541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165735</xdr:rowOff>
    </xdr:from>
    <xdr:to>
      <xdr:col>81</xdr:col>
      <xdr:colOff>50800</xdr:colOff>
      <xdr:row>57</xdr:row>
      <xdr:rowOff>36195</xdr:rowOff>
    </xdr:to>
    <xdr:cxnSp macro="">
      <xdr:nvCxnSpPr>
        <xdr:cNvPr id="657" name="直線コネクタ 656">
          <a:extLst>
            <a:ext uri="{FF2B5EF4-FFF2-40B4-BE49-F238E27FC236}">
              <a16:creationId xmlns:a16="http://schemas.microsoft.com/office/drawing/2014/main" xmlns="" id="{82D52727-F744-4D73-AB62-C8F0EE3C9D51}"/>
            </a:ext>
          </a:extLst>
        </xdr:cNvPr>
        <xdr:cNvCxnSpPr/>
      </xdr:nvCxnSpPr>
      <xdr:spPr>
        <a:xfrm>
          <a:off x="14592300" y="9766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xdr:rowOff>
    </xdr:from>
    <xdr:to>
      <xdr:col>72</xdr:col>
      <xdr:colOff>38100</xdr:colOff>
      <xdr:row>57</xdr:row>
      <xdr:rowOff>109855</xdr:rowOff>
    </xdr:to>
    <xdr:sp macro="" textlink="">
      <xdr:nvSpPr>
        <xdr:cNvPr id="658" name="楕円 657">
          <a:extLst>
            <a:ext uri="{FF2B5EF4-FFF2-40B4-BE49-F238E27FC236}">
              <a16:creationId xmlns:a16="http://schemas.microsoft.com/office/drawing/2014/main" xmlns="" id="{DAEFCD20-A7FD-4E0E-8D25-8CBCECE1971D}"/>
            </a:ext>
          </a:extLst>
        </xdr:cNvPr>
        <xdr:cNvSpPr/>
      </xdr:nvSpPr>
      <xdr:spPr>
        <a:xfrm>
          <a:off x="13652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165735</xdr:rowOff>
    </xdr:from>
    <xdr:to>
      <xdr:col>76</xdr:col>
      <xdr:colOff>114300</xdr:colOff>
      <xdr:row>57</xdr:row>
      <xdr:rowOff>59055</xdr:rowOff>
    </xdr:to>
    <xdr:cxnSp macro="">
      <xdr:nvCxnSpPr>
        <xdr:cNvPr id="659" name="直線コネクタ 658">
          <a:extLst>
            <a:ext uri="{FF2B5EF4-FFF2-40B4-BE49-F238E27FC236}">
              <a16:creationId xmlns:a16="http://schemas.microsoft.com/office/drawing/2014/main" xmlns="" id="{77403E6A-C872-4CDE-B4D9-09B6B0BD4380}"/>
            </a:ext>
          </a:extLst>
        </xdr:cNvPr>
        <xdr:cNvCxnSpPr/>
      </xdr:nvCxnSpPr>
      <xdr:spPr>
        <a:xfrm flipV="1">
          <a:off x="13703300" y="97669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124460</xdr:rowOff>
    </xdr:from>
    <xdr:to>
      <xdr:col>67</xdr:col>
      <xdr:colOff>101600</xdr:colOff>
      <xdr:row>57</xdr:row>
      <xdr:rowOff>54610</xdr:rowOff>
    </xdr:to>
    <xdr:sp macro="" textlink="">
      <xdr:nvSpPr>
        <xdr:cNvPr id="660" name="楕円 659">
          <a:extLst>
            <a:ext uri="{FF2B5EF4-FFF2-40B4-BE49-F238E27FC236}">
              <a16:creationId xmlns:a16="http://schemas.microsoft.com/office/drawing/2014/main" xmlns="" id="{B1881A33-983A-4027-8AE0-BB8670D20BAC}"/>
            </a:ext>
          </a:extLst>
        </xdr:cNvPr>
        <xdr:cNvSpPr/>
      </xdr:nvSpPr>
      <xdr:spPr>
        <a:xfrm>
          <a:off x="12763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3810</xdr:rowOff>
    </xdr:from>
    <xdr:to>
      <xdr:col>71</xdr:col>
      <xdr:colOff>177800</xdr:colOff>
      <xdr:row>57</xdr:row>
      <xdr:rowOff>59055</xdr:rowOff>
    </xdr:to>
    <xdr:cxnSp macro="">
      <xdr:nvCxnSpPr>
        <xdr:cNvPr id="661" name="直線コネクタ 660">
          <a:extLst>
            <a:ext uri="{FF2B5EF4-FFF2-40B4-BE49-F238E27FC236}">
              <a16:creationId xmlns:a16="http://schemas.microsoft.com/office/drawing/2014/main" xmlns="" id="{A5368358-3BA5-4930-B7C7-C0EF39CB53B9}"/>
            </a:ext>
          </a:extLst>
        </xdr:cNvPr>
        <xdr:cNvCxnSpPr/>
      </xdr:nvCxnSpPr>
      <xdr:spPr>
        <a:xfrm>
          <a:off x="12814300" y="97764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662" name="n_1aveValue【学校施設】&#10;有形固定資産減価償却率">
          <a:extLst>
            <a:ext uri="{FF2B5EF4-FFF2-40B4-BE49-F238E27FC236}">
              <a16:creationId xmlns:a16="http://schemas.microsoft.com/office/drawing/2014/main" xmlns="" id="{C084B8EF-2E90-4C05-8747-7A9A5B0BA75F}"/>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663" name="n_2aveValue【学校施設】&#10;有形固定資産減価償却率">
          <a:extLst>
            <a:ext uri="{FF2B5EF4-FFF2-40B4-BE49-F238E27FC236}">
              <a16:creationId xmlns:a16="http://schemas.microsoft.com/office/drawing/2014/main" xmlns="" id="{C3A42CBD-8D9B-40B4-B8F0-21670B009992}"/>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64" name="n_3aveValue【学校施設】&#10;有形固定資産減価償却率">
          <a:extLst>
            <a:ext uri="{FF2B5EF4-FFF2-40B4-BE49-F238E27FC236}">
              <a16:creationId xmlns:a16="http://schemas.microsoft.com/office/drawing/2014/main" xmlns="" id="{6F3FB463-B192-4298-AE14-EF35A0206A4D}"/>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665" name="n_4aveValue【学校施設】&#10;有形固定資産減価償却率">
          <a:extLst>
            <a:ext uri="{FF2B5EF4-FFF2-40B4-BE49-F238E27FC236}">
              <a16:creationId xmlns:a16="http://schemas.microsoft.com/office/drawing/2014/main" xmlns="" id="{8B20F035-6B96-4464-A903-7C0F61FF8113}"/>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103522</xdr:rowOff>
    </xdr:from>
    <xdr:ext cx="405111" cy="259045"/>
    <xdr:sp macro="" textlink="">
      <xdr:nvSpPr>
        <xdr:cNvPr id="666" name="n_1mainValue【学校施設】&#10;有形固定資産減価償却率">
          <a:extLst>
            <a:ext uri="{FF2B5EF4-FFF2-40B4-BE49-F238E27FC236}">
              <a16:creationId xmlns:a16="http://schemas.microsoft.com/office/drawing/2014/main" xmlns="" id="{102E77A3-0B1F-49F8-A504-73B007D655E2}"/>
            </a:ext>
          </a:extLst>
        </xdr:cNvPr>
        <xdr:cNvSpPr txBox="1"/>
      </xdr:nvSpPr>
      <xdr:spPr>
        <a:xfrm>
          <a:off x="152660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61612</xdr:rowOff>
    </xdr:from>
    <xdr:ext cx="405111" cy="259045"/>
    <xdr:sp macro="" textlink="">
      <xdr:nvSpPr>
        <xdr:cNvPr id="667" name="n_2mainValue【学校施設】&#10;有形固定資産減価償却率">
          <a:extLst>
            <a:ext uri="{FF2B5EF4-FFF2-40B4-BE49-F238E27FC236}">
              <a16:creationId xmlns:a16="http://schemas.microsoft.com/office/drawing/2014/main" xmlns="" id="{15C0DBCC-BE44-495F-980A-241E7FCA0A2D}"/>
            </a:ext>
          </a:extLst>
        </xdr:cNvPr>
        <xdr:cNvSpPr txBox="1"/>
      </xdr:nvSpPr>
      <xdr:spPr>
        <a:xfrm>
          <a:off x="14389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126382</xdr:rowOff>
    </xdr:from>
    <xdr:ext cx="405111" cy="259045"/>
    <xdr:sp macro="" textlink="">
      <xdr:nvSpPr>
        <xdr:cNvPr id="668" name="n_3mainValue【学校施設】&#10;有形固定資産減価償却率">
          <a:extLst>
            <a:ext uri="{FF2B5EF4-FFF2-40B4-BE49-F238E27FC236}">
              <a16:creationId xmlns:a16="http://schemas.microsoft.com/office/drawing/2014/main" xmlns="" id="{497C4A28-A34E-4D0F-8579-0E34F9AE170D}"/>
            </a:ext>
          </a:extLst>
        </xdr:cNvPr>
        <xdr:cNvSpPr txBox="1"/>
      </xdr:nvSpPr>
      <xdr:spPr>
        <a:xfrm>
          <a:off x="1350074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71137</xdr:rowOff>
    </xdr:from>
    <xdr:ext cx="405111" cy="259045"/>
    <xdr:sp macro="" textlink="">
      <xdr:nvSpPr>
        <xdr:cNvPr id="669" name="n_4mainValue【学校施設】&#10;有形固定資産減価償却率">
          <a:extLst>
            <a:ext uri="{FF2B5EF4-FFF2-40B4-BE49-F238E27FC236}">
              <a16:creationId xmlns:a16="http://schemas.microsoft.com/office/drawing/2014/main" xmlns="" id="{297AC18D-BD60-4C29-B5C9-F58C24C31C3B}"/>
            </a:ext>
          </a:extLst>
        </xdr:cNvPr>
        <xdr:cNvSpPr txBox="1"/>
      </xdr:nvSpPr>
      <xdr:spPr>
        <a:xfrm>
          <a:off x="12611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xmlns="" id="{D3B70178-BE49-4040-8CF0-099DD8C63A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xmlns="" id="{07A2EC94-3D59-4543-BDDC-8E6B4F2EE2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xmlns="" id="{7C0B4CEB-DCF9-4E92-A90C-69F1C9CEE7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xmlns="" id="{9DF9F192-E47F-420F-B936-CBD9BC8A46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xmlns="" id="{29EB4A00-0758-4423-B39D-7690B3F5FE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xmlns="" id="{BD13E9BF-DA82-46C5-BE4B-B37E29023E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xmlns="" id="{99228E96-411B-426F-A2BF-6557BA9C93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xmlns="" id="{B8904B1B-4F18-4A90-922F-3F0E8BE3A2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xmlns="" id="{BB97091B-FDA8-49FB-B292-D48C72E991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xmlns="" id="{1A85B361-B733-4367-81C2-C915635271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xmlns="" id="{A3A1BAA0-BBA9-4F41-B334-C51C04A5F77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xmlns="" id="{C3FCFFFF-4B4F-4327-AAF8-E394F4434897}"/>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xmlns="" id="{281319DD-FB41-4B97-8B41-741B799FA75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xmlns="" id="{C44D203B-B645-4368-8D12-79D5AAEFB1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xmlns="" id="{86603266-DFBF-4D7B-A0AD-063B9977730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xmlns="" id="{A3B92632-00BD-4C34-96F1-C60132FF9C9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xmlns="" id="{3C1FED9D-46AC-45E8-9AB6-5901A3641F52}"/>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xmlns="" id="{E9641074-A7B5-4BC7-B6BC-40FF1E31C2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xmlns="" id="{04FAFDB5-3F53-4DF0-A4A8-F7044516C79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xmlns="" id="{A3BDB270-F822-4A9A-8D4A-6D778952CE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xmlns="" id="{9B9F21A2-A088-4E0A-ADD5-9DA84BCCAC71}"/>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xmlns="" id="{E4573600-F38A-45F8-B5C6-B6A6597BD8CF}"/>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xmlns="" id="{89774E92-8695-47FC-8723-6719DAB9D475}"/>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xmlns="" id="{7A245446-6B8B-4242-8655-83FE23D7D005}"/>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xmlns="" id="{F45089E0-7CDF-4329-94E7-74A69ED51396}"/>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695" name="【学校施設】&#10;一人当たり面積平均値テキスト">
          <a:extLst>
            <a:ext uri="{FF2B5EF4-FFF2-40B4-BE49-F238E27FC236}">
              <a16:creationId xmlns:a16="http://schemas.microsoft.com/office/drawing/2014/main" xmlns="" id="{75239177-370F-4FED-93C0-4EC93811B2F4}"/>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xmlns="" id="{810A8267-92CB-4216-9CBB-27670A8A4996}"/>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a:extLst>
            <a:ext uri="{FF2B5EF4-FFF2-40B4-BE49-F238E27FC236}">
              <a16:creationId xmlns:a16="http://schemas.microsoft.com/office/drawing/2014/main" xmlns="" id="{DE03723F-8D36-47DD-9D34-33C3F82FA415}"/>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a:extLst>
            <a:ext uri="{FF2B5EF4-FFF2-40B4-BE49-F238E27FC236}">
              <a16:creationId xmlns:a16="http://schemas.microsoft.com/office/drawing/2014/main" xmlns="" id="{52D02B17-53D5-4857-91D5-33E476AEB8A6}"/>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a:extLst>
            <a:ext uri="{FF2B5EF4-FFF2-40B4-BE49-F238E27FC236}">
              <a16:creationId xmlns:a16="http://schemas.microsoft.com/office/drawing/2014/main" xmlns="" id="{D64CC762-F14B-42E3-A495-42CFAF80D3F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a:extLst>
            <a:ext uri="{FF2B5EF4-FFF2-40B4-BE49-F238E27FC236}">
              <a16:creationId xmlns:a16="http://schemas.microsoft.com/office/drawing/2014/main" xmlns="" id="{AD6637CF-05C9-4B9C-99FD-C3A9E3A8A4E6}"/>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2783B4A6-0C76-477B-8B28-6FB10716F6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2B613F01-73B3-4D7B-8ACA-DF0B2A774C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4838DE50-DCCB-409C-92F3-23E83C9F86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C4F18451-D12A-4B12-B864-EF59ECE558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D5BD919E-942F-4AE5-AD20-86623AFFCE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706" name="楕円 705">
          <a:extLst>
            <a:ext uri="{FF2B5EF4-FFF2-40B4-BE49-F238E27FC236}">
              <a16:creationId xmlns:a16="http://schemas.microsoft.com/office/drawing/2014/main" xmlns="" id="{4D2EC6C3-3B8F-4F17-A7FC-C3CB1D06A082}"/>
            </a:ext>
          </a:extLst>
        </xdr:cNvPr>
        <xdr:cNvSpPr/>
      </xdr:nvSpPr>
      <xdr:spPr>
        <a:xfrm>
          <a:off x="22110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19067</xdr:rowOff>
    </xdr:from>
    <xdr:ext cx="469744" cy="259045"/>
    <xdr:sp macro="" textlink="">
      <xdr:nvSpPr>
        <xdr:cNvPr id="707" name="【学校施設】&#10;一人当たり面積該当値テキスト">
          <a:extLst>
            <a:ext uri="{FF2B5EF4-FFF2-40B4-BE49-F238E27FC236}">
              <a16:creationId xmlns:a16="http://schemas.microsoft.com/office/drawing/2014/main" xmlns="" id="{0569CC03-52C4-4B78-826D-6C76709051E3}"/>
            </a:ext>
          </a:extLst>
        </xdr:cNvPr>
        <xdr:cNvSpPr txBox="1"/>
      </xdr:nvSpPr>
      <xdr:spPr>
        <a:xfrm>
          <a:off x="2219960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49784</xdr:rowOff>
    </xdr:from>
    <xdr:to>
      <xdr:col>112</xdr:col>
      <xdr:colOff>38100</xdr:colOff>
      <xdr:row>61</xdr:row>
      <xdr:rowOff>151384</xdr:rowOff>
    </xdr:to>
    <xdr:sp macro="" textlink="">
      <xdr:nvSpPr>
        <xdr:cNvPr id="708" name="楕円 707">
          <a:extLst>
            <a:ext uri="{FF2B5EF4-FFF2-40B4-BE49-F238E27FC236}">
              <a16:creationId xmlns:a16="http://schemas.microsoft.com/office/drawing/2014/main" xmlns="" id="{39F8E899-8B46-4A9D-87C1-E7D8E3AC19FD}"/>
            </a:ext>
          </a:extLst>
        </xdr:cNvPr>
        <xdr:cNvSpPr/>
      </xdr:nvSpPr>
      <xdr:spPr>
        <a:xfrm>
          <a:off x="21272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91440</xdr:rowOff>
    </xdr:from>
    <xdr:to>
      <xdr:col>116</xdr:col>
      <xdr:colOff>63500</xdr:colOff>
      <xdr:row>61</xdr:row>
      <xdr:rowOff>100584</xdr:rowOff>
    </xdr:to>
    <xdr:cxnSp macro="">
      <xdr:nvCxnSpPr>
        <xdr:cNvPr id="709" name="直線コネクタ 708">
          <a:extLst>
            <a:ext uri="{FF2B5EF4-FFF2-40B4-BE49-F238E27FC236}">
              <a16:creationId xmlns:a16="http://schemas.microsoft.com/office/drawing/2014/main" xmlns="" id="{F254B35C-36E3-4A0B-80A1-7F2B10436E50}"/>
            </a:ext>
          </a:extLst>
        </xdr:cNvPr>
        <xdr:cNvCxnSpPr/>
      </xdr:nvCxnSpPr>
      <xdr:spPr>
        <a:xfrm flipV="1">
          <a:off x="21323300" y="1054989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54928</xdr:rowOff>
    </xdr:from>
    <xdr:to>
      <xdr:col>107</xdr:col>
      <xdr:colOff>101600</xdr:colOff>
      <xdr:row>61</xdr:row>
      <xdr:rowOff>156528</xdr:rowOff>
    </xdr:to>
    <xdr:sp macro="" textlink="">
      <xdr:nvSpPr>
        <xdr:cNvPr id="710" name="楕円 709">
          <a:extLst>
            <a:ext uri="{FF2B5EF4-FFF2-40B4-BE49-F238E27FC236}">
              <a16:creationId xmlns:a16="http://schemas.microsoft.com/office/drawing/2014/main" xmlns="" id="{52B8850A-DA6B-4688-8FB8-DCAFEFF5EEAE}"/>
            </a:ext>
          </a:extLst>
        </xdr:cNvPr>
        <xdr:cNvSpPr/>
      </xdr:nvSpPr>
      <xdr:spPr>
        <a:xfrm>
          <a:off x="20383500" y="105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100584</xdr:rowOff>
    </xdr:from>
    <xdr:to>
      <xdr:col>111</xdr:col>
      <xdr:colOff>177800</xdr:colOff>
      <xdr:row>61</xdr:row>
      <xdr:rowOff>105728</xdr:rowOff>
    </xdr:to>
    <xdr:cxnSp macro="">
      <xdr:nvCxnSpPr>
        <xdr:cNvPr id="711" name="直線コネクタ 710">
          <a:extLst>
            <a:ext uri="{FF2B5EF4-FFF2-40B4-BE49-F238E27FC236}">
              <a16:creationId xmlns:a16="http://schemas.microsoft.com/office/drawing/2014/main" xmlns="" id="{3D72F6E0-0103-4CDC-9532-ABFE1C73BCD4}"/>
            </a:ext>
          </a:extLst>
        </xdr:cNvPr>
        <xdr:cNvCxnSpPr/>
      </xdr:nvCxnSpPr>
      <xdr:spPr>
        <a:xfrm flipV="1">
          <a:off x="20434300" y="1055903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28067</xdr:rowOff>
    </xdr:from>
    <xdr:to>
      <xdr:col>102</xdr:col>
      <xdr:colOff>165100</xdr:colOff>
      <xdr:row>61</xdr:row>
      <xdr:rowOff>129667</xdr:rowOff>
    </xdr:to>
    <xdr:sp macro="" textlink="">
      <xdr:nvSpPr>
        <xdr:cNvPr id="712" name="楕円 711">
          <a:extLst>
            <a:ext uri="{FF2B5EF4-FFF2-40B4-BE49-F238E27FC236}">
              <a16:creationId xmlns:a16="http://schemas.microsoft.com/office/drawing/2014/main" xmlns="" id="{6BF8FB3A-9C01-4D97-9DF4-6083F4CB40B3}"/>
            </a:ext>
          </a:extLst>
        </xdr:cNvPr>
        <xdr:cNvSpPr/>
      </xdr:nvSpPr>
      <xdr:spPr>
        <a:xfrm>
          <a:off x="19494500" y="104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78867</xdr:rowOff>
    </xdr:from>
    <xdr:to>
      <xdr:col>107</xdr:col>
      <xdr:colOff>50800</xdr:colOff>
      <xdr:row>61</xdr:row>
      <xdr:rowOff>105728</xdr:rowOff>
    </xdr:to>
    <xdr:cxnSp macro="">
      <xdr:nvCxnSpPr>
        <xdr:cNvPr id="713" name="直線コネクタ 712">
          <a:extLst>
            <a:ext uri="{FF2B5EF4-FFF2-40B4-BE49-F238E27FC236}">
              <a16:creationId xmlns:a16="http://schemas.microsoft.com/office/drawing/2014/main" xmlns="" id="{D1A5EBA6-1949-4D36-9ACA-2D793107E82D}"/>
            </a:ext>
          </a:extLst>
        </xdr:cNvPr>
        <xdr:cNvCxnSpPr/>
      </xdr:nvCxnSpPr>
      <xdr:spPr>
        <a:xfrm>
          <a:off x="19545300" y="10537317"/>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37782</xdr:rowOff>
    </xdr:from>
    <xdr:to>
      <xdr:col>98</xdr:col>
      <xdr:colOff>38100</xdr:colOff>
      <xdr:row>61</xdr:row>
      <xdr:rowOff>139382</xdr:rowOff>
    </xdr:to>
    <xdr:sp macro="" textlink="">
      <xdr:nvSpPr>
        <xdr:cNvPr id="714" name="楕円 713">
          <a:extLst>
            <a:ext uri="{FF2B5EF4-FFF2-40B4-BE49-F238E27FC236}">
              <a16:creationId xmlns:a16="http://schemas.microsoft.com/office/drawing/2014/main" xmlns="" id="{1929CF8D-79F3-4166-986E-97B07464B682}"/>
            </a:ext>
          </a:extLst>
        </xdr:cNvPr>
        <xdr:cNvSpPr/>
      </xdr:nvSpPr>
      <xdr:spPr>
        <a:xfrm>
          <a:off x="18605500" y="104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78867</xdr:rowOff>
    </xdr:from>
    <xdr:to>
      <xdr:col>102</xdr:col>
      <xdr:colOff>114300</xdr:colOff>
      <xdr:row>61</xdr:row>
      <xdr:rowOff>88582</xdr:rowOff>
    </xdr:to>
    <xdr:cxnSp macro="">
      <xdr:nvCxnSpPr>
        <xdr:cNvPr id="715" name="直線コネクタ 714">
          <a:extLst>
            <a:ext uri="{FF2B5EF4-FFF2-40B4-BE49-F238E27FC236}">
              <a16:creationId xmlns:a16="http://schemas.microsoft.com/office/drawing/2014/main" xmlns="" id="{B9C81089-4EB6-4D10-9874-07424F3FA6FF}"/>
            </a:ext>
          </a:extLst>
        </xdr:cNvPr>
        <xdr:cNvCxnSpPr/>
      </xdr:nvCxnSpPr>
      <xdr:spPr>
        <a:xfrm flipV="1">
          <a:off x="18656300" y="1053731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716" name="n_1aveValue【学校施設】&#10;一人当たり面積">
          <a:extLst>
            <a:ext uri="{FF2B5EF4-FFF2-40B4-BE49-F238E27FC236}">
              <a16:creationId xmlns:a16="http://schemas.microsoft.com/office/drawing/2014/main" xmlns="" id="{0EFD488F-8DE6-453A-9313-98FC1FFCDF70}"/>
            </a:ext>
          </a:extLst>
        </xdr:cNvPr>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717" name="n_2aveValue【学校施設】&#10;一人当たり面積">
          <a:extLst>
            <a:ext uri="{FF2B5EF4-FFF2-40B4-BE49-F238E27FC236}">
              <a16:creationId xmlns:a16="http://schemas.microsoft.com/office/drawing/2014/main" xmlns="" id="{F82689D5-CF9A-4797-AE35-E677B1C6437A}"/>
            </a:ext>
          </a:extLst>
        </xdr:cNvPr>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718" name="n_3aveValue【学校施設】&#10;一人当たり面積">
          <a:extLst>
            <a:ext uri="{FF2B5EF4-FFF2-40B4-BE49-F238E27FC236}">
              <a16:creationId xmlns:a16="http://schemas.microsoft.com/office/drawing/2014/main" xmlns="" id="{C2681298-956B-4E79-88FC-A504A25B2BB5}"/>
            </a:ext>
          </a:extLst>
        </xdr:cNvPr>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719" name="n_4aveValue【学校施設】&#10;一人当たり面積">
          <a:extLst>
            <a:ext uri="{FF2B5EF4-FFF2-40B4-BE49-F238E27FC236}">
              <a16:creationId xmlns:a16="http://schemas.microsoft.com/office/drawing/2014/main" xmlns="" id="{55368E44-D18B-4A29-9835-E3FE0028F2E8}"/>
            </a:ext>
          </a:extLst>
        </xdr:cNvPr>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142511</xdr:rowOff>
    </xdr:from>
    <xdr:ext cx="469744" cy="259045"/>
    <xdr:sp macro="" textlink="">
      <xdr:nvSpPr>
        <xdr:cNvPr id="720" name="n_1mainValue【学校施設】&#10;一人当たり面積">
          <a:extLst>
            <a:ext uri="{FF2B5EF4-FFF2-40B4-BE49-F238E27FC236}">
              <a16:creationId xmlns:a16="http://schemas.microsoft.com/office/drawing/2014/main" xmlns="" id="{3CD57396-52AE-43E8-BF8E-20DB19D8A7FF}"/>
            </a:ext>
          </a:extLst>
        </xdr:cNvPr>
        <xdr:cNvSpPr txBox="1"/>
      </xdr:nvSpPr>
      <xdr:spPr>
        <a:xfrm>
          <a:off x="210757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147655</xdr:rowOff>
    </xdr:from>
    <xdr:ext cx="469744" cy="259045"/>
    <xdr:sp macro="" textlink="">
      <xdr:nvSpPr>
        <xdr:cNvPr id="721" name="n_2mainValue【学校施設】&#10;一人当たり面積">
          <a:extLst>
            <a:ext uri="{FF2B5EF4-FFF2-40B4-BE49-F238E27FC236}">
              <a16:creationId xmlns:a16="http://schemas.microsoft.com/office/drawing/2014/main" xmlns="" id="{D7E20CE9-2C92-4B28-8B36-D7DA83F34ECE}"/>
            </a:ext>
          </a:extLst>
        </xdr:cNvPr>
        <xdr:cNvSpPr txBox="1"/>
      </xdr:nvSpPr>
      <xdr:spPr>
        <a:xfrm>
          <a:off x="20199427" y="1060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120794</xdr:rowOff>
    </xdr:from>
    <xdr:ext cx="469744" cy="259045"/>
    <xdr:sp macro="" textlink="">
      <xdr:nvSpPr>
        <xdr:cNvPr id="722" name="n_3mainValue【学校施設】&#10;一人当たり面積">
          <a:extLst>
            <a:ext uri="{FF2B5EF4-FFF2-40B4-BE49-F238E27FC236}">
              <a16:creationId xmlns:a16="http://schemas.microsoft.com/office/drawing/2014/main" xmlns="" id="{2804F70D-0562-4408-B533-B445C963110B}"/>
            </a:ext>
          </a:extLst>
        </xdr:cNvPr>
        <xdr:cNvSpPr txBox="1"/>
      </xdr:nvSpPr>
      <xdr:spPr>
        <a:xfrm>
          <a:off x="19310427" y="1057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130509</xdr:rowOff>
    </xdr:from>
    <xdr:ext cx="469744" cy="259045"/>
    <xdr:sp macro="" textlink="">
      <xdr:nvSpPr>
        <xdr:cNvPr id="723" name="n_4mainValue【学校施設】&#10;一人当たり面積">
          <a:extLst>
            <a:ext uri="{FF2B5EF4-FFF2-40B4-BE49-F238E27FC236}">
              <a16:creationId xmlns:a16="http://schemas.microsoft.com/office/drawing/2014/main" xmlns="" id="{FCA1346A-C5D3-4F25-B6F1-7FED8F06D8C9}"/>
            </a:ext>
          </a:extLst>
        </xdr:cNvPr>
        <xdr:cNvSpPr txBox="1"/>
      </xdr:nvSpPr>
      <xdr:spPr>
        <a:xfrm>
          <a:off x="18421427" y="105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xmlns="" id="{FB7300BA-8E65-4FC7-98F2-36EA562F0F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xmlns="" id="{0CB78FD7-6454-4967-A77E-4B5CD4E779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xmlns="" id="{5F6A466B-74D9-4BCE-8206-7FF2BA50CE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xmlns="" id="{3F797890-AE6F-4253-A34D-3B29D773CA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xmlns="" id="{C65F138F-5746-4B67-89A5-EEA2A72F75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xmlns="" id="{473A5661-5619-4737-BB62-EC8BDFB3966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xmlns="" id="{59ACA2C4-71E3-4F73-A2D1-D3235AFCB0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xmlns="" id="{4558F83C-AAEF-4AD2-985F-51A69CF490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xmlns="" id="{02A83C37-5F1A-4372-8D1C-FCA895AE33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xmlns="" id="{6DF39054-DB53-4CD4-A2B3-E4EDF204B5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xmlns="" id="{F035514C-962E-4CC1-A4B3-3788CDAC24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xmlns="" id="{4DB75E6D-3D76-4885-81BC-DA652E672B1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xmlns="" id="{9E19832C-46EB-4ECB-ACD4-89279F1F5E3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xmlns="" id="{4B9E43D1-2E96-427E-B248-044EC78756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xmlns="" id="{EDCBA675-DFBA-41D7-B1BF-6C9CF7618F9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xmlns="" id="{E3EF8D16-5C7B-4E39-BFFC-6B70F36EA9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xmlns="" id="{0D4E4A30-A45A-4ACD-B82D-F4446FBB0FA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xmlns="" id="{63496A37-949B-4C72-AAD1-53B32683F01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xmlns="" id="{F84B9CAC-5865-4C86-A242-651029B1709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xmlns="" id="{D17A10A4-7162-4902-9ECE-800C34E474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xmlns="" id="{58A47A61-6704-4FE3-BC6C-2D5275F5F2D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xmlns="" id="{08F6FB34-E5DB-44BF-BBF0-72F65D7A5A5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xmlns="" id="{5EDDA2B8-1EE2-45DA-AB4E-F7E2EE9EA0C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xmlns="" id="{CF7A9BCA-25C5-4E6B-B70E-3263315E54D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xmlns="" id="{31FA3C8B-69A5-44C9-8E06-D382F76FC1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xmlns="" id="{E10ED97B-05B4-4E83-9092-54732424D892}"/>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xmlns="" id="{907F9AE6-59E3-4698-B362-2BD4C4AF422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xmlns="" id="{F4967097-B7A0-47B3-B7A8-3E679CA29F7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52" name="【児童館】&#10;有形固定資産減価償却率最大値テキスト">
          <a:extLst>
            <a:ext uri="{FF2B5EF4-FFF2-40B4-BE49-F238E27FC236}">
              <a16:creationId xmlns:a16="http://schemas.microsoft.com/office/drawing/2014/main" xmlns="" id="{ED28BD02-675A-4C68-BDAE-E3E9622DE2EC}"/>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53" name="直線コネクタ 752">
          <a:extLst>
            <a:ext uri="{FF2B5EF4-FFF2-40B4-BE49-F238E27FC236}">
              <a16:creationId xmlns:a16="http://schemas.microsoft.com/office/drawing/2014/main" xmlns="" id="{4FFAB610-375C-4337-9FE1-04B5025C597A}"/>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754" name="【児童館】&#10;有形固定資産減価償却率平均値テキスト">
          <a:extLst>
            <a:ext uri="{FF2B5EF4-FFF2-40B4-BE49-F238E27FC236}">
              <a16:creationId xmlns:a16="http://schemas.microsoft.com/office/drawing/2014/main" xmlns="" id="{AA4E7771-BEFD-4860-BA92-77527EF2D329}"/>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55" name="フローチャート: 判断 754">
          <a:extLst>
            <a:ext uri="{FF2B5EF4-FFF2-40B4-BE49-F238E27FC236}">
              <a16:creationId xmlns:a16="http://schemas.microsoft.com/office/drawing/2014/main" xmlns="" id="{FE14ED74-E9E8-47B7-ABD4-9E2845055E40}"/>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56" name="フローチャート: 判断 755">
          <a:extLst>
            <a:ext uri="{FF2B5EF4-FFF2-40B4-BE49-F238E27FC236}">
              <a16:creationId xmlns:a16="http://schemas.microsoft.com/office/drawing/2014/main" xmlns="" id="{22870382-E014-4DFD-AAC0-330ADB3F205E}"/>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57" name="フローチャート: 判断 756">
          <a:extLst>
            <a:ext uri="{FF2B5EF4-FFF2-40B4-BE49-F238E27FC236}">
              <a16:creationId xmlns:a16="http://schemas.microsoft.com/office/drawing/2014/main" xmlns="" id="{86680795-7985-479A-A930-A320FBAF4923}"/>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58" name="フローチャート: 判断 757">
          <a:extLst>
            <a:ext uri="{FF2B5EF4-FFF2-40B4-BE49-F238E27FC236}">
              <a16:creationId xmlns:a16="http://schemas.microsoft.com/office/drawing/2014/main" xmlns="" id="{27163224-049D-4CDC-AAB8-D0D428369EAB}"/>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9" name="フローチャート: 判断 758">
          <a:extLst>
            <a:ext uri="{FF2B5EF4-FFF2-40B4-BE49-F238E27FC236}">
              <a16:creationId xmlns:a16="http://schemas.microsoft.com/office/drawing/2014/main" xmlns="" id="{F0060A58-4F3A-41AC-8E7D-D9829935D20E}"/>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E25C2C32-541C-4B31-8984-E84A333C67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2BA46C1D-C012-415B-8F4E-ED58143388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587A2D0C-FD50-46CE-A71A-F056A63131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1B4F77E7-5D91-4C5B-84A8-71049B43F8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8DB3DD13-514E-42BF-843B-046DCAB2A1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148952</xdr:rowOff>
    </xdr:from>
    <xdr:to>
      <xdr:col>85</xdr:col>
      <xdr:colOff>177800</xdr:colOff>
      <xdr:row>85</xdr:row>
      <xdr:rowOff>79102</xdr:rowOff>
    </xdr:to>
    <xdr:sp macro="" textlink="">
      <xdr:nvSpPr>
        <xdr:cNvPr id="765" name="楕円 764">
          <a:extLst>
            <a:ext uri="{FF2B5EF4-FFF2-40B4-BE49-F238E27FC236}">
              <a16:creationId xmlns:a16="http://schemas.microsoft.com/office/drawing/2014/main" xmlns="" id="{4B0246CB-ED92-4944-8291-0A458A8ACEE9}"/>
            </a:ext>
          </a:extLst>
        </xdr:cNvPr>
        <xdr:cNvSpPr/>
      </xdr:nvSpPr>
      <xdr:spPr>
        <a:xfrm>
          <a:off x="162687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127379</xdr:rowOff>
    </xdr:from>
    <xdr:ext cx="405111" cy="259045"/>
    <xdr:sp macro="" textlink="">
      <xdr:nvSpPr>
        <xdr:cNvPr id="766" name="【児童館】&#10;有形固定資産減価償却率該当値テキスト">
          <a:extLst>
            <a:ext uri="{FF2B5EF4-FFF2-40B4-BE49-F238E27FC236}">
              <a16:creationId xmlns:a16="http://schemas.microsoft.com/office/drawing/2014/main" xmlns="" id="{C4219EC5-5031-462D-A9CF-CB4397831A74}"/>
            </a:ext>
          </a:extLst>
        </xdr:cNvPr>
        <xdr:cNvSpPr txBox="1"/>
      </xdr:nvSpPr>
      <xdr:spPr>
        <a:xfrm>
          <a:off x="16357600"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86905</xdr:rowOff>
    </xdr:from>
    <xdr:to>
      <xdr:col>81</xdr:col>
      <xdr:colOff>101600</xdr:colOff>
      <xdr:row>86</xdr:row>
      <xdr:rowOff>17055</xdr:rowOff>
    </xdr:to>
    <xdr:sp macro="" textlink="">
      <xdr:nvSpPr>
        <xdr:cNvPr id="767" name="楕円 766">
          <a:extLst>
            <a:ext uri="{FF2B5EF4-FFF2-40B4-BE49-F238E27FC236}">
              <a16:creationId xmlns:a16="http://schemas.microsoft.com/office/drawing/2014/main" xmlns="" id="{039F1AFB-1381-46B4-9ACD-7D255BB46D43}"/>
            </a:ext>
          </a:extLst>
        </xdr:cNvPr>
        <xdr:cNvSpPr/>
      </xdr:nvSpPr>
      <xdr:spPr>
        <a:xfrm>
          <a:off x="15430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28302</xdr:rowOff>
    </xdr:from>
    <xdr:to>
      <xdr:col>85</xdr:col>
      <xdr:colOff>127000</xdr:colOff>
      <xdr:row>85</xdr:row>
      <xdr:rowOff>137705</xdr:rowOff>
    </xdr:to>
    <xdr:cxnSp macro="">
      <xdr:nvCxnSpPr>
        <xdr:cNvPr id="768" name="直線コネクタ 767">
          <a:extLst>
            <a:ext uri="{FF2B5EF4-FFF2-40B4-BE49-F238E27FC236}">
              <a16:creationId xmlns:a16="http://schemas.microsoft.com/office/drawing/2014/main" xmlns="" id="{BFCCE885-6AEE-4DFF-8A40-B1852246169B}"/>
            </a:ext>
          </a:extLst>
        </xdr:cNvPr>
        <xdr:cNvCxnSpPr/>
      </xdr:nvCxnSpPr>
      <xdr:spPr>
        <a:xfrm flipV="1">
          <a:off x="15481300" y="14601552"/>
          <a:ext cx="8382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49349</xdr:rowOff>
    </xdr:from>
    <xdr:to>
      <xdr:col>76</xdr:col>
      <xdr:colOff>165100</xdr:colOff>
      <xdr:row>84</xdr:row>
      <xdr:rowOff>150949</xdr:rowOff>
    </xdr:to>
    <xdr:sp macro="" textlink="">
      <xdr:nvSpPr>
        <xdr:cNvPr id="769" name="楕円 768">
          <a:extLst>
            <a:ext uri="{FF2B5EF4-FFF2-40B4-BE49-F238E27FC236}">
              <a16:creationId xmlns:a16="http://schemas.microsoft.com/office/drawing/2014/main" xmlns="" id="{9BD4434B-50A7-45AD-805A-7402BF97CF81}"/>
            </a:ext>
          </a:extLst>
        </xdr:cNvPr>
        <xdr:cNvSpPr/>
      </xdr:nvSpPr>
      <xdr:spPr>
        <a:xfrm>
          <a:off x="14541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100149</xdr:rowOff>
    </xdr:from>
    <xdr:to>
      <xdr:col>81</xdr:col>
      <xdr:colOff>50800</xdr:colOff>
      <xdr:row>85</xdr:row>
      <xdr:rowOff>137705</xdr:rowOff>
    </xdr:to>
    <xdr:cxnSp macro="">
      <xdr:nvCxnSpPr>
        <xdr:cNvPr id="770" name="直線コネクタ 769">
          <a:extLst>
            <a:ext uri="{FF2B5EF4-FFF2-40B4-BE49-F238E27FC236}">
              <a16:creationId xmlns:a16="http://schemas.microsoft.com/office/drawing/2014/main" xmlns="" id="{DCE02D4F-3A90-46C5-828D-0568054DB444}"/>
            </a:ext>
          </a:extLst>
        </xdr:cNvPr>
        <xdr:cNvCxnSpPr/>
      </xdr:nvCxnSpPr>
      <xdr:spPr>
        <a:xfrm>
          <a:off x="14592300" y="14501949"/>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91802</xdr:rowOff>
    </xdr:from>
    <xdr:to>
      <xdr:col>72</xdr:col>
      <xdr:colOff>38100</xdr:colOff>
      <xdr:row>84</xdr:row>
      <xdr:rowOff>21952</xdr:rowOff>
    </xdr:to>
    <xdr:sp macro="" textlink="">
      <xdr:nvSpPr>
        <xdr:cNvPr id="771" name="楕円 770">
          <a:extLst>
            <a:ext uri="{FF2B5EF4-FFF2-40B4-BE49-F238E27FC236}">
              <a16:creationId xmlns:a16="http://schemas.microsoft.com/office/drawing/2014/main" xmlns="" id="{C67BE47B-F7BB-4462-BF2E-9CA252565CFA}"/>
            </a:ext>
          </a:extLst>
        </xdr:cNvPr>
        <xdr:cNvSpPr/>
      </xdr:nvSpPr>
      <xdr:spPr>
        <a:xfrm>
          <a:off x="13652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142602</xdr:rowOff>
    </xdr:from>
    <xdr:to>
      <xdr:col>76</xdr:col>
      <xdr:colOff>114300</xdr:colOff>
      <xdr:row>84</xdr:row>
      <xdr:rowOff>100149</xdr:rowOff>
    </xdr:to>
    <xdr:cxnSp macro="">
      <xdr:nvCxnSpPr>
        <xdr:cNvPr id="772" name="直線コネクタ 771">
          <a:extLst>
            <a:ext uri="{FF2B5EF4-FFF2-40B4-BE49-F238E27FC236}">
              <a16:creationId xmlns:a16="http://schemas.microsoft.com/office/drawing/2014/main" xmlns="" id="{EFAFAFE4-A6FB-4A8A-8200-11DAAA2F8871}"/>
            </a:ext>
          </a:extLst>
        </xdr:cNvPr>
        <xdr:cNvCxnSpPr/>
      </xdr:nvCxnSpPr>
      <xdr:spPr>
        <a:xfrm>
          <a:off x="13703300" y="14372952"/>
          <a:ext cx="8890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773" name="楕円 772">
          <a:extLst>
            <a:ext uri="{FF2B5EF4-FFF2-40B4-BE49-F238E27FC236}">
              <a16:creationId xmlns:a16="http://schemas.microsoft.com/office/drawing/2014/main" xmlns="" id="{95D2B6A9-4BF7-4253-A5C7-5648E3CF0F27}"/>
            </a:ext>
          </a:extLst>
        </xdr:cNvPr>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142602</xdr:rowOff>
    </xdr:to>
    <xdr:cxnSp macro="">
      <xdr:nvCxnSpPr>
        <xdr:cNvPr id="774" name="直線コネクタ 773">
          <a:extLst>
            <a:ext uri="{FF2B5EF4-FFF2-40B4-BE49-F238E27FC236}">
              <a16:creationId xmlns:a16="http://schemas.microsoft.com/office/drawing/2014/main" xmlns="" id="{C3FB42DF-E74D-47AC-9DC7-BE1BB9396466}"/>
            </a:ext>
          </a:extLst>
        </xdr:cNvPr>
        <xdr:cNvCxnSpPr/>
      </xdr:nvCxnSpPr>
      <xdr:spPr>
        <a:xfrm>
          <a:off x="12814300" y="143370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75" name="n_1aveValue【児童館】&#10;有形固定資産減価償却率">
          <a:extLst>
            <a:ext uri="{FF2B5EF4-FFF2-40B4-BE49-F238E27FC236}">
              <a16:creationId xmlns:a16="http://schemas.microsoft.com/office/drawing/2014/main" xmlns="" id="{28A01EAA-C4C5-4239-A424-1068BA8AA03A}"/>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776" name="n_2aveValue【児童館】&#10;有形固定資産減価償却率">
          <a:extLst>
            <a:ext uri="{FF2B5EF4-FFF2-40B4-BE49-F238E27FC236}">
              <a16:creationId xmlns:a16="http://schemas.microsoft.com/office/drawing/2014/main" xmlns="" id="{85090D34-167F-4B84-AD74-50AF193FE644}"/>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77" name="n_3aveValue【児童館】&#10;有形固定資産減価償却率">
          <a:extLst>
            <a:ext uri="{FF2B5EF4-FFF2-40B4-BE49-F238E27FC236}">
              <a16:creationId xmlns:a16="http://schemas.microsoft.com/office/drawing/2014/main" xmlns="" id="{BA123C51-3CB1-4C6B-B068-F0855CB94180}"/>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78" name="n_4aveValue【児童館】&#10;有形固定資産減価償却率">
          <a:extLst>
            <a:ext uri="{FF2B5EF4-FFF2-40B4-BE49-F238E27FC236}">
              <a16:creationId xmlns:a16="http://schemas.microsoft.com/office/drawing/2014/main" xmlns="" id="{2EB4875D-6A8A-452B-BC13-7EC55E698832}"/>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8182</xdr:rowOff>
    </xdr:from>
    <xdr:ext cx="405111" cy="259045"/>
    <xdr:sp macro="" textlink="">
      <xdr:nvSpPr>
        <xdr:cNvPr id="779" name="n_1mainValue【児童館】&#10;有形固定資産減価償却率">
          <a:extLst>
            <a:ext uri="{FF2B5EF4-FFF2-40B4-BE49-F238E27FC236}">
              <a16:creationId xmlns:a16="http://schemas.microsoft.com/office/drawing/2014/main" xmlns="" id="{4AB46471-2111-4BD9-8283-9FA6808AB153}"/>
            </a:ext>
          </a:extLst>
        </xdr:cNvPr>
        <xdr:cNvSpPr txBox="1"/>
      </xdr:nvSpPr>
      <xdr:spPr>
        <a:xfrm>
          <a:off x="152660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142076</xdr:rowOff>
    </xdr:from>
    <xdr:ext cx="405111" cy="259045"/>
    <xdr:sp macro="" textlink="">
      <xdr:nvSpPr>
        <xdr:cNvPr id="780" name="n_2mainValue【児童館】&#10;有形固定資産減価償却率">
          <a:extLst>
            <a:ext uri="{FF2B5EF4-FFF2-40B4-BE49-F238E27FC236}">
              <a16:creationId xmlns:a16="http://schemas.microsoft.com/office/drawing/2014/main" xmlns="" id="{BCA63D93-A94C-42A0-8E14-89A3F9762698}"/>
            </a:ext>
          </a:extLst>
        </xdr:cNvPr>
        <xdr:cNvSpPr txBox="1"/>
      </xdr:nvSpPr>
      <xdr:spPr>
        <a:xfrm>
          <a:off x="14389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13079</xdr:rowOff>
    </xdr:from>
    <xdr:ext cx="405111" cy="259045"/>
    <xdr:sp macro="" textlink="">
      <xdr:nvSpPr>
        <xdr:cNvPr id="781" name="n_3mainValue【児童館】&#10;有形固定資産減価償却率">
          <a:extLst>
            <a:ext uri="{FF2B5EF4-FFF2-40B4-BE49-F238E27FC236}">
              <a16:creationId xmlns:a16="http://schemas.microsoft.com/office/drawing/2014/main" xmlns="" id="{158B3B1C-CB3E-4B45-9481-B82FE9C63F5E}"/>
            </a:ext>
          </a:extLst>
        </xdr:cNvPr>
        <xdr:cNvSpPr txBox="1"/>
      </xdr:nvSpPr>
      <xdr:spPr>
        <a:xfrm>
          <a:off x="13500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82" name="n_4mainValue【児童館】&#10;有形固定資産減価償却率">
          <a:extLst>
            <a:ext uri="{FF2B5EF4-FFF2-40B4-BE49-F238E27FC236}">
              <a16:creationId xmlns:a16="http://schemas.microsoft.com/office/drawing/2014/main" xmlns="" id="{9ADB3AAE-6EE1-4DCD-B6DD-7213E63D33A4}"/>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xmlns="" id="{1CAD97F1-05FC-432C-A777-6113C8CA73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xmlns="" id="{CBB1229E-94BB-4811-9D0A-26309D57A9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xmlns="" id="{2828205C-288D-49BC-9C01-727FE488DB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xmlns="" id="{9E6D067C-B814-477D-B85B-A89424E1B1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xmlns="" id="{905849B1-5013-47C5-854B-F49D3504AC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xmlns="" id="{5EB6BA7B-EC38-48CA-85A0-1A40E5E5DF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xmlns="" id="{C0A83E07-9BAF-4917-89A2-DCB9C9BDD0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xmlns="" id="{604E2548-A7C6-4DCF-AB76-86F6108509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xmlns="" id="{6D569C76-5846-40DC-A00A-0834900041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xmlns="" id="{8A79921E-2DBB-4F69-A7CD-D23504F1F8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xmlns="" id="{936B4066-D4C4-449C-AECE-FBA92D1AFAF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xmlns="" id="{648D2CCC-82C2-48E1-A365-F3777F561F6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xmlns="" id="{6DED30E9-206C-4286-AB47-2C4E0340BB5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xmlns="" id="{A4555653-4692-401A-A02E-D43CE2084F2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xmlns="" id="{3ECFC895-2CAA-4C9A-A7E8-FFE789FA581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xmlns="" id="{E1929B34-C676-420F-A3D1-FEC79F42398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xmlns="" id="{FF115CCD-7128-497F-979B-2BB57A2C241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xmlns="" id="{DC6067B8-EFB4-4BB2-8B87-FE622FE6BDF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xmlns="" id="{83E2C535-8D60-4413-9444-5D599F1935B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xmlns="" id="{67660FD4-CA49-46E6-B539-16E629FDF04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xmlns="" id="{5790A4C2-99D8-407D-940D-7E1C5B0F39F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xmlns="" id="{03A771C4-7BB6-4ACB-8C37-2919CE7F42CF}"/>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a:extLst>
            <a:ext uri="{FF2B5EF4-FFF2-40B4-BE49-F238E27FC236}">
              <a16:creationId xmlns:a16="http://schemas.microsoft.com/office/drawing/2014/main" xmlns="" id="{7BDA3120-8390-4ED8-9CD1-CB20F8EC2FBF}"/>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xmlns="" id="{3610C214-6800-4528-8BDD-AC6AC27A9977}"/>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7" name="【児童館】&#10;一人当たり面積最大値テキスト">
          <a:extLst>
            <a:ext uri="{FF2B5EF4-FFF2-40B4-BE49-F238E27FC236}">
              <a16:creationId xmlns:a16="http://schemas.microsoft.com/office/drawing/2014/main" xmlns="" id="{53B108EF-6DF7-425B-8DFF-87B1CE7C2D9E}"/>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8" name="直線コネクタ 807">
          <a:extLst>
            <a:ext uri="{FF2B5EF4-FFF2-40B4-BE49-F238E27FC236}">
              <a16:creationId xmlns:a16="http://schemas.microsoft.com/office/drawing/2014/main" xmlns="" id="{99C00CE9-72F1-4BAE-B5D5-402B56ECD3F1}"/>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809" name="【児童館】&#10;一人当たり面積平均値テキスト">
          <a:extLst>
            <a:ext uri="{FF2B5EF4-FFF2-40B4-BE49-F238E27FC236}">
              <a16:creationId xmlns:a16="http://schemas.microsoft.com/office/drawing/2014/main" xmlns="" id="{53553167-4A20-4890-9EA6-F3EE42470DF5}"/>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0" name="フローチャート: 判断 809">
          <a:extLst>
            <a:ext uri="{FF2B5EF4-FFF2-40B4-BE49-F238E27FC236}">
              <a16:creationId xmlns:a16="http://schemas.microsoft.com/office/drawing/2014/main" xmlns="" id="{BE7992AA-A57F-447E-8131-30420D3024DB}"/>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811" name="フローチャート: 判断 810">
          <a:extLst>
            <a:ext uri="{FF2B5EF4-FFF2-40B4-BE49-F238E27FC236}">
              <a16:creationId xmlns:a16="http://schemas.microsoft.com/office/drawing/2014/main" xmlns="" id="{47FF79CE-1329-46A2-BCD8-BE2D77491D19}"/>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2" name="フローチャート: 判断 811">
          <a:extLst>
            <a:ext uri="{FF2B5EF4-FFF2-40B4-BE49-F238E27FC236}">
              <a16:creationId xmlns:a16="http://schemas.microsoft.com/office/drawing/2014/main" xmlns="" id="{53D11F54-5C5F-4416-B7EF-7755DC1CE1AD}"/>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3" name="フローチャート: 判断 812">
          <a:extLst>
            <a:ext uri="{FF2B5EF4-FFF2-40B4-BE49-F238E27FC236}">
              <a16:creationId xmlns:a16="http://schemas.microsoft.com/office/drawing/2014/main" xmlns="" id="{41C8CC62-A908-4A73-864E-8A453545CF7B}"/>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814" name="フローチャート: 判断 813">
          <a:extLst>
            <a:ext uri="{FF2B5EF4-FFF2-40B4-BE49-F238E27FC236}">
              <a16:creationId xmlns:a16="http://schemas.microsoft.com/office/drawing/2014/main" xmlns="" id="{6834166C-CA90-441F-B984-1AAFFF968C88}"/>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D57CFDEA-0845-4A96-B0A8-88212180B5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71235894-F201-4D46-B31D-3DE7366CC9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9A97CBC0-F0F5-4760-A234-5DD8B83165E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88744B0C-AA6C-44A9-BE4A-F939BE74F5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5B643B3D-EC92-4348-BE2F-70B11D236F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820" name="楕円 819">
          <a:extLst>
            <a:ext uri="{FF2B5EF4-FFF2-40B4-BE49-F238E27FC236}">
              <a16:creationId xmlns:a16="http://schemas.microsoft.com/office/drawing/2014/main" xmlns="" id="{153DF67E-583E-47B9-853A-7E496D1EFF39}"/>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821" name="【児童館】&#10;一人当たり面積該当値テキスト">
          <a:extLst>
            <a:ext uri="{FF2B5EF4-FFF2-40B4-BE49-F238E27FC236}">
              <a16:creationId xmlns:a16="http://schemas.microsoft.com/office/drawing/2014/main" xmlns="" id="{F14679C4-5720-4BA6-9A69-52DFF54AC556}"/>
            </a:ext>
          </a:extLst>
        </xdr:cNvPr>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22" name="楕円 821">
          <a:extLst>
            <a:ext uri="{FF2B5EF4-FFF2-40B4-BE49-F238E27FC236}">
              <a16:creationId xmlns:a16="http://schemas.microsoft.com/office/drawing/2014/main" xmlns="" id="{B7E2A349-169C-428F-8F94-CB48B0CD9C2F}"/>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823" name="直線コネクタ 822">
          <a:extLst>
            <a:ext uri="{FF2B5EF4-FFF2-40B4-BE49-F238E27FC236}">
              <a16:creationId xmlns:a16="http://schemas.microsoft.com/office/drawing/2014/main" xmlns="" id="{12BBA37F-6D37-43DD-BEE2-0409B9A238BB}"/>
            </a:ext>
          </a:extLst>
        </xdr:cNvPr>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824" name="楕円 823">
          <a:extLst>
            <a:ext uri="{FF2B5EF4-FFF2-40B4-BE49-F238E27FC236}">
              <a16:creationId xmlns:a16="http://schemas.microsoft.com/office/drawing/2014/main" xmlns="" id="{36F72B75-B5BC-4531-A579-50891EFD2220}"/>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825" name="直線コネクタ 824">
          <a:extLst>
            <a:ext uri="{FF2B5EF4-FFF2-40B4-BE49-F238E27FC236}">
              <a16:creationId xmlns:a16="http://schemas.microsoft.com/office/drawing/2014/main" xmlns="" id="{FBAF5602-2811-40D7-8065-A89AB36D5E9D}"/>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26" name="楕円 825">
          <a:extLst>
            <a:ext uri="{FF2B5EF4-FFF2-40B4-BE49-F238E27FC236}">
              <a16:creationId xmlns:a16="http://schemas.microsoft.com/office/drawing/2014/main" xmlns="" id="{4A2D43B6-AC13-42B5-AADF-1DE679878C37}"/>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86</xdr:row>
      <xdr:rowOff>1524</xdr:rowOff>
    </xdr:to>
    <xdr:cxnSp macro="">
      <xdr:nvCxnSpPr>
        <xdr:cNvPr id="827" name="直線コネクタ 826">
          <a:extLst>
            <a:ext uri="{FF2B5EF4-FFF2-40B4-BE49-F238E27FC236}">
              <a16:creationId xmlns:a16="http://schemas.microsoft.com/office/drawing/2014/main" xmlns="" id="{5245E81F-4B98-4E18-9408-44EA5F6A141F}"/>
            </a:ext>
          </a:extLst>
        </xdr:cNvPr>
        <xdr:cNvCxnSpPr/>
      </xdr:nvCxnSpPr>
      <xdr:spPr>
        <a:xfrm>
          <a:off x="19545300" y="14714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8" name="楕円 827">
          <a:extLst>
            <a:ext uri="{FF2B5EF4-FFF2-40B4-BE49-F238E27FC236}">
              <a16:creationId xmlns:a16="http://schemas.microsoft.com/office/drawing/2014/main" xmlns="" id="{DEDA374B-9B6C-468A-B9A3-350E80391A07}"/>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29" name="直線コネクタ 828">
          <a:extLst>
            <a:ext uri="{FF2B5EF4-FFF2-40B4-BE49-F238E27FC236}">
              <a16:creationId xmlns:a16="http://schemas.microsoft.com/office/drawing/2014/main" xmlns="" id="{282B2E6C-C07E-4CF4-91FB-6B1EA5032885}"/>
            </a:ext>
          </a:extLst>
        </xdr:cNvPr>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30" name="n_1aveValue【児童館】&#10;一人当たり面積">
          <a:extLst>
            <a:ext uri="{FF2B5EF4-FFF2-40B4-BE49-F238E27FC236}">
              <a16:creationId xmlns:a16="http://schemas.microsoft.com/office/drawing/2014/main" xmlns="" id="{C298B256-EA90-48B7-A859-D19AF40FC6A0}"/>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1" name="n_2aveValue【児童館】&#10;一人当たり面積">
          <a:extLst>
            <a:ext uri="{FF2B5EF4-FFF2-40B4-BE49-F238E27FC236}">
              <a16:creationId xmlns:a16="http://schemas.microsoft.com/office/drawing/2014/main" xmlns="" id="{2199607A-3284-44CB-904D-2D6364F975F5}"/>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32" name="n_3aveValue【児童館】&#10;一人当たり面積">
          <a:extLst>
            <a:ext uri="{FF2B5EF4-FFF2-40B4-BE49-F238E27FC236}">
              <a16:creationId xmlns:a16="http://schemas.microsoft.com/office/drawing/2014/main" xmlns="" id="{42C2573C-318A-433F-A86C-A41567CF6B08}"/>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833" name="n_4aveValue【児童館】&#10;一人当たり面積">
          <a:extLst>
            <a:ext uri="{FF2B5EF4-FFF2-40B4-BE49-F238E27FC236}">
              <a16:creationId xmlns:a16="http://schemas.microsoft.com/office/drawing/2014/main" xmlns="" id="{B48B1A4A-1971-49CD-91FE-E777B23466F5}"/>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834" name="n_1mainValue【児童館】&#10;一人当たり面積">
          <a:extLst>
            <a:ext uri="{FF2B5EF4-FFF2-40B4-BE49-F238E27FC236}">
              <a16:creationId xmlns:a16="http://schemas.microsoft.com/office/drawing/2014/main" xmlns="" id="{10718BAC-943C-47A2-8E70-9D0DF135CD4B}"/>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835" name="n_2mainValue【児童館】&#10;一人当たり面積">
          <a:extLst>
            <a:ext uri="{FF2B5EF4-FFF2-40B4-BE49-F238E27FC236}">
              <a16:creationId xmlns:a16="http://schemas.microsoft.com/office/drawing/2014/main" xmlns="" id="{97FCC9BF-EE73-46C3-8B55-323D61375B8B}"/>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36" name="n_3mainValue【児童館】&#10;一人当たり面積">
          <a:extLst>
            <a:ext uri="{FF2B5EF4-FFF2-40B4-BE49-F238E27FC236}">
              <a16:creationId xmlns:a16="http://schemas.microsoft.com/office/drawing/2014/main" xmlns="" id="{11D0A347-31ED-4006-8463-D460B8042A23}"/>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7" name="n_4mainValue【児童館】&#10;一人当たり面積">
          <a:extLst>
            <a:ext uri="{FF2B5EF4-FFF2-40B4-BE49-F238E27FC236}">
              <a16:creationId xmlns:a16="http://schemas.microsoft.com/office/drawing/2014/main" xmlns="" id="{3EAC2089-BEF2-4C2B-B1F0-F395FC937B36}"/>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xmlns="" id="{EBC50F64-5883-462A-B275-9EF3A50D09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xmlns="" id="{E3FE97AE-CB3D-4AF4-83B1-4709CFFCFE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xmlns="" id="{E498D49C-F654-4C3B-A3FB-6076744661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xmlns="" id="{C942FBE2-232B-4C79-A4B6-30A63A18EE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xmlns="" id="{4BD9D39E-DB03-4433-96F2-F51C40DEC0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xmlns="" id="{3183003F-F1D4-46C3-9ADD-99FAD022D0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xmlns="" id="{3B2D214A-11EF-4336-BB42-CBE7A44206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xmlns="" id="{7ED8C1AF-6AC1-4136-9B9A-57D32882DA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xmlns="" id="{95A121D7-0252-4448-BAE4-5CFAF9DC36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xmlns="" id="{F29EA83E-7BEB-4358-AA95-42494EC004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xmlns="" id="{7172428C-7FF7-4A8C-960E-C76B570B12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xmlns="" id="{C2B5E82A-B31A-4301-A85F-BAFA3A27341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xmlns="" id="{9B0E8CF0-9735-468D-9FCA-60B05479287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xmlns="" id="{F1882269-0E78-4543-9E75-255E38F8463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xmlns="" id="{BA8F2BAC-EDAC-47B6-8628-684BDC30349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xmlns="" id="{BBC56285-0927-4E46-8172-7C72117C0A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xmlns="" id="{AECD783C-EA39-4BC7-B734-FF5E628822E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xmlns="" id="{4E191A96-B036-4554-A1A7-AD243890A35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xmlns="" id="{F78C54CB-5791-43E5-BB54-DDEFA5247F0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xmlns="" id="{FB02997F-7EBF-4704-808D-0DF5872F5B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xmlns="" id="{7327DD5A-46DE-4C66-A9FF-DEF5C66012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xmlns="" id="{C35C8AB0-6C31-4B02-89CD-C1A26D515B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xmlns="" id="{2DA90630-B9FF-4E7B-8D6B-F5B6C8B3021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xmlns="" id="{7496A2F2-DC10-4DE5-BFFD-83108A4F61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xmlns="" id="{6318C55F-1A7B-4275-9D2E-F2C715D6F5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xmlns="" id="{E232B8DA-76AD-4CD3-8E06-D36CBCD900D7}"/>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a:extLst>
            <a:ext uri="{FF2B5EF4-FFF2-40B4-BE49-F238E27FC236}">
              <a16:creationId xmlns:a16="http://schemas.microsoft.com/office/drawing/2014/main" xmlns="" id="{FEC9F3CA-41E0-4324-A4C7-330A0DBA938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xmlns="" id="{C7038910-99E2-46E4-926B-5ECBFA352E3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公民館】&#10;有形固定資産減価償却率最大値テキスト">
          <a:extLst>
            <a:ext uri="{FF2B5EF4-FFF2-40B4-BE49-F238E27FC236}">
              <a16:creationId xmlns:a16="http://schemas.microsoft.com/office/drawing/2014/main" xmlns="" id="{23DB844E-E767-4AD5-8DBE-19D038507611}"/>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a:extLst>
            <a:ext uri="{FF2B5EF4-FFF2-40B4-BE49-F238E27FC236}">
              <a16:creationId xmlns:a16="http://schemas.microsoft.com/office/drawing/2014/main" xmlns="" id="{324156E3-9717-45D5-BB3E-2000F2B65FBD}"/>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868" name="【公民館】&#10;有形固定資産減価償却率平均値テキスト">
          <a:extLst>
            <a:ext uri="{FF2B5EF4-FFF2-40B4-BE49-F238E27FC236}">
              <a16:creationId xmlns:a16="http://schemas.microsoft.com/office/drawing/2014/main" xmlns="" id="{85EAB5BA-D8B6-49CA-87F3-13078FC8F2D8}"/>
            </a:ext>
          </a:extLst>
        </xdr:cNvPr>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69" name="フローチャート: 判断 868">
          <a:extLst>
            <a:ext uri="{FF2B5EF4-FFF2-40B4-BE49-F238E27FC236}">
              <a16:creationId xmlns:a16="http://schemas.microsoft.com/office/drawing/2014/main" xmlns="" id="{8FD0CD4E-CD01-4B60-8F43-4D700C3F2605}"/>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70" name="フローチャート: 判断 869">
          <a:extLst>
            <a:ext uri="{FF2B5EF4-FFF2-40B4-BE49-F238E27FC236}">
              <a16:creationId xmlns:a16="http://schemas.microsoft.com/office/drawing/2014/main" xmlns="" id="{A37BA829-E923-4EF0-BAD2-27230BA7F163}"/>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71" name="フローチャート: 判断 870">
          <a:extLst>
            <a:ext uri="{FF2B5EF4-FFF2-40B4-BE49-F238E27FC236}">
              <a16:creationId xmlns:a16="http://schemas.microsoft.com/office/drawing/2014/main" xmlns="" id="{BD088199-7768-4843-B11A-B958C4ED8B4B}"/>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72" name="フローチャート: 判断 871">
          <a:extLst>
            <a:ext uri="{FF2B5EF4-FFF2-40B4-BE49-F238E27FC236}">
              <a16:creationId xmlns:a16="http://schemas.microsoft.com/office/drawing/2014/main" xmlns="" id="{ACBF1E23-EE11-4124-B031-D9DEEEF315DB}"/>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73" name="フローチャート: 判断 872">
          <a:extLst>
            <a:ext uri="{FF2B5EF4-FFF2-40B4-BE49-F238E27FC236}">
              <a16:creationId xmlns:a16="http://schemas.microsoft.com/office/drawing/2014/main" xmlns="" id="{1D368C05-DAA6-4F48-B231-32E617129854}"/>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06B86477-AC92-4653-833C-125AD85BD9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9B8F8B89-5DEC-4CAD-BF24-189A9EFE40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59956AE0-74D1-4E90-8DB7-72260CD66B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A5624634-CE73-441A-ABCC-5FD65EC5BE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2F9AA926-F6E8-49A6-8B6D-041DEE6473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879" name="楕円 878">
          <a:extLst>
            <a:ext uri="{FF2B5EF4-FFF2-40B4-BE49-F238E27FC236}">
              <a16:creationId xmlns:a16="http://schemas.microsoft.com/office/drawing/2014/main" xmlns="" id="{50B778B7-2618-4C8A-8282-9C25F803A8A9}"/>
            </a:ext>
          </a:extLst>
        </xdr:cNvPr>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26688</xdr:rowOff>
    </xdr:from>
    <xdr:ext cx="405111" cy="259045"/>
    <xdr:sp macro="" textlink="">
      <xdr:nvSpPr>
        <xdr:cNvPr id="880" name="【公民館】&#10;有形固定資産減価償却率該当値テキスト">
          <a:extLst>
            <a:ext uri="{FF2B5EF4-FFF2-40B4-BE49-F238E27FC236}">
              <a16:creationId xmlns:a16="http://schemas.microsoft.com/office/drawing/2014/main" xmlns="" id="{467DC831-2B7D-4CC4-9C1E-5EB1BD2788A5}"/>
            </a:ext>
          </a:extLst>
        </xdr:cNvPr>
        <xdr:cNvSpPr txBox="1"/>
      </xdr:nvSpPr>
      <xdr:spPr>
        <a:xfrm>
          <a:off x="16357600"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881" name="楕円 880">
          <a:extLst>
            <a:ext uri="{FF2B5EF4-FFF2-40B4-BE49-F238E27FC236}">
              <a16:creationId xmlns:a16="http://schemas.microsoft.com/office/drawing/2014/main" xmlns="" id="{9982747F-A7EB-4528-8F95-31671D47C862}"/>
            </a:ext>
          </a:extLst>
        </xdr:cNvPr>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99061</xdr:rowOff>
    </xdr:to>
    <xdr:cxnSp macro="">
      <xdr:nvCxnSpPr>
        <xdr:cNvPr id="882" name="直線コネクタ 881">
          <a:extLst>
            <a:ext uri="{FF2B5EF4-FFF2-40B4-BE49-F238E27FC236}">
              <a16:creationId xmlns:a16="http://schemas.microsoft.com/office/drawing/2014/main" xmlns="" id="{A9EBF92F-01ED-4029-8885-3D131909CA98}"/>
            </a:ext>
          </a:extLst>
        </xdr:cNvPr>
        <xdr:cNvCxnSpPr/>
      </xdr:nvCxnSpPr>
      <xdr:spPr>
        <a:xfrm>
          <a:off x="15481300" y="18409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xdr:rowOff>
    </xdr:from>
    <xdr:to>
      <xdr:col>76</xdr:col>
      <xdr:colOff>165100</xdr:colOff>
      <xdr:row>107</xdr:row>
      <xdr:rowOff>113937</xdr:rowOff>
    </xdr:to>
    <xdr:sp macro="" textlink="">
      <xdr:nvSpPr>
        <xdr:cNvPr id="883" name="楕円 882">
          <a:extLst>
            <a:ext uri="{FF2B5EF4-FFF2-40B4-BE49-F238E27FC236}">
              <a16:creationId xmlns:a16="http://schemas.microsoft.com/office/drawing/2014/main" xmlns="" id="{5EE92BB8-8152-4339-B5E3-BD777DC5696B}"/>
            </a:ext>
          </a:extLst>
        </xdr:cNvPr>
        <xdr:cNvSpPr/>
      </xdr:nvSpPr>
      <xdr:spPr>
        <a:xfrm>
          <a:off x="14541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63137</xdr:rowOff>
    </xdr:from>
    <xdr:to>
      <xdr:col>81</xdr:col>
      <xdr:colOff>50800</xdr:colOff>
      <xdr:row>107</xdr:row>
      <xdr:rowOff>64770</xdr:rowOff>
    </xdr:to>
    <xdr:cxnSp macro="">
      <xdr:nvCxnSpPr>
        <xdr:cNvPr id="884" name="直線コネクタ 883">
          <a:extLst>
            <a:ext uri="{FF2B5EF4-FFF2-40B4-BE49-F238E27FC236}">
              <a16:creationId xmlns:a16="http://schemas.microsoft.com/office/drawing/2014/main" xmlns="" id="{7EB58A6D-D13D-4B7C-A076-22EA396AA40E}"/>
            </a:ext>
          </a:extLst>
        </xdr:cNvPr>
        <xdr:cNvCxnSpPr/>
      </xdr:nvCxnSpPr>
      <xdr:spPr>
        <a:xfrm>
          <a:off x="14592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885" name="楕円 884">
          <a:extLst>
            <a:ext uri="{FF2B5EF4-FFF2-40B4-BE49-F238E27FC236}">
              <a16:creationId xmlns:a16="http://schemas.microsoft.com/office/drawing/2014/main" xmlns="" id="{0962ED75-9870-4163-978E-DD5986FCC464}"/>
            </a:ext>
          </a:extLst>
        </xdr:cNvPr>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63137</xdr:rowOff>
    </xdr:to>
    <xdr:cxnSp macro="">
      <xdr:nvCxnSpPr>
        <xdr:cNvPr id="886" name="直線コネクタ 885">
          <a:extLst>
            <a:ext uri="{FF2B5EF4-FFF2-40B4-BE49-F238E27FC236}">
              <a16:creationId xmlns:a16="http://schemas.microsoft.com/office/drawing/2014/main" xmlns="" id="{D418BBC5-BA62-44FA-BDBA-40C050EC91F3}"/>
            </a:ext>
          </a:extLst>
        </xdr:cNvPr>
        <xdr:cNvCxnSpPr/>
      </xdr:nvCxnSpPr>
      <xdr:spPr>
        <a:xfrm>
          <a:off x="13703300" y="183756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887" name="楕円 886">
          <a:extLst>
            <a:ext uri="{FF2B5EF4-FFF2-40B4-BE49-F238E27FC236}">
              <a16:creationId xmlns:a16="http://schemas.microsoft.com/office/drawing/2014/main" xmlns="" id="{E070731E-D1A0-441D-8DA7-AE5621ABDBFE}"/>
            </a:ext>
          </a:extLst>
        </xdr:cNvPr>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30480</xdr:rowOff>
    </xdr:to>
    <xdr:cxnSp macro="">
      <xdr:nvCxnSpPr>
        <xdr:cNvPr id="888" name="直線コネクタ 887">
          <a:extLst>
            <a:ext uri="{FF2B5EF4-FFF2-40B4-BE49-F238E27FC236}">
              <a16:creationId xmlns:a16="http://schemas.microsoft.com/office/drawing/2014/main" xmlns="" id="{F9A37070-176E-415A-9B08-A8E0675BA7AD}"/>
            </a:ext>
          </a:extLst>
        </xdr:cNvPr>
        <xdr:cNvCxnSpPr/>
      </xdr:nvCxnSpPr>
      <xdr:spPr>
        <a:xfrm>
          <a:off x="12814300" y="183429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889" name="n_1aveValue【公民館】&#10;有形固定資産減価償却率">
          <a:extLst>
            <a:ext uri="{FF2B5EF4-FFF2-40B4-BE49-F238E27FC236}">
              <a16:creationId xmlns:a16="http://schemas.microsoft.com/office/drawing/2014/main" xmlns="" id="{47AA37BE-4841-4CC8-B0EE-CA0807EABA51}"/>
            </a:ext>
          </a:extLst>
        </xdr:cNvPr>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890" name="n_2aveValue【公民館】&#10;有形固定資産減価償却率">
          <a:extLst>
            <a:ext uri="{FF2B5EF4-FFF2-40B4-BE49-F238E27FC236}">
              <a16:creationId xmlns:a16="http://schemas.microsoft.com/office/drawing/2014/main" xmlns="" id="{D40BB19C-6204-4346-BC68-F8A9C07E41D6}"/>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891" name="n_3aveValue【公民館】&#10;有形固定資産減価償却率">
          <a:extLst>
            <a:ext uri="{FF2B5EF4-FFF2-40B4-BE49-F238E27FC236}">
              <a16:creationId xmlns:a16="http://schemas.microsoft.com/office/drawing/2014/main" xmlns="" id="{CEDEA34E-2FCE-4AA3-A667-CCFA96D3AFD9}"/>
            </a:ext>
          </a:extLst>
        </xdr:cNvPr>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892" name="n_4aveValue【公民館】&#10;有形固定資産減価償却率">
          <a:extLst>
            <a:ext uri="{FF2B5EF4-FFF2-40B4-BE49-F238E27FC236}">
              <a16:creationId xmlns:a16="http://schemas.microsoft.com/office/drawing/2014/main" xmlns="" id="{4DA1725D-ED41-4A4A-A21D-E6B318E43D70}"/>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893" name="n_1mainValue【公民館】&#10;有形固定資産減価償却率">
          <a:extLst>
            <a:ext uri="{FF2B5EF4-FFF2-40B4-BE49-F238E27FC236}">
              <a16:creationId xmlns:a16="http://schemas.microsoft.com/office/drawing/2014/main" xmlns="" id="{DA8AD50C-2E2E-4F1B-A71C-358DA45E2873}"/>
            </a:ext>
          </a:extLst>
        </xdr:cNvPr>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105064</xdr:rowOff>
    </xdr:from>
    <xdr:ext cx="405111" cy="259045"/>
    <xdr:sp macro="" textlink="">
      <xdr:nvSpPr>
        <xdr:cNvPr id="894" name="n_2mainValue【公民館】&#10;有形固定資産減価償却率">
          <a:extLst>
            <a:ext uri="{FF2B5EF4-FFF2-40B4-BE49-F238E27FC236}">
              <a16:creationId xmlns:a16="http://schemas.microsoft.com/office/drawing/2014/main" xmlns="" id="{3FD90A3A-1B8D-42F8-9397-9979C7D25C2C}"/>
            </a:ext>
          </a:extLst>
        </xdr:cNvPr>
        <xdr:cNvSpPr txBox="1"/>
      </xdr:nvSpPr>
      <xdr:spPr>
        <a:xfrm>
          <a:off x="14389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895" name="n_3mainValue【公民館】&#10;有形固定資産減価償却率">
          <a:extLst>
            <a:ext uri="{FF2B5EF4-FFF2-40B4-BE49-F238E27FC236}">
              <a16:creationId xmlns:a16="http://schemas.microsoft.com/office/drawing/2014/main" xmlns="" id="{A61BE360-1E2B-4C96-BDB2-15B38640A087}"/>
            </a:ext>
          </a:extLst>
        </xdr:cNvPr>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896" name="n_4mainValue【公民館】&#10;有形固定資産減価償却率">
          <a:extLst>
            <a:ext uri="{FF2B5EF4-FFF2-40B4-BE49-F238E27FC236}">
              <a16:creationId xmlns:a16="http://schemas.microsoft.com/office/drawing/2014/main" xmlns="" id="{E84D2A43-6316-4099-8A50-F53CA1CA19DC}"/>
            </a:ext>
          </a:extLst>
        </xdr:cNvPr>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xmlns="" id="{DB64E2BD-E388-4630-8E5C-FFA00A1929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xmlns="" id="{146C5D97-BBCB-4E8A-8884-187043D3A0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xmlns="" id="{A7A1B1D4-9D06-457D-A639-AB67FF90A66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xmlns="" id="{F3772159-98AB-4019-A2ED-A8E443CE23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xmlns="" id="{74140C9B-560A-43CF-97B6-40D6937923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xmlns="" id="{9846AF80-24DB-4D78-9C7C-F18BA444DB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xmlns="" id="{CC04E024-C491-4026-ADFD-8BD6348E77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xmlns="" id="{80C52EFD-634B-4A13-AA97-0C9FFD15D8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xmlns="" id="{9E508866-1A0F-43F6-945D-E95E10AB2D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xmlns="" id="{2EFAEBC3-091F-4B9B-8361-8DE2DC3913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xmlns="" id="{EFEBE4A6-DB4A-415F-811C-F5FD5D5C2B2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xmlns="" id="{15353633-5C54-42B9-BABD-5433C71A0DD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xmlns="" id="{1E3DA759-F56D-443B-BB27-1CBD44931E6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xmlns="" id="{603A5707-12CB-458E-809A-4D7A9F702B5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xmlns="" id="{9FDF4B6B-F49E-4591-8177-CF74118FFF9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xmlns="" id="{0E98C49F-88C2-402F-B6DF-AC84672B861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xmlns="" id="{4CF00D1A-D044-43B3-900B-5E67A156AC4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xmlns="" id="{2083FAC1-08A1-4647-B94B-FD27DE6EBCB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xmlns="" id="{82472370-786A-4598-B873-B290A38F73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xmlns="" id="{670B3F1B-0822-4FEF-9EEE-C6047D2A2B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xmlns="" id="{5F3E3D7B-ABC6-4790-89A2-DF7370B7B1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918" name="直線コネクタ 917">
          <a:extLst>
            <a:ext uri="{FF2B5EF4-FFF2-40B4-BE49-F238E27FC236}">
              <a16:creationId xmlns:a16="http://schemas.microsoft.com/office/drawing/2014/main" xmlns="" id="{BA4A7CEF-EC07-475A-B432-38C69F81D1DE}"/>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公民館】&#10;一人当たり面積最小値テキスト">
          <a:extLst>
            <a:ext uri="{FF2B5EF4-FFF2-40B4-BE49-F238E27FC236}">
              <a16:creationId xmlns:a16="http://schemas.microsoft.com/office/drawing/2014/main" xmlns="" id="{1059B936-CC36-44F9-94B0-5E8D92B01C09}"/>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a:extLst>
            <a:ext uri="{FF2B5EF4-FFF2-40B4-BE49-F238E27FC236}">
              <a16:creationId xmlns:a16="http://schemas.microsoft.com/office/drawing/2014/main" xmlns="" id="{8A3149EC-C346-4D2E-88E7-29D4C3C8B7A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921" name="【公民館】&#10;一人当たり面積最大値テキスト">
          <a:extLst>
            <a:ext uri="{FF2B5EF4-FFF2-40B4-BE49-F238E27FC236}">
              <a16:creationId xmlns:a16="http://schemas.microsoft.com/office/drawing/2014/main" xmlns="" id="{2C090459-D011-46E8-A96C-181F6F27BA1F}"/>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922" name="直線コネクタ 921">
          <a:extLst>
            <a:ext uri="{FF2B5EF4-FFF2-40B4-BE49-F238E27FC236}">
              <a16:creationId xmlns:a16="http://schemas.microsoft.com/office/drawing/2014/main" xmlns="" id="{E7C5B6F4-1734-4092-B9A8-36F42CAF62EB}"/>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923" name="【公民館】&#10;一人当たり面積平均値テキスト">
          <a:extLst>
            <a:ext uri="{FF2B5EF4-FFF2-40B4-BE49-F238E27FC236}">
              <a16:creationId xmlns:a16="http://schemas.microsoft.com/office/drawing/2014/main" xmlns="" id="{BD1C5B82-3FAA-4462-9821-8C8A0A9122A8}"/>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4" name="フローチャート: 判断 923">
          <a:extLst>
            <a:ext uri="{FF2B5EF4-FFF2-40B4-BE49-F238E27FC236}">
              <a16:creationId xmlns:a16="http://schemas.microsoft.com/office/drawing/2014/main" xmlns="" id="{D9C1E5FF-D790-4ABC-8BC5-599E71B3F4DA}"/>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925" name="フローチャート: 判断 924">
          <a:extLst>
            <a:ext uri="{FF2B5EF4-FFF2-40B4-BE49-F238E27FC236}">
              <a16:creationId xmlns:a16="http://schemas.microsoft.com/office/drawing/2014/main" xmlns="" id="{4F20D374-5D53-4BBA-9B84-01E10AF7CC98}"/>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926" name="フローチャート: 判断 925">
          <a:extLst>
            <a:ext uri="{FF2B5EF4-FFF2-40B4-BE49-F238E27FC236}">
              <a16:creationId xmlns:a16="http://schemas.microsoft.com/office/drawing/2014/main" xmlns="" id="{B60C57AB-BAFB-4AD8-A4D4-3A9F5F0E985E}"/>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27" name="フローチャート: 判断 926">
          <a:extLst>
            <a:ext uri="{FF2B5EF4-FFF2-40B4-BE49-F238E27FC236}">
              <a16:creationId xmlns:a16="http://schemas.microsoft.com/office/drawing/2014/main" xmlns="" id="{9AC2FD27-986F-48D5-A04C-ED51F14C0064}"/>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8" name="フローチャート: 判断 927">
          <a:extLst>
            <a:ext uri="{FF2B5EF4-FFF2-40B4-BE49-F238E27FC236}">
              <a16:creationId xmlns:a16="http://schemas.microsoft.com/office/drawing/2014/main" xmlns="" id="{32E68CF4-61F3-4D89-97A4-824FD8AA2F56}"/>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A069B068-357B-4373-ABD7-5C6D4A0F51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498270AD-1A4F-468E-8AC9-559A8C9F72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75BE6876-A01F-4921-ADA9-1D745E03CE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661651F3-AF26-458E-8463-C459445953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84E2BBB5-1825-4B13-8D3E-CAD944F014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61976</xdr:rowOff>
    </xdr:from>
    <xdr:to>
      <xdr:col>116</xdr:col>
      <xdr:colOff>114300</xdr:colOff>
      <xdr:row>106</xdr:row>
      <xdr:rowOff>163576</xdr:rowOff>
    </xdr:to>
    <xdr:sp macro="" textlink="">
      <xdr:nvSpPr>
        <xdr:cNvPr id="934" name="楕円 933">
          <a:extLst>
            <a:ext uri="{FF2B5EF4-FFF2-40B4-BE49-F238E27FC236}">
              <a16:creationId xmlns:a16="http://schemas.microsoft.com/office/drawing/2014/main" xmlns="" id="{8A78F250-7080-4824-8908-B911965782C6}"/>
            </a:ext>
          </a:extLst>
        </xdr:cNvPr>
        <xdr:cNvSpPr/>
      </xdr:nvSpPr>
      <xdr:spPr>
        <a:xfrm>
          <a:off x="22110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40403</xdr:rowOff>
    </xdr:from>
    <xdr:ext cx="469744" cy="259045"/>
    <xdr:sp macro="" textlink="">
      <xdr:nvSpPr>
        <xdr:cNvPr id="935" name="【公民館】&#10;一人当たり面積該当値テキスト">
          <a:extLst>
            <a:ext uri="{FF2B5EF4-FFF2-40B4-BE49-F238E27FC236}">
              <a16:creationId xmlns:a16="http://schemas.microsoft.com/office/drawing/2014/main" xmlns="" id="{10197C2D-EE91-48A2-BBD4-4E915A1CEACD}"/>
            </a:ext>
          </a:extLst>
        </xdr:cNvPr>
        <xdr:cNvSpPr txBox="1"/>
      </xdr:nvSpPr>
      <xdr:spPr>
        <a:xfrm>
          <a:off x="22199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64263</xdr:rowOff>
    </xdr:from>
    <xdr:to>
      <xdr:col>112</xdr:col>
      <xdr:colOff>38100</xdr:colOff>
      <xdr:row>106</xdr:row>
      <xdr:rowOff>165863</xdr:rowOff>
    </xdr:to>
    <xdr:sp macro="" textlink="">
      <xdr:nvSpPr>
        <xdr:cNvPr id="936" name="楕円 935">
          <a:extLst>
            <a:ext uri="{FF2B5EF4-FFF2-40B4-BE49-F238E27FC236}">
              <a16:creationId xmlns:a16="http://schemas.microsoft.com/office/drawing/2014/main" xmlns="" id="{280F0F98-84D7-4887-8D70-916CE35E6235}"/>
            </a:ext>
          </a:extLst>
        </xdr:cNvPr>
        <xdr:cNvSpPr/>
      </xdr:nvSpPr>
      <xdr:spPr>
        <a:xfrm>
          <a:off x="21272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112776</xdr:rowOff>
    </xdr:from>
    <xdr:to>
      <xdr:col>116</xdr:col>
      <xdr:colOff>63500</xdr:colOff>
      <xdr:row>106</xdr:row>
      <xdr:rowOff>115063</xdr:rowOff>
    </xdr:to>
    <xdr:cxnSp macro="">
      <xdr:nvCxnSpPr>
        <xdr:cNvPr id="937" name="直線コネクタ 936">
          <a:extLst>
            <a:ext uri="{FF2B5EF4-FFF2-40B4-BE49-F238E27FC236}">
              <a16:creationId xmlns:a16="http://schemas.microsoft.com/office/drawing/2014/main" xmlns="" id="{BC97CDF9-CD5B-4940-863A-14E8D666F519}"/>
            </a:ext>
          </a:extLst>
        </xdr:cNvPr>
        <xdr:cNvCxnSpPr/>
      </xdr:nvCxnSpPr>
      <xdr:spPr>
        <a:xfrm flipV="1">
          <a:off x="21323300" y="182864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66548</xdr:rowOff>
    </xdr:from>
    <xdr:to>
      <xdr:col>107</xdr:col>
      <xdr:colOff>101600</xdr:colOff>
      <xdr:row>106</xdr:row>
      <xdr:rowOff>168148</xdr:rowOff>
    </xdr:to>
    <xdr:sp macro="" textlink="">
      <xdr:nvSpPr>
        <xdr:cNvPr id="938" name="楕円 937">
          <a:extLst>
            <a:ext uri="{FF2B5EF4-FFF2-40B4-BE49-F238E27FC236}">
              <a16:creationId xmlns:a16="http://schemas.microsoft.com/office/drawing/2014/main" xmlns="" id="{57FD99BC-C640-4CC3-BDC9-48D8665DA58E}"/>
            </a:ext>
          </a:extLst>
        </xdr:cNvPr>
        <xdr:cNvSpPr/>
      </xdr:nvSpPr>
      <xdr:spPr>
        <a:xfrm>
          <a:off x="20383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115063</xdr:rowOff>
    </xdr:from>
    <xdr:to>
      <xdr:col>111</xdr:col>
      <xdr:colOff>177800</xdr:colOff>
      <xdr:row>106</xdr:row>
      <xdr:rowOff>117348</xdr:rowOff>
    </xdr:to>
    <xdr:cxnSp macro="">
      <xdr:nvCxnSpPr>
        <xdr:cNvPr id="939" name="直線コネクタ 938">
          <a:extLst>
            <a:ext uri="{FF2B5EF4-FFF2-40B4-BE49-F238E27FC236}">
              <a16:creationId xmlns:a16="http://schemas.microsoft.com/office/drawing/2014/main" xmlns="" id="{22D3D583-8941-4025-B9F3-4D900300F8BF}"/>
            </a:ext>
          </a:extLst>
        </xdr:cNvPr>
        <xdr:cNvCxnSpPr/>
      </xdr:nvCxnSpPr>
      <xdr:spPr>
        <a:xfrm flipV="1">
          <a:off x="20434300" y="182887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40" name="楕円 939">
          <a:extLst>
            <a:ext uri="{FF2B5EF4-FFF2-40B4-BE49-F238E27FC236}">
              <a16:creationId xmlns:a16="http://schemas.microsoft.com/office/drawing/2014/main" xmlns="" id="{94A4C5B4-68C3-4F07-8E45-353552B02435}"/>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117348</xdr:rowOff>
    </xdr:from>
    <xdr:to>
      <xdr:col>107</xdr:col>
      <xdr:colOff>50800</xdr:colOff>
      <xdr:row>106</xdr:row>
      <xdr:rowOff>121920</xdr:rowOff>
    </xdr:to>
    <xdr:cxnSp macro="">
      <xdr:nvCxnSpPr>
        <xdr:cNvPr id="941" name="直線コネクタ 940">
          <a:extLst>
            <a:ext uri="{FF2B5EF4-FFF2-40B4-BE49-F238E27FC236}">
              <a16:creationId xmlns:a16="http://schemas.microsoft.com/office/drawing/2014/main" xmlns="" id="{C2BEEFD9-2A36-42CC-9A4A-CC3A549203D3}"/>
            </a:ext>
          </a:extLst>
        </xdr:cNvPr>
        <xdr:cNvCxnSpPr/>
      </xdr:nvCxnSpPr>
      <xdr:spPr>
        <a:xfrm flipV="1">
          <a:off x="19545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42" name="楕円 941">
          <a:extLst>
            <a:ext uri="{FF2B5EF4-FFF2-40B4-BE49-F238E27FC236}">
              <a16:creationId xmlns:a16="http://schemas.microsoft.com/office/drawing/2014/main" xmlns="" id="{02BB8485-3C2C-47B5-AFC1-25DE30FA2D3D}"/>
            </a:ext>
          </a:extLst>
        </xdr:cNvPr>
        <xdr:cNvSpPr/>
      </xdr:nvSpPr>
      <xdr:spPr>
        <a:xfrm>
          <a:off x="18605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126492</xdr:rowOff>
    </xdr:to>
    <xdr:cxnSp macro="">
      <xdr:nvCxnSpPr>
        <xdr:cNvPr id="943" name="直線コネクタ 942">
          <a:extLst>
            <a:ext uri="{FF2B5EF4-FFF2-40B4-BE49-F238E27FC236}">
              <a16:creationId xmlns:a16="http://schemas.microsoft.com/office/drawing/2014/main" xmlns="" id="{A8B0B383-6B29-4C76-A3DE-97B6DCF530BF}"/>
            </a:ext>
          </a:extLst>
        </xdr:cNvPr>
        <xdr:cNvCxnSpPr/>
      </xdr:nvCxnSpPr>
      <xdr:spPr>
        <a:xfrm flipV="1">
          <a:off x="18656300" y="1829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944" name="n_1aveValue【公民館】&#10;一人当たり面積">
          <a:extLst>
            <a:ext uri="{FF2B5EF4-FFF2-40B4-BE49-F238E27FC236}">
              <a16:creationId xmlns:a16="http://schemas.microsoft.com/office/drawing/2014/main" xmlns="" id="{D29D37EE-C3B5-45B5-A851-E0FE65B904C9}"/>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945" name="n_2aveValue【公民館】&#10;一人当たり面積">
          <a:extLst>
            <a:ext uri="{FF2B5EF4-FFF2-40B4-BE49-F238E27FC236}">
              <a16:creationId xmlns:a16="http://schemas.microsoft.com/office/drawing/2014/main" xmlns="" id="{728D82B2-4499-4D51-8021-48ED34E07E6C}"/>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946" name="n_3aveValue【公民館】&#10;一人当たり面積">
          <a:extLst>
            <a:ext uri="{FF2B5EF4-FFF2-40B4-BE49-F238E27FC236}">
              <a16:creationId xmlns:a16="http://schemas.microsoft.com/office/drawing/2014/main" xmlns="" id="{0D5DD0FC-6FCA-4542-B2A8-7A90F9C8C689}"/>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947" name="n_4aveValue【公民館】&#10;一人当たり面積">
          <a:extLst>
            <a:ext uri="{FF2B5EF4-FFF2-40B4-BE49-F238E27FC236}">
              <a16:creationId xmlns:a16="http://schemas.microsoft.com/office/drawing/2014/main" xmlns="" id="{F919E2AD-20A3-4476-B53F-6EB767E93BDC}"/>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156990</xdr:rowOff>
    </xdr:from>
    <xdr:ext cx="469744" cy="259045"/>
    <xdr:sp macro="" textlink="">
      <xdr:nvSpPr>
        <xdr:cNvPr id="948" name="n_1mainValue【公民館】&#10;一人当たり面積">
          <a:extLst>
            <a:ext uri="{FF2B5EF4-FFF2-40B4-BE49-F238E27FC236}">
              <a16:creationId xmlns:a16="http://schemas.microsoft.com/office/drawing/2014/main" xmlns="" id="{5854255D-6B5B-498D-9F94-82F467CB4AA6}"/>
            </a:ext>
          </a:extLst>
        </xdr:cNvPr>
        <xdr:cNvSpPr txBox="1"/>
      </xdr:nvSpPr>
      <xdr:spPr>
        <a:xfrm>
          <a:off x="210757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949" name="n_2mainValue【公民館】&#10;一人当たり面積">
          <a:extLst>
            <a:ext uri="{FF2B5EF4-FFF2-40B4-BE49-F238E27FC236}">
              <a16:creationId xmlns:a16="http://schemas.microsoft.com/office/drawing/2014/main" xmlns="" id="{B9C0AB5A-4246-404E-BDC0-713FDC3EB199}"/>
            </a:ext>
          </a:extLst>
        </xdr:cNvPr>
        <xdr:cNvSpPr txBox="1"/>
      </xdr:nvSpPr>
      <xdr:spPr>
        <a:xfrm>
          <a:off x="20199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950" name="n_3mainValue【公民館】&#10;一人当たり面積">
          <a:extLst>
            <a:ext uri="{FF2B5EF4-FFF2-40B4-BE49-F238E27FC236}">
              <a16:creationId xmlns:a16="http://schemas.microsoft.com/office/drawing/2014/main" xmlns="" id="{145B6B64-324A-4E3D-BA6E-7A1933B824AB}"/>
            </a:ext>
          </a:extLst>
        </xdr:cNvPr>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951" name="n_4mainValue【公民館】&#10;一人当たり面積">
          <a:extLst>
            <a:ext uri="{FF2B5EF4-FFF2-40B4-BE49-F238E27FC236}">
              <a16:creationId xmlns:a16="http://schemas.microsoft.com/office/drawing/2014/main" xmlns="" id="{B121122D-ACA4-4B36-A047-3F55FA87CE7F}"/>
            </a:ext>
          </a:extLst>
        </xdr:cNvPr>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xmlns="" id="{DC3F012D-7125-44D7-B81A-1324131B4A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xmlns="" id="{7342B388-7E21-4EA5-9D26-EC5AEFAEB9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xmlns="" id="{96C7E9A3-85C4-4722-A3A4-FA796FD48C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施設類型別に有形固定資産減価償却率及び一人当たり面積をみると、近年統廃合や校舎の改築などを実施した学校施設や耐震改修工事を実施した庁舎及び令和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年度に集約化を行った保育所等を除き、類似団体内平均を上回っている施設が多い。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BE1BF7D-5FEB-42ED-B195-55C30161B4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B6E1D48-5400-4D39-8819-99E0CBFB90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C74A015-FD55-4B70-9D55-4D824BFB14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5C2A13F-88D1-4738-9B50-84AB03198C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4A1C09A-44A4-4FA3-85F5-EB82565727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7E9CB31-E02D-42F3-8ECE-FC4D63AB3C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2C401EE-66CB-4675-A34F-BE235A4B4C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689FA7C-5728-4604-9534-892BA9DEC3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02C1886-3D95-48B6-A523-DC9A120BF1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CB5BC22-6F60-4200-B04F-4EB89118F4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26,339
25,969
78.66
18,212,649
16,870,944
419,711
8,014,721
23,170,941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34CACD3-F37E-4B79-A724-AF03BFEE81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08B4620-4354-49D8-81FE-88710BF1C3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A075D3A-2402-412C-9D2C-849A0E619A2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973CFC4-70F8-4DFD-AAD5-3960172C02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90EA928-2B5C-4905-8BA4-E9BC0AE829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8712AFCC-FA76-4307-80C0-7C369D4D61D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F177CA7-1815-48D0-AFD3-EBCA149CBB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3044261-2842-44EA-B9C6-4C77936D9B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5072A78-FC04-48F9-B18B-33212FEBF3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D7803DE-7DDC-444D-97E1-11FF89F9A9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C4AAF39-A841-4D20-B431-D524828AC8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88CD7F3-FCCD-417E-BCC2-CC8391361F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97F3F2B-4A1D-4E96-88CE-0CBCF8AA3E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F2FB255-0DA8-4289-AB0E-C030E6130D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AE724A1-DA0B-4110-B59E-FD42301BBA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CF411C4-09AF-46AF-92D9-EAE41E5C52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B3E43F5-5361-4ECA-B56D-37639A6926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558995E-1C11-41BE-8839-71C88B54D5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75D6593-8120-4D97-8E0D-3848E9DC56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20C4FB8E-CE6E-4608-8F03-7FD152E0B78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22C62DF-B204-4F27-9389-F4DFDE0AA5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84B7BA0-00B6-48A3-81A9-69A916DFD6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A9F43DD-169F-4AB2-BE76-02F38C4311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36F0599-EAC7-4E4C-8C51-5C2A531856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AD196BF0-A19A-472A-A838-8C06CCD2ED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AE33242-525C-4BE8-ADFD-6E459ED5B6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B4E8459-055D-4ACA-B4F7-599E7DDA00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16728DF-D458-49F9-9515-374CB3EC7C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328E220-6A82-4705-8D1F-D3E750F0AC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AC7C232-06D7-4E1D-BD02-BCFB59F4ED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ECF2AB8-9207-4E90-974E-4760DB3930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13DAE3B-4973-4312-B080-CA3BC52E13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DDFBC41D-41C2-4E2A-857E-63EAF906F1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48A0C1AE-03E7-46AF-A588-2D9A8F4A71F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F7B734CF-DF28-4D64-9112-ADE5FFE32CB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7B3C97EA-1F07-46E5-BFE2-A61437435AE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44FC8957-A0FC-4118-B32B-B232EF55642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BA8B4B9F-05F5-4784-969F-C103533654E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7330F6C-2A81-42FB-9498-BCA32CD9BA3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97E5DBB-EA21-47B6-8372-7F7212D8E3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3FB649E-BEBF-4177-B71E-A1D12B1064B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DA20F29B-3BEE-4173-8F14-B09F124DE5A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81F8CCC4-56F0-47A0-9F95-2A839DE76D8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BCF01E59-07EF-486C-94C3-9E4E6BEDCEA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ED9D9179-A33B-4CC8-9CB4-165886A7E7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D33ED0D7-47AA-4496-8AF5-69DCAAB6237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E1BB5B0C-7BD7-496F-AD25-1E1B1FCEC9E5}"/>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6FDEB5B8-20AC-47A3-B4BB-9E0B1C4B8BA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EA84E383-C698-4F4C-9181-911C4D88072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C77F908-A58E-4233-A7FA-FE0061E22FFC}"/>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xmlns="" id="{96DF4A16-7150-4EBC-BC9B-FB489613C8E3}"/>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17092DB6-AD26-4689-AE78-184FF36BB1D1}"/>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xmlns="" id="{8792C286-335C-4A95-B9C1-D1072AA17506}"/>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xmlns="" id="{2E8370E8-1E6E-4544-89C0-2FC1D1976CF1}"/>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xmlns="" id="{5DFF1321-BF39-4838-B25F-E0C091A68769}"/>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xmlns="" id="{50CDB7E8-5A4B-456D-9DD4-582C2E63A4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xmlns="" id="{15451DB2-0534-4482-920A-96711D8DB451}"/>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61F564F-8C73-47DF-BEDE-4455005435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43B88F6-9CE1-481C-B542-D844E2198D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8C21DEF-160A-4C6C-826F-7618030780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313F856-46FE-46DB-9447-15407E2E2E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5D04D649-390F-4102-A635-70ECF25C5D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a:extLst>
            <a:ext uri="{FF2B5EF4-FFF2-40B4-BE49-F238E27FC236}">
              <a16:creationId xmlns:a16="http://schemas.microsoft.com/office/drawing/2014/main" xmlns="" id="{AD561D7A-4612-45DA-9763-C5686129A552}"/>
            </a:ext>
          </a:extLst>
        </xdr:cNvPr>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C60605A1-A24A-4689-B6FA-E901089E2660}"/>
            </a:ext>
          </a:extLst>
        </xdr:cNvPr>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6" name="楕円 75">
          <a:extLst>
            <a:ext uri="{FF2B5EF4-FFF2-40B4-BE49-F238E27FC236}">
              <a16:creationId xmlns:a16="http://schemas.microsoft.com/office/drawing/2014/main" xmlns="" id="{50174A91-0C4A-40FB-A35F-E7EA9F14F6C8}"/>
            </a:ext>
          </a:extLst>
        </xdr:cNvPr>
        <xdr:cNvSpPr/>
      </xdr:nvSpPr>
      <xdr:spPr>
        <a:xfrm>
          <a:off x="3746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131717</xdr:rowOff>
    </xdr:to>
    <xdr:cxnSp macro="">
      <xdr:nvCxnSpPr>
        <xdr:cNvPr id="77" name="直線コネクタ 76">
          <a:extLst>
            <a:ext uri="{FF2B5EF4-FFF2-40B4-BE49-F238E27FC236}">
              <a16:creationId xmlns:a16="http://schemas.microsoft.com/office/drawing/2014/main" xmlns="" id="{74C8A7EC-075D-4746-AE46-9B2FDDF37483}"/>
            </a:ext>
          </a:extLst>
        </xdr:cNvPr>
        <xdr:cNvCxnSpPr/>
      </xdr:nvCxnSpPr>
      <xdr:spPr>
        <a:xfrm>
          <a:off x="3797300" y="66010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159294</xdr:rowOff>
    </xdr:from>
    <xdr:to>
      <xdr:col>15</xdr:col>
      <xdr:colOff>101600</xdr:colOff>
      <xdr:row>38</xdr:row>
      <xdr:rowOff>89444</xdr:rowOff>
    </xdr:to>
    <xdr:sp macro="" textlink="">
      <xdr:nvSpPr>
        <xdr:cNvPr id="78" name="楕円 77">
          <a:extLst>
            <a:ext uri="{FF2B5EF4-FFF2-40B4-BE49-F238E27FC236}">
              <a16:creationId xmlns:a16="http://schemas.microsoft.com/office/drawing/2014/main" xmlns="" id="{6A1E7669-3CA5-4835-AF91-1A26D351D2A2}"/>
            </a:ext>
          </a:extLst>
        </xdr:cNvPr>
        <xdr:cNvSpPr/>
      </xdr:nvSpPr>
      <xdr:spPr>
        <a:xfrm>
          <a:off x="2857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38644</xdr:rowOff>
    </xdr:from>
    <xdr:to>
      <xdr:col>19</xdr:col>
      <xdr:colOff>177800</xdr:colOff>
      <xdr:row>38</xdr:row>
      <xdr:rowOff>85997</xdr:rowOff>
    </xdr:to>
    <xdr:cxnSp macro="">
      <xdr:nvCxnSpPr>
        <xdr:cNvPr id="79" name="直線コネクタ 78">
          <a:extLst>
            <a:ext uri="{FF2B5EF4-FFF2-40B4-BE49-F238E27FC236}">
              <a16:creationId xmlns:a16="http://schemas.microsoft.com/office/drawing/2014/main" xmlns="" id="{8C95CEE0-66AF-4B25-B4F1-8869E69F0939}"/>
            </a:ext>
          </a:extLst>
        </xdr:cNvPr>
        <xdr:cNvCxnSpPr/>
      </xdr:nvCxnSpPr>
      <xdr:spPr>
        <a:xfrm>
          <a:off x="2908300" y="655374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80" name="楕円 79">
          <a:extLst>
            <a:ext uri="{FF2B5EF4-FFF2-40B4-BE49-F238E27FC236}">
              <a16:creationId xmlns:a16="http://schemas.microsoft.com/office/drawing/2014/main" xmlns="" id="{1A254C0C-7394-41A7-ACE7-8D3D7F991A08}"/>
            </a:ext>
          </a:extLst>
        </xdr:cNvPr>
        <xdr:cNvSpPr/>
      </xdr:nvSpPr>
      <xdr:spPr>
        <a:xfrm>
          <a:off x="1968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38</xdr:row>
      <xdr:rowOff>38644</xdr:rowOff>
    </xdr:to>
    <xdr:cxnSp macro="">
      <xdr:nvCxnSpPr>
        <xdr:cNvPr id="81" name="直線コネクタ 80">
          <a:extLst>
            <a:ext uri="{FF2B5EF4-FFF2-40B4-BE49-F238E27FC236}">
              <a16:creationId xmlns:a16="http://schemas.microsoft.com/office/drawing/2014/main" xmlns="" id="{011C5AB9-C948-40D9-996C-DBCB55069240}"/>
            </a:ext>
          </a:extLst>
        </xdr:cNvPr>
        <xdr:cNvCxnSpPr/>
      </xdr:nvCxnSpPr>
      <xdr:spPr>
        <a:xfrm>
          <a:off x="2019300" y="6508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66222</xdr:rowOff>
    </xdr:from>
    <xdr:to>
      <xdr:col>6</xdr:col>
      <xdr:colOff>38100</xdr:colOff>
      <xdr:row>37</xdr:row>
      <xdr:rowOff>167822</xdr:rowOff>
    </xdr:to>
    <xdr:sp macro="" textlink="">
      <xdr:nvSpPr>
        <xdr:cNvPr id="82" name="楕円 81">
          <a:extLst>
            <a:ext uri="{FF2B5EF4-FFF2-40B4-BE49-F238E27FC236}">
              <a16:creationId xmlns:a16="http://schemas.microsoft.com/office/drawing/2014/main" xmlns="" id="{6F22FC79-A43E-43C2-86F4-71F5264D157A}"/>
            </a:ext>
          </a:extLst>
        </xdr:cNvPr>
        <xdr:cNvSpPr/>
      </xdr:nvSpPr>
      <xdr:spPr>
        <a:xfrm>
          <a:off x="1079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117022</xdr:rowOff>
    </xdr:from>
    <xdr:to>
      <xdr:col>10</xdr:col>
      <xdr:colOff>114300</xdr:colOff>
      <xdr:row>37</xdr:row>
      <xdr:rowOff>164374</xdr:rowOff>
    </xdr:to>
    <xdr:cxnSp macro="">
      <xdr:nvCxnSpPr>
        <xdr:cNvPr id="83" name="直線コネクタ 82">
          <a:extLst>
            <a:ext uri="{FF2B5EF4-FFF2-40B4-BE49-F238E27FC236}">
              <a16:creationId xmlns:a16="http://schemas.microsoft.com/office/drawing/2014/main" xmlns="" id="{F18989E7-AAE7-4E8A-A0CC-0C81F60AC18B}"/>
            </a:ext>
          </a:extLst>
        </xdr:cNvPr>
        <xdr:cNvCxnSpPr/>
      </xdr:nvCxnSpPr>
      <xdr:spPr>
        <a:xfrm>
          <a:off x="1130300" y="64606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xmlns="" id="{DDBFF802-1FA2-4390-AC44-AF7DC58A79AF}"/>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xmlns="" id="{12982E11-5400-4F14-930A-8106BE8AF6DC}"/>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xmlns="" id="{50734102-0649-4654-8AF7-AA7531840483}"/>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xmlns="" id="{C659DAE5-DC6D-464F-8264-3E5684B14B58}"/>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127924</xdr:rowOff>
    </xdr:from>
    <xdr:ext cx="405111" cy="259045"/>
    <xdr:sp macro="" textlink="">
      <xdr:nvSpPr>
        <xdr:cNvPr id="88" name="n_1mainValue【図書館】&#10;有形固定資産減価償却率">
          <a:extLst>
            <a:ext uri="{FF2B5EF4-FFF2-40B4-BE49-F238E27FC236}">
              <a16:creationId xmlns:a16="http://schemas.microsoft.com/office/drawing/2014/main" xmlns="" id="{F09507BD-C32A-4E88-A1F8-DB0B80D40B15}"/>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80571</xdr:rowOff>
    </xdr:from>
    <xdr:ext cx="405111" cy="259045"/>
    <xdr:sp macro="" textlink="">
      <xdr:nvSpPr>
        <xdr:cNvPr id="89" name="n_2mainValue【図書館】&#10;有形固定資産減価償却率">
          <a:extLst>
            <a:ext uri="{FF2B5EF4-FFF2-40B4-BE49-F238E27FC236}">
              <a16:creationId xmlns:a16="http://schemas.microsoft.com/office/drawing/2014/main" xmlns="" id="{831219CE-1FB1-41A0-A665-4C5F30606DD0}"/>
            </a:ext>
          </a:extLst>
        </xdr:cNvPr>
        <xdr:cNvSpPr txBox="1"/>
      </xdr:nvSpPr>
      <xdr:spPr>
        <a:xfrm>
          <a:off x="2705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34851</xdr:rowOff>
    </xdr:from>
    <xdr:ext cx="405111" cy="259045"/>
    <xdr:sp macro="" textlink="">
      <xdr:nvSpPr>
        <xdr:cNvPr id="90" name="n_3mainValue【図書館】&#10;有形固定資産減価償却率">
          <a:extLst>
            <a:ext uri="{FF2B5EF4-FFF2-40B4-BE49-F238E27FC236}">
              <a16:creationId xmlns:a16="http://schemas.microsoft.com/office/drawing/2014/main" xmlns="" id="{693D95C8-5ECF-49BD-9CB6-1DE24F18EAC1}"/>
            </a:ext>
          </a:extLst>
        </xdr:cNvPr>
        <xdr:cNvSpPr txBox="1"/>
      </xdr:nvSpPr>
      <xdr:spPr>
        <a:xfrm>
          <a:off x="1816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xmlns="" id="{C4F7E4A2-56B7-4C08-92D7-B8090D091606}"/>
            </a:ext>
          </a:extLst>
        </xdr:cNvPr>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EC2C387-B10E-4E27-BF6D-7F7369D6D4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5B2CA72E-3A36-421C-8ED7-C794962237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E88A1FD-3F5D-4146-9250-56BBAC9B9C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C2AC24F-8646-412D-9474-6542C94695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9541F76D-D78D-4010-83B6-6BCF75536E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17D4BC3A-EA65-42C5-8616-4EE788BAFD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AA2B2579-D956-41EE-8903-88FE247B4A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B88542C0-8989-46A8-92EF-66572CBEB4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955A6678-DAFB-4BD0-AD75-1E5CE615361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1845C5AA-8270-4642-9B51-309BC2DE20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FD0999F1-E169-41C8-83BE-29F7B30E100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3F8968CE-9230-4228-BC10-C20A1792761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FC81771F-4A93-47C2-9B03-9B3227C98F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8C817897-03EE-4908-995A-C7F6D90F229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B1A78EDB-4685-43DA-B6C6-10DB42DFF0A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74F18D75-1469-474E-BC9D-AE7E8CD59DC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31200289-C56B-4BEC-9D0D-64D2382F5E9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6717C506-178B-46EE-A0B2-3DF3ED295E5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34DFFFF0-BE05-4F55-9CE7-C86EB0696B2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09238FA1-74F3-47B8-AA51-089F18B5C97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B7C03F7E-0FF7-46B3-95E7-2CC06D14CF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4DD4553-8739-434A-9B4F-E037C0E3184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93078466-201B-4BB1-AC74-72112488ED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xmlns="" id="{993523AE-DF72-49FA-9D24-BC1618A4B402}"/>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xmlns="" id="{2CA5B41B-51B4-4C9A-8419-65F997FBAF11}"/>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xmlns="" id="{9AE7AF18-8DF3-42D5-98C3-54C21A0DBF7A}"/>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xmlns="" id="{BFF7AC4F-B538-4C9E-A602-754D52AD1368}"/>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xmlns="" id="{C9834236-9D05-4F58-93A9-B03313C93DCB}"/>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xmlns="" id="{904F3D42-9765-4B91-A1BF-577648C9FAC6}"/>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xmlns="" id="{A9F0021D-525E-4E9D-8EAB-F9EA2A8055BB}"/>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xmlns="" id="{4F8B5611-964A-4463-A59E-02FCCEFC5ED6}"/>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xmlns="" id="{59983ED9-E0EE-4250-95D7-49BCC38B0A67}"/>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xmlns="" id="{A6377E95-2380-4D98-A94D-97D559BE89C6}"/>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xmlns="" id="{C7E89BEF-5224-42B8-AF40-4C3F06F3D884}"/>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EC6C7E0-7E07-4BEC-B595-4A79364CD1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1D5D3C31-882A-4279-A728-A4A9863F462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B95BEB6F-6E2E-403A-811D-5B67C6B2CA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E84B54C8-3EE0-4717-8780-05916321B4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906619BE-E4B0-4D65-BEBA-AB41612787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xdr:rowOff>
    </xdr:from>
    <xdr:to>
      <xdr:col>55</xdr:col>
      <xdr:colOff>50800</xdr:colOff>
      <xdr:row>38</xdr:row>
      <xdr:rowOff>111760</xdr:rowOff>
    </xdr:to>
    <xdr:sp macro="" textlink="">
      <xdr:nvSpPr>
        <xdr:cNvPr id="131" name="楕円 130">
          <a:extLst>
            <a:ext uri="{FF2B5EF4-FFF2-40B4-BE49-F238E27FC236}">
              <a16:creationId xmlns:a16="http://schemas.microsoft.com/office/drawing/2014/main" xmlns="" id="{AEE37CBC-6B0A-4846-92F4-221F5003E10D}"/>
            </a:ext>
          </a:extLst>
        </xdr:cNvPr>
        <xdr:cNvSpPr/>
      </xdr:nvSpPr>
      <xdr:spPr>
        <a:xfrm>
          <a:off x="10426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33037</xdr:rowOff>
    </xdr:from>
    <xdr:ext cx="469744" cy="259045"/>
    <xdr:sp macro="" textlink="">
      <xdr:nvSpPr>
        <xdr:cNvPr id="132" name="【図書館】&#10;一人当たり面積該当値テキスト">
          <a:extLst>
            <a:ext uri="{FF2B5EF4-FFF2-40B4-BE49-F238E27FC236}">
              <a16:creationId xmlns:a16="http://schemas.microsoft.com/office/drawing/2014/main" xmlns="" id="{C36ADE2D-00E8-4935-AA38-E46DE5025388}"/>
            </a:ext>
          </a:extLst>
        </xdr:cNvPr>
        <xdr:cNvSpPr txBox="1"/>
      </xdr:nvSpPr>
      <xdr:spPr>
        <a:xfrm>
          <a:off x="105156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17780</xdr:rowOff>
    </xdr:from>
    <xdr:to>
      <xdr:col>50</xdr:col>
      <xdr:colOff>165100</xdr:colOff>
      <xdr:row>38</xdr:row>
      <xdr:rowOff>119380</xdr:rowOff>
    </xdr:to>
    <xdr:sp macro="" textlink="">
      <xdr:nvSpPr>
        <xdr:cNvPr id="133" name="楕円 132">
          <a:extLst>
            <a:ext uri="{FF2B5EF4-FFF2-40B4-BE49-F238E27FC236}">
              <a16:creationId xmlns:a16="http://schemas.microsoft.com/office/drawing/2014/main" xmlns="" id="{7C4E5B73-1CC5-43BD-BDAB-BD00B6A99B44}"/>
            </a:ext>
          </a:extLst>
        </xdr:cNvPr>
        <xdr:cNvSpPr/>
      </xdr:nvSpPr>
      <xdr:spPr>
        <a:xfrm>
          <a:off x="958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60960</xdr:rowOff>
    </xdr:from>
    <xdr:to>
      <xdr:col>55</xdr:col>
      <xdr:colOff>0</xdr:colOff>
      <xdr:row>38</xdr:row>
      <xdr:rowOff>68580</xdr:rowOff>
    </xdr:to>
    <xdr:cxnSp macro="">
      <xdr:nvCxnSpPr>
        <xdr:cNvPr id="134" name="直線コネクタ 133">
          <a:extLst>
            <a:ext uri="{FF2B5EF4-FFF2-40B4-BE49-F238E27FC236}">
              <a16:creationId xmlns:a16="http://schemas.microsoft.com/office/drawing/2014/main" xmlns="" id="{2E7E3B30-9ADC-4DFB-A22C-1B76C96846E2}"/>
            </a:ext>
          </a:extLst>
        </xdr:cNvPr>
        <xdr:cNvCxnSpPr/>
      </xdr:nvCxnSpPr>
      <xdr:spPr>
        <a:xfrm flipV="1">
          <a:off x="9639300" y="6576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a:extLst>
            <a:ext uri="{FF2B5EF4-FFF2-40B4-BE49-F238E27FC236}">
              <a16:creationId xmlns:a16="http://schemas.microsoft.com/office/drawing/2014/main" xmlns="" id="{98B0580A-C8A3-4636-BFDD-4D6B1B2457E3}"/>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68580</xdr:rowOff>
    </xdr:from>
    <xdr:to>
      <xdr:col>50</xdr:col>
      <xdr:colOff>114300</xdr:colOff>
      <xdr:row>38</xdr:row>
      <xdr:rowOff>76200</xdr:rowOff>
    </xdr:to>
    <xdr:cxnSp macro="">
      <xdr:nvCxnSpPr>
        <xdr:cNvPr id="136" name="直線コネクタ 135">
          <a:extLst>
            <a:ext uri="{FF2B5EF4-FFF2-40B4-BE49-F238E27FC236}">
              <a16:creationId xmlns:a16="http://schemas.microsoft.com/office/drawing/2014/main" xmlns="" id="{522C59F4-A9B6-4DF3-9D9B-19B132D2B1C9}"/>
            </a:ext>
          </a:extLst>
        </xdr:cNvPr>
        <xdr:cNvCxnSpPr/>
      </xdr:nvCxnSpPr>
      <xdr:spPr>
        <a:xfrm flipV="1">
          <a:off x="8750300" y="658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33020</xdr:rowOff>
    </xdr:from>
    <xdr:to>
      <xdr:col>41</xdr:col>
      <xdr:colOff>101600</xdr:colOff>
      <xdr:row>38</xdr:row>
      <xdr:rowOff>134620</xdr:rowOff>
    </xdr:to>
    <xdr:sp macro="" textlink="">
      <xdr:nvSpPr>
        <xdr:cNvPr id="137" name="楕円 136">
          <a:extLst>
            <a:ext uri="{FF2B5EF4-FFF2-40B4-BE49-F238E27FC236}">
              <a16:creationId xmlns:a16="http://schemas.microsoft.com/office/drawing/2014/main" xmlns="" id="{C4328D73-794C-4209-A550-33C8EA0FF299}"/>
            </a:ext>
          </a:extLst>
        </xdr:cNvPr>
        <xdr:cNvSpPr/>
      </xdr:nvSpPr>
      <xdr:spPr>
        <a:xfrm>
          <a:off x="781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83820</xdr:rowOff>
    </xdr:to>
    <xdr:cxnSp macro="">
      <xdr:nvCxnSpPr>
        <xdr:cNvPr id="138" name="直線コネクタ 137">
          <a:extLst>
            <a:ext uri="{FF2B5EF4-FFF2-40B4-BE49-F238E27FC236}">
              <a16:creationId xmlns:a16="http://schemas.microsoft.com/office/drawing/2014/main" xmlns="" id="{6AFEFBA6-B961-48E3-83F4-AADC9D7784D0}"/>
            </a:ext>
          </a:extLst>
        </xdr:cNvPr>
        <xdr:cNvCxnSpPr/>
      </xdr:nvCxnSpPr>
      <xdr:spPr>
        <a:xfrm flipV="1">
          <a:off x="7861300" y="659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40640</xdr:rowOff>
    </xdr:from>
    <xdr:to>
      <xdr:col>36</xdr:col>
      <xdr:colOff>165100</xdr:colOff>
      <xdr:row>38</xdr:row>
      <xdr:rowOff>142240</xdr:rowOff>
    </xdr:to>
    <xdr:sp macro="" textlink="">
      <xdr:nvSpPr>
        <xdr:cNvPr id="139" name="楕円 138">
          <a:extLst>
            <a:ext uri="{FF2B5EF4-FFF2-40B4-BE49-F238E27FC236}">
              <a16:creationId xmlns:a16="http://schemas.microsoft.com/office/drawing/2014/main" xmlns="" id="{2CCF07E7-49C2-453E-BD60-28AF43A995EB}"/>
            </a:ext>
          </a:extLst>
        </xdr:cNvPr>
        <xdr:cNvSpPr/>
      </xdr:nvSpPr>
      <xdr:spPr>
        <a:xfrm>
          <a:off x="692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83820</xdr:rowOff>
    </xdr:from>
    <xdr:to>
      <xdr:col>41</xdr:col>
      <xdr:colOff>50800</xdr:colOff>
      <xdr:row>38</xdr:row>
      <xdr:rowOff>91440</xdr:rowOff>
    </xdr:to>
    <xdr:cxnSp macro="">
      <xdr:nvCxnSpPr>
        <xdr:cNvPr id="140" name="直線コネクタ 139">
          <a:extLst>
            <a:ext uri="{FF2B5EF4-FFF2-40B4-BE49-F238E27FC236}">
              <a16:creationId xmlns:a16="http://schemas.microsoft.com/office/drawing/2014/main" xmlns="" id="{24DC4487-64E7-4504-9764-DE6AF1A45ACB}"/>
            </a:ext>
          </a:extLst>
        </xdr:cNvPr>
        <xdr:cNvCxnSpPr/>
      </xdr:nvCxnSpPr>
      <xdr:spPr>
        <a:xfrm flipV="1">
          <a:off x="6972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xmlns="" id="{D2C6377F-AA79-46BE-84A1-C8F2B3F0CE76}"/>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xmlns="" id="{7FEA0F6A-9490-4F5B-8634-6FEC1DD7C4A4}"/>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xmlns="" id="{08496610-B8E2-4328-83C0-BF12D2B8D6C4}"/>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xmlns="" id="{4E8CA7BD-3984-4366-96DE-AC30A8CCDC4E}"/>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135907</xdr:rowOff>
    </xdr:from>
    <xdr:ext cx="469744" cy="259045"/>
    <xdr:sp macro="" textlink="">
      <xdr:nvSpPr>
        <xdr:cNvPr id="145" name="n_1mainValue【図書館】&#10;一人当たり面積">
          <a:extLst>
            <a:ext uri="{FF2B5EF4-FFF2-40B4-BE49-F238E27FC236}">
              <a16:creationId xmlns:a16="http://schemas.microsoft.com/office/drawing/2014/main" xmlns="" id="{837605DC-A77E-4696-811D-F6C7E41D9F24}"/>
            </a:ext>
          </a:extLst>
        </xdr:cNvPr>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6" name="n_2mainValue【図書館】&#10;一人当たり面積">
          <a:extLst>
            <a:ext uri="{FF2B5EF4-FFF2-40B4-BE49-F238E27FC236}">
              <a16:creationId xmlns:a16="http://schemas.microsoft.com/office/drawing/2014/main" xmlns="" id="{FC3AD82F-5CA2-4283-B8E0-3F9DC74A38C8}"/>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151147</xdr:rowOff>
    </xdr:from>
    <xdr:ext cx="469744" cy="259045"/>
    <xdr:sp macro="" textlink="">
      <xdr:nvSpPr>
        <xdr:cNvPr id="147" name="n_3mainValue【図書館】&#10;一人当たり面積">
          <a:extLst>
            <a:ext uri="{FF2B5EF4-FFF2-40B4-BE49-F238E27FC236}">
              <a16:creationId xmlns:a16="http://schemas.microsoft.com/office/drawing/2014/main" xmlns="" id="{B47CA2D3-2E36-4339-BE03-58D16C546353}"/>
            </a:ext>
          </a:extLst>
        </xdr:cNvPr>
        <xdr:cNvSpPr txBox="1"/>
      </xdr:nvSpPr>
      <xdr:spPr>
        <a:xfrm>
          <a:off x="7626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158767</xdr:rowOff>
    </xdr:from>
    <xdr:ext cx="469744" cy="259045"/>
    <xdr:sp macro="" textlink="">
      <xdr:nvSpPr>
        <xdr:cNvPr id="148" name="n_4mainValue【図書館】&#10;一人当たり面積">
          <a:extLst>
            <a:ext uri="{FF2B5EF4-FFF2-40B4-BE49-F238E27FC236}">
              <a16:creationId xmlns:a16="http://schemas.microsoft.com/office/drawing/2014/main" xmlns="" id="{F01E423A-BA87-4A22-9B83-E3FC46331931}"/>
            </a:ext>
          </a:extLst>
        </xdr:cNvPr>
        <xdr:cNvSpPr txBox="1"/>
      </xdr:nvSpPr>
      <xdr:spPr>
        <a:xfrm>
          <a:off x="6737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C17B82CC-8BA0-41FE-A6BA-0D9E74934F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41066ECD-738A-436B-B2B7-A842A0EBD1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2F7C148C-FDF3-4931-97FC-F1EA8CD72B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2A12B4A3-4F43-4995-910B-7C049C022F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CB5C7F1E-983B-4E3F-B54F-37494E6114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E6684E6-371C-4FD5-9C62-575F93A8D4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85852342-3BAC-41BC-B1A4-F4DB9A07DA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84D89B8A-B407-4778-942F-AB03148E70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ACB26BBA-8381-400C-888E-9DBA4F8A77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1F48D309-4D7E-4E96-AF38-D1037C3732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E19D172-59F7-439B-A245-A4D52AF3E1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96B1285C-FEB6-4E18-9F6B-32B8C84E8DB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F094078C-D489-4070-9F03-0815AE9D883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4B2E97E6-0E59-4956-A2A6-B5483095D61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51BAAD97-CF84-43DE-95A3-3C129F9881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A6555989-F441-40B6-BC37-96DCC3770CE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660CBDC3-9C13-4575-A81E-8484BD9C3C9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A080D6EB-1EB7-4E5C-8D77-3F44D91AF2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0C55DA86-B5BA-4127-83AA-2FB9A0CC23E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36FBCCF8-0D93-4E9E-A13F-9D5AEDDDD04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DF5D880D-2D5A-4D2C-94BB-811431B0121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EDAE8790-B95C-4DB3-9E33-13B2D62D82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182C83A5-94D6-4E84-B407-6275C5B58EA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592D4027-AB14-496C-8ADF-28E8FAF290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xmlns="" id="{8E90CEAA-7A94-4097-9EDA-B30A69458892}"/>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xmlns="" id="{2336DE90-734C-40A4-B52A-E1C9822F1BD1}"/>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xmlns="" id="{8FE13097-319D-42E5-976E-B47E8BF6C2D1}"/>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5537EFA1-9B7A-4652-A77C-2851357A1BB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xmlns="" id="{38DAD25C-27CA-4971-B695-EB3E0324A4DA}"/>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B97A3D4D-465F-4296-8FC8-F34CBFA41DA2}"/>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xmlns="" id="{BC750505-9E11-4CC5-8E81-2EABC22D0A38}"/>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xmlns="" id="{0E108433-9586-426D-9DB5-489B2512A9F6}"/>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xmlns="" id="{927BA854-F2E4-41BB-9777-F6D51736020B}"/>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xmlns="" id="{3AFE9C2C-A104-4D3A-AFC8-52F7857E341B}"/>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xmlns="" id="{4A60EE79-664D-401F-BC17-1FFC6F8E4522}"/>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CAEB57CA-0800-40D9-B273-3F6196A608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83B9FC9-489C-4D24-B1BB-40F77F4037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856B8AC-A880-4133-B25A-3D08293350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513C63CF-EE03-4383-90BD-97FB666655D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8FC236BC-064C-4D0C-B73A-13CD4F9D84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34925</xdr:rowOff>
    </xdr:from>
    <xdr:to>
      <xdr:col>24</xdr:col>
      <xdr:colOff>114300</xdr:colOff>
      <xdr:row>63</xdr:row>
      <xdr:rowOff>136525</xdr:rowOff>
    </xdr:to>
    <xdr:sp macro="" textlink="">
      <xdr:nvSpPr>
        <xdr:cNvPr id="189" name="楕円 188">
          <a:extLst>
            <a:ext uri="{FF2B5EF4-FFF2-40B4-BE49-F238E27FC236}">
              <a16:creationId xmlns:a16="http://schemas.microsoft.com/office/drawing/2014/main" xmlns="" id="{E2C8B079-0307-4814-B0F2-D8EAEE77730C}"/>
            </a:ext>
          </a:extLst>
        </xdr:cNvPr>
        <xdr:cNvSpPr/>
      </xdr:nvSpPr>
      <xdr:spPr>
        <a:xfrm>
          <a:off x="4584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13352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C868EE24-9F8A-489D-9DEF-AAB87D38E93C}"/>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164465</xdr:rowOff>
    </xdr:from>
    <xdr:to>
      <xdr:col>20</xdr:col>
      <xdr:colOff>38100</xdr:colOff>
      <xdr:row>63</xdr:row>
      <xdr:rowOff>94615</xdr:rowOff>
    </xdr:to>
    <xdr:sp macro="" textlink="">
      <xdr:nvSpPr>
        <xdr:cNvPr id="191" name="楕円 190">
          <a:extLst>
            <a:ext uri="{FF2B5EF4-FFF2-40B4-BE49-F238E27FC236}">
              <a16:creationId xmlns:a16="http://schemas.microsoft.com/office/drawing/2014/main" xmlns="" id="{81118451-7908-4C0D-A9FC-9B3A3091B604}"/>
            </a:ext>
          </a:extLst>
        </xdr:cNvPr>
        <xdr:cNvSpPr/>
      </xdr:nvSpPr>
      <xdr:spPr>
        <a:xfrm>
          <a:off x="3746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43815</xdr:rowOff>
    </xdr:from>
    <xdr:to>
      <xdr:col>24</xdr:col>
      <xdr:colOff>63500</xdr:colOff>
      <xdr:row>63</xdr:row>
      <xdr:rowOff>85725</xdr:rowOff>
    </xdr:to>
    <xdr:cxnSp macro="">
      <xdr:nvCxnSpPr>
        <xdr:cNvPr id="192" name="直線コネクタ 191">
          <a:extLst>
            <a:ext uri="{FF2B5EF4-FFF2-40B4-BE49-F238E27FC236}">
              <a16:creationId xmlns:a16="http://schemas.microsoft.com/office/drawing/2014/main" xmlns="" id="{BE085E31-B832-46AD-AEFB-E210B7BE42C7}"/>
            </a:ext>
          </a:extLst>
        </xdr:cNvPr>
        <xdr:cNvCxnSpPr/>
      </xdr:nvCxnSpPr>
      <xdr:spPr>
        <a:xfrm>
          <a:off x="3797300" y="108451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122555</xdr:rowOff>
    </xdr:from>
    <xdr:to>
      <xdr:col>15</xdr:col>
      <xdr:colOff>101600</xdr:colOff>
      <xdr:row>63</xdr:row>
      <xdr:rowOff>52705</xdr:rowOff>
    </xdr:to>
    <xdr:sp macro="" textlink="">
      <xdr:nvSpPr>
        <xdr:cNvPr id="193" name="楕円 192">
          <a:extLst>
            <a:ext uri="{FF2B5EF4-FFF2-40B4-BE49-F238E27FC236}">
              <a16:creationId xmlns:a16="http://schemas.microsoft.com/office/drawing/2014/main" xmlns="" id="{A5770456-C409-426E-9B8D-3420311C9CAE}"/>
            </a:ext>
          </a:extLst>
        </xdr:cNvPr>
        <xdr:cNvSpPr/>
      </xdr:nvSpPr>
      <xdr:spPr>
        <a:xfrm>
          <a:off x="2857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xdr:rowOff>
    </xdr:from>
    <xdr:to>
      <xdr:col>19</xdr:col>
      <xdr:colOff>177800</xdr:colOff>
      <xdr:row>63</xdr:row>
      <xdr:rowOff>43815</xdr:rowOff>
    </xdr:to>
    <xdr:cxnSp macro="">
      <xdr:nvCxnSpPr>
        <xdr:cNvPr id="194" name="直線コネクタ 193">
          <a:extLst>
            <a:ext uri="{FF2B5EF4-FFF2-40B4-BE49-F238E27FC236}">
              <a16:creationId xmlns:a16="http://schemas.microsoft.com/office/drawing/2014/main" xmlns="" id="{75B89A78-3613-4F09-82F4-842365BCA380}"/>
            </a:ext>
          </a:extLst>
        </xdr:cNvPr>
        <xdr:cNvCxnSpPr/>
      </xdr:nvCxnSpPr>
      <xdr:spPr>
        <a:xfrm>
          <a:off x="2908300" y="10803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80645</xdr:rowOff>
    </xdr:from>
    <xdr:to>
      <xdr:col>10</xdr:col>
      <xdr:colOff>165100</xdr:colOff>
      <xdr:row>63</xdr:row>
      <xdr:rowOff>10795</xdr:rowOff>
    </xdr:to>
    <xdr:sp macro="" textlink="">
      <xdr:nvSpPr>
        <xdr:cNvPr id="195" name="楕円 194">
          <a:extLst>
            <a:ext uri="{FF2B5EF4-FFF2-40B4-BE49-F238E27FC236}">
              <a16:creationId xmlns:a16="http://schemas.microsoft.com/office/drawing/2014/main" xmlns="" id="{15CD59D4-2824-4948-B3ED-FECC4A403832}"/>
            </a:ext>
          </a:extLst>
        </xdr:cNvPr>
        <xdr:cNvSpPr/>
      </xdr:nvSpPr>
      <xdr:spPr>
        <a:xfrm>
          <a:off x="1968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131445</xdr:rowOff>
    </xdr:from>
    <xdr:to>
      <xdr:col>15</xdr:col>
      <xdr:colOff>50800</xdr:colOff>
      <xdr:row>63</xdr:row>
      <xdr:rowOff>1905</xdr:rowOff>
    </xdr:to>
    <xdr:cxnSp macro="">
      <xdr:nvCxnSpPr>
        <xdr:cNvPr id="196" name="直線コネクタ 195">
          <a:extLst>
            <a:ext uri="{FF2B5EF4-FFF2-40B4-BE49-F238E27FC236}">
              <a16:creationId xmlns:a16="http://schemas.microsoft.com/office/drawing/2014/main" xmlns="" id="{8BAB49E9-1CEF-446B-B16D-9F4A00A44EB9}"/>
            </a:ext>
          </a:extLst>
        </xdr:cNvPr>
        <xdr:cNvCxnSpPr/>
      </xdr:nvCxnSpPr>
      <xdr:spPr>
        <a:xfrm>
          <a:off x="2019300" y="10761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7" name="楕円 196">
          <a:extLst>
            <a:ext uri="{FF2B5EF4-FFF2-40B4-BE49-F238E27FC236}">
              <a16:creationId xmlns:a16="http://schemas.microsoft.com/office/drawing/2014/main" xmlns="" id="{540C0268-A658-44E4-B552-45086476A345}"/>
            </a:ext>
          </a:extLst>
        </xdr:cNvPr>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131445</xdr:rowOff>
    </xdr:to>
    <xdr:cxnSp macro="">
      <xdr:nvCxnSpPr>
        <xdr:cNvPr id="198" name="直線コネクタ 197">
          <a:extLst>
            <a:ext uri="{FF2B5EF4-FFF2-40B4-BE49-F238E27FC236}">
              <a16:creationId xmlns:a16="http://schemas.microsoft.com/office/drawing/2014/main" xmlns="" id="{EEDF1D2C-329A-41CD-9C03-459D35A52043}"/>
            </a:ext>
          </a:extLst>
        </xdr:cNvPr>
        <xdr:cNvCxnSpPr/>
      </xdr:nvCxnSpPr>
      <xdr:spPr>
        <a:xfrm>
          <a:off x="1130300" y="107213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4EB4DDCF-3475-4EF4-8D57-A821DF779B18}"/>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42AFCC87-1739-4531-BC3E-6BCA602FC31A}"/>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34AB0E49-8048-498B-9D64-ACA4AE257FEB}"/>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BDB1CB0B-17BA-401F-9AB2-71B7C24631FF}"/>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85742</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AFA3740C-B2DD-4D63-8ADB-83E5FFDC08D5}"/>
            </a:ext>
          </a:extLst>
        </xdr:cNvPr>
        <xdr:cNvSpPr txBox="1"/>
      </xdr:nvSpPr>
      <xdr:spPr>
        <a:xfrm>
          <a:off x="35820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43832</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9F5C1FB6-A2FC-4702-AB45-E45FADCFC5CF}"/>
            </a:ext>
          </a:extLst>
        </xdr:cNvPr>
        <xdr:cNvSpPr txBox="1"/>
      </xdr:nvSpPr>
      <xdr:spPr>
        <a:xfrm>
          <a:off x="2705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1922</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F1FF6058-4B6F-402A-84F3-B3BC8F0B4617}"/>
            </a:ext>
          </a:extLst>
        </xdr:cNvPr>
        <xdr:cNvSpPr txBox="1"/>
      </xdr:nvSpPr>
      <xdr:spPr>
        <a:xfrm>
          <a:off x="1816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C885A5C9-7F4F-4F7B-A1A9-16DD510B1CDA}"/>
            </a:ext>
          </a:extLst>
        </xdr:cNvPr>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4271EA28-4389-410E-83B9-AD913333E6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68F0EFC3-4E99-44AD-A48B-82F733DE23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3182818C-8F0A-4E7B-80F6-1D5D555A4A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0841DA7B-1022-4FAF-A9E0-0BBE820ECF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8AB97E7E-9637-4DCB-91D4-78C0581B3E5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B40CBED3-BF73-4A60-87EC-4426A8E2A5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71467584-2FC7-45D6-BDB6-E8B74AD23A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004E1493-56CE-4069-8B5A-1310C37330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A9841726-C117-4638-99AF-A8EDF262F6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7D76E175-107C-4AFB-BC67-9D864DF23A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B6A94B21-F09A-4424-893C-5CECB5390A5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xmlns="" id="{19064D0C-063E-4706-A40E-D51CF1FD015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C025EA6D-C415-42F3-8566-A2E62DEFC79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xmlns="" id="{7FCD1C05-4E8E-4C75-A061-0187D8093FF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F28E14D9-13AB-4D92-B0F3-537310B73CD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xmlns="" id="{4AE48C61-4B69-4C62-B2C2-2DEABDBD4C7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433CAFF1-4BDB-4A96-A8D2-4D00362772B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xmlns="" id="{D2B058BC-5C88-461F-9669-CA2410434D1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569D4BED-5179-46EB-A07A-D9C3B7978CB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xmlns="" id="{44A86C5F-89A3-4B9C-8A3E-D3D4FE3FC31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648409F5-5C59-4A49-B0B8-D4274BFAC80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xmlns="" id="{678E1332-960B-41E0-90D2-92674C23F4E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8F40ACFB-06C2-4DEC-A87C-6F230BF858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xmlns="" id="{11CB7125-A662-46EB-8B9E-027E51FD546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xmlns="" id="{785B2C08-A44E-4229-9791-6E35F94FED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xmlns="" id="{55608A36-183D-43CB-BB83-39CD05924BB5}"/>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xmlns="" id="{D8004634-EE8B-459B-90E9-4BFDD3E3E8D3}"/>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xmlns="" id="{75D0AA55-87D5-47A5-B278-12669B64506D}"/>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xmlns="" id="{15EC3A30-545B-4244-A5D2-25A1E29FEBF7}"/>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xmlns="" id="{0D80F458-CBA3-4C73-9E6C-F655F4654BB3}"/>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xmlns="" id="{2C6121D4-F3CB-484E-9225-6F950BCF236A}"/>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xmlns="" id="{C3738D4A-9ACF-47BB-895C-53D3D6EF328C}"/>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xmlns="" id="{8DF85246-3227-4A95-AF00-B9555B6500EC}"/>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xmlns="" id="{6343B825-B2E5-40C3-8025-55485D7B3E47}"/>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xmlns="" id="{CCC91DE5-1034-420E-9B1F-AA1E69F30355}"/>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xmlns="" id="{A132B2FF-B47B-4F19-A9C9-E1B93A67E5DA}"/>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F7DBDB00-DD0A-4756-8804-B1B001EAF2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2C1D5CF8-E4D7-479B-AEA6-142A9B4F87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B7699D98-B34B-4BF8-84A7-641A2B7A8A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C3E9AD8E-E296-4E9C-9B59-D7F3358909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3E80DC13-EA46-4A91-B200-A19CBAC3EC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127181</xdr:rowOff>
    </xdr:from>
    <xdr:to>
      <xdr:col>55</xdr:col>
      <xdr:colOff>50800</xdr:colOff>
      <xdr:row>63</xdr:row>
      <xdr:rowOff>57331</xdr:rowOff>
    </xdr:to>
    <xdr:sp macro="" textlink="">
      <xdr:nvSpPr>
        <xdr:cNvPr id="248" name="楕円 247">
          <a:extLst>
            <a:ext uri="{FF2B5EF4-FFF2-40B4-BE49-F238E27FC236}">
              <a16:creationId xmlns:a16="http://schemas.microsoft.com/office/drawing/2014/main" xmlns="" id="{9B96FA7B-A236-4DFF-9D65-042795293107}"/>
            </a:ext>
          </a:extLst>
        </xdr:cNvPr>
        <xdr:cNvSpPr/>
      </xdr:nvSpPr>
      <xdr:spPr>
        <a:xfrm>
          <a:off x="10426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105608</xdr:rowOff>
    </xdr:from>
    <xdr:ext cx="469744" cy="259045"/>
    <xdr:sp macro="" textlink="">
      <xdr:nvSpPr>
        <xdr:cNvPr id="249" name="【体育館・プール】&#10;一人当たり面積該当値テキスト">
          <a:extLst>
            <a:ext uri="{FF2B5EF4-FFF2-40B4-BE49-F238E27FC236}">
              <a16:creationId xmlns:a16="http://schemas.microsoft.com/office/drawing/2014/main" xmlns="" id="{3DFA2B15-EF4C-4CB7-8E20-73343D8BC654}"/>
            </a:ext>
          </a:extLst>
        </xdr:cNvPr>
        <xdr:cNvSpPr txBox="1"/>
      </xdr:nvSpPr>
      <xdr:spPr>
        <a:xfrm>
          <a:off x="10515600" y="107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130447</xdr:rowOff>
    </xdr:from>
    <xdr:to>
      <xdr:col>50</xdr:col>
      <xdr:colOff>165100</xdr:colOff>
      <xdr:row>63</xdr:row>
      <xdr:rowOff>60597</xdr:rowOff>
    </xdr:to>
    <xdr:sp macro="" textlink="">
      <xdr:nvSpPr>
        <xdr:cNvPr id="250" name="楕円 249">
          <a:extLst>
            <a:ext uri="{FF2B5EF4-FFF2-40B4-BE49-F238E27FC236}">
              <a16:creationId xmlns:a16="http://schemas.microsoft.com/office/drawing/2014/main" xmlns="" id="{947E61CF-AD55-44FC-B870-D868EA210313}"/>
            </a:ext>
          </a:extLst>
        </xdr:cNvPr>
        <xdr:cNvSpPr/>
      </xdr:nvSpPr>
      <xdr:spPr>
        <a:xfrm>
          <a:off x="9588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6531</xdr:rowOff>
    </xdr:from>
    <xdr:to>
      <xdr:col>55</xdr:col>
      <xdr:colOff>0</xdr:colOff>
      <xdr:row>63</xdr:row>
      <xdr:rowOff>9797</xdr:rowOff>
    </xdr:to>
    <xdr:cxnSp macro="">
      <xdr:nvCxnSpPr>
        <xdr:cNvPr id="251" name="直線コネクタ 250">
          <a:extLst>
            <a:ext uri="{FF2B5EF4-FFF2-40B4-BE49-F238E27FC236}">
              <a16:creationId xmlns:a16="http://schemas.microsoft.com/office/drawing/2014/main" xmlns="" id="{0FE9FA30-0345-427A-AB8F-C65DBE8BC659}"/>
            </a:ext>
          </a:extLst>
        </xdr:cNvPr>
        <xdr:cNvCxnSpPr/>
      </xdr:nvCxnSpPr>
      <xdr:spPr>
        <a:xfrm flipV="1">
          <a:off x="9639300" y="1080788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52" name="楕円 251">
          <a:extLst>
            <a:ext uri="{FF2B5EF4-FFF2-40B4-BE49-F238E27FC236}">
              <a16:creationId xmlns:a16="http://schemas.microsoft.com/office/drawing/2014/main" xmlns="" id="{3587B2EE-0609-4D9B-94D8-5BA8D6723994}"/>
            </a:ext>
          </a:extLst>
        </xdr:cNvPr>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9797</xdr:rowOff>
    </xdr:from>
    <xdr:to>
      <xdr:col>50</xdr:col>
      <xdr:colOff>114300</xdr:colOff>
      <xdr:row>63</xdr:row>
      <xdr:rowOff>11430</xdr:rowOff>
    </xdr:to>
    <xdr:cxnSp macro="">
      <xdr:nvCxnSpPr>
        <xdr:cNvPr id="253" name="直線コネクタ 252">
          <a:extLst>
            <a:ext uri="{FF2B5EF4-FFF2-40B4-BE49-F238E27FC236}">
              <a16:creationId xmlns:a16="http://schemas.microsoft.com/office/drawing/2014/main" xmlns="" id="{C1B94C22-EC7A-4A33-8CB1-D647FBD17A63}"/>
            </a:ext>
          </a:extLst>
        </xdr:cNvPr>
        <xdr:cNvCxnSpPr/>
      </xdr:nvCxnSpPr>
      <xdr:spPr>
        <a:xfrm flipV="1">
          <a:off x="8750300" y="108111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136978</xdr:rowOff>
    </xdr:from>
    <xdr:to>
      <xdr:col>41</xdr:col>
      <xdr:colOff>101600</xdr:colOff>
      <xdr:row>63</xdr:row>
      <xdr:rowOff>67128</xdr:rowOff>
    </xdr:to>
    <xdr:sp macro="" textlink="">
      <xdr:nvSpPr>
        <xdr:cNvPr id="254" name="楕円 253">
          <a:extLst>
            <a:ext uri="{FF2B5EF4-FFF2-40B4-BE49-F238E27FC236}">
              <a16:creationId xmlns:a16="http://schemas.microsoft.com/office/drawing/2014/main" xmlns="" id="{963EF2A9-C528-4ECB-B03B-4B9A042095C3}"/>
            </a:ext>
          </a:extLst>
        </xdr:cNvPr>
        <xdr:cNvSpPr/>
      </xdr:nvSpPr>
      <xdr:spPr>
        <a:xfrm>
          <a:off x="7810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16328</xdr:rowOff>
    </xdr:to>
    <xdr:cxnSp macro="">
      <xdr:nvCxnSpPr>
        <xdr:cNvPr id="255" name="直線コネクタ 254">
          <a:extLst>
            <a:ext uri="{FF2B5EF4-FFF2-40B4-BE49-F238E27FC236}">
              <a16:creationId xmlns:a16="http://schemas.microsoft.com/office/drawing/2014/main" xmlns="" id="{4849531E-1A7C-4B03-B1D1-5E609D2F7B08}"/>
            </a:ext>
          </a:extLst>
        </xdr:cNvPr>
        <xdr:cNvCxnSpPr/>
      </xdr:nvCxnSpPr>
      <xdr:spPr>
        <a:xfrm flipV="1">
          <a:off x="7861300" y="108127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140244</xdr:rowOff>
    </xdr:from>
    <xdr:to>
      <xdr:col>36</xdr:col>
      <xdr:colOff>165100</xdr:colOff>
      <xdr:row>63</xdr:row>
      <xdr:rowOff>70394</xdr:rowOff>
    </xdr:to>
    <xdr:sp macro="" textlink="">
      <xdr:nvSpPr>
        <xdr:cNvPr id="256" name="楕円 255">
          <a:extLst>
            <a:ext uri="{FF2B5EF4-FFF2-40B4-BE49-F238E27FC236}">
              <a16:creationId xmlns:a16="http://schemas.microsoft.com/office/drawing/2014/main" xmlns="" id="{EE4E9FB4-7B20-45BF-A394-1A52233B5C32}"/>
            </a:ext>
          </a:extLst>
        </xdr:cNvPr>
        <xdr:cNvSpPr/>
      </xdr:nvSpPr>
      <xdr:spPr>
        <a:xfrm>
          <a:off x="6921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16328</xdr:rowOff>
    </xdr:from>
    <xdr:to>
      <xdr:col>41</xdr:col>
      <xdr:colOff>50800</xdr:colOff>
      <xdr:row>63</xdr:row>
      <xdr:rowOff>19594</xdr:rowOff>
    </xdr:to>
    <xdr:cxnSp macro="">
      <xdr:nvCxnSpPr>
        <xdr:cNvPr id="257" name="直線コネクタ 256">
          <a:extLst>
            <a:ext uri="{FF2B5EF4-FFF2-40B4-BE49-F238E27FC236}">
              <a16:creationId xmlns:a16="http://schemas.microsoft.com/office/drawing/2014/main" xmlns="" id="{3AEBF5AA-1973-4EF4-B3C7-F3D5D4E2AB74}"/>
            </a:ext>
          </a:extLst>
        </xdr:cNvPr>
        <xdr:cNvCxnSpPr/>
      </xdr:nvCxnSpPr>
      <xdr:spPr>
        <a:xfrm flipV="1">
          <a:off x="6972300" y="108176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xmlns="" id="{44ADFC43-6EB0-4F3A-9224-1E7B0977F61A}"/>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xmlns="" id="{9F7FDB0B-BF3E-4BEA-97B2-C81281A6F01C}"/>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xmlns="" id="{6D81179D-4333-42D0-9E51-7F7297632808}"/>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xmlns="" id="{F23A1292-4123-4482-9781-DE64EE47B48D}"/>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51724</xdr:rowOff>
    </xdr:from>
    <xdr:ext cx="469744" cy="259045"/>
    <xdr:sp macro="" textlink="">
      <xdr:nvSpPr>
        <xdr:cNvPr id="262" name="n_1mainValue【体育館・プール】&#10;一人当たり面積">
          <a:extLst>
            <a:ext uri="{FF2B5EF4-FFF2-40B4-BE49-F238E27FC236}">
              <a16:creationId xmlns:a16="http://schemas.microsoft.com/office/drawing/2014/main" xmlns="" id="{FA74041B-0CA0-4201-A482-E0E1E23EC851}"/>
            </a:ext>
          </a:extLst>
        </xdr:cNvPr>
        <xdr:cNvSpPr txBox="1"/>
      </xdr:nvSpPr>
      <xdr:spPr>
        <a:xfrm>
          <a:off x="9391727" y="108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63" name="n_2mainValue【体育館・プール】&#10;一人当たり面積">
          <a:extLst>
            <a:ext uri="{FF2B5EF4-FFF2-40B4-BE49-F238E27FC236}">
              <a16:creationId xmlns:a16="http://schemas.microsoft.com/office/drawing/2014/main" xmlns="" id="{FCE2A21A-76CC-4E8A-83B7-476C799C01A4}"/>
            </a:ext>
          </a:extLst>
        </xdr:cNvPr>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58255</xdr:rowOff>
    </xdr:from>
    <xdr:ext cx="469744" cy="259045"/>
    <xdr:sp macro="" textlink="">
      <xdr:nvSpPr>
        <xdr:cNvPr id="264" name="n_3mainValue【体育館・プール】&#10;一人当たり面積">
          <a:extLst>
            <a:ext uri="{FF2B5EF4-FFF2-40B4-BE49-F238E27FC236}">
              <a16:creationId xmlns:a16="http://schemas.microsoft.com/office/drawing/2014/main" xmlns="" id="{15D00011-A2CE-4703-81BA-36CBA6AE1F91}"/>
            </a:ext>
          </a:extLst>
        </xdr:cNvPr>
        <xdr:cNvSpPr txBox="1"/>
      </xdr:nvSpPr>
      <xdr:spPr>
        <a:xfrm>
          <a:off x="7626427" y="108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61521</xdr:rowOff>
    </xdr:from>
    <xdr:ext cx="469744" cy="259045"/>
    <xdr:sp macro="" textlink="">
      <xdr:nvSpPr>
        <xdr:cNvPr id="265" name="n_4mainValue【体育館・プール】&#10;一人当たり面積">
          <a:extLst>
            <a:ext uri="{FF2B5EF4-FFF2-40B4-BE49-F238E27FC236}">
              <a16:creationId xmlns:a16="http://schemas.microsoft.com/office/drawing/2014/main" xmlns="" id="{5F843ABB-2765-4891-BB6D-0ED9F03F989A}"/>
            </a:ext>
          </a:extLst>
        </xdr:cNvPr>
        <xdr:cNvSpPr txBox="1"/>
      </xdr:nvSpPr>
      <xdr:spPr>
        <a:xfrm>
          <a:off x="6737427"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864FB1F7-1B47-4915-B3D6-26656762B9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1D14377C-4361-4026-853A-5EFA1F93FB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D0E0AFDB-41A1-4FC8-918E-7AF31C2081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7B50DDD0-0240-492B-89D4-CBA6A44166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514F03CF-24F2-4499-A96E-2383023FFDF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77E35354-7089-46AF-A05F-0F70B47CFB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1E94F0D3-C6CF-4851-8AB7-626BEEB1DB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8F726026-3B23-46E3-B7A2-4607BFF623B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5F5B49D8-2984-4AC3-AB09-E0DB93D268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86F507A9-3EF2-4FDA-A67E-52C14918ED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4392318D-4596-4B03-ACDA-C20A3F12F96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xmlns="" id="{C02B735C-1816-4962-A473-338238A941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xmlns="" id="{152C8D11-F074-4D69-B080-BBBFF1863F4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xmlns="" id="{10A74F55-5FA0-4250-8438-42C639D6D1E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xmlns="" id="{B61BFE73-8B3A-42B6-BFC1-35B10F10243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xmlns="" id="{F46CD54B-F467-4408-AABE-F69465CE00B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xmlns="" id="{06C7557D-D489-410C-99CD-A41C155E8C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xmlns="" id="{B7BD8EAC-130E-4EBF-BD1D-59BCA40E95A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xmlns="" id="{E9715BDD-626A-475F-8D57-7A0EFE4CFB9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xmlns="" id="{C12A693A-8D20-443A-9E56-5F8CFE073BF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xmlns="" id="{D49912BE-12E4-4EDA-BF69-3C93CBC0751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113EAE4B-8930-4A78-AB8B-5F2A9E08987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xmlns="" id="{BB64E20B-D9BE-4427-B178-2937FDC49A5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56C751B1-9A6C-454A-BDAA-1D1AB94220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xmlns="" id="{47C15EC8-A577-4C74-A900-86ECA194E117}"/>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xmlns="" id="{8FEE2816-5518-424B-A664-FFA0287B8CC5}"/>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xmlns="" id="{B7288D56-7FD6-4164-B80B-C600894379DF}"/>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xmlns="" id="{C10EB343-E8CE-4159-8300-A653D298AE1A}"/>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xmlns="" id="{876DB625-7CD9-417F-B210-15F047304F7F}"/>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F12BAF63-9AEA-4A3C-BD96-E805AE358F29}"/>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xmlns="" id="{FE160E18-E526-4E25-9879-1B54557382E1}"/>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xmlns="" id="{571CBA38-B739-46EE-98EF-7C52523D1BBA}"/>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xmlns="" id="{FDEE9F0D-6D54-4B46-B315-78B4CCB75727}"/>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xmlns="" id="{EF8ECABA-59C4-446B-BF06-6C1537FEC94B}"/>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xmlns="" id="{166982B5-B6EF-40FD-85F4-ECD4B7848DA3}"/>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B611B7A1-AEB8-4642-A9C1-858037B7D5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2698A4B4-7506-4F03-A84F-42BF19B51F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338515C5-27A5-4BDA-99A5-1FAE44F1EA8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DA704EB7-CE4E-4E7D-A91A-B5C4D38ADF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06F1B907-93C5-44E5-A60E-B3EF80F548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306" name="楕円 305">
          <a:extLst>
            <a:ext uri="{FF2B5EF4-FFF2-40B4-BE49-F238E27FC236}">
              <a16:creationId xmlns:a16="http://schemas.microsoft.com/office/drawing/2014/main" xmlns="" id="{2C9D02A8-845A-4CF0-BC06-9D587B3FBEB7}"/>
            </a:ext>
          </a:extLst>
        </xdr:cNvPr>
        <xdr:cNvSpPr/>
      </xdr:nvSpPr>
      <xdr:spPr>
        <a:xfrm>
          <a:off x="4584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152416</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D62BD2EA-1B3F-49B2-BA47-E3D95326D545}"/>
            </a:ext>
          </a:extLst>
        </xdr:cNvPr>
        <xdr:cNvSpPr txBox="1"/>
      </xdr:nvSpPr>
      <xdr:spPr>
        <a:xfrm>
          <a:off x="4673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308" name="楕円 307">
          <a:extLst>
            <a:ext uri="{FF2B5EF4-FFF2-40B4-BE49-F238E27FC236}">
              <a16:creationId xmlns:a16="http://schemas.microsoft.com/office/drawing/2014/main" xmlns="" id="{E0BD551A-D896-4A73-8FE3-6A8E5392605F}"/>
            </a:ext>
          </a:extLst>
        </xdr:cNvPr>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53339</xdr:rowOff>
    </xdr:to>
    <xdr:cxnSp macro="">
      <xdr:nvCxnSpPr>
        <xdr:cNvPr id="309" name="直線コネクタ 308">
          <a:extLst>
            <a:ext uri="{FF2B5EF4-FFF2-40B4-BE49-F238E27FC236}">
              <a16:creationId xmlns:a16="http://schemas.microsoft.com/office/drawing/2014/main" xmlns="" id="{BE4089B4-207A-4E8D-ACF1-B87E95EAAD4E}"/>
            </a:ext>
          </a:extLst>
        </xdr:cNvPr>
        <xdr:cNvCxnSpPr/>
      </xdr:nvCxnSpPr>
      <xdr:spPr>
        <a:xfrm>
          <a:off x="3797300" y="142417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310" name="楕円 309">
          <a:extLst>
            <a:ext uri="{FF2B5EF4-FFF2-40B4-BE49-F238E27FC236}">
              <a16:creationId xmlns:a16="http://schemas.microsoft.com/office/drawing/2014/main" xmlns="" id="{0DFB2AC3-EECA-4936-BC21-ED7074B33B19}"/>
            </a:ext>
          </a:extLst>
        </xdr:cNvPr>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142875</xdr:rowOff>
    </xdr:from>
    <xdr:to>
      <xdr:col>19</xdr:col>
      <xdr:colOff>177800</xdr:colOff>
      <xdr:row>83</xdr:row>
      <xdr:rowOff>11430</xdr:rowOff>
    </xdr:to>
    <xdr:cxnSp macro="">
      <xdr:nvCxnSpPr>
        <xdr:cNvPr id="311" name="直線コネクタ 310">
          <a:extLst>
            <a:ext uri="{FF2B5EF4-FFF2-40B4-BE49-F238E27FC236}">
              <a16:creationId xmlns:a16="http://schemas.microsoft.com/office/drawing/2014/main" xmlns="" id="{143A8D74-B781-4C8D-B4F1-F207738A414C}"/>
            </a:ext>
          </a:extLst>
        </xdr:cNvPr>
        <xdr:cNvCxnSpPr/>
      </xdr:nvCxnSpPr>
      <xdr:spPr>
        <a:xfrm>
          <a:off x="2908300" y="14201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12" name="楕円 311">
          <a:extLst>
            <a:ext uri="{FF2B5EF4-FFF2-40B4-BE49-F238E27FC236}">
              <a16:creationId xmlns:a16="http://schemas.microsoft.com/office/drawing/2014/main" xmlns="" id="{CD94DA1A-DE4E-403C-9A84-C0B1713DD940}"/>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142875</xdr:rowOff>
    </xdr:to>
    <xdr:cxnSp macro="">
      <xdr:nvCxnSpPr>
        <xdr:cNvPr id="313" name="直線コネクタ 312">
          <a:extLst>
            <a:ext uri="{FF2B5EF4-FFF2-40B4-BE49-F238E27FC236}">
              <a16:creationId xmlns:a16="http://schemas.microsoft.com/office/drawing/2014/main" xmlns="" id="{353CB673-33D8-44A6-B576-887045B37221}"/>
            </a:ext>
          </a:extLst>
        </xdr:cNvPr>
        <xdr:cNvCxnSpPr/>
      </xdr:nvCxnSpPr>
      <xdr:spPr>
        <a:xfrm>
          <a:off x="2019300" y="14173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314" name="楕円 313">
          <a:extLst>
            <a:ext uri="{FF2B5EF4-FFF2-40B4-BE49-F238E27FC236}">
              <a16:creationId xmlns:a16="http://schemas.microsoft.com/office/drawing/2014/main" xmlns="" id="{8C37EA5A-0678-40B8-BE3F-A07A7E36F1FD}"/>
            </a:ext>
          </a:extLst>
        </xdr:cNvPr>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74295</xdr:rowOff>
    </xdr:from>
    <xdr:to>
      <xdr:col>10</xdr:col>
      <xdr:colOff>114300</xdr:colOff>
      <xdr:row>82</xdr:row>
      <xdr:rowOff>114300</xdr:rowOff>
    </xdr:to>
    <xdr:cxnSp macro="">
      <xdr:nvCxnSpPr>
        <xdr:cNvPr id="315" name="直線コネクタ 314">
          <a:extLst>
            <a:ext uri="{FF2B5EF4-FFF2-40B4-BE49-F238E27FC236}">
              <a16:creationId xmlns:a16="http://schemas.microsoft.com/office/drawing/2014/main" xmlns="" id="{B019A654-D775-454C-B6AF-514B0236611B}"/>
            </a:ext>
          </a:extLst>
        </xdr:cNvPr>
        <xdr:cNvCxnSpPr/>
      </xdr:nvCxnSpPr>
      <xdr:spPr>
        <a:xfrm>
          <a:off x="1130300" y="1413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xmlns="" id="{6565FFCF-9BEA-489A-BA6B-FFB384B6CD82}"/>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xmlns="" id="{198F2D43-6147-44B6-8406-AB93CF0D8856}"/>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xmlns="" id="{FD5B2247-480C-4B53-B187-715C14B88782}"/>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xmlns="" id="{7BA553C2-0272-4A1D-8039-2397C7215DC6}"/>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320" name="n_1mainValue【福祉施設】&#10;有形固定資産減価償却率">
          <a:extLst>
            <a:ext uri="{FF2B5EF4-FFF2-40B4-BE49-F238E27FC236}">
              <a16:creationId xmlns:a16="http://schemas.microsoft.com/office/drawing/2014/main" xmlns="" id="{E354D6DF-F2F3-4F7C-9911-FB2471D1DCB3}"/>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13352</xdr:rowOff>
    </xdr:from>
    <xdr:ext cx="405111" cy="259045"/>
    <xdr:sp macro="" textlink="">
      <xdr:nvSpPr>
        <xdr:cNvPr id="321" name="n_2mainValue【福祉施設】&#10;有形固定資産減価償却率">
          <a:extLst>
            <a:ext uri="{FF2B5EF4-FFF2-40B4-BE49-F238E27FC236}">
              <a16:creationId xmlns:a16="http://schemas.microsoft.com/office/drawing/2014/main" xmlns="" id="{39B113FB-D4CF-4AFB-9CE7-C443C2219C0E}"/>
            </a:ext>
          </a:extLst>
        </xdr:cNvPr>
        <xdr:cNvSpPr txBox="1"/>
      </xdr:nvSpPr>
      <xdr:spPr>
        <a:xfrm>
          <a:off x="2705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22" name="n_3mainValue【福祉施設】&#10;有形固定資産減価償却率">
          <a:extLst>
            <a:ext uri="{FF2B5EF4-FFF2-40B4-BE49-F238E27FC236}">
              <a16:creationId xmlns:a16="http://schemas.microsoft.com/office/drawing/2014/main" xmlns="" id="{0537DF65-9517-42CB-9634-9B6F7B300310}"/>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116222</xdr:rowOff>
    </xdr:from>
    <xdr:ext cx="405111" cy="259045"/>
    <xdr:sp macro="" textlink="">
      <xdr:nvSpPr>
        <xdr:cNvPr id="323" name="n_4mainValue【福祉施設】&#10;有形固定資産減価償却率">
          <a:extLst>
            <a:ext uri="{FF2B5EF4-FFF2-40B4-BE49-F238E27FC236}">
              <a16:creationId xmlns:a16="http://schemas.microsoft.com/office/drawing/2014/main" xmlns="" id="{25B51D42-A127-423B-8224-0DC43B3F1A53}"/>
            </a:ext>
          </a:extLst>
        </xdr:cNvPr>
        <xdr:cNvSpPr txBox="1"/>
      </xdr:nvSpPr>
      <xdr:spPr>
        <a:xfrm>
          <a:off x="927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F13E7BA5-5C98-4605-AA9A-3887733204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482E9053-97C9-4196-8272-9335701F59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3568CC7D-E2ED-4649-9097-402D2CDA35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03241A64-6372-448C-859C-73BD569195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90876F82-0FDD-4698-98D5-F83A2DD4A2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CB9291A6-9E52-4C9A-8752-DE82793C0E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8E4752FB-ADCC-4593-A14E-425A5D3DDD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D08839A6-C01C-4DAF-9E5E-2554E956ACD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A24EF781-2BED-48DB-9BE2-11AB6B42E2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BEEB0A4C-FFFE-43C4-A678-5ADEE142AA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E92804EA-0A4B-4AD3-A3DC-FF12937C561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1DC76794-02A3-4E65-9F6C-67D90D968D7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2C351675-04A7-471D-A9D3-D20F5DC2E08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433A5800-9C3E-411F-85E7-D5664B9B9F6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BF517388-C90E-48EF-ACF1-FAF1E1B6D09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7D1DD33A-D166-478B-BBA8-69686F02783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3F023DFC-3050-4643-8C9C-96E22D11067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4D117BE7-2DB7-43F7-B9D9-2427A00E9BD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2A2947C0-1243-4A3E-AA0C-5A563CCF7E9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5C770E73-5EB5-495F-A97D-992C6F3268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5D3BC297-B732-42FC-95C8-129C80B4B2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xmlns="" id="{DBC0FFAD-23F2-4238-ACDB-E92D773D25EB}"/>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xmlns="" id="{742AF91F-FBF1-41F0-BC11-F59AC27FB967}"/>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xmlns="" id="{16888412-2EFE-47C3-A8AB-4F416BB72685}"/>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xmlns="" id="{7171D3D2-8CF0-407D-8189-C31E3B26BF77}"/>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xmlns="" id="{380EDF16-1518-4F41-A647-96ADF75EE90E}"/>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xmlns="" id="{784B24F3-44B0-4FF0-AE11-125AA612DB95}"/>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xmlns="" id="{DA1ED781-B814-4F08-AF50-CB4967A0A5D6}"/>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xmlns="" id="{CA69C350-CAF3-4F36-A3DA-AC7F11C70AF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xmlns="" id="{430BB59F-FCD9-429E-ACC9-C826262E6347}"/>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xmlns="" id="{0E95B7F3-CBDE-4457-B424-975A060060D0}"/>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xmlns="" id="{827E6D71-1064-43DA-ACED-D777839B8D82}"/>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263A116-1988-4675-8B01-53B3B67743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78400F33-70FD-4D50-AF45-10C4029310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35B613C-7A22-450B-A15F-CAD4EBCA8A9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AB17520-5EDD-4189-B1AF-99E8A3E8B0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22A30E42-248B-40AA-88FC-861C242853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61" name="楕円 360">
          <a:extLst>
            <a:ext uri="{FF2B5EF4-FFF2-40B4-BE49-F238E27FC236}">
              <a16:creationId xmlns:a16="http://schemas.microsoft.com/office/drawing/2014/main" xmlns="" id="{FCA0220C-889D-448C-AFD6-841FC75F6CAC}"/>
            </a:ext>
          </a:extLst>
        </xdr:cNvPr>
        <xdr:cNvSpPr/>
      </xdr:nvSpPr>
      <xdr:spPr>
        <a:xfrm>
          <a:off x="10426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38879</xdr:rowOff>
    </xdr:from>
    <xdr:ext cx="469744" cy="259045"/>
    <xdr:sp macro="" textlink="">
      <xdr:nvSpPr>
        <xdr:cNvPr id="362" name="【福祉施設】&#10;一人当たり面積該当値テキスト">
          <a:extLst>
            <a:ext uri="{FF2B5EF4-FFF2-40B4-BE49-F238E27FC236}">
              <a16:creationId xmlns:a16="http://schemas.microsoft.com/office/drawing/2014/main" xmlns="" id="{CF45C5CA-081D-437A-9D3A-5B317FDE850B}"/>
            </a:ext>
          </a:extLst>
        </xdr:cNvPr>
        <xdr:cNvSpPr txBox="1"/>
      </xdr:nvSpPr>
      <xdr:spPr>
        <a:xfrm>
          <a:off x="10515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62737</xdr:rowOff>
    </xdr:from>
    <xdr:to>
      <xdr:col>50</xdr:col>
      <xdr:colOff>165100</xdr:colOff>
      <xdr:row>84</xdr:row>
      <xdr:rowOff>164337</xdr:rowOff>
    </xdr:to>
    <xdr:sp macro="" textlink="">
      <xdr:nvSpPr>
        <xdr:cNvPr id="363" name="楕円 362">
          <a:extLst>
            <a:ext uri="{FF2B5EF4-FFF2-40B4-BE49-F238E27FC236}">
              <a16:creationId xmlns:a16="http://schemas.microsoft.com/office/drawing/2014/main" xmlns="" id="{7E4628BD-CA11-4572-8216-BF90FA59432B}"/>
            </a:ext>
          </a:extLst>
        </xdr:cNvPr>
        <xdr:cNvSpPr/>
      </xdr:nvSpPr>
      <xdr:spPr>
        <a:xfrm>
          <a:off x="9588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111252</xdr:rowOff>
    </xdr:from>
    <xdr:to>
      <xdr:col>55</xdr:col>
      <xdr:colOff>0</xdr:colOff>
      <xdr:row>84</xdr:row>
      <xdr:rowOff>113537</xdr:rowOff>
    </xdr:to>
    <xdr:cxnSp macro="">
      <xdr:nvCxnSpPr>
        <xdr:cNvPr id="364" name="直線コネクタ 363">
          <a:extLst>
            <a:ext uri="{FF2B5EF4-FFF2-40B4-BE49-F238E27FC236}">
              <a16:creationId xmlns:a16="http://schemas.microsoft.com/office/drawing/2014/main" xmlns="" id="{CA745E41-181A-4E76-82B0-5EEBEDCB5F8A}"/>
            </a:ext>
          </a:extLst>
        </xdr:cNvPr>
        <xdr:cNvCxnSpPr/>
      </xdr:nvCxnSpPr>
      <xdr:spPr>
        <a:xfrm flipV="1">
          <a:off x="9639300" y="145130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65024</xdr:rowOff>
    </xdr:from>
    <xdr:to>
      <xdr:col>46</xdr:col>
      <xdr:colOff>38100</xdr:colOff>
      <xdr:row>84</xdr:row>
      <xdr:rowOff>166624</xdr:rowOff>
    </xdr:to>
    <xdr:sp macro="" textlink="">
      <xdr:nvSpPr>
        <xdr:cNvPr id="365" name="楕円 364">
          <a:extLst>
            <a:ext uri="{FF2B5EF4-FFF2-40B4-BE49-F238E27FC236}">
              <a16:creationId xmlns:a16="http://schemas.microsoft.com/office/drawing/2014/main" xmlns="" id="{818946A4-1A84-43FC-831E-BD63E1D9BA9C}"/>
            </a:ext>
          </a:extLst>
        </xdr:cNvPr>
        <xdr:cNvSpPr/>
      </xdr:nvSpPr>
      <xdr:spPr>
        <a:xfrm>
          <a:off x="8699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113537</xdr:rowOff>
    </xdr:from>
    <xdr:to>
      <xdr:col>50</xdr:col>
      <xdr:colOff>114300</xdr:colOff>
      <xdr:row>84</xdr:row>
      <xdr:rowOff>115824</xdr:rowOff>
    </xdr:to>
    <xdr:cxnSp macro="">
      <xdr:nvCxnSpPr>
        <xdr:cNvPr id="366" name="直線コネクタ 365">
          <a:extLst>
            <a:ext uri="{FF2B5EF4-FFF2-40B4-BE49-F238E27FC236}">
              <a16:creationId xmlns:a16="http://schemas.microsoft.com/office/drawing/2014/main" xmlns="" id="{27EA0F96-64FD-4166-B84B-03DD110B4B8D}"/>
            </a:ext>
          </a:extLst>
        </xdr:cNvPr>
        <xdr:cNvCxnSpPr/>
      </xdr:nvCxnSpPr>
      <xdr:spPr>
        <a:xfrm flipV="1">
          <a:off x="8750300" y="145153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67311</xdr:rowOff>
    </xdr:from>
    <xdr:to>
      <xdr:col>41</xdr:col>
      <xdr:colOff>101600</xdr:colOff>
      <xdr:row>84</xdr:row>
      <xdr:rowOff>168911</xdr:rowOff>
    </xdr:to>
    <xdr:sp macro="" textlink="">
      <xdr:nvSpPr>
        <xdr:cNvPr id="367" name="楕円 366">
          <a:extLst>
            <a:ext uri="{FF2B5EF4-FFF2-40B4-BE49-F238E27FC236}">
              <a16:creationId xmlns:a16="http://schemas.microsoft.com/office/drawing/2014/main" xmlns="" id="{1B9EDC7D-382F-4A86-8F84-7646CB5A321A}"/>
            </a:ext>
          </a:extLst>
        </xdr:cNvPr>
        <xdr:cNvSpPr/>
      </xdr:nvSpPr>
      <xdr:spPr>
        <a:xfrm>
          <a:off x="7810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115824</xdr:rowOff>
    </xdr:from>
    <xdr:to>
      <xdr:col>45</xdr:col>
      <xdr:colOff>177800</xdr:colOff>
      <xdr:row>84</xdr:row>
      <xdr:rowOff>118111</xdr:rowOff>
    </xdr:to>
    <xdr:cxnSp macro="">
      <xdr:nvCxnSpPr>
        <xdr:cNvPr id="368" name="直線コネクタ 367">
          <a:extLst>
            <a:ext uri="{FF2B5EF4-FFF2-40B4-BE49-F238E27FC236}">
              <a16:creationId xmlns:a16="http://schemas.microsoft.com/office/drawing/2014/main" xmlns="" id="{D5601ED7-E616-4FAE-9245-3E32A1E7499D}"/>
            </a:ext>
          </a:extLst>
        </xdr:cNvPr>
        <xdr:cNvCxnSpPr/>
      </xdr:nvCxnSpPr>
      <xdr:spPr>
        <a:xfrm flipV="1">
          <a:off x="7861300" y="145176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71882</xdr:rowOff>
    </xdr:from>
    <xdr:to>
      <xdr:col>36</xdr:col>
      <xdr:colOff>165100</xdr:colOff>
      <xdr:row>85</xdr:row>
      <xdr:rowOff>2032</xdr:rowOff>
    </xdr:to>
    <xdr:sp macro="" textlink="">
      <xdr:nvSpPr>
        <xdr:cNvPr id="369" name="楕円 368">
          <a:extLst>
            <a:ext uri="{FF2B5EF4-FFF2-40B4-BE49-F238E27FC236}">
              <a16:creationId xmlns:a16="http://schemas.microsoft.com/office/drawing/2014/main" xmlns="" id="{49A326AE-22EE-4192-9649-0350AC25697D}"/>
            </a:ext>
          </a:extLst>
        </xdr:cNvPr>
        <xdr:cNvSpPr/>
      </xdr:nvSpPr>
      <xdr:spPr>
        <a:xfrm>
          <a:off x="6921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118111</xdr:rowOff>
    </xdr:from>
    <xdr:to>
      <xdr:col>41</xdr:col>
      <xdr:colOff>50800</xdr:colOff>
      <xdr:row>84</xdr:row>
      <xdr:rowOff>122682</xdr:rowOff>
    </xdr:to>
    <xdr:cxnSp macro="">
      <xdr:nvCxnSpPr>
        <xdr:cNvPr id="370" name="直線コネクタ 369">
          <a:extLst>
            <a:ext uri="{FF2B5EF4-FFF2-40B4-BE49-F238E27FC236}">
              <a16:creationId xmlns:a16="http://schemas.microsoft.com/office/drawing/2014/main" xmlns="" id="{AD4B4C46-0A73-4906-A299-4CBC560CAA37}"/>
            </a:ext>
          </a:extLst>
        </xdr:cNvPr>
        <xdr:cNvCxnSpPr/>
      </xdr:nvCxnSpPr>
      <xdr:spPr>
        <a:xfrm flipV="1">
          <a:off x="6972300" y="145199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xmlns="" id="{375FC39B-FD17-4332-B264-DEA505086132}"/>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xmlns="" id="{054B1857-5271-4CD3-9CA5-6F1687C5AF2F}"/>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xmlns="" id="{F5E1ADC8-E7B6-4CB1-ADDA-C5CB1991D8CD}"/>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xmlns="" id="{B641CEBB-AB79-498C-91E3-E6B6DAE2419D}"/>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155464</xdr:rowOff>
    </xdr:from>
    <xdr:ext cx="469744" cy="259045"/>
    <xdr:sp macro="" textlink="">
      <xdr:nvSpPr>
        <xdr:cNvPr id="375" name="n_1mainValue【福祉施設】&#10;一人当たり面積">
          <a:extLst>
            <a:ext uri="{FF2B5EF4-FFF2-40B4-BE49-F238E27FC236}">
              <a16:creationId xmlns:a16="http://schemas.microsoft.com/office/drawing/2014/main" xmlns="" id="{4DB1832D-2CCE-4989-A559-CD0627F28DB0}"/>
            </a:ext>
          </a:extLst>
        </xdr:cNvPr>
        <xdr:cNvSpPr txBox="1"/>
      </xdr:nvSpPr>
      <xdr:spPr>
        <a:xfrm>
          <a:off x="9391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157751</xdr:rowOff>
    </xdr:from>
    <xdr:ext cx="469744" cy="259045"/>
    <xdr:sp macro="" textlink="">
      <xdr:nvSpPr>
        <xdr:cNvPr id="376" name="n_2mainValue【福祉施設】&#10;一人当たり面積">
          <a:extLst>
            <a:ext uri="{FF2B5EF4-FFF2-40B4-BE49-F238E27FC236}">
              <a16:creationId xmlns:a16="http://schemas.microsoft.com/office/drawing/2014/main" xmlns="" id="{460ED73E-823B-41EA-A82D-BF921A489317}"/>
            </a:ext>
          </a:extLst>
        </xdr:cNvPr>
        <xdr:cNvSpPr txBox="1"/>
      </xdr:nvSpPr>
      <xdr:spPr>
        <a:xfrm>
          <a:off x="8515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160038</xdr:rowOff>
    </xdr:from>
    <xdr:ext cx="469744" cy="259045"/>
    <xdr:sp macro="" textlink="">
      <xdr:nvSpPr>
        <xdr:cNvPr id="377" name="n_3mainValue【福祉施設】&#10;一人当たり面積">
          <a:extLst>
            <a:ext uri="{FF2B5EF4-FFF2-40B4-BE49-F238E27FC236}">
              <a16:creationId xmlns:a16="http://schemas.microsoft.com/office/drawing/2014/main" xmlns="" id="{C8F253C5-41A4-45A2-8EA6-3D2BB35CEA24}"/>
            </a:ext>
          </a:extLst>
        </xdr:cNvPr>
        <xdr:cNvSpPr txBox="1"/>
      </xdr:nvSpPr>
      <xdr:spPr>
        <a:xfrm>
          <a:off x="7626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164609</xdr:rowOff>
    </xdr:from>
    <xdr:ext cx="469744" cy="259045"/>
    <xdr:sp macro="" textlink="">
      <xdr:nvSpPr>
        <xdr:cNvPr id="378" name="n_4mainValue【福祉施設】&#10;一人当たり面積">
          <a:extLst>
            <a:ext uri="{FF2B5EF4-FFF2-40B4-BE49-F238E27FC236}">
              <a16:creationId xmlns:a16="http://schemas.microsoft.com/office/drawing/2014/main" xmlns="" id="{CA172D42-CFAA-4123-987D-B65A7A6C88B5}"/>
            </a:ext>
          </a:extLst>
        </xdr:cNvPr>
        <xdr:cNvSpPr txBox="1"/>
      </xdr:nvSpPr>
      <xdr:spPr>
        <a:xfrm>
          <a:off x="6737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2DBC4755-448C-4DE4-9A2C-292DF5AA09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1FA9BC71-D5B0-49A2-A3EB-F24B15E61C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C458674B-FF4A-496E-9D6D-34EB3DD304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8B1A902E-6967-4245-B6C6-D5F05966BB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F1B272B-3802-48CA-BCAF-19142264CA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8BF65900-BC2D-438D-A340-CBA7E1ACFE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2395D738-1AE3-4767-AAEF-6F309EFE6A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B4E3440E-8CE5-4587-897B-E72C03805A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B00731EE-0230-4294-923D-AF83522DAA1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607D5E75-39A4-4596-934C-6236FCA902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C1855E6D-E45C-49CA-BD6D-EBFC80932B1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24DDCF88-677F-4770-AA61-44C7193C396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E476F79B-C7A6-4BAD-B966-D80DE70CE5A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423E6B5D-6742-4651-B68B-E006A039FB3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9BE0484F-961D-45FE-B1F7-0982087A91A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F947D376-D5AB-4204-8506-41063D08055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1C81C2AC-9C75-4DF5-B770-952F2691626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23181EFB-0212-45BE-ACF4-F0E46621397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D0DEBD1D-6FCF-45C7-8B85-5A5483021E9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F3C4C930-1E01-417C-85FA-79E31E655EA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A9156378-92E3-4B87-ABCC-5250C20D4FF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EB9B3ED9-21A9-46AA-AB50-EF5B565A008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68EAEAF2-5132-47D0-BEE8-E04210A8B58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FD7E097F-BE4B-4EFF-9714-026ABF4E56D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F5A0BD78-D7FD-44FD-B3FF-37D54CA37E1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xmlns="" id="{C9A4E96B-AFBD-475F-A0C4-D83A9E455BED}"/>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xmlns="" id="{6E53E80B-7A96-4561-A197-2E26C379A157}"/>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xmlns="" id="{BF7EC402-6B72-44EC-AE1E-F34BD986AC8A}"/>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B63510EE-F6F8-47FC-ABB2-EE21110F0DD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xmlns="" id="{33740F86-69C0-419E-BA6E-072135CB7E8E}"/>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4FE14EED-45B0-4F7A-9D29-6EFDE8549292}"/>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xmlns="" id="{9DDE3216-1027-41C9-8AF9-B0213F9D4241}"/>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xmlns="" id="{5206B84D-6DA5-4BD9-8298-566EEE9DFA35}"/>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xmlns="" id="{2646B4E8-E5A5-4273-9486-4A963004EEEC}"/>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xmlns="" id="{77EB30EA-B9F2-4AE9-B01C-2601C3D7B905}"/>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xmlns="" id="{B32A0A7D-8732-40DB-A7B9-1C9BBC7E1EA8}"/>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C36E194C-D4D3-49CA-9F52-9B49FE9B9B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975F14E1-66FA-4B04-B99A-14386ACCDDA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B7869234-6A2F-4BD1-B8FE-46CB790BD49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78CD3482-9B68-4F0C-BC64-E051093F88B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64BDF119-A045-4C90-80B4-46C78955664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23768</xdr:rowOff>
    </xdr:from>
    <xdr:to>
      <xdr:col>24</xdr:col>
      <xdr:colOff>114300</xdr:colOff>
      <xdr:row>107</xdr:row>
      <xdr:rowOff>125368</xdr:rowOff>
    </xdr:to>
    <xdr:sp macro="" textlink="">
      <xdr:nvSpPr>
        <xdr:cNvPr id="420" name="楕円 419">
          <a:extLst>
            <a:ext uri="{FF2B5EF4-FFF2-40B4-BE49-F238E27FC236}">
              <a16:creationId xmlns:a16="http://schemas.microsoft.com/office/drawing/2014/main" xmlns="" id="{8F71CCDA-F067-460E-8CE2-B22DFFC184AC}"/>
            </a:ext>
          </a:extLst>
        </xdr:cNvPr>
        <xdr:cNvSpPr/>
      </xdr:nvSpPr>
      <xdr:spPr>
        <a:xfrm>
          <a:off x="4584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2195</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B01E652E-1D05-43BF-9BE5-5D0E8375B0E4}"/>
            </a:ext>
          </a:extLst>
        </xdr:cNvPr>
        <xdr:cNvSpPr txBox="1"/>
      </xdr:nvSpPr>
      <xdr:spPr>
        <a:xfrm>
          <a:off x="4673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162561</xdr:rowOff>
    </xdr:from>
    <xdr:to>
      <xdr:col>20</xdr:col>
      <xdr:colOff>38100</xdr:colOff>
      <xdr:row>107</xdr:row>
      <xdr:rowOff>92711</xdr:rowOff>
    </xdr:to>
    <xdr:sp macro="" textlink="">
      <xdr:nvSpPr>
        <xdr:cNvPr id="422" name="楕円 421">
          <a:extLst>
            <a:ext uri="{FF2B5EF4-FFF2-40B4-BE49-F238E27FC236}">
              <a16:creationId xmlns:a16="http://schemas.microsoft.com/office/drawing/2014/main" xmlns="" id="{E59E3312-7402-4D05-A821-FBC9AF074B66}"/>
            </a:ext>
          </a:extLst>
        </xdr:cNvPr>
        <xdr:cNvSpPr/>
      </xdr:nvSpPr>
      <xdr:spPr>
        <a:xfrm>
          <a:off x="3746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41911</xdr:rowOff>
    </xdr:from>
    <xdr:to>
      <xdr:col>24</xdr:col>
      <xdr:colOff>63500</xdr:colOff>
      <xdr:row>107</xdr:row>
      <xdr:rowOff>74568</xdr:rowOff>
    </xdr:to>
    <xdr:cxnSp macro="">
      <xdr:nvCxnSpPr>
        <xdr:cNvPr id="423" name="直線コネクタ 422">
          <a:extLst>
            <a:ext uri="{FF2B5EF4-FFF2-40B4-BE49-F238E27FC236}">
              <a16:creationId xmlns:a16="http://schemas.microsoft.com/office/drawing/2014/main" xmlns="" id="{59B1460B-23EC-49FF-8CDA-8549ADD4B40D}"/>
            </a:ext>
          </a:extLst>
        </xdr:cNvPr>
        <xdr:cNvCxnSpPr/>
      </xdr:nvCxnSpPr>
      <xdr:spPr>
        <a:xfrm>
          <a:off x="3797300" y="183870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149498</xdr:rowOff>
    </xdr:from>
    <xdr:to>
      <xdr:col>15</xdr:col>
      <xdr:colOff>101600</xdr:colOff>
      <xdr:row>107</xdr:row>
      <xdr:rowOff>79648</xdr:rowOff>
    </xdr:to>
    <xdr:sp macro="" textlink="">
      <xdr:nvSpPr>
        <xdr:cNvPr id="424" name="楕円 423">
          <a:extLst>
            <a:ext uri="{FF2B5EF4-FFF2-40B4-BE49-F238E27FC236}">
              <a16:creationId xmlns:a16="http://schemas.microsoft.com/office/drawing/2014/main" xmlns="" id="{CED0571B-1463-4734-823E-36B366CCC180}"/>
            </a:ext>
          </a:extLst>
        </xdr:cNvPr>
        <xdr:cNvSpPr/>
      </xdr:nvSpPr>
      <xdr:spPr>
        <a:xfrm>
          <a:off x="2857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28848</xdr:rowOff>
    </xdr:from>
    <xdr:to>
      <xdr:col>19</xdr:col>
      <xdr:colOff>177800</xdr:colOff>
      <xdr:row>107</xdr:row>
      <xdr:rowOff>41911</xdr:rowOff>
    </xdr:to>
    <xdr:cxnSp macro="">
      <xdr:nvCxnSpPr>
        <xdr:cNvPr id="425" name="直線コネクタ 424">
          <a:extLst>
            <a:ext uri="{FF2B5EF4-FFF2-40B4-BE49-F238E27FC236}">
              <a16:creationId xmlns:a16="http://schemas.microsoft.com/office/drawing/2014/main" xmlns="" id="{805A954B-E55A-4F57-AD23-5A5610D0403E}"/>
            </a:ext>
          </a:extLst>
        </xdr:cNvPr>
        <xdr:cNvCxnSpPr/>
      </xdr:nvCxnSpPr>
      <xdr:spPr>
        <a:xfrm>
          <a:off x="2908300" y="183739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116839</xdr:rowOff>
    </xdr:from>
    <xdr:to>
      <xdr:col>10</xdr:col>
      <xdr:colOff>165100</xdr:colOff>
      <xdr:row>107</xdr:row>
      <xdr:rowOff>46989</xdr:rowOff>
    </xdr:to>
    <xdr:sp macro="" textlink="">
      <xdr:nvSpPr>
        <xdr:cNvPr id="426" name="楕円 425">
          <a:extLst>
            <a:ext uri="{FF2B5EF4-FFF2-40B4-BE49-F238E27FC236}">
              <a16:creationId xmlns:a16="http://schemas.microsoft.com/office/drawing/2014/main" xmlns="" id="{D990F804-52E1-446F-9F4E-4B0C27001522}"/>
            </a:ext>
          </a:extLst>
        </xdr:cNvPr>
        <xdr:cNvSpPr/>
      </xdr:nvSpPr>
      <xdr:spPr>
        <a:xfrm>
          <a:off x="196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167639</xdr:rowOff>
    </xdr:from>
    <xdr:to>
      <xdr:col>15</xdr:col>
      <xdr:colOff>50800</xdr:colOff>
      <xdr:row>107</xdr:row>
      <xdr:rowOff>28848</xdr:rowOff>
    </xdr:to>
    <xdr:cxnSp macro="">
      <xdr:nvCxnSpPr>
        <xdr:cNvPr id="427" name="直線コネクタ 426">
          <a:extLst>
            <a:ext uri="{FF2B5EF4-FFF2-40B4-BE49-F238E27FC236}">
              <a16:creationId xmlns:a16="http://schemas.microsoft.com/office/drawing/2014/main" xmlns="" id="{385DDADB-9F1B-48BF-81A7-A11B5BF72C93}"/>
            </a:ext>
          </a:extLst>
        </xdr:cNvPr>
        <xdr:cNvCxnSpPr/>
      </xdr:nvCxnSpPr>
      <xdr:spPr>
        <a:xfrm>
          <a:off x="2019300" y="183413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84182</xdr:rowOff>
    </xdr:from>
    <xdr:to>
      <xdr:col>6</xdr:col>
      <xdr:colOff>38100</xdr:colOff>
      <xdr:row>107</xdr:row>
      <xdr:rowOff>14332</xdr:rowOff>
    </xdr:to>
    <xdr:sp macro="" textlink="">
      <xdr:nvSpPr>
        <xdr:cNvPr id="428" name="楕円 427">
          <a:extLst>
            <a:ext uri="{FF2B5EF4-FFF2-40B4-BE49-F238E27FC236}">
              <a16:creationId xmlns:a16="http://schemas.microsoft.com/office/drawing/2014/main" xmlns="" id="{765B6D99-1509-4F18-8670-E6E4FC0915D7}"/>
            </a:ext>
          </a:extLst>
        </xdr:cNvPr>
        <xdr:cNvSpPr/>
      </xdr:nvSpPr>
      <xdr:spPr>
        <a:xfrm>
          <a:off x="1079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134982</xdr:rowOff>
    </xdr:from>
    <xdr:to>
      <xdr:col>10</xdr:col>
      <xdr:colOff>114300</xdr:colOff>
      <xdr:row>106</xdr:row>
      <xdr:rowOff>167639</xdr:rowOff>
    </xdr:to>
    <xdr:cxnSp macro="">
      <xdr:nvCxnSpPr>
        <xdr:cNvPr id="429" name="直線コネクタ 428">
          <a:extLst>
            <a:ext uri="{FF2B5EF4-FFF2-40B4-BE49-F238E27FC236}">
              <a16:creationId xmlns:a16="http://schemas.microsoft.com/office/drawing/2014/main" xmlns="" id="{5808ED14-F53F-4897-9CA8-45DBA4F7D7CA}"/>
            </a:ext>
          </a:extLst>
        </xdr:cNvPr>
        <xdr:cNvCxnSpPr/>
      </xdr:nvCxnSpPr>
      <xdr:spPr>
        <a:xfrm>
          <a:off x="1130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xmlns="" id="{E823B96B-ECFB-4496-811D-4EF66215EA4D}"/>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a:extLst>
            <a:ext uri="{FF2B5EF4-FFF2-40B4-BE49-F238E27FC236}">
              <a16:creationId xmlns:a16="http://schemas.microsoft.com/office/drawing/2014/main" xmlns="" id="{BB2C4D61-60D2-462F-B5E6-1F3C0A92FABF}"/>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a:extLst>
            <a:ext uri="{FF2B5EF4-FFF2-40B4-BE49-F238E27FC236}">
              <a16:creationId xmlns:a16="http://schemas.microsoft.com/office/drawing/2014/main" xmlns="" id="{A54F93B5-E3C4-40A3-BD5F-D668DF1A5B47}"/>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a:extLst>
            <a:ext uri="{FF2B5EF4-FFF2-40B4-BE49-F238E27FC236}">
              <a16:creationId xmlns:a16="http://schemas.microsoft.com/office/drawing/2014/main" xmlns="" id="{49B58BAD-5E49-4E6C-BCBB-3ACC8195F28A}"/>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83838</xdr:rowOff>
    </xdr:from>
    <xdr:ext cx="405111" cy="259045"/>
    <xdr:sp macro="" textlink="">
      <xdr:nvSpPr>
        <xdr:cNvPr id="434" name="n_1mainValue【市民会館】&#10;有形固定資産減価償却率">
          <a:extLst>
            <a:ext uri="{FF2B5EF4-FFF2-40B4-BE49-F238E27FC236}">
              <a16:creationId xmlns:a16="http://schemas.microsoft.com/office/drawing/2014/main" xmlns="" id="{84771A6D-905C-4992-8EF0-3DA096964BC9}"/>
            </a:ext>
          </a:extLst>
        </xdr:cNvPr>
        <xdr:cNvSpPr txBox="1"/>
      </xdr:nvSpPr>
      <xdr:spPr>
        <a:xfrm>
          <a:off x="3582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70775</xdr:rowOff>
    </xdr:from>
    <xdr:ext cx="405111" cy="259045"/>
    <xdr:sp macro="" textlink="">
      <xdr:nvSpPr>
        <xdr:cNvPr id="435" name="n_2mainValue【市民会館】&#10;有形固定資産減価償却率">
          <a:extLst>
            <a:ext uri="{FF2B5EF4-FFF2-40B4-BE49-F238E27FC236}">
              <a16:creationId xmlns:a16="http://schemas.microsoft.com/office/drawing/2014/main" xmlns="" id="{295091A0-0DF0-47A3-A583-590C6D8C3D66}"/>
            </a:ext>
          </a:extLst>
        </xdr:cNvPr>
        <xdr:cNvSpPr txBox="1"/>
      </xdr:nvSpPr>
      <xdr:spPr>
        <a:xfrm>
          <a:off x="2705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38116</xdr:rowOff>
    </xdr:from>
    <xdr:ext cx="405111" cy="259045"/>
    <xdr:sp macro="" textlink="">
      <xdr:nvSpPr>
        <xdr:cNvPr id="436" name="n_3mainValue【市民会館】&#10;有形固定資産減価償却率">
          <a:extLst>
            <a:ext uri="{FF2B5EF4-FFF2-40B4-BE49-F238E27FC236}">
              <a16:creationId xmlns:a16="http://schemas.microsoft.com/office/drawing/2014/main" xmlns="" id="{11152714-89C0-45E8-89F7-716AB230D489}"/>
            </a:ext>
          </a:extLst>
        </xdr:cNvPr>
        <xdr:cNvSpPr txBox="1"/>
      </xdr:nvSpPr>
      <xdr:spPr>
        <a:xfrm>
          <a:off x="1816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5459</xdr:rowOff>
    </xdr:from>
    <xdr:ext cx="405111" cy="259045"/>
    <xdr:sp macro="" textlink="">
      <xdr:nvSpPr>
        <xdr:cNvPr id="437" name="n_4mainValue【市民会館】&#10;有形固定資産減価償却率">
          <a:extLst>
            <a:ext uri="{FF2B5EF4-FFF2-40B4-BE49-F238E27FC236}">
              <a16:creationId xmlns:a16="http://schemas.microsoft.com/office/drawing/2014/main" xmlns="" id="{35D6E751-1684-416B-AC85-22F08CDBCB20}"/>
            </a:ext>
          </a:extLst>
        </xdr:cNvPr>
        <xdr:cNvSpPr txBox="1"/>
      </xdr:nvSpPr>
      <xdr:spPr>
        <a:xfrm>
          <a:off x="927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8ADDFBFF-7EB7-44BA-BAB8-3D136E3045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7CDB2214-BBE7-48B3-902C-0BFAF7F0F4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5F899BB8-D398-428B-81DC-76952AAF70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7BEE0A6A-866F-494B-9C8B-1DBFD5B3DE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6CFF908A-4049-45FF-A99C-CE0D6875A6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9D7B4283-9DE2-47B2-85C1-9B42D6A051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B7D056A3-C659-4356-9E29-F4B4E64DFC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9B56A5C0-17C6-44AA-AAD7-62B2E9D9DAF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D5034040-0B31-4C10-92F2-B0E246C35F2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9ADBFB38-D712-429D-A3EF-51EEF249C05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34A5FC57-4CC0-4DFA-967D-A4E180D645A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73FC0E75-62E6-4826-A6AE-AE180C54178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42C21DE7-76E6-4077-8DB0-12757EE9646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69503F98-2F26-4FC4-BCC1-E13B36EAFA5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0E8964F1-DD0E-4B17-89FF-59F5F9E2959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C33FA66E-2E74-44BB-8DB7-0F6D8B14F5F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9E890A35-55C2-4DF9-BCF5-730F0A5354D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10ACCC64-5CF0-41B1-B5EA-5EFA2BF49E2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3647C7F5-A362-4822-8310-5B32F28C846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F12AB9EF-2FA6-4066-A741-E5DD20612EF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1559C7AC-0586-49DC-92A2-E166E02FBF1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E94E9760-11A0-4E20-8211-BF9431201A4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4ACFBE08-E7BC-413F-A244-35EAAF975A1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xmlns="" id="{EA7E1DA3-A5D0-4EB2-AE03-B6D824F43C62}"/>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xmlns="" id="{DEB763E7-5C9A-4102-95A3-A0DD474C18FC}"/>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xmlns="" id="{82153A19-F332-41C2-8F62-EC80F336E73B}"/>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xmlns="" id="{37D1AFC0-D931-428E-AD70-B30810F91A1E}"/>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xmlns="" id="{FA0DAC34-47AF-48AF-975E-1B83554EC4F3}"/>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xmlns="" id="{81C80D20-29EF-423F-8203-54131F7B164E}"/>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xmlns="" id="{CC35BEF5-D4C4-4591-BF2E-83D6ED7C0FEA}"/>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xmlns="" id="{EF952872-0831-4309-B608-82DC8FBCA087}"/>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xmlns="" id="{49BD7504-86D9-40B3-BCFA-4DA4E2AEAF7C}"/>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xmlns="" id="{392E9200-2ACA-44FA-9BA5-96DB4F24ACC3}"/>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xmlns="" id="{E6AF58B6-B768-4B92-A06D-2849FC8814FD}"/>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A26AFBFA-B574-4238-8AC7-E9D956C406A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74E645FD-2551-4D89-97EF-84B7B7101F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C7557456-F8E5-47E3-80A2-FE58F3086A6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DFF7BF04-6631-4F43-9DF2-7ADE777277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DDDE5C21-C4FD-4D6B-A575-98AD275E7EC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77" name="楕円 476">
          <a:extLst>
            <a:ext uri="{FF2B5EF4-FFF2-40B4-BE49-F238E27FC236}">
              <a16:creationId xmlns:a16="http://schemas.microsoft.com/office/drawing/2014/main" xmlns="" id="{75333245-5A78-43DB-828C-ABA02DF1DBA9}"/>
            </a:ext>
          </a:extLst>
        </xdr:cNvPr>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78" name="【市民会館】&#10;一人当たり面積該当値テキスト">
          <a:extLst>
            <a:ext uri="{FF2B5EF4-FFF2-40B4-BE49-F238E27FC236}">
              <a16:creationId xmlns:a16="http://schemas.microsoft.com/office/drawing/2014/main" xmlns="" id="{DAB61B02-9067-4CE3-BDCF-31D632B92321}"/>
            </a:ext>
          </a:extLst>
        </xdr:cNvPr>
        <xdr:cNvSpPr txBox="1"/>
      </xdr:nvSpPr>
      <xdr:spPr>
        <a:xfrm>
          <a:off x="10515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80645</xdr:rowOff>
    </xdr:from>
    <xdr:to>
      <xdr:col>50</xdr:col>
      <xdr:colOff>165100</xdr:colOff>
      <xdr:row>108</xdr:row>
      <xdr:rowOff>10795</xdr:rowOff>
    </xdr:to>
    <xdr:sp macro="" textlink="">
      <xdr:nvSpPr>
        <xdr:cNvPr id="479" name="楕円 478">
          <a:extLst>
            <a:ext uri="{FF2B5EF4-FFF2-40B4-BE49-F238E27FC236}">
              <a16:creationId xmlns:a16="http://schemas.microsoft.com/office/drawing/2014/main" xmlns="" id="{15C17690-4912-46FC-894D-A0D503CF9A7B}"/>
            </a:ext>
          </a:extLst>
        </xdr:cNvPr>
        <xdr:cNvSpPr/>
      </xdr:nvSpPr>
      <xdr:spPr>
        <a:xfrm>
          <a:off x="9588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129539</xdr:rowOff>
    </xdr:from>
    <xdr:to>
      <xdr:col>55</xdr:col>
      <xdr:colOff>0</xdr:colOff>
      <xdr:row>107</xdr:row>
      <xdr:rowOff>131445</xdr:rowOff>
    </xdr:to>
    <xdr:cxnSp macro="">
      <xdr:nvCxnSpPr>
        <xdr:cNvPr id="480" name="直線コネクタ 479">
          <a:extLst>
            <a:ext uri="{FF2B5EF4-FFF2-40B4-BE49-F238E27FC236}">
              <a16:creationId xmlns:a16="http://schemas.microsoft.com/office/drawing/2014/main" xmlns="" id="{416F37D3-B3C3-4820-A356-981FCB8AD36E}"/>
            </a:ext>
          </a:extLst>
        </xdr:cNvPr>
        <xdr:cNvCxnSpPr/>
      </xdr:nvCxnSpPr>
      <xdr:spPr>
        <a:xfrm flipV="1">
          <a:off x="9639300" y="184746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80645</xdr:rowOff>
    </xdr:from>
    <xdr:to>
      <xdr:col>46</xdr:col>
      <xdr:colOff>38100</xdr:colOff>
      <xdr:row>108</xdr:row>
      <xdr:rowOff>10795</xdr:rowOff>
    </xdr:to>
    <xdr:sp macro="" textlink="">
      <xdr:nvSpPr>
        <xdr:cNvPr id="481" name="楕円 480">
          <a:extLst>
            <a:ext uri="{FF2B5EF4-FFF2-40B4-BE49-F238E27FC236}">
              <a16:creationId xmlns:a16="http://schemas.microsoft.com/office/drawing/2014/main" xmlns="" id="{0ECDB304-3FA1-4462-A291-289C25F7731C}"/>
            </a:ext>
          </a:extLst>
        </xdr:cNvPr>
        <xdr:cNvSpPr/>
      </xdr:nvSpPr>
      <xdr:spPr>
        <a:xfrm>
          <a:off x="8699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131445</xdr:rowOff>
    </xdr:from>
    <xdr:to>
      <xdr:col>50</xdr:col>
      <xdr:colOff>114300</xdr:colOff>
      <xdr:row>107</xdr:row>
      <xdr:rowOff>131445</xdr:rowOff>
    </xdr:to>
    <xdr:cxnSp macro="">
      <xdr:nvCxnSpPr>
        <xdr:cNvPr id="482" name="直線コネクタ 481">
          <a:extLst>
            <a:ext uri="{FF2B5EF4-FFF2-40B4-BE49-F238E27FC236}">
              <a16:creationId xmlns:a16="http://schemas.microsoft.com/office/drawing/2014/main" xmlns="" id="{587C97E7-70E8-425A-B7CC-5B108CF7B91F}"/>
            </a:ext>
          </a:extLst>
        </xdr:cNvPr>
        <xdr:cNvCxnSpPr/>
      </xdr:nvCxnSpPr>
      <xdr:spPr>
        <a:xfrm>
          <a:off x="8750300" y="18476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84455</xdr:rowOff>
    </xdr:from>
    <xdr:to>
      <xdr:col>41</xdr:col>
      <xdr:colOff>101600</xdr:colOff>
      <xdr:row>108</xdr:row>
      <xdr:rowOff>14605</xdr:rowOff>
    </xdr:to>
    <xdr:sp macro="" textlink="">
      <xdr:nvSpPr>
        <xdr:cNvPr id="483" name="楕円 482">
          <a:extLst>
            <a:ext uri="{FF2B5EF4-FFF2-40B4-BE49-F238E27FC236}">
              <a16:creationId xmlns:a16="http://schemas.microsoft.com/office/drawing/2014/main" xmlns="" id="{6FA9F20E-4D54-4439-ADBE-7CE5A38A5E28}"/>
            </a:ext>
          </a:extLst>
        </xdr:cNvPr>
        <xdr:cNvSpPr/>
      </xdr:nvSpPr>
      <xdr:spPr>
        <a:xfrm>
          <a:off x="7810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131445</xdr:rowOff>
    </xdr:from>
    <xdr:to>
      <xdr:col>45</xdr:col>
      <xdr:colOff>177800</xdr:colOff>
      <xdr:row>107</xdr:row>
      <xdr:rowOff>135255</xdr:rowOff>
    </xdr:to>
    <xdr:cxnSp macro="">
      <xdr:nvCxnSpPr>
        <xdr:cNvPr id="484" name="直線コネクタ 483">
          <a:extLst>
            <a:ext uri="{FF2B5EF4-FFF2-40B4-BE49-F238E27FC236}">
              <a16:creationId xmlns:a16="http://schemas.microsoft.com/office/drawing/2014/main" xmlns="" id="{60C7E62A-04AB-4F2B-BE10-FD5416ADAE20}"/>
            </a:ext>
          </a:extLst>
        </xdr:cNvPr>
        <xdr:cNvCxnSpPr/>
      </xdr:nvCxnSpPr>
      <xdr:spPr>
        <a:xfrm flipV="1">
          <a:off x="7861300" y="18476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86361</xdr:rowOff>
    </xdr:from>
    <xdr:to>
      <xdr:col>36</xdr:col>
      <xdr:colOff>165100</xdr:colOff>
      <xdr:row>108</xdr:row>
      <xdr:rowOff>16511</xdr:rowOff>
    </xdr:to>
    <xdr:sp macro="" textlink="">
      <xdr:nvSpPr>
        <xdr:cNvPr id="485" name="楕円 484">
          <a:extLst>
            <a:ext uri="{FF2B5EF4-FFF2-40B4-BE49-F238E27FC236}">
              <a16:creationId xmlns:a16="http://schemas.microsoft.com/office/drawing/2014/main" xmlns="" id="{209ADDBA-35CC-4017-9662-AA10E79085E8}"/>
            </a:ext>
          </a:extLst>
        </xdr:cNvPr>
        <xdr:cNvSpPr/>
      </xdr:nvSpPr>
      <xdr:spPr>
        <a:xfrm>
          <a:off x="6921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135255</xdr:rowOff>
    </xdr:from>
    <xdr:to>
      <xdr:col>41</xdr:col>
      <xdr:colOff>50800</xdr:colOff>
      <xdr:row>107</xdr:row>
      <xdr:rowOff>137161</xdr:rowOff>
    </xdr:to>
    <xdr:cxnSp macro="">
      <xdr:nvCxnSpPr>
        <xdr:cNvPr id="486" name="直線コネクタ 485">
          <a:extLst>
            <a:ext uri="{FF2B5EF4-FFF2-40B4-BE49-F238E27FC236}">
              <a16:creationId xmlns:a16="http://schemas.microsoft.com/office/drawing/2014/main" xmlns="" id="{FD2F51F8-BC1C-4990-8A9F-074C6D6D22E0}"/>
            </a:ext>
          </a:extLst>
        </xdr:cNvPr>
        <xdr:cNvCxnSpPr/>
      </xdr:nvCxnSpPr>
      <xdr:spPr>
        <a:xfrm flipV="1">
          <a:off x="6972300" y="184804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a:extLst>
            <a:ext uri="{FF2B5EF4-FFF2-40B4-BE49-F238E27FC236}">
              <a16:creationId xmlns:a16="http://schemas.microsoft.com/office/drawing/2014/main" xmlns="" id="{06BC91D8-C85E-46C6-8D6A-154CFCB38260}"/>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xmlns="" id="{1A6E92AF-D03E-470B-BF63-C8EBF28B1F7F}"/>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a:extLst>
            <a:ext uri="{FF2B5EF4-FFF2-40B4-BE49-F238E27FC236}">
              <a16:creationId xmlns:a16="http://schemas.microsoft.com/office/drawing/2014/main" xmlns="" id="{D50EAABB-6773-47E2-992D-232B651A62E7}"/>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a:extLst>
            <a:ext uri="{FF2B5EF4-FFF2-40B4-BE49-F238E27FC236}">
              <a16:creationId xmlns:a16="http://schemas.microsoft.com/office/drawing/2014/main" xmlns="" id="{EFA315DC-5D27-4C81-91E5-D50E40671970}"/>
            </a:ext>
          </a:extLst>
        </xdr:cNvPr>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1922</xdr:rowOff>
    </xdr:from>
    <xdr:ext cx="469744" cy="259045"/>
    <xdr:sp macro="" textlink="">
      <xdr:nvSpPr>
        <xdr:cNvPr id="491" name="n_1mainValue【市民会館】&#10;一人当たり面積">
          <a:extLst>
            <a:ext uri="{FF2B5EF4-FFF2-40B4-BE49-F238E27FC236}">
              <a16:creationId xmlns:a16="http://schemas.microsoft.com/office/drawing/2014/main" xmlns="" id="{512F72D8-42A7-481A-82A9-A00972EBA6BD}"/>
            </a:ext>
          </a:extLst>
        </xdr:cNvPr>
        <xdr:cNvSpPr txBox="1"/>
      </xdr:nvSpPr>
      <xdr:spPr>
        <a:xfrm>
          <a:off x="93917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1922</xdr:rowOff>
    </xdr:from>
    <xdr:ext cx="469744" cy="259045"/>
    <xdr:sp macro="" textlink="">
      <xdr:nvSpPr>
        <xdr:cNvPr id="492" name="n_2mainValue【市民会館】&#10;一人当たり面積">
          <a:extLst>
            <a:ext uri="{FF2B5EF4-FFF2-40B4-BE49-F238E27FC236}">
              <a16:creationId xmlns:a16="http://schemas.microsoft.com/office/drawing/2014/main" xmlns="" id="{EB7EE856-2DDF-4144-A649-4914C53F6CAC}"/>
            </a:ext>
          </a:extLst>
        </xdr:cNvPr>
        <xdr:cNvSpPr txBox="1"/>
      </xdr:nvSpPr>
      <xdr:spPr>
        <a:xfrm>
          <a:off x="85154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5732</xdr:rowOff>
    </xdr:from>
    <xdr:ext cx="469744" cy="259045"/>
    <xdr:sp macro="" textlink="">
      <xdr:nvSpPr>
        <xdr:cNvPr id="493" name="n_3mainValue【市民会館】&#10;一人当たり面積">
          <a:extLst>
            <a:ext uri="{FF2B5EF4-FFF2-40B4-BE49-F238E27FC236}">
              <a16:creationId xmlns:a16="http://schemas.microsoft.com/office/drawing/2014/main" xmlns="" id="{14A026B3-31C1-4B36-9466-8AD7F19639D9}"/>
            </a:ext>
          </a:extLst>
        </xdr:cNvPr>
        <xdr:cNvSpPr txBox="1"/>
      </xdr:nvSpPr>
      <xdr:spPr>
        <a:xfrm>
          <a:off x="76264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7638</xdr:rowOff>
    </xdr:from>
    <xdr:ext cx="469744" cy="259045"/>
    <xdr:sp macro="" textlink="">
      <xdr:nvSpPr>
        <xdr:cNvPr id="494" name="n_4mainValue【市民会館】&#10;一人当たり面積">
          <a:extLst>
            <a:ext uri="{FF2B5EF4-FFF2-40B4-BE49-F238E27FC236}">
              <a16:creationId xmlns:a16="http://schemas.microsoft.com/office/drawing/2014/main" xmlns="" id="{91DAC8C0-C0D7-4523-90D4-68D4C481CF88}"/>
            </a:ext>
          </a:extLst>
        </xdr:cNvPr>
        <xdr:cNvSpPr txBox="1"/>
      </xdr:nvSpPr>
      <xdr:spPr>
        <a:xfrm>
          <a:off x="6737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DE5E5A72-C319-4B9E-B712-ED019E9B5C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6F20EB89-1FF4-48C6-8F8E-E94F5560C4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C3E6C0B0-6E2E-4D9B-B0EE-C908271CA2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03A2A14C-C2BF-4ECB-AABD-7C2D744253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D856C38F-0B59-495A-8AC6-E7F61F32B9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3667372F-3384-4210-9571-272E0EA895F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D9754C26-7234-4902-BBE4-8CB1C6A81A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7DF4ED7F-00FB-4072-8B90-DC39014C58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2975B3B5-1258-4FC8-B6B6-275FCBC2BD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DA0964B1-701D-4582-8254-F2E4D6114E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AFE949BB-94D5-4C94-ACD6-ABDBF1E94E2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xmlns="" id="{327215FF-0835-448E-AA40-45C1D399CC0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xmlns="" id="{7C370586-E63E-47A6-9F59-1B7FBD67392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xmlns="" id="{FACBB2FC-170A-44F3-BAA4-262CFCA2CD2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xmlns="" id="{FE99F34F-173B-4E98-BD67-C375EC6A145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xmlns="" id="{54569064-1B28-4490-96F7-4E857CB2E8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xmlns="" id="{20CCD02C-DC82-4A7E-893F-7857B5FA534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xmlns="" id="{7AA410A6-5D31-46EC-A60A-E8AEACD8032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xmlns="" id="{10C72BFF-CC75-466B-B809-359A5AC3C78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xmlns="" id="{39334BA6-193B-4A64-9825-919CB37AAE1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xmlns="" id="{20DC071A-8500-4617-9F37-6AB3D0DF805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4209BA76-6072-4100-9C80-570C132574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xmlns="" id="{E4659552-C896-4150-9ED1-B4321C5FAD6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508F98B1-11ED-4704-B17F-CBBC798346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xmlns="" id="{69D529FF-4B06-418F-8A75-AF7C03B616A2}"/>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xmlns="" id="{F51468FB-C166-42CD-864C-51A375E861CA}"/>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xmlns="" id="{95AB742F-3F50-492C-B276-9F7A7360229D}"/>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xmlns="" id="{F4EAC1E5-9EEF-4BE9-90A1-DDFBB8D4C930}"/>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xmlns="" id="{32479A72-47AB-45A3-999F-660E44045232}"/>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50E60DC8-22CD-42E1-9CA6-8500B9A44F75}"/>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xmlns="" id="{78487E8F-788A-4219-9CCE-F2ADAAD891DF}"/>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xmlns="" id="{F3B8B344-638E-4145-98C0-8694C8983A7B}"/>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xmlns="" id="{9EF054BA-A90D-4146-A2B2-658A988FE483}"/>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xmlns="" id="{9F562F63-CA0C-48A9-BCB8-5A7EE51003CD}"/>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xmlns="" id="{BB20870D-C880-4230-B0B4-5A037EF1C993}"/>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4BAF3932-2DA8-4A87-984D-5E2A655FC0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E9C15575-EC0C-4046-B99E-9256996CD3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FEC6DE99-95AD-4739-A938-173FC16924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1F47194A-0376-44E8-8A22-69D8279650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701AD46B-496E-4D38-8925-B7223F681C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5" name="楕円 534">
          <a:extLst>
            <a:ext uri="{FF2B5EF4-FFF2-40B4-BE49-F238E27FC236}">
              <a16:creationId xmlns:a16="http://schemas.microsoft.com/office/drawing/2014/main" xmlns="" id="{0FB62190-C520-44B6-84D7-0D28B59816E5}"/>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5B66F6EA-71A5-4440-8F84-DAFD201757E0}"/>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537" name="楕円 536">
          <a:extLst>
            <a:ext uri="{FF2B5EF4-FFF2-40B4-BE49-F238E27FC236}">
              <a16:creationId xmlns:a16="http://schemas.microsoft.com/office/drawing/2014/main" xmlns="" id="{0CA3B493-1142-4860-BEE5-58AD2C65332E}"/>
            </a:ext>
          </a:extLst>
        </xdr:cNvPr>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64770</xdr:rowOff>
    </xdr:to>
    <xdr:cxnSp macro="">
      <xdr:nvCxnSpPr>
        <xdr:cNvPr id="538" name="直線コネクタ 537">
          <a:extLst>
            <a:ext uri="{FF2B5EF4-FFF2-40B4-BE49-F238E27FC236}">
              <a16:creationId xmlns:a16="http://schemas.microsoft.com/office/drawing/2014/main" xmlns="" id="{3C180B7D-BAEA-4361-8C80-FDAF79EE573D}"/>
            </a:ext>
          </a:extLst>
        </xdr:cNvPr>
        <xdr:cNvCxnSpPr/>
      </xdr:nvCxnSpPr>
      <xdr:spPr>
        <a:xfrm>
          <a:off x="15481300" y="6720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539" name="楕円 538">
          <a:extLst>
            <a:ext uri="{FF2B5EF4-FFF2-40B4-BE49-F238E27FC236}">
              <a16:creationId xmlns:a16="http://schemas.microsoft.com/office/drawing/2014/main" xmlns="" id="{E7C1CA39-479E-4B50-8D5C-4A39711A3569}"/>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34290</xdr:rowOff>
    </xdr:to>
    <xdr:cxnSp macro="">
      <xdr:nvCxnSpPr>
        <xdr:cNvPr id="540" name="直線コネクタ 539">
          <a:extLst>
            <a:ext uri="{FF2B5EF4-FFF2-40B4-BE49-F238E27FC236}">
              <a16:creationId xmlns:a16="http://schemas.microsoft.com/office/drawing/2014/main" xmlns="" id="{2297C53E-848F-4E9C-AAD9-3A0D82215B78}"/>
            </a:ext>
          </a:extLst>
        </xdr:cNvPr>
        <xdr:cNvCxnSpPr/>
      </xdr:nvCxnSpPr>
      <xdr:spPr>
        <a:xfrm>
          <a:off x="14592300" y="6637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168275</xdr:rowOff>
    </xdr:from>
    <xdr:to>
      <xdr:col>72</xdr:col>
      <xdr:colOff>38100</xdr:colOff>
      <xdr:row>39</xdr:row>
      <xdr:rowOff>98425</xdr:rowOff>
    </xdr:to>
    <xdr:sp macro="" textlink="">
      <xdr:nvSpPr>
        <xdr:cNvPr id="541" name="楕円 540">
          <a:extLst>
            <a:ext uri="{FF2B5EF4-FFF2-40B4-BE49-F238E27FC236}">
              <a16:creationId xmlns:a16="http://schemas.microsoft.com/office/drawing/2014/main" xmlns="" id="{CC07942F-9A62-4372-8431-D7FA5283D6A6}"/>
            </a:ext>
          </a:extLst>
        </xdr:cNvPr>
        <xdr:cNvSpPr/>
      </xdr:nvSpPr>
      <xdr:spPr>
        <a:xfrm>
          <a:off x="13652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39</xdr:row>
      <xdr:rowOff>47625</xdr:rowOff>
    </xdr:to>
    <xdr:cxnSp macro="">
      <xdr:nvCxnSpPr>
        <xdr:cNvPr id="542" name="直線コネクタ 541">
          <a:extLst>
            <a:ext uri="{FF2B5EF4-FFF2-40B4-BE49-F238E27FC236}">
              <a16:creationId xmlns:a16="http://schemas.microsoft.com/office/drawing/2014/main" xmlns="" id="{354ED03E-ABCB-4EF7-927E-9756C7EA199B}"/>
            </a:ext>
          </a:extLst>
        </xdr:cNvPr>
        <xdr:cNvCxnSpPr/>
      </xdr:nvCxnSpPr>
      <xdr:spPr>
        <a:xfrm flipV="1">
          <a:off x="13703300" y="66370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78740</xdr:rowOff>
    </xdr:from>
    <xdr:to>
      <xdr:col>67</xdr:col>
      <xdr:colOff>101600</xdr:colOff>
      <xdr:row>39</xdr:row>
      <xdr:rowOff>8890</xdr:rowOff>
    </xdr:to>
    <xdr:sp macro="" textlink="">
      <xdr:nvSpPr>
        <xdr:cNvPr id="543" name="楕円 542">
          <a:extLst>
            <a:ext uri="{FF2B5EF4-FFF2-40B4-BE49-F238E27FC236}">
              <a16:creationId xmlns:a16="http://schemas.microsoft.com/office/drawing/2014/main" xmlns="" id="{2EE89208-93A2-42C8-86A3-7EECD7E1745D}"/>
            </a:ext>
          </a:extLst>
        </xdr:cNvPr>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129540</xdr:rowOff>
    </xdr:from>
    <xdr:to>
      <xdr:col>71</xdr:col>
      <xdr:colOff>177800</xdr:colOff>
      <xdr:row>39</xdr:row>
      <xdr:rowOff>47625</xdr:rowOff>
    </xdr:to>
    <xdr:cxnSp macro="">
      <xdr:nvCxnSpPr>
        <xdr:cNvPr id="544" name="直線コネクタ 543">
          <a:extLst>
            <a:ext uri="{FF2B5EF4-FFF2-40B4-BE49-F238E27FC236}">
              <a16:creationId xmlns:a16="http://schemas.microsoft.com/office/drawing/2014/main" xmlns="" id="{C9A88ABE-8741-47A9-8AFD-D3E63FED42BF}"/>
            </a:ext>
          </a:extLst>
        </xdr:cNvPr>
        <xdr:cNvCxnSpPr/>
      </xdr:nvCxnSpPr>
      <xdr:spPr>
        <a:xfrm>
          <a:off x="12814300" y="664464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xmlns="" id="{76BF9E0A-2341-412F-AF05-D3118158FA1A}"/>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xmlns="" id="{9341E3F7-4DC5-4B62-9A10-8310843EAE89}"/>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xmlns="" id="{26C9706A-2E6B-41CC-8F3E-DD6716197235}"/>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xmlns="" id="{3C75BB4F-EFDC-4030-914F-86AD66D35832}"/>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xmlns="" id="{2B063EB5-CAF2-4CEC-92E5-0131FF90286B}"/>
            </a:ext>
          </a:extLst>
        </xdr:cNvPr>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xmlns="" id="{411D1F85-52C2-4CA2-BBB5-F902B02CBCBF}"/>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89552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xmlns="" id="{E81C9949-2C65-4E53-917A-E4F7B096CA17}"/>
            </a:ext>
          </a:extLst>
        </xdr:cNvPr>
        <xdr:cNvSpPr txBox="1"/>
      </xdr:nvSpPr>
      <xdr:spPr>
        <a:xfrm>
          <a:off x="13500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xmlns="" id="{6A0FD680-8B03-4662-9759-5939D2E07B05}"/>
            </a:ext>
          </a:extLst>
        </xdr:cNvPr>
        <xdr:cNvSpPr txBox="1"/>
      </xdr:nvSpPr>
      <xdr:spPr>
        <a:xfrm>
          <a:off x="12611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xmlns="" id="{C63129E5-11C4-4593-9AAE-00BC6634B0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xmlns="" id="{9BC68D96-F7C6-4DBA-B002-E37A47A007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xmlns="" id="{BFED6464-4928-43DE-98D9-645876859E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xmlns="" id="{A69925E0-3850-4220-84CA-8E596CB9CB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xmlns="" id="{41870F60-CFB3-4EDC-8135-514370B767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xmlns="" id="{FDC57567-6D09-4FFA-9CA7-A344F394A7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xmlns="" id="{890B9408-B66A-44AF-9F0B-7F3213F98E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xmlns="" id="{23F7C95F-FCE3-4D2E-AFFE-2FC1D23BFD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xmlns="" id="{D0AD03A6-78AF-4EAF-BE9F-5FBD5959D7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xmlns="" id="{7DDD08C4-5ADC-4934-A127-B2EEE0C62B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xmlns="" id="{E0FE8846-2050-4850-85F0-7BD83BA4023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xmlns="" id="{A19392A4-F6C0-45CC-BD15-21EBE9B3599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xmlns="" id="{434C034D-CF31-4923-B332-41BBD98672D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xmlns="" id="{BE590501-0749-48D7-AB93-84DB70F51CB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xmlns="" id="{9FAFB2ED-2CF1-4E24-B7A0-5F99C0A2CAD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xmlns="" id="{6B0F5ACD-0F3C-41C8-9BEA-B9C9307EB79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xmlns="" id="{50ED984F-75E9-4568-B5A9-F76F899111A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xmlns="" id="{08313E6D-3D68-420A-BB46-89437C809D1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xmlns="" id="{138F46BB-9057-4EC7-8C07-2F3F38A36C2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xmlns="" id="{BCF3E140-B69E-41CB-AF58-2D125EFE8CC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xmlns="" id="{53352C27-EB81-4B22-B586-AA591CB8978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xmlns="" id="{B2A922E4-7976-4242-9E83-D9F9FB650FFA}"/>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xmlns="" id="{5523801C-3125-4E6B-9894-905D153BB3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xmlns="" id="{EF61D685-9DED-4265-9AD8-D8E4F587E55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xmlns="" id="{1F334B3E-6CEE-468D-B01C-0EE8FC1E781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xmlns="" id="{EED35382-669B-4680-A071-B795BB618D1F}"/>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xmlns="" id="{258DDB6C-3C04-4117-B03E-CA56622975C0}"/>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xmlns="" id="{CB02DDE7-5A9F-454C-ADD6-0FA5F8E2ED00}"/>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xmlns="" id="{36507969-0C27-4CF2-9866-DC15E0045EF0}"/>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xmlns="" id="{E0677B2C-7382-440F-BB97-AC76D601489E}"/>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xmlns="" id="{54D35648-E1CF-4F42-949E-345565B1E9D9}"/>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xmlns="" id="{EE493B2D-6765-47E7-975A-90291949DC22}"/>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xmlns="" id="{B5F85BB4-791D-455E-8D8B-2710B4443639}"/>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a:extLst>
            <a:ext uri="{FF2B5EF4-FFF2-40B4-BE49-F238E27FC236}">
              <a16:creationId xmlns:a16="http://schemas.microsoft.com/office/drawing/2014/main" xmlns="" id="{C2E61806-F2B8-49AF-BB64-0347C88F54CC}"/>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a:extLst>
            <a:ext uri="{FF2B5EF4-FFF2-40B4-BE49-F238E27FC236}">
              <a16:creationId xmlns:a16="http://schemas.microsoft.com/office/drawing/2014/main" xmlns="" id="{0AACA598-8441-46A8-A837-7CB666420E99}"/>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a:extLst>
            <a:ext uri="{FF2B5EF4-FFF2-40B4-BE49-F238E27FC236}">
              <a16:creationId xmlns:a16="http://schemas.microsoft.com/office/drawing/2014/main" xmlns="" id="{9CDA92F3-6874-41EE-9A10-AEC049F79293}"/>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6A20008E-60CF-4E67-8AFC-7669D8E8D9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7F5127FA-CA25-4C41-AF1D-2A559C968A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69923537-4C5D-4002-AF2A-6521030DBB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6BE03A28-F355-4565-BC7D-FD3479EA77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xmlns="" id="{3F2D7AAE-938A-4D78-8CC0-58E37713D0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53188</xdr:rowOff>
    </xdr:from>
    <xdr:to>
      <xdr:col>116</xdr:col>
      <xdr:colOff>114300</xdr:colOff>
      <xdr:row>39</xdr:row>
      <xdr:rowOff>154788</xdr:rowOff>
    </xdr:to>
    <xdr:sp macro="" textlink="">
      <xdr:nvSpPr>
        <xdr:cNvPr id="594" name="楕円 593">
          <a:extLst>
            <a:ext uri="{FF2B5EF4-FFF2-40B4-BE49-F238E27FC236}">
              <a16:creationId xmlns:a16="http://schemas.microsoft.com/office/drawing/2014/main" xmlns="" id="{B37CEA58-7668-4717-9346-ECB0A9B05608}"/>
            </a:ext>
          </a:extLst>
        </xdr:cNvPr>
        <xdr:cNvSpPr/>
      </xdr:nvSpPr>
      <xdr:spPr>
        <a:xfrm>
          <a:off x="22110700" y="67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76065</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xmlns="" id="{C9B12F97-B9A5-4561-9280-B1EAD31E8096}"/>
            </a:ext>
          </a:extLst>
        </xdr:cNvPr>
        <xdr:cNvSpPr txBox="1"/>
      </xdr:nvSpPr>
      <xdr:spPr>
        <a:xfrm>
          <a:off x="22199600" y="659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56052</xdr:rowOff>
    </xdr:from>
    <xdr:to>
      <xdr:col>112</xdr:col>
      <xdr:colOff>38100</xdr:colOff>
      <xdr:row>39</xdr:row>
      <xdr:rowOff>157652</xdr:rowOff>
    </xdr:to>
    <xdr:sp macro="" textlink="">
      <xdr:nvSpPr>
        <xdr:cNvPr id="596" name="楕円 595">
          <a:extLst>
            <a:ext uri="{FF2B5EF4-FFF2-40B4-BE49-F238E27FC236}">
              <a16:creationId xmlns:a16="http://schemas.microsoft.com/office/drawing/2014/main" xmlns="" id="{393D1CD7-549D-4B77-BDBE-416316E191A2}"/>
            </a:ext>
          </a:extLst>
        </xdr:cNvPr>
        <xdr:cNvSpPr/>
      </xdr:nvSpPr>
      <xdr:spPr>
        <a:xfrm>
          <a:off x="21272500" y="674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103988</xdr:rowOff>
    </xdr:from>
    <xdr:to>
      <xdr:col>116</xdr:col>
      <xdr:colOff>63500</xdr:colOff>
      <xdr:row>39</xdr:row>
      <xdr:rowOff>106852</xdr:rowOff>
    </xdr:to>
    <xdr:cxnSp macro="">
      <xdr:nvCxnSpPr>
        <xdr:cNvPr id="597" name="直線コネクタ 596">
          <a:extLst>
            <a:ext uri="{FF2B5EF4-FFF2-40B4-BE49-F238E27FC236}">
              <a16:creationId xmlns:a16="http://schemas.microsoft.com/office/drawing/2014/main" xmlns="" id="{4E93E692-F461-4B7F-84C4-7D42FD47A252}"/>
            </a:ext>
          </a:extLst>
        </xdr:cNvPr>
        <xdr:cNvCxnSpPr/>
      </xdr:nvCxnSpPr>
      <xdr:spPr>
        <a:xfrm flipV="1">
          <a:off x="21323300" y="6790538"/>
          <a:ext cx="8382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59268</xdr:rowOff>
    </xdr:from>
    <xdr:to>
      <xdr:col>107</xdr:col>
      <xdr:colOff>101600</xdr:colOff>
      <xdr:row>39</xdr:row>
      <xdr:rowOff>160868</xdr:rowOff>
    </xdr:to>
    <xdr:sp macro="" textlink="">
      <xdr:nvSpPr>
        <xdr:cNvPr id="598" name="楕円 597">
          <a:extLst>
            <a:ext uri="{FF2B5EF4-FFF2-40B4-BE49-F238E27FC236}">
              <a16:creationId xmlns:a16="http://schemas.microsoft.com/office/drawing/2014/main" xmlns="" id="{6538A828-CFF7-4313-B5EA-AECD3E8F44B8}"/>
            </a:ext>
          </a:extLst>
        </xdr:cNvPr>
        <xdr:cNvSpPr/>
      </xdr:nvSpPr>
      <xdr:spPr>
        <a:xfrm>
          <a:off x="20383500" y="67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106852</xdr:rowOff>
    </xdr:from>
    <xdr:to>
      <xdr:col>111</xdr:col>
      <xdr:colOff>177800</xdr:colOff>
      <xdr:row>39</xdr:row>
      <xdr:rowOff>110068</xdr:rowOff>
    </xdr:to>
    <xdr:cxnSp macro="">
      <xdr:nvCxnSpPr>
        <xdr:cNvPr id="599" name="直線コネクタ 598">
          <a:extLst>
            <a:ext uri="{FF2B5EF4-FFF2-40B4-BE49-F238E27FC236}">
              <a16:creationId xmlns:a16="http://schemas.microsoft.com/office/drawing/2014/main" xmlns="" id="{947DADB5-D68D-41F7-93D2-F9954C72C47A}"/>
            </a:ext>
          </a:extLst>
        </xdr:cNvPr>
        <xdr:cNvCxnSpPr/>
      </xdr:nvCxnSpPr>
      <xdr:spPr>
        <a:xfrm flipV="1">
          <a:off x="20434300" y="6793402"/>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127620</xdr:rowOff>
    </xdr:from>
    <xdr:to>
      <xdr:col>102</xdr:col>
      <xdr:colOff>165100</xdr:colOff>
      <xdr:row>40</xdr:row>
      <xdr:rowOff>57770</xdr:rowOff>
    </xdr:to>
    <xdr:sp macro="" textlink="">
      <xdr:nvSpPr>
        <xdr:cNvPr id="600" name="楕円 599">
          <a:extLst>
            <a:ext uri="{FF2B5EF4-FFF2-40B4-BE49-F238E27FC236}">
              <a16:creationId xmlns:a16="http://schemas.microsoft.com/office/drawing/2014/main" xmlns="" id="{83D816EB-9E6E-4C05-AC0C-16F3F364F06E}"/>
            </a:ext>
          </a:extLst>
        </xdr:cNvPr>
        <xdr:cNvSpPr/>
      </xdr:nvSpPr>
      <xdr:spPr>
        <a:xfrm>
          <a:off x="19494500" y="68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110068</xdr:rowOff>
    </xdr:from>
    <xdr:to>
      <xdr:col>107</xdr:col>
      <xdr:colOff>50800</xdr:colOff>
      <xdr:row>40</xdr:row>
      <xdr:rowOff>6970</xdr:rowOff>
    </xdr:to>
    <xdr:cxnSp macro="">
      <xdr:nvCxnSpPr>
        <xdr:cNvPr id="601" name="直線コネクタ 600">
          <a:extLst>
            <a:ext uri="{FF2B5EF4-FFF2-40B4-BE49-F238E27FC236}">
              <a16:creationId xmlns:a16="http://schemas.microsoft.com/office/drawing/2014/main" xmlns="" id="{037A0EB8-D75F-46BC-9EEF-7E51C152D303}"/>
            </a:ext>
          </a:extLst>
        </xdr:cNvPr>
        <xdr:cNvCxnSpPr/>
      </xdr:nvCxnSpPr>
      <xdr:spPr>
        <a:xfrm flipV="1">
          <a:off x="19545300" y="6796618"/>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132352</xdr:rowOff>
    </xdr:from>
    <xdr:to>
      <xdr:col>98</xdr:col>
      <xdr:colOff>38100</xdr:colOff>
      <xdr:row>40</xdr:row>
      <xdr:rowOff>62502</xdr:rowOff>
    </xdr:to>
    <xdr:sp macro="" textlink="">
      <xdr:nvSpPr>
        <xdr:cNvPr id="602" name="楕円 601">
          <a:extLst>
            <a:ext uri="{FF2B5EF4-FFF2-40B4-BE49-F238E27FC236}">
              <a16:creationId xmlns:a16="http://schemas.microsoft.com/office/drawing/2014/main" xmlns="" id="{C472E4B1-36DB-4A8D-AD20-60425E82083F}"/>
            </a:ext>
          </a:extLst>
        </xdr:cNvPr>
        <xdr:cNvSpPr/>
      </xdr:nvSpPr>
      <xdr:spPr>
        <a:xfrm>
          <a:off x="18605500" y="68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6970</xdr:rowOff>
    </xdr:from>
    <xdr:to>
      <xdr:col>102</xdr:col>
      <xdr:colOff>114300</xdr:colOff>
      <xdr:row>40</xdr:row>
      <xdr:rowOff>11702</xdr:rowOff>
    </xdr:to>
    <xdr:cxnSp macro="">
      <xdr:nvCxnSpPr>
        <xdr:cNvPr id="603" name="直線コネクタ 602">
          <a:extLst>
            <a:ext uri="{FF2B5EF4-FFF2-40B4-BE49-F238E27FC236}">
              <a16:creationId xmlns:a16="http://schemas.microsoft.com/office/drawing/2014/main" xmlns="" id="{AAB1F1FC-58F4-4BE1-AE17-3C7C79CAE391}"/>
            </a:ext>
          </a:extLst>
        </xdr:cNvPr>
        <xdr:cNvCxnSpPr/>
      </xdr:nvCxnSpPr>
      <xdr:spPr>
        <a:xfrm flipV="1">
          <a:off x="18656300" y="6864970"/>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xmlns="" id="{413303F4-D67F-46C8-8AED-74F64573689D}"/>
            </a:ext>
          </a:extLst>
        </xdr:cNvPr>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xmlns="" id="{FAA26FFE-659C-476C-B2C3-0226BD3D3B80}"/>
            </a:ext>
          </a:extLst>
        </xdr:cNvPr>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xmlns="" id="{8101E44D-066A-49D6-8DBD-FDE5A1726A8B}"/>
            </a:ext>
          </a:extLst>
        </xdr:cNvPr>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xmlns="" id="{018A2DB4-5D8E-4B04-AFCD-85595D2EBF67}"/>
            </a:ext>
          </a:extLst>
        </xdr:cNvPr>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2729</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xmlns="" id="{04473066-A62E-4DFD-B85B-33EC6D120709}"/>
            </a:ext>
          </a:extLst>
        </xdr:cNvPr>
        <xdr:cNvSpPr txBox="1"/>
      </xdr:nvSpPr>
      <xdr:spPr>
        <a:xfrm>
          <a:off x="21011095" y="651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5945</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xmlns="" id="{F4CD4AA4-D1DC-4DFB-9ADB-30330B760E96}"/>
            </a:ext>
          </a:extLst>
        </xdr:cNvPr>
        <xdr:cNvSpPr txBox="1"/>
      </xdr:nvSpPr>
      <xdr:spPr>
        <a:xfrm>
          <a:off x="20134795" y="652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74297</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xmlns="" id="{CD60D509-D8A2-440C-A478-C03BF8622CFF}"/>
            </a:ext>
          </a:extLst>
        </xdr:cNvPr>
        <xdr:cNvSpPr txBox="1"/>
      </xdr:nvSpPr>
      <xdr:spPr>
        <a:xfrm>
          <a:off x="19245795" y="65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79029</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xmlns="" id="{03D56EF7-CC41-4542-BEC6-EBDE66B3AE11}"/>
            </a:ext>
          </a:extLst>
        </xdr:cNvPr>
        <xdr:cNvSpPr txBox="1"/>
      </xdr:nvSpPr>
      <xdr:spPr>
        <a:xfrm>
          <a:off x="18356795" y="65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xmlns="" id="{9BF3DF30-3383-48A1-9E4E-FE82391208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xmlns="" id="{DAA4F288-296E-47B1-8902-3B457FF929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xmlns="" id="{C31FFFCC-E684-49D4-B16A-A086135F29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xmlns="" id="{989A9824-B37A-499E-897C-44D935D915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xmlns="" id="{A1802F96-DE13-44BF-87C0-9CC628CD02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xmlns="" id="{B66B4AA4-CD27-4A11-B0C4-6BB2981F9C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xmlns="" id="{4219D420-5508-4ED4-A21A-22FA3172AD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xmlns="" id="{61FFB20D-A9F5-408C-A21A-5CF5BF6B6E4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a:extLst>
            <a:ext uri="{FF2B5EF4-FFF2-40B4-BE49-F238E27FC236}">
              <a16:creationId xmlns:a16="http://schemas.microsoft.com/office/drawing/2014/main" xmlns="" id="{F77B17F6-8246-44AE-A65F-5879AACA2D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a:extLst>
            <a:ext uri="{FF2B5EF4-FFF2-40B4-BE49-F238E27FC236}">
              <a16:creationId xmlns:a16="http://schemas.microsoft.com/office/drawing/2014/main" xmlns="" id="{A8B0A370-2E8A-4763-B1D0-0999F7035C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a:extLst>
            <a:ext uri="{FF2B5EF4-FFF2-40B4-BE49-F238E27FC236}">
              <a16:creationId xmlns:a16="http://schemas.microsoft.com/office/drawing/2014/main" xmlns="" id="{BA8C5988-02D8-4601-8EE7-1778E1F13E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a:extLst>
            <a:ext uri="{FF2B5EF4-FFF2-40B4-BE49-F238E27FC236}">
              <a16:creationId xmlns:a16="http://schemas.microsoft.com/office/drawing/2014/main" xmlns="" id="{B6329DFF-EBE1-422F-B8A8-87EBA3E1C9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a:extLst>
            <a:ext uri="{FF2B5EF4-FFF2-40B4-BE49-F238E27FC236}">
              <a16:creationId xmlns:a16="http://schemas.microsoft.com/office/drawing/2014/main" xmlns="" id="{585B76B1-C48D-423A-BF7F-6750F475D1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a:extLst>
            <a:ext uri="{FF2B5EF4-FFF2-40B4-BE49-F238E27FC236}">
              <a16:creationId xmlns:a16="http://schemas.microsoft.com/office/drawing/2014/main" xmlns="" id="{160A9B69-5943-4966-B4A4-C5E8ACE857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a:extLst>
            <a:ext uri="{FF2B5EF4-FFF2-40B4-BE49-F238E27FC236}">
              <a16:creationId xmlns:a16="http://schemas.microsoft.com/office/drawing/2014/main" xmlns="" id="{EDFAAC1E-80ED-4A67-BAF5-39D4EA6884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a:extLst>
            <a:ext uri="{FF2B5EF4-FFF2-40B4-BE49-F238E27FC236}">
              <a16:creationId xmlns:a16="http://schemas.microsoft.com/office/drawing/2014/main" xmlns="" id="{D15788ED-E09A-4A6F-8C3F-70D38FE78EC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xmlns="" id="{38497D62-DE75-4F54-B22C-1362771874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xmlns="" id="{61864844-A0A8-4113-80F3-34F269D19D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xmlns="" id="{B51DA3BB-57D1-43E2-ACFA-6958637029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xmlns="" id="{7D01F22C-8365-4D18-A378-9B39A9ACA9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xmlns="" id="{2D3F85AE-109A-4509-BBDB-0E6D6106E7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xmlns="" id="{9D771D24-F1A7-40FD-BC14-B7CA0D2033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xmlns="" id="{90208B9E-C22D-48E8-AFB4-627CC36C23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xmlns="" id="{E646ACFC-3567-4BDD-85CA-2F48E313BE1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xmlns="" id="{63C5AA14-C958-4638-BB7F-625B290BF4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xmlns="" id="{B620B7AD-ED62-4AD3-A709-F56BB6088E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xmlns="" id="{4F807EE6-E0B7-4710-B204-57DE94F11B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xmlns="" id="{AEB3A9AA-CB27-428F-A447-68D25D08E04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xmlns="" id="{E1FF9471-F370-4872-A6E1-28EEC4BC9E5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xmlns="" id="{A6ECF09B-115E-46DC-904C-BAC37BFF850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xmlns="" id="{F8EC8D57-FE6E-486F-8DA6-3A3105EF4B1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xmlns="" id="{0EDE43D2-3B19-483F-8C82-25557D6012A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xmlns="" id="{7F8663F1-D7CB-4F1D-B358-160C277F7C7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xmlns="" id="{9C8E389C-2C82-44CD-BB52-5CFC78E255B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xmlns="" id="{5F4B1A2F-8B15-4BE9-B287-771166B8767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xmlns="" id="{8A663D9A-8772-4B92-97DB-814C72D8573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a:extLst>
            <a:ext uri="{FF2B5EF4-FFF2-40B4-BE49-F238E27FC236}">
              <a16:creationId xmlns:a16="http://schemas.microsoft.com/office/drawing/2014/main" xmlns="" id="{6586409A-5E60-4F1E-B713-350DCB62C40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xmlns="" id="{7E8ABE79-7746-4642-8469-BEDE50B29A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a:extLst>
            <a:ext uri="{FF2B5EF4-FFF2-40B4-BE49-F238E27FC236}">
              <a16:creationId xmlns:a16="http://schemas.microsoft.com/office/drawing/2014/main" xmlns="" id="{A9F2BEDF-F322-423C-B46C-24F3A4D0634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xmlns="" id="{7C79BE40-BDBB-41F6-B7CF-2132DFCD844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a:extLst>
            <a:ext uri="{FF2B5EF4-FFF2-40B4-BE49-F238E27FC236}">
              <a16:creationId xmlns:a16="http://schemas.microsoft.com/office/drawing/2014/main" xmlns="" id="{18537D5B-96D2-4D7C-9203-EB8BBE7CFB16}"/>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a:extLst>
            <a:ext uri="{FF2B5EF4-FFF2-40B4-BE49-F238E27FC236}">
              <a16:creationId xmlns:a16="http://schemas.microsoft.com/office/drawing/2014/main" xmlns="" id="{F61CB558-5B51-4AC5-8712-064331DB4917}"/>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a:extLst>
            <a:ext uri="{FF2B5EF4-FFF2-40B4-BE49-F238E27FC236}">
              <a16:creationId xmlns:a16="http://schemas.microsoft.com/office/drawing/2014/main" xmlns="" id="{E02C8FA7-D915-4557-AB43-96F0A1FD832F}"/>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a:extLst>
            <a:ext uri="{FF2B5EF4-FFF2-40B4-BE49-F238E27FC236}">
              <a16:creationId xmlns:a16="http://schemas.microsoft.com/office/drawing/2014/main" xmlns="" id="{92E0C71F-C8E4-43CB-8AF9-434EB3434B58}"/>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a:extLst>
            <a:ext uri="{FF2B5EF4-FFF2-40B4-BE49-F238E27FC236}">
              <a16:creationId xmlns:a16="http://schemas.microsoft.com/office/drawing/2014/main" xmlns="" id="{1BFA86B1-3D04-4D2E-833C-8E1DCE6C77F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57" name="【消防施設】&#10;有形固定資産減価償却率平均値テキスト">
          <a:extLst>
            <a:ext uri="{FF2B5EF4-FFF2-40B4-BE49-F238E27FC236}">
              <a16:creationId xmlns:a16="http://schemas.microsoft.com/office/drawing/2014/main" xmlns="" id="{DAEE70A6-9711-4C4B-94B6-BCB6DAE3B050}"/>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a:extLst>
            <a:ext uri="{FF2B5EF4-FFF2-40B4-BE49-F238E27FC236}">
              <a16:creationId xmlns:a16="http://schemas.microsoft.com/office/drawing/2014/main" xmlns="" id="{D3BEF5F4-908B-4E19-BF78-DC039380F6B3}"/>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9" name="フローチャート: 判断 658">
          <a:extLst>
            <a:ext uri="{FF2B5EF4-FFF2-40B4-BE49-F238E27FC236}">
              <a16:creationId xmlns:a16="http://schemas.microsoft.com/office/drawing/2014/main" xmlns="" id="{D70B0E9F-E55D-46C7-8F98-BBC3ADA85ECE}"/>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0" name="フローチャート: 判断 659">
          <a:extLst>
            <a:ext uri="{FF2B5EF4-FFF2-40B4-BE49-F238E27FC236}">
              <a16:creationId xmlns:a16="http://schemas.microsoft.com/office/drawing/2014/main" xmlns="" id="{BDD3E9FF-C172-49AC-92A5-D3EA8985BEB3}"/>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a:extLst>
            <a:ext uri="{FF2B5EF4-FFF2-40B4-BE49-F238E27FC236}">
              <a16:creationId xmlns:a16="http://schemas.microsoft.com/office/drawing/2014/main" xmlns="" id="{51808DEA-D158-48FB-9E31-87EBAB6C3FD8}"/>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2" name="フローチャート: 判断 661">
          <a:extLst>
            <a:ext uri="{FF2B5EF4-FFF2-40B4-BE49-F238E27FC236}">
              <a16:creationId xmlns:a16="http://schemas.microsoft.com/office/drawing/2014/main" xmlns="" id="{3BEE3A83-9B0F-43CF-AD42-15D90BB9EC2F}"/>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8297CFBF-27F5-4A30-B63F-5BB3FE46D5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54C5CF08-62A5-47A3-B2B1-EE1D8B48A7D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FBD15F7F-AEFB-4241-AED3-4BDC6774A4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AE3E1B76-BCF4-4E0C-90B7-6D3C434828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A46C4FC-E0C8-4CC4-9E2C-9CD2CFF7E0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8" name="楕円 667">
          <a:extLst>
            <a:ext uri="{FF2B5EF4-FFF2-40B4-BE49-F238E27FC236}">
              <a16:creationId xmlns:a16="http://schemas.microsoft.com/office/drawing/2014/main" xmlns="" id="{B39AFA09-423D-4D24-BBB7-348C7D295A27}"/>
            </a:ext>
          </a:extLst>
        </xdr:cNvPr>
        <xdr:cNvSpPr/>
      </xdr:nvSpPr>
      <xdr:spPr>
        <a:xfrm>
          <a:off x="16268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163847</xdr:rowOff>
    </xdr:from>
    <xdr:ext cx="405111" cy="259045"/>
    <xdr:sp macro="" textlink="">
      <xdr:nvSpPr>
        <xdr:cNvPr id="669" name="【消防施設】&#10;有形固定資産減価償却率該当値テキスト">
          <a:extLst>
            <a:ext uri="{FF2B5EF4-FFF2-40B4-BE49-F238E27FC236}">
              <a16:creationId xmlns:a16="http://schemas.microsoft.com/office/drawing/2014/main" xmlns="" id="{41D6666E-047E-4D22-B953-4D597D2825FB}"/>
            </a:ext>
          </a:extLst>
        </xdr:cNvPr>
        <xdr:cNvSpPr txBox="1"/>
      </xdr:nvSpPr>
      <xdr:spPr>
        <a:xfrm>
          <a:off x="16357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156845</xdr:rowOff>
    </xdr:from>
    <xdr:to>
      <xdr:col>81</xdr:col>
      <xdr:colOff>101600</xdr:colOff>
      <xdr:row>82</xdr:row>
      <xdr:rowOff>86995</xdr:rowOff>
    </xdr:to>
    <xdr:sp macro="" textlink="">
      <xdr:nvSpPr>
        <xdr:cNvPr id="670" name="楕円 669">
          <a:extLst>
            <a:ext uri="{FF2B5EF4-FFF2-40B4-BE49-F238E27FC236}">
              <a16:creationId xmlns:a16="http://schemas.microsoft.com/office/drawing/2014/main" xmlns="" id="{9A633D5C-E578-4A90-96C1-48A5C0DC8446}"/>
            </a:ext>
          </a:extLst>
        </xdr:cNvPr>
        <xdr:cNvSpPr/>
      </xdr:nvSpPr>
      <xdr:spPr>
        <a:xfrm>
          <a:off x="15430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36195</xdr:rowOff>
    </xdr:from>
    <xdr:to>
      <xdr:col>85</xdr:col>
      <xdr:colOff>127000</xdr:colOff>
      <xdr:row>82</xdr:row>
      <xdr:rowOff>64770</xdr:rowOff>
    </xdr:to>
    <xdr:cxnSp macro="">
      <xdr:nvCxnSpPr>
        <xdr:cNvPr id="671" name="直線コネクタ 670">
          <a:extLst>
            <a:ext uri="{FF2B5EF4-FFF2-40B4-BE49-F238E27FC236}">
              <a16:creationId xmlns:a16="http://schemas.microsoft.com/office/drawing/2014/main" xmlns="" id="{E447AD22-93A8-4250-9778-4CFE23842DB0}"/>
            </a:ext>
          </a:extLst>
        </xdr:cNvPr>
        <xdr:cNvCxnSpPr/>
      </xdr:nvCxnSpPr>
      <xdr:spPr>
        <a:xfrm>
          <a:off x="15481300" y="140950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122555</xdr:rowOff>
    </xdr:from>
    <xdr:to>
      <xdr:col>76</xdr:col>
      <xdr:colOff>165100</xdr:colOff>
      <xdr:row>82</xdr:row>
      <xdr:rowOff>52705</xdr:rowOff>
    </xdr:to>
    <xdr:sp macro="" textlink="">
      <xdr:nvSpPr>
        <xdr:cNvPr id="672" name="楕円 671">
          <a:extLst>
            <a:ext uri="{FF2B5EF4-FFF2-40B4-BE49-F238E27FC236}">
              <a16:creationId xmlns:a16="http://schemas.microsoft.com/office/drawing/2014/main" xmlns="" id="{73DC843F-2CF1-4BED-82CD-DB00102B2C11}"/>
            </a:ext>
          </a:extLst>
        </xdr:cNvPr>
        <xdr:cNvSpPr/>
      </xdr:nvSpPr>
      <xdr:spPr>
        <a:xfrm>
          <a:off x="14541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1905</xdr:rowOff>
    </xdr:from>
    <xdr:to>
      <xdr:col>81</xdr:col>
      <xdr:colOff>50800</xdr:colOff>
      <xdr:row>82</xdr:row>
      <xdr:rowOff>36195</xdr:rowOff>
    </xdr:to>
    <xdr:cxnSp macro="">
      <xdr:nvCxnSpPr>
        <xdr:cNvPr id="673" name="直線コネクタ 672">
          <a:extLst>
            <a:ext uri="{FF2B5EF4-FFF2-40B4-BE49-F238E27FC236}">
              <a16:creationId xmlns:a16="http://schemas.microsoft.com/office/drawing/2014/main" xmlns="" id="{823E1AC0-DD28-4378-AB48-C7DCC79B7A5A}"/>
            </a:ext>
          </a:extLst>
        </xdr:cNvPr>
        <xdr:cNvCxnSpPr/>
      </xdr:nvCxnSpPr>
      <xdr:spPr>
        <a:xfrm>
          <a:off x="14592300" y="1406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82550</xdr:rowOff>
    </xdr:from>
    <xdr:to>
      <xdr:col>72</xdr:col>
      <xdr:colOff>38100</xdr:colOff>
      <xdr:row>82</xdr:row>
      <xdr:rowOff>12700</xdr:rowOff>
    </xdr:to>
    <xdr:sp macro="" textlink="">
      <xdr:nvSpPr>
        <xdr:cNvPr id="674" name="楕円 673">
          <a:extLst>
            <a:ext uri="{FF2B5EF4-FFF2-40B4-BE49-F238E27FC236}">
              <a16:creationId xmlns:a16="http://schemas.microsoft.com/office/drawing/2014/main" xmlns="" id="{0E35AB19-A0CA-4C5F-88D2-12846859CD43}"/>
            </a:ext>
          </a:extLst>
        </xdr:cNvPr>
        <xdr:cNvSpPr/>
      </xdr:nvSpPr>
      <xdr:spPr>
        <a:xfrm>
          <a:off x="1365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133350</xdr:rowOff>
    </xdr:from>
    <xdr:to>
      <xdr:col>76</xdr:col>
      <xdr:colOff>114300</xdr:colOff>
      <xdr:row>82</xdr:row>
      <xdr:rowOff>1905</xdr:rowOff>
    </xdr:to>
    <xdr:cxnSp macro="">
      <xdr:nvCxnSpPr>
        <xdr:cNvPr id="675" name="直線コネクタ 674">
          <a:extLst>
            <a:ext uri="{FF2B5EF4-FFF2-40B4-BE49-F238E27FC236}">
              <a16:creationId xmlns:a16="http://schemas.microsoft.com/office/drawing/2014/main" xmlns="" id="{733A219C-A9D8-43B0-8549-49753D9FD6E6}"/>
            </a:ext>
          </a:extLst>
        </xdr:cNvPr>
        <xdr:cNvCxnSpPr/>
      </xdr:nvCxnSpPr>
      <xdr:spPr>
        <a:xfrm>
          <a:off x="13703300" y="1402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40639</xdr:rowOff>
    </xdr:from>
    <xdr:to>
      <xdr:col>67</xdr:col>
      <xdr:colOff>101600</xdr:colOff>
      <xdr:row>81</xdr:row>
      <xdr:rowOff>142239</xdr:rowOff>
    </xdr:to>
    <xdr:sp macro="" textlink="">
      <xdr:nvSpPr>
        <xdr:cNvPr id="676" name="楕円 675">
          <a:extLst>
            <a:ext uri="{FF2B5EF4-FFF2-40B4-BE49-F238E27FC236}">
              <a16:creationId xmlns:a16="http://schemas.microsoft.com/office/drawing/2014/main" xmlns="" id="{5C876DCC-7309-4A27-A9AF-E68A3C63A59D}"/>
            </a:ext>
          </a:extLst>
        </xdr:cNvPr>
        <xdr:cNvSpPr/>
      </xdr:nvSpPr>
      <xdr:spPr>
        <a:xfrm>
          <a:off x="12763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91439</xdr:rowOff>
    </xdr:from>
    <xdr:to>
      <xdr:col>71</xdr:col>
      <xdr:colOff>177800</xdr:colOff>
      <xdr:row>81</xdr:row>
      <xdr:rowOff>133350</xdr:rowOff>
    </xdr:to>
    <xdr:cxnSp macro="">
      <xdr:nvCxnSpPr>
        <xdr:cNvPr id="677" name="直線コネクタ 676">
          <a:extLst>
            <a:ext uri="{FF2B5EF4-FFF2-40B4-BE49-F238E27FC236}">
              <a16:creationId xmlns:a16="http://schemas.microsoft.com/office/drawing/2014/main" xmlns="" id="{0F3D68A8-FC41-4704-87F5-2867986B0B7A}"/>
            </a:ext>
          </a:extLst>
        </xdr:cNvPr>
        <xdr:cNvCxnSpPr/>
      </xdr:nvCxnSpPr>
      <xdr:spPr>
        <a:xfrm>
          <a:off x="12814300" y="13978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8" name="n_1aveValue【消防施設】&#10;有形固定資産減価償却率">
          <a:extLst>
            <a:ext uri="{FF2B5EF4-FFF2-40B4-BE49-F238E27FC236}">
              <a16:creationId xmlns:a16="http://schemas.microsoft.com/office/drawing/2014/main" xmlns="" id="{E2A42830-CD12-4D8C-A4F6-03620830FE5A}"/>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679" name="n_2aveValue【消防施設】&#10;有形固定資産減価償却率">
          <a:extLst>
            <a:ext uri="{FF2B5EF4-FFF2-40B4-BE49-F238E27FC236}">
              <a16:creationId xmlns:a16="http://schemas.microsoft.com/office/drawing/2014/main" xmlns="" id="{B7DBFA86-F621-4FBC-953B-ADB19C22B2BC}"/>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0" name="n_3aveValue【消防施設】&#10;有形固定資産減価償却率">
          <a:extLst>
            <a:ext uri="{FF2B5EF4-FFF2-40B4-BE49-F238E27FC236}">
              <a16:creationId xmlns:a16="http://schemas.microsoft.com/office/drawing/2014/main" xmlns="" id="{1E0BFBAC-3962-479C-BB5B-2B4798269F8C}"/>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81" name="n_4aveValue【消防施設】&#10;有形固定資産減価償却率">
          <a:extLst>
            <a:ext uri="{FF2B5EF4-FFF2-40B4-BE49-F238E27FC236}">
              <a16:creationId xmlns:a16="http://schemas.microsoft.com/office/drawing/2014/main" xmlns="" id="{7D4C2ECF-ABDF-4191-9A79-7D86C3775D3B}"/>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78122</xdr:rowOff>
    </xdr:from>
    <xdr:ext cx="405111" cy="259045"/>
    <xdr:sp macro="" textlink="">
      <xdr:nvSpPr>
        <xdr:cNvPr id="682" name="n_1mainValue【消防施設】&#10;有形固定資産減価償却率">
          <a:extLst>
            <a:ext uri="{FF2B5EF4-FFF2-40B4-BE49-F238E27FC236}">
              <a16:creationId xmlns:a16="http://schemas.microsoft.com/office/drawing/2014/main" xmlns="" id="{EAD1390B-2C76-4ED4-A751-A3B1241EA86D}"/>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43832</xdr:rowOff>
    </xdr:from>
    <xdr:ext cx="405111" cy="259045"/>
    <xdr:sp macro="" textlink="">
      <xdr:nvSpPr>
        <xdr:cNvPr id="683" name="n_2mainValue【消防施設】&#10;有形固定資産減価償却率">
          <a:extLst>
            <a:ext uri="{FF2B5EF4-FFF2-40B4-BE49-F238E27FC236}">
              <a16:creationId xmlns:a16="http://schemas.microsoft.com/office/drawing/2014/main" xmlns="" id="{E886F2EE-268E-4347-9362-DCCDA6A8EADD}"/>
            </a:ext>
          </a:extLst>
        </xdr:cNvPr>
        <xdr:cNvSpPr txBox="1"/>
      </xdr:nvSpPr>
      <xdr:spPr>
        <a:xfrm>
          <a:off x="14389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84" name="n_3mainValue【消防施設】&#10;有形固定資産減価償却率">
          <a:extLst>
            <a:ext uri="{FF2B5EF4-FFF2-40B4-BE49-F238E27FC236}">
              <a16:creationId xmlns:a16="http://schemas.microsoft.com/office/drawing/2014/main" xmlns="" id="{0996FBA3-F06F-4D0E-9BF2-CFDFA104CB46}"/>
            </a:ext>
          </a:extLst>
        </xdr:cNvPr>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158766</xdr:rowOff>
    </xdr:from>
    <xdr:ext cx="405111" cy="259045"/>
    <xdr:sp macro="" textlink="">
      <xdr:nvSpPr>
        <xdr:cNvPr id="685" name="n_4mainValue【消防施設】&#10;有形固定資産減価償却率">
          <a:extLst>
            <a:ext uri="{FF2B5EF4-FFF2-40B4-BE49-F238E27FC236}">
              <a16:creationId xmlns:a16="http://schemas.microsoft.com/office/drawing/2014/main" xmlns="" id="{4A9DBFCF-C53F-4474-9603-51E35AA8CD4C}"/>
            </a:ext>
          </a:extLst>
        </xdr:cNvPr>
        <xdr:cNvSpPr txBox="1"/>
      </xdr:nvSpPr>
      <xdr:spPr>
        <a:xfrm>
          <a:off x="12611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xmlns="" id="{F49F434F-B28C-4967-9B5B-59289BFE58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xmlns="" id="{ABDDB183-448F-480E-BCB9-9B84C61967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xmlns="" id="{AD6BB1D7-86B4-4913-9E19-C74CCE1CF0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xmlns="" id="{B9E72404-2EC6-492B-91C3-4072757391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xmlns="" id="{176D49E2-9E4B-4407-A2F5-88DBF84777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xmlns="" id="{F308EB98-2C11-4959-9518-ED68D0A6F9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xmlns="" id="{BAA7CD9C-7912-4439-B539-1CA4E75615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xmlns="" id="{0FF316AE-048D-4228-9A4F-B2BFFD890C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xmlns="" id="{0F66F4A7-2920-4FA4-B874-CE27168F2F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xmlns="" id="{28F2DCDF-4762-4BCA-9D68-351018D5E3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a:extLst>
            <a:ext uri="{FF2B5EF4-FFF2-40B4-BE49-F238E27FC236}">
              <a16:creationId xmlns:a16="http://schemas.microsoft.com/office/drawing/2014/main" xmlns="" id="{70C908FD-E39B-4F98-87A5-0F64F7778C6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a:extLst>
            <a:ext uri="{FF2B5EF4-FFF2-40B4-BE49-F238E27FC236}">
              <a16:creationId xmlns:a16="http://schemas.microsoft.com/office/drawing/2014/main" xmlns="" id="{339EE541-1BD2-4958-BABD-2EC099F9B66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a:extLst>
            <a:ext uri="{FF2B5EF4-FFF2-40B4-BE49-F238E27FC236}">
              <a16:creationId xmlns:a16="http://schemas.microsoft.com/office/drawing/2014/main" xmlns="" id="{E5FA779F-EECB-457E-8E33-BAEE432108A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a:extLst>
            <a:ext uri="{FF2B5EF4-FFF2-40B4-BE49-F238E27FC236}">
              <a16:creationId xmlns:a16="http://schemas.microsoft.com/office/drawing/2014/main" xmlns="" id="{34C94B09-A48A-4E50-A424-0761D5A12FC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a:extLst>
            <a:ext uri="{FF2B5EF4-FFF2-40B4-BE49-F238E27FC236}">
              <a16:creationId xmlns:a16="http://schemas.microsoft.com/office/drawing/2014/main" xmlns="" id="{6834CA12-BA01-413A-936E-53A1E5A217E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a:extLst>
            <a:ext uri="{FF2B5EF4-FFF2-40B4-BE49-F238E27FC236}">
              <a16:creationId xmlns:a16="http://schemas.microsoft.com/office/drawing/2014/main" xmlns="" id="{104691FB-CFED-4F42-80CD-EBF0078446E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a:extLst>
            <a:ext uri="{FF2B5EF4-FFF2-40B4-BE49-F238E27FC236}">
              <a16:creationId xmlns:a16="http://schemas.microsoft.com/office/drawing/2014/main" xmlns="" id="{7B31587E-011C-46CC-BEDD-D4C6342FAE2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a:extLst>
            <a:ext uri="{FF2B5EF4-FFF2-40B4-BE49-F238E27FC236}">
              <a16:creationId xmlns:a16="http://schemas.microsoft.com/office/drawing/2014/main" xmlns="" id="{5D1B2AB3-AE87-4B8A-A9CB-203A9B118AA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a:extLst>
            <a:ext uri="{FF2B5EF4-FFF2-40B4-BE49-F238E27FC236}">
              <a16:creationId xmlns:a16="http://schemas.microsoft.com/office/drawing/2014/main" xmlns="" id="{1F3B677C-A264-4DDF-9B31-4F5D667A9DA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a:extLst>
            <a:ext uri="{FF2B5EF4-FFF2-40B4-BE49-F238E27FC236}">
              <a16:creationId xmlns:a16="http://schemas.microsoft.com/office/drawing/2014/main" xmlns="" id="{3F3CA55D-0374-43AD-8606-E1481BF8FDB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a:extLst>
            <a:ext uri="{FF2B5EF4-FFF2-40B4-BE49-F238E27FC236}">
              <a16:creationId xmlns:a16="http://schemas.microsoft.com/office/drawing/2014/main" xmlns="" id="{3C4B6606-70DF-4D47-9C19-F34930C25FE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a:extLst>
            <a:ext uri="{FF2B5EF4-FFF2-40B4-BE49-F238E27FC236}">
              <a16:creationId xmlns:a16="http://schemas.microsoft.com/office/drawing/2014/main" xmlns="" id="{BD5F8BC7-CB01-471A-BF5C-BF30FC6521A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xmlns="" id="{F8C5F57C-E178-4808-A923-147E3DC0EC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xmlns="" id="{7E6CA67F-D5C0-47A6-8952-3A0D2B6F9A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a:extLst>
            <a:ext uri="{FF2B5EF4-FFF2-40B4-BE49-F238E27FC236}">
              <a16:creationId xmlns:a16="http://schemas.microsoft.com/office/drawing/2014/main" xmlns="" id="{2FF379F0-D0ED-44E2-9441-5145A5971A5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1" name="直線コネクタ 710">
          <a:extLst>
            <a:ext uri="{FF2B5EF4-FFF2-40B4-BE49-F238E27FC236}">
              <a16:creationId xmlns:a16="http://schemas.microsoft.com/office/drawing/2014/main" xmlns="" id="{F3937C2B-BAA5-44D7-B800-CB44F2444C36}"/>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2" name="【消防施設】&#10;一人当たり面積最小値テキスト">
          <a:extLst>
            <a:ext uri="{FF2B5EF4-FFF2-40B4-BE49-F238E27FC236}">
              <a16:creationId xmlns:a16="http://schemas.microsoft.com/office/drawing/2014/main" xmlns="" id="{56AC13F3-95F8-4CB9-A071-3C877BA7401A}"/>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3" name="直線コネクタ 712">
          <a:extLst>
            <a:ext uri="{FF2B5EF4-FFF2-40B4-BE49-F238E27FC236}">
              <a16:creationId xmlns:a16="http://schemas.microsoft.com/office/drawing/2014/main" xmlns="" id="{C17F2B68-6D02-488A-9B78-30FEA19E04FB}"/>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4" name="【消防施設】&#10;一人当たり面積最大値テキスト">
          <a:extLst>
            <a:ext uri="{FF2B5EF4-FFF2-40B4-BE49-F238E27FC236}">
              <a16:creationId xmlns:a16="http://schemas.microsoft.com/office/drawing/2014/main" xmlns="" id="{77148ABE-C8F7-44B6-8C9E-D41056E2C1FE}"/>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5" name="直線コネクタ 714">
          <a:extLst>
            <a:ext uri="{FF2B5EF4-FFF2-40B4-BE49-F238E27FC236}">
              <a16:creationId xmlns:a16="http://schemas.microsoft.com/office/drawing/2014/main" xmlns="" id="{5B14C41C-4EE7-46BF-9ADB-F0BB30D23784}"/>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716" name="【消防施設】&#10;一人当たり面積平均値テキスト">
          <a:extLst>
            <a:ext uri="{FF2B5EF4-FFF2-40B4-BE49-F238E27FC236}">
              <a16:creationId xmlns:a16="http://schemas.microsoft.com/office/drawing/2014/main" xmlns="" id="{9DAABC28-CE60-4CC1-A32A-BF8AA3BD02C4}"/>
            </a:ext>
          </a:extLst>
        </xdr:cNvPr>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7" name="フローチャート: 判断 716">
          <a:extLst>
            <a:ext uri="{FF2B5EF4-FFF2-40B4-BE49-F238E27FC236}">
              <a16:creationId xmlns:a16="http://schemas.microsoft.com/office/drawing/2014/main" xmlns="" id="{FEF95445-BB91-4FA6-AF50-B46591A8C89F}"/>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8" name="フローチャート: 判断 717">
          <a:extLst>
            <a:ext uri="{FF2B5EF4-FFF2-40B4-BE49-F238E27FC236}">
              <a16:creationId xmlns:a16="http://schemas.microsoft.com/office/drawing/2014/main" xmlns="" id="{00005E30-FFF0-4B8C-BAB6-4282DBBD69D1}"/>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9" name="フローチャート: 判断 718">
          <a:extLst>
            <a:ext uri="{FF2B5EF4-FFF2-40B4-BE49-F238E27FC236}">
              <a16:creationId xmlns:a16="http://schemas.microsoft.com/office/drawing/2014/main" xmlns="" id="{9810B0C0-5E01-4EAD-8C74-B846A7F687DD}"/>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0" name="フローチャート: 判断 719">
          <a:extLst>
            <a:ext uri="{FF2B5EF4-FFF2-40B4-BE49-F238E27FC236}">
              <a16:creationId xmlns:a16="http://schemas.microsoft.com/office/drawing/2014/main" xmlns="" id="{92CAB097-7C8E-4212-8789-87D48745B8A2}"/>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1" name="フローチャート: 判断 720">
          <a:extLst>
            <a:ext uri="{FF2B5EF4-FFF2-40B4-BE49-F238E27FC236}">
              <a16:creationId xmlns:a16="http://schemas.microsoft.com/office/drawing/2014/main" xmlns="" id="{9D312A65-DF60-424C-8598-E86E5A9EDA29}"/>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0700AE2F-04AA-483C-B046-13371D3CB67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E9CC05A3-0BEC-41A8-A5FE-9DB72DCD27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11467BE0-997D-48A7-8839-41B1097B5E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83556427-4A56-4C5E-9E31-495AA52D42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95D6BAF3-756B-4494-9648-9328A130EF0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92348</xdr:rowOff>
    </xdr:from>
    <xdr:to>
      <xdr:col>116</xdr:col>
      <xdr:colOff>114300</xdr:colOff>
      <xdr:row>86</xdr:row>
      <xdr:rowOff>22498</xdr:rowOff>
    </xdr:to>
    <xdr:sp macro="" textlink="">
      <xdr:nvSpPr>
        <xdr:cNvPr id="727" name="楕円 726">
          <a:extLst>
            <a:ext uri="{FF2B5EF4-FFF2-40B4-BE49-F238E27FC236}">
              <a16:creationId xmlns:a16="http://schemas.microsoft.com/office/drawing/2014/main" xmlns="" id="{F3865CFD-6FDC-40ED-81FF-41197B727343}"/>
            </a:ext>
          </a:extLst>
        </xdr:cNvPr>
        <xdr:cNvSpPr/>
      </xdr:nvSpPr>
      <xdr:spPr>
        <a:xfrm>
          <a:off x="22110700" y="146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115225</xdr:rowOff>
    </xdr:from>
    <xdr:ext cx="469744" cy="259045"/>
    <xdr:sp macro="" textlink="">
      <xdr:nvSpPr>
        <xdr:cNvPr id="728" name="【消防施設】&#10;一人当たり面積該当値テキスト">
          <a:extLst>
            <a:ext uri="{FF2B5EF4-FFF2-40B4-BE49-F238E27FC236}">
              <a16:creationId xmlns:a16="http://schemas.microsoft.com/office/drawing/2014/main" xmlns="" id="{DF187478-EF1D-4E3B-93AD-C622B4E3600E}"/>
            </a:ext>
          </a:extLst>
        </xdr:cNvPr>
        <xdr:cNvSpPr txBox="1"/>
      </xdr:nvSpPr>
      <xdr:spPr>
        <a:xfrm>
          <a:off x="22199600" y="1451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94524</xdr:rowOff>
    </xdr:from>
    <xdr:to>
      <xdr:col>112</xdr:col>
      <xdr:colOff>38100</xdr:colOff>
      <xdr:row>86</xdr:row>
      <xdr:rowOff>24674</xdr:rowOff>
    </xdr:to>
    <xdr:sp macro="" textlink="">
      <xdr:nvSpPr>
        <xdr:cNvPr id="729" name="楕円 728">
          <a:extLst>
            <a:ext uri="{FF2B5EF4-FFF2-40B4-BE49-F238E27FC236}">
              <a16:creationId xmlns:a16="http://schemas.microsoft.com/office/drawing/2014/main" xmlns="" id="{45A8A929-A605-4691-A84F-F936BC109C6C}"/>
            </a:ext>
          </a:extLst>
        </xdr:cNvPr>
        <xdr:cNvSpPr/>
      </xdr:nvSpPr>
      <xdr:spPr>
        <a:xfrm>
          <a:off x="21272500" y="146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143148</xdr:rowOff>
    </xdr:from>
    <xdr:to>
      <xdr:col>116</xdr:col>
      <xdr:colOff>63500</xdr:colOff>
      <xdr:row>85</xdr:row>
      <xdr:rowOff>145324</xdr:rowOff>
    </xdr:to>
    <xdr:cxnSp macro="">
      <xdr:nvCxnSpPr>
        <xdr:cNvPr id="730" name="直線コネクタ 729">
          <a:extLst>
            <a:ext uri="{FF2B5EF4-FFF2-40B4-BE49-F238E27FC236}">
              <a16:creationId xmlns:a16="http://schemas.microsoft.com/office/drawing/2014/main" xmlns="" id="{4909AFB5-194E-4AF4-AF9A-FDD99704ADE6}"/>
            </a:ext>
          </a:extLst>
        </xdr:cNvPr>
        <xdr:cNvCxnSpPr/>
      </xdr:nvCxnSpPr>
      <xdr:spPr>
        <a:xfrm flipV="1">
          <a:off x="21323300" y="1471639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95613</xdr:rowOff>
    </xdr:from>
    <xdr:to>
      <xdr:col>107</xdr:col>
      <xdr:colOff>101600</xdr:colOff>
      <xdr:row>86</xdr:row>
      <xdr:rowOff>25763</xdr:rowOff>
    </xdr:to>
    <xdr:sp macro="" textlink="">
      <xdr:nvSpPr>
        <xdr:cNvPr id="731" name="楕円 730">
          <a:extLst>
            <a:ext uri="{FF2B5EF4-FFF2-40B4-BE49-F238E27FC236}">
              <a16:creationId xmlns:a16="http://schemas.microsoft.com/office/drawing/2014/main" xmlns="" id="{952A2F30-F371-4A10-8F8B-F1DD83C965D5}"/>
            </a:ext>
          </a:extLst>
        </xdr:cNvPr>
        <xdr:cNvSpPr/>
      </xdr:nvSpPr>
      <xdr:spPr>
        <a:xfrm>
          <a:off x="20383500" y="14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145324</xdr:rowOff>
    </xdr:from>
    <xdr:to>
      <xdr:col>111</xdr:col>
      <xdr:colOff>177800</xdr:colOff>
      <xdr:row>85</xdr:row>
      <xdr:rowOff>146413</xdr:rowOff>
    </xdr:to>
    <xdr:cxnSp macro="">
      <xdr:nvCxnSpPr>
        <xdr:cNvPr id="732" name="直線コネクタ 731">
          <a:extLst>
            <a:ext uri="{FF2B5EF4-FFF2-40B4-BE49-F238E27FC236}">
              <a16:creationId xmlns:a16="http://schemas.microsoft.com/office/drawing/2014/main" xmlns="" id="{9D896B2F-ACDC-444A-9DB1-9003F0D8D76C}"/>
            </a:ext>
          </a:extLst>
        </xdr:cNvPr>
        <xdr:cNvCxnSpPr/>
      </xdr:nvCxnSpPr>
      <xdr:spPr>
        <a:xfrm flipV="1">
          <a:off x="20434300" y="147185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733" name="楕円 732">
          <a:extLst>
            <a:ext uri="{FF2B5EF4-FFF2-40B4-BE49-F238E27FC236}">
              <a16:creationId xmlns:a16="http://schemas.microsoft.com/office/drawing/2014/main" xmlns="" id="{DF728BD7-2863-4A0E-B2B4-98830D74FBD2}"/>
            </a:ext>
          </a:extLst>
        </xdr:cNvPr>
        <xdr:cNvSpPr/>
      </xdr:nvSpPr>
      <xdr:spPr>
        <a:xfrm>
          <a:off x="19494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146413</xdr:rowOff>
    </xdr:from>
    <xdr:to>
      <xdr:col>107</xdr:col>
      <xdr:colOff>50800</xdr:colOff>
      <xdr:row>85</xdr:row>
      <xdr:rowOff>148589</xdr:rowOff>
    </xdr:to>
    <xdr:cxnSp macro="">
      <xdr:nvCxnSpPr>
        <xdr:cNvPr id="734" name="直線コネクタ 733">
          <a:extLst>
            <a:ext uri="{FF2B5EF4-FFF2-40B4-BE49-F238E27FC236}">
              <a16:creationId xmlns:a16="http://schemas.microsoft.com/office/drawing/2014/main" xmlns="" id="{7F619287-BAA0-4048-9E2E-79DA33C1A445}"/>
            </a:ext>
          </a:extLst>
        </xdr:cNvPr>
        <xdr:cNvCxnSpPr/>
      </xdr:nvCxnSpPr>
      <xdr:spPr>
        <a:xfrm flipV="1">
          <a:off x="19545300" y="14719663"/>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99968</xdr:rowOff>
    </xdr:from>
    <xdr:to>
      <xdr:col>98</xdr:col>
      <xdr:colOff>38100</xdr:colOff>
      <xdr:row>86</xdr:row>
      <xdr:rowOff>30118</xdr:rowOff>
    </xdr:to>
    <xdr:sp macro="" textlink="">
      <xdr:nvSpPr>
        <xdr:cNvPr id="735" name="楕円 734">
          <a:extLst>
            <a:ext uri="{FF2B5EF4-FFF2-40B4-BE49-F238E27FC236}">
              <a16:creationId xmlns:a16="http://schemas.microsoft.com/office/drawing/2014/main" xmlns="" id="{91161825-50DA-41A3-8AA5-6BA0ACF31429}"/>
            </a:ext>
          </a:extLst>
        </xdr:cNvPr>
        <xdr:cNvSpPr/>
      </xdr:nvSpPr>
      <xdr:spPr>
        <a:xfrm>
          <a:off x="18605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148589</xdr:rowOff>
    </xdr:from>
    <xdr:to>
      <xdr:col>102</xdr:col>
      <xdr:colOff>114300</xdr:colOff>
      <xdr:row>85</xdr:row>
      <xdr:rowOff>150768</xdr:rowOff>
    </xdr:to>
    <xdr:cxnSp macro="">
      <xdr:nvCxnSpPr>
        <xdr:cNvPr id="736" name="直線コネクタ 735">
          <a:extLst>
            <a:ext uri="{FF2B5EF4-FFF2-40B4-BE49-F238E27FC236}">
              <a16:creationId xmlns:a16="http://schemas.microsoft.com/office/drawing/2014/main" xmlns="" id="{9C49D9A2-5ABB-4966-BB6F-32A24D848D4B}"/>
            </a:ext>
          </a:extLst>
        </xdr:cNvPr>
        <xdr:cNvCxnSpPr/>
      </xdr:nvCxnSpPr>
      <xdr:spPr>
        <a:xfrm flipV="1">
          <a:off x="18656300" y="147218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737" name="n_1aveValue【消防施設】&#10;一人当たり面積">
          <a:extLst>
            <a:ext uri="{FF2B5EF4-FFF2-40B4-BE49-F238E27FC236}">
              <a16:creationId xmlns:a16="http://schemas.microsoft.com/office/drawing/2014/main" xmlns="" id="{45449013-AD2F-4203-8706-A6439358E218}"/>
            </a:ext>
          </a:extLst>
        </xdr:cNvPr>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738" name="n_2aveValue【消防施設】&#10;一人当たり面積">
          <a:extLst>
            <a:ext uri="{FF2B5EF4-FFF2-40B4-BE49-F238E27FC236}">
              <a16:creationId xmlns:a16="http://schemas.microsoft.com/office/drawing/2014/main" xmlns="" id="{37D4A183-61D3-4CAC-8AFF-CA081D6896E0}"/>
            </a:ext>
          </a:extLst>
        </xdr:cNvPr>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739" name="n_3aveValue【消防施設】&#10;一人当たり面積">
          <a:extLst>
            <a:ext uri="{FF2B5EF4-FFF2-40B4-BE49-F238E27FC236}">
              <a16:creationId xmlns:a16="http://schemas.microsoft.com/office/drawing/2014/main" xmlns="" id="{23332E16-1467-412B-A035-FB165721E252}"/>
            </a:ext>
          </a:extLst>
        </xdr:cNvPr>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740" name="n_4aveValue【消防施設】&#10;一人当たり面積">
          <a:extLst>
            <a:ext uri="{FF2B5EF4-FFF2-40B4-BE49-F238E27FC236}">
              <a16:creationId xmlns:a16="http://schemas.microsoft.com/office/drawing/2014/main" xmlns="" id="{EC026E33-DFD2-49CD-BA28-C5D61D3D8973}"/>
            </a:ext>
          </a:extLst>
        </xdr:cNvPr>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41201</xdr:rowOff>
    </xdr:from>
    <xdr:ext cx="469744" cy="259045"/>
    <xdr:sp macro="" textlink="">
      <xdr:nvSpPr>
        <xdr:cNvPr id="741" name="n_1mainValue【消防施設】&#10;一人当たり面積">
          <a:extLst>
            <a:ext uri="{FF2B5EF4-FFF2-40B4-BE49-F238E27FC236}">
              <a16:creationId xmlns:a16="http://schemas.microsoft.com/office/drawing/2014/main" xmlns="" id="{22A15C60-9552-473F-8630-84810B9F6CC4}"/>
            </a:ext>
          </a:extLst>
        </xdr:cNvPr>
        <xdr:cNvSpPr txBox="1"/>
      </xdr:nvSpPr>
      <xdr:spPr>
        <a:xfrm>
          <a:off x="21075727" y="144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42290</xdr:rowOff>
    </xdr:from>
    <xdr:ext cx="469744" cy="259045"/>
    <xdr:sp macro="" textlink="">
      <xdr:nvSpPr>
        <xdr:cNvPr id="742" name="n_2mainValue【消防施設】&#10;一人当たり面積">
          <a:extLst>
            <a:ext uri="{FF2B5EF4-FFF2-40B4-BE49-F238E27FC236}">
              <a16:creationId xmlns:a16="http://schemas.microsoft.com/office/drawing/2014/main" xmlns="" id="{88687738-0001-407B-B763-A2111C0FB4C9}"/>
            </a:ext>
          </a:extLst>
        </xdr:cNvPr>
        <xdr:cNvSpPr txBox="1"/>
      </xdr:nvSpPr>
      <xdr:spPr>
        <a:xfrm>
          <a:off x="20199427" y="1444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44466</xdr:rowOff>
    </xdr:from>
    <xdr:ext cx="469744" cy="259045"/>
    <xdr:sp macro="" textlink="">
      <xdr:nvSpPr>
        <xdr:cNvPr id="743" name="n_3mainValue【消防施設】&#10;一人当たり面積">
          <a:extLst>
            <a:ext uri="{FF2B5EF4-FFF2-40B4-BE49-F238E27FC236}">
              <a16:creationId xmlns:a16="http://schemas.microsoft.com/office/drawing/2014/main" xmlns="" id="{7EAF5D5D-0455-472F-B34E-E01C091E4A22}"/>
            </a:ext>
          </a:extLst>
        </xdr:cNvPr>
        <xdr:cNvSpPr txBox="1"/>
      </xdr:nvSpPr>
      <xdr:spPr>
        <a:xfrm>
          <a:off x="193104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46645</xdr:rowOff>
    </xdr:from>
    <xdr:ext cx="469744" cy="259045"/>
    <xdr:sp macro="" textlink="">
      <xdr:nvSpPr>
        <xdr:cNvPr id="744" name="n_4mainValue【消防施設】&#10;一人当たり面積">
          <a:extLst>
            <a:ext uri="{FF2B5EF4-FFF2-40B4-BE49-F238E27FC236}">
              <a16:creationId xmlns:a16="http://schemas.microsoft.com/office/drawing/2014/main" xmlns="" id="{68B38662-AC68-4B5F-8F7E-827ACBB4F388}"/>
            </a:ext>
          </a:extLst>
        </xdr:cNvPr>
        <xdr:cNvSpPr txBox="1"/>
      </xdr:nvSpPr>
      <xdr:spPr>
        <a:xfrm>
          <a:off x="18421427" y="144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xmlns="" id="{7B7BECCF-3BC2-490D-B75F-AA61905756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xmlns="" id="{1BEDBF3F-663A-43FC-B7FF-91EFF19FC5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xmlns="" id="{B0F0F627-F6C7-4D69-90C2-0413135E25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xmlns="" id="{1EE283C0-1863-46D5-B526-1941BB120B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xmlns="" id="{0DC773F8-1621-46A6-A679-95C64374E5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xmlns="" id="{D87A03E9-0449-49DD-91FF-24B5DF5D92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xmlns="" id="{BBB97AC5-1C8A-4276-A294-2476747E5A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xmlns="" id="{D87C5041-118D-4372-BE82-18FD7F66A15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xmlns="" id="{8769824A-AAC4-4A09-BB14-6A03A05515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xmlns="" id="{858A7F84-C09B-44E1-88CE-5FA319FAC0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xmlns="" id="{E9C956DA-62C5-45B7-AB85-DAA1B340555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a:extLst>
            <a:ext uri="{FF2B5EF4-FFF2-40B4-BE49-F238E27FC236}">
              <a16:creationId xmlns:a16="http://schemas.microsoft.com/office/drawing/2014/main" xmlns="" id="{1E900100-4C5C-436C-BE8F-7854431B0E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a:extLst>
            <a:ext uri="{FF2B5EF4-FFF2-40B4-BE49-F238E27FC236}">
              <a16:creationId xmlns:a16="http://schemas.microsoft.com/office/drawing/2014/main" xmlns="" id="{485246A3-7B54-4735-A3EA-94C305EFF05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a:extLst>
            <a:ext uri="{FF2B5EF4-FFF2-40B4-BE49-F238E27FC236}">
              <a16:creationId xmlns:a16="http://schemas.microsoft.com/office/drawing/2014/main" xmlns="" id="{8DA56338-CD4B-4841-BEDD-F3212623979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a:extLst>
            <a:ext uri="{FF2B5EF4-FFF2-40B4-BE49-F238E27FC236}">
              <a16:creationId xmlns:a16="http://schemas.microsoft.com/office/drawing/2014/main" xmlns="" id="{1D8B58CE-2B2B-43FD-A1D9-206A12ABEC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a:extLst>
            <a:ext uri="{FF2B5EF4-FFF2-40B4-BE49-F238E27FC236}">
              <a16:creationId xmlns:a16="http://schemas.microsoft.com/office/drawing/2014/main" xmlns="" id="{F86ADAB1-B458-4390-B85E-AC8A338444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a:extLst>
            <a:ext uri="{FF2B5EF4-FFF2-40B4-BE49-F238E27FC236}">
              <a16:creationId xmlns:a16="http://schemas.microsoft.com/office/drawing/2014/main" xmlns="" id="{6633859B-5327-4345-8497-F83366A8624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a:extLst>
            <a:ext uri="{FF2B5EF4-FFF2-40B4-BE49-F238E27FC236}">
              <a16:creationId xmlns:a16="http://schemas.microsoft.com/office/drawing/2014/main" xmlns="" id="{92B71FF5-1587-4FDB-86B2-0F58FE95079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a:extLst>
            <a:ext uri="{FF2B5EF4-FFF2-40B4-BE49-F238E27FC236}">
              <a16:creationId xmlns:a16="http://schemas.microsoft.com/office/drawing/2014/main" xmlns="" id="{3296D144-126B-4C45-AA79-2A4D094ADA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a:extLst>
            <a:ext uri="{FF2B5EF4-FFF2-40B4-BE49-F238E27FC236}">
              <a16:creationId xmlns:a16="http://schemas.microsoft.com/office/drawing/2014/main" xmlns="" id="{2AEDB56D-6C2D-4D6C-8B5F-1ACBED87CA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a:extLst>
            <a:ext uri="{FF2B5EF4-FFF2-40B4-BE49-F238E27FC236}">
              <a16:creationId xmlns:a16="http://schemas.microsoft.com/office/drawing/2014/main" xmlns="" id="{19D33110-3936-46CA-A414-6BBDA38FA8F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a:extLst>
            <a:ext uri="{FF2B5EF4-FFF2-40B4-BE49-F238E27FC236}">
              <a16:creationId xmlns:a16="http://schemas.microsoft.com/office/drawing/2014/main" xmlns="" id="{B3CED380-9711-44EA-A9CF-C557D700A48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a:extLst>
            <a:ext uri="{FF2B5EF4-FFF2-40B4-BE49-F238E27FC236}">
              <a16:creationId xmlns:a16="http://schemas.microsoft.com/office/drawing/2014/main" xmlns="" id="{D772E97F-2F7B-4877-9714-858EFB43469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a:extLst>
            <a:ext uri="{FF2B5EF4-FFF2-40B4-BE49-F238E27FC236}">
              <a16:creationId xmlns:a16="http://schemas.microsoft.com/office/drawing/2014/main" xmlns="" id="{63FDEC67-4C20-4741-B8E6-0F7ABA0F7D1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a:extLst>
            <a:ext uri="{FF2B5EF4-FFF2-40B4-BE49-F238E27FC236}">
              <a16:creationId xmlns:a16="http://schemas.microsoft.com/office/drawing/2014/main" xmlns="" id="{30AEACFD-AB01-45CB-A32D-518B223A02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0" name="直線コネクタ 769">
          <a:extLst>
            <a:ext uri="{FF2B5EF4-FFF2-40B4-BE49-F238E27FC236}">
              <a16:creationId xmlns:a16="http://schemas.microsoft.com/office/drawing/2014/main" xmlns="" id="{82CB7B26-5963-4698-B095-D4C6B8395D38}"/>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1" name="【庁舎】&#10;有形固定資産減価償却率最小値テキスト">
          <a:extLst>
            <a:ext uri="{FF2B5EF4-FFF2-40B4-BE49-F238E27FC236}">
              <a16:creationId xmlns:a16="http://schemas.microsoft.com/office/drawing/2014/main" xmlns="" id="{D62676CB-F9E5-4F38-B382-D0C42AF92535}"/>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a:extLst>
            <a:ext uri="{FF2B5EF4-FFF2-40B4-BE49-F238E27FC236}">
              <a16:creationId xmlns:a16="http://schemas.microsoft.com/office/drawing/2014/main" xmlns="" id="{4A3C1DA4-9024-4DDB-BDDC-4E15EB083E4A}"/>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3" name="【庁舎】&#10;有形固定資産減価償却率最大値テキスト">
          <a:extLst>
            <a:ext uri="{FF2B5EF4-FFF2-40B4-BE49-F238E27FC236}">
              <a16:creationId xmlns:a16="http://schemas.microsoft.com/office/drawing/2014/main" xmlns="" id="{846F3B20-5855-4E86-B8D2-8F758DAF994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4" name="直線コネクタ 773">
          <a:extLst>
            <a:ext uri="{FF2B5EF4-FFF2-40B4-BE49-F238E27FC236}">
              <a16:creationId xmlns:a16="http://schemas.microsoft.com/office/drawing/2014/main" xmlns="" id="{5BFCBED0-82F1-4BC6-A9F6-04CC5BE2011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75" name="【庁舎】&#10;有形固定資産減価償却率平均値テキスト">
          <a:extLst>
            <a:ext uri="{FF2B5EF4-FFF2-40B4-BE49-F238E27FC236}">
              <a16:creationId xmlns:a16="http://schemas.microsoft.com/office/drawing/2014/main" xmlns="" id="{0B3907B6-B893-4DB3-9ACA-BE268E701988}"/>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a:extLst>
            <a:ext uri="{FF2B5EF4-FFF2-40B4-BE49-F238E27FC236}">
              <a16:creationId xmlns:a16="http://schemas.microsoft.com/office/drawing/2014/main" xmlns="" id="{11494030-7224-4181-9699-822E88B01C38}"/>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7" name="フローチャート: 判断 776">
          <a:extLst>
            <a:ext uri="{FF2B5EF4-FFF2-40B4-BE49-F238E27FC236}">
              <a16:creationId xmlns:a16="http://schemas.microsoft.com/office/drawing/2014/main" xmlns="" id="{0E808D64-1ACD-486D-9367-0AAB6A4218C7}"/>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8" name="フローチャート: 判断 777">
          <a:extLst>
            <a:ext uri="{FF2B5EF4-FFF2-40B4-BE49-F238E27FC236}">
              <a16:creationId xmlns:a16="http://schemas.microsoft.com/office/drawing/2014/main" xmlns="" id="{AC7746A2-FD29-4897-87A8-37CC1A01C54D}"/>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9" name="フローチャート: 判断 778">
          <a:extLst>
            <a:ext uri="{FF2B5EF4-FFF2-40B4-BE49-F238E27FC236}">
              <a16:creationId xmlns:a16="http://schemas.microsoft.com/office/drawing/2014/main" xmlns="" id="{1E430FF3-E383-4006-8C40-AD3C379474B1}"/>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0" name="フローチャート: 判断 779">
          <a:extLst>
            <a:ext uri="{FF2B5EF4-FFF2-40B4-BE49-F238E27FC236}">
              <a16:creationId xmlns:a16="http://schemas.microsoft.com/office/drawing/2014/main" xmlns="" id="{5B24111A-FC1E-4CCF-8C02-7E1F49181BD5}"/>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8DA8440F-266B-41D9-921A-3E18BE5984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5D080840-3908-48E1-B7FC-EDD6D913EF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228F83C5-6BBE-41C1-B4C3-3F5E0B284C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D6F16B7D-238F-4D79-9C27-DC114F7165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55487067-FA5C-461E-8810-E682810CD5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86" name="楕円 785">
          <a:extLst>
            <a:ext uri="{FF2B5EF4-FFF2-40B4-BE49-F238E27FC236}">
              <a16:creationId xmlns:a16="http://schemas.microsoft.com/office/drawing/2014/main" xmlns="" id="{303CB220-2EC3-447C-AC04-8921504D0C5B}"/>
            </a:ext>
          </a:extLst>
        </xdr:cNvPr>
        <xdr:cNvSpPr/>
      </xdr:nvSpPr>
      <xdr:spPr>
        <a:xfrm>
          <a:off x="16268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62972</xdr:rowOff>
    </xdr:from>
    <xdr:ext cx="405111" cy="259045"/>
    <xdr:sp macro="" textlink="">
      <xdr:nvSpPr>
        <xdr:cNvPr id="787" name="【庁舎】&#10;有形固定資産減価償却率該当値テキスト">
          <a:extLst>
            <a:ext uri="{FF2B5EF4-FFF2-40B4-BE49-F238E27FC236}">
              <a16:creationId xmlns:a16="http://schemas.microsoft.com/office/drawing/2014/main" xmlns="" id="{9ED1C74F-A715-47F8-873D-404688F8AC17}"/>
            </a:ext>
          </a:extLst>
        </xdr:cNvPr>
        <xdr:cNvSpPr txBox="1"/>
      </xdr:nvSpPr>
      <xdr:spPr>
        <a:xfrm>
          <a:off x="16357600" y="177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788" name="楕円 787">
          <a:extLst>
            <a:ext uri="{FF2B5EF4-FFF2-40B4-BE49-F238E27FC236}">
              <a16:creationId xmlns:a16="http://schemas.microsoft.com/office/drawing/2014/main" xmlns="" id="{D87E49C8-3549-4FD6-87CA-2062C84A09BB}"/>
            </a:ext>
          </a:extLst>
        </xdr:cNvPr>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104</xdr:row>
      <xdr:rowOff>90895</xdr:rowOff>
    </xdr:to>
    <xdr:cxnSp macro="">
      <xdr:nvCxnSpPr>
        <xdr:cNvPr id="789" name="直線コネクタ 788">
          <a:extLst>
            <a:ext uri="{FF2B5EF4-FFF2-40B4-BE49-F238E27FC236}">
              <a16:creationId xmlns:a16="http://schemas.microsoft.com/office/drawing/2014/main" xmlns="" id="{0E48E93B-AE77-4857-97C4-AF3D72A78917}"/>
            </a:ext>
          </a:extLst>
        </xdr:cNvPr>
        <xdr:cNvCxnSpPr/>
      </xdr:nvCxnSpPr>
      <xdr:spPr>
        <a:xfrm>
          <a:off x="15481300" y="1787434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790" name="楕円 789">
          <a:extLst>
            <a:ext uri="{FF2B5EF4-FFF2-40B4-BE49-F238E27FC236}">
              <a16:creationId xmlns:a16="http://schemas.microsoft.com/office/drawing/2014/main" xmlns="" id="{27852FF2-DA24-4DD4-BE9B-DD4DE8C6A72F}"/>
            </a:ext>
          </a:extLst>
        </xdr:cNvPr>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107</xdr:row>
      <xdr:rowOff>38644</xdr:rowOff>
    </xdr:to>
    <xdr:cxnSp macro="">
      <xdr:nvCxnSpPr>
        <xdr:cNvPr id="791" name="直線コネクタ 790">
          <a:extLst>
            <a:ext uri="{FF2B5EF4-FFF2-40B4-BE49-F238E27FC236}">
              <a16:creationId xmlns:a16="http://schemas.microsoft.com/office/drawing/2014/main" xmlns="" id="{86E788FB-1F93-4D61-8531-33561FF45DF5}"/>
            </a:ext>
          </a:extLst>
        </xdr:cNvPr>
        <xdr:cNvCxnSpPr/>
      </xdr:nvCxnSpPr>
      <xdr:spPr>
        <a:xfrm flipV="1">
          <a:off x="14592300" y="17874343"/>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126637</xdr:rowOff>
    </xdr:from>
    <xdr:to>
      <xdr:col>72</xdr:col>
      <xdr:colOff>38100</xdr:colOff>
      <xdr:row>107</xdr:row>
      <xdr:rowOff>56787</xdr:rowOff>
    </xdr:to>
    <xdr:sp macro="" textlink="">
      <xdr:nvSpPr>
        <xdr:cNvPr id="792" name="楕円 791">
          <a:extLst>
            <a:ext uri="{FF2B5EF4-FFF2-40B4-BE49-F238E27FC236}">
              <a16:creationId xmlns:a16="http://schemas.microsoft.com/office/drawing/2014/main" xmlns="" id="{E74564C4-B337-4A91-8BED-AA54794B9923}"/>
            </a:ext>
          </a:extLst>
        </xdr:cNvPr>
        <xdr:cNvSpPr/>
      </xdr:nvSpPr>
      <xdr:spPr>
        <a:xfrm>
          <a:off x="1365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xdr:rowOff>
    </xdr:from>
    <xdr:to>
      <xdr:col>76</xdr:col>
      <xdr:colOff>114300</xdr:colOff>
      <xdr:row>107</xdr:row>
      <xdr:rowOff>38644</xdr:rowOff>
    </xdr:to>
    <xdr:cxnSp macro="">
      <xdr:nvCxnSpPr>
        <xdr:cNvPr id="793" name="直線コネクタ 792">
          <a:extLst>
            <a:ext uri="{FF2B5EF4-FFF2-40B4-BE49-F238E27FC236}">
              <a16:creationId xmlns:a16="http://schemas.microsoft.com/office/drawing/2014/main" xmlns="" id="{D9B870DD-A11C-4AD7-B090-A1E5385FE4FA}"/>
            </a:ext>
          </a:extLst>
        </xdr:cNvPr>
        <xdr:cNvCxnSpPr/>
      </xdr:nvCxnSpPr>
      <xdr:spPr>
        <a:xfrm>
          <a:off x="13703300" y="183511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794" name="楕円 793">
          <a:extLst>
            <a:ext uri="{FF2B5EF4-FFF2-40B4-BE49-F238E27FC236}">
              <a16:creationId xmlns:a16="http://schemas.microsoft.com/office/drawing/2014/main" xmlns="" id="{22A9493A-678F-445D-B30C-5F84590330DD}"/>
            </a:ext>
          </a:extLst>
        </xdr:cNvPr>
        <xdr:cNvSpPr/>
      </xdr:nvSpPr>
      <xdr:spPr>
        <a:xfrm>
          <a:off x="1276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107</xdr:row>
      <xdr:rowOff>5987</xdr:rowOff>
    </xdr:to>
    <xdr:cxnSp macro="">
      <xdr:nvCxnSpPr>
        <xdr:cNvPr id="795" name="直線コネクタ 794">
          <a:extLst>
            <a:ext uri="{FF2B5EF4-FFF2-40B4-BE49-F238E27FC236}">
              <a16:creationId xmlns:a16="http://schemas.microsoft.com/office/drawing/2014/main" xmlns="" id="{D95E620D-4449-45B1-9D22-390A05C54513}"/>
            </a:ext>
          </a:extLst>
        </xdr:cNvPr>
        <xdr:cNvCxnSpPr/>
      </xdr:nvCxnSpPr>
      <xdr:spPr>
        <a:xfrm>
          <a:off x="12814300" y="183184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96" name="n_1aveValue【庁舎】&#10;有形固定資産減価償却率">
          <a:extLst>
            <a:ext uri="{FF2B5EF4-FFF2-40B4-BE49-F238E27FC236}">
              <a16:creationId xmlns:a16="http://schemas.microsoft.com/office/drawing/2014/main" xmlns="" id="{0784DD81-3808-4B8E-871E-D74625F14C62}"/>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7" name="n_2aveValue【庁舎】&#10;有形固定資産減価償却率">
          <a:extLst>
            <a:ext uri="{FF2B5EF4-FFF2-40B4-BE49-F238E27FC236}">
              <a16:creationId xmlns:a16="http://schemas.microsoft.com/office/drawing/2014/main" xmlns="" id="{282B1F11-7348-464A-BC02-AC389310A4DD}"/>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8" name="n_3aveValue【庁舎】&#10;有形固定資産減価償却率">
          <a:extLst>
            <a:ext uri="{FF2B5EF4-FFF2-40B4-BE49-F238E27FC236}">
              <a16:creationId xmlns:a16="http://schemas.microsoft.com/office/drawing/2014/main" xmlns="" id="{5052A1B3-DBD8-4550-93A6-180844215C78}"/>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799" name="n_4aveValue【庁舎】&#10;有形固定資産減価償却率">
          <a:extLst>
            <a:ext uri="{FF2B5EF4-FFF2-40B4-BE49-F238E27FC236}">
              <a16:creationId xmlns:a16="http://schemas.microsoft.com/office/drawing/2014/main" xmlns="" id="{EBDD032D-1C91-4DDA-A95E-437D33A2DBEF}"/>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110870</xdr:rowOff>
    </xdr:from>
    <xdr:ext cx="405111" cy="259045"/>
    <xdr:sp macro="" textlink="">
      <xdr:nvSpPr>
        <xdr:cNvPr id="800" name="n_1mainValue【庁舎】&#10;有形固定資産減価償却率">
          <a:extLst>
            <a:ext uri="{FF2B5EF4-FFF2-40B4-BE49-F238E27FC236}">
              <a16:creationId xmlns:a16="http://schemas.microsoft.com/office/drawing/2014/main" xmlns="" id="{219C55F8-65EF-46A0-922B-0803C74056D0}"/>
            </a:ext>
          </a:extLst>
        </xdr:cNvPr>
        <xdr:cNvSpPr txBox="1"/>
      </xdr:nvSpPr>
      <xdr:spPr>
        <a:xfrm>
          <a:off x="15266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801" name="n_2mainValue【庁舎】&#10;有形固定資産減価償却率">
          <a:extLst>
            <a:ext uri="{FF2B5EF4-FFF2-40B4-BE49-F238E27FC236}">
              <a16:creationId xmlns:a16="http://schemas.microsoft.com/office/drawing/2014/main" xmlns="" id="{D4172789-A45E-41EE-88DB-E4B335A6E3FB}"/>
            </a:ext>
          </a:extLst>
        </xdr:cNvPr>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47914</xdr:rowOff>
    </xdr:from>
    <xdr:ext cx="405111" cy="259045"/>
    <xdr:sp macro="" textlink="">
      <xdr:nvSpPr>
        <xdr:cNvPr id="802" name="n_3mainValue【庁舎】&#10;有形固定資産減価償却率">
          <a:extLst>
            <a:ext uri="{FF2B5EF4-FFF2-40B4-BE49-F238E27FC236}">
              <a16:creationId xmlns:a16="http://schemas.microsoft.com/office/drawing/2014/main" xmlns="" id="{ADF42F3A-96AE-4DAF-BF9C-255D9D716ABD}"/>
            </a:ext>
          </a:extLst>
        </xdr:cNvPr>
        <xdr:cNvSpPr txBox="1"/>
      </xdr:nvSpPr>
      <xdr:spPr>
        <a:xfrm>
          <a:off x="13500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803" name="n_4mainValue【庁舎】&#10;有形固定資産減価償却率">
          <a:extLst>
            <a:ext uri="{FF2B5EF4-FFF2-40B4-BE49-F238E27FC236}">
              <a16:creationId xmlns:a16="http://schemas.microsoft.com/office/drawing/2014/main" xmlns="" id="{02202D9C-A546-4B7E-93EF-8ADC1FF327FF}"/>
            </a:ext>
          </a:extLst>
        </xdr:cNvPr>
        <xdr:cNvSpPr txBox="1"/>
      </xdr:nvSpPr>
      <xdr:spPr>
        <a:xfrm>
          <a:off x="12611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xmlns="" id="{1B936C3D-195C-47B0-802D-21BBE324B7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xmlns="" id="{8A8049E1-DEFA-4C7D-A2FD-0681105961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xmlns="" id="{49914424-71FB-464A-B827-154A80D547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xmlns="" id="{81814C3A-A614-4490-A5FE-B9FF502D5F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xmlns="" id="{73A26A26-467C-4BB3-AFD5-4E5F13C0F0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xmlns="" id="{EB6DA22B-C123-4A89-A2F2-40F2D66BCA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xmlns="" id="{31BA71A9-BEFE-4A09-B20F-626EA91123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xmlns="" id="{9533FC5F-0EB1-4D35-B58F-61081E457E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xmlns="" id="{5B99EE04-CD77-4FCA-9A69-34B7BD2FD4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xmlns="" id="{AE22C80E-2DEE-480F-93F2-3052567FCB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xmlns="" id="{85018999-9E8F-416F-9159-9F06EAAC958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xmlns="" id="{AD9FD8CA-6FE8-4042-975F-7B9E07A2278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xmlns="" id="{B76BA9EC-0655-4297-A4E5-BEA750CD076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xmlns="" id="{9FE09F7E-EFA0-4902-BA2D-A80A6D57DB0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xmlns="" id="{D9D2EDB8-FB1B-4202-ABA5-D0420363B32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xmlns="" id="{2622D347-BEF6-454F-A82D-1C637CE5841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xmlns="" id="{41F58E53-B512-48D5-9A8B-922B900A105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xmlns="" id="{FB4AD4EE-817E-49A4-B22C-0FD3C549EA9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xmlns="" id="{6A822207-0A96-4AAB-AA17-14EA60D4C66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xmlns="" id="{41D06A6F-C566-43E2-ABB9-98D95EB5C3B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xmlns="" id="{196F74E2-E381-420F-AB6E-640EA5BEE3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xmlns="" id="{306AC8CA-A685-4020-98DA-F53F416B14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xmlns="" id="{AD1831D5-9C77-40B6-9EAC-380BB1E32E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7" name="直線コネクタ 826">
          <a:extLst>
            <a:ext uri="{FF2B5EF4-FFF2-40B4-BE49-F238E27FC236}">
              <a16:creationId xmlns:a16="http://schemas.microsoft.com/office/drawing/2014/main" xmlns="" id="{66654D6C-9D7F-4ADF-B0AE-4E6229D5D1AA}"/>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8" name="【庁舎】&#10;一人当たり面積最小値テキスト">
          <a:extLst>
            <a:ext uri="{FF2B5EF4-FFF2-40B4-BE49-F238E27FC236}">
              <a16:creationId xmlns:a16="http://schemas.microsoft.com/office/drawing/2014/main" xmlns="" id="{F83CA740-4427-4238-A6CC-EA4876B94E21}"/>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a:extLst>
            <a:ext uri="{FF2B5EF4-FFF2-40B4-BE49-F238E27FC236}">
              <a16:creationId xmlns:a16="http://schemas.microsoft.com/office/drawing/2014/main" xmlns="" id="{06DFD7BB-A541-44A1-B2AC-ED918FC0C19E}"/>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0" name="【庁舎】&#10;一人当たり面積最大値テキスト">
          <a:extLst>
            <a:ext uri="{FF2B5EF4-FFF2-40B4-BE49-F238E27FC236}">
              <a16:creationId xmlns:a16="http://schemas.microsoft.com/office/drawing/2014/main" xmlns="" id="{5D42FD1C-79F1-4965-9EA1-5E387869852E}"/>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1" name="直線コネクタ 830">
          <a:extLst>
            <a:ext uri="{FF2B5EF4-FFF2-40B4-BE49-F238E27FC236}">
              <a16:creationId xmlns:a16="http://schemas.microsoft.com/office/drawing/2014/main" xmlns="" id="{31AEF637-CBF4-4427-87CB-46B83D8E4FE1}"/>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32" name="【庁舎】&#10;一人当たり面積平均値テキスト">
          <a:extLst>
            <a:ext uri="{FF2B5EF4-FFF2-40B4-BE49-F238E27FC236}">
              <a16:creationId xmlns:a16="http://schemas.microsoft.com/office/drawing/2014/main" xmlns="" id="{3F55BF14-BE0C-448A-AF5E-E3C35FDEC392}"/>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a:extLst>
            <a:ext uri="{FF2B5EF4-FFF2-40B4-BE49-F238E27FC236}">
              <a16:creationId xmlns:a16="http://schemas.microsoft.com/office/drawing/2014/main" xmlns="" id="{DB87B3FA-D6C0-4830-B046-3F93C09FC086}"/>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4" name="フローチャート: 判断 833">
          <a:extLst>
            <a:ext uri="{FF2B5EF4-FFF2-40B4-BE49-F238E27FC236}">
              <a16:creationId xmlns:a16="http://schemas.microsoft.com/office/drawing/2014/main" xmlns="" id="{F72A5727-C844-4B68-94AD-02BCF7D7283E}"/>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5" name="フローチャート: 判断 834">
          <a:extLst>
            <a:ext uri="{FF2B5EF4-FFF2-40B4-BE49-F238E27FC236}">
              <a16:creationId xmlns:a16="http://schemas.microsoft.com/office/drawing/2014/main" xmlns="" id="{31283AE2-C2D0-4D55-B093-875AC1EF7476}"/>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6" name="フローチャート: 判断 835">
          <a:extLst>
            <a:ext uri="{FF2B5EF4-FFF2-40B4-BE49-F238E27FC236}">
              <a16:creationId xmlns:a16="http://schemas.microsoft.com/office/drawing/2014/main" xmlns="" id="{8C289F2E-3F43-4360-B396-F4979C8D16D6}"/>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7" name="フローチャート: 判断 836">
          <a:extLst>
            <a:ext uri="{FF2B5EF4-FFF2-40B4-BE49-F238E27FC236}">
              <a16:creationId xmlns:a16="http://schemas.microsoft.com/office/drawing/2014/main" xmlns="" id="{38B9DB4F-6DCC-404D-A042-2B5E24FC879A}"/>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9B6C2E9A-CEB4-4E7D-822C-E01D36B4850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A188E4A4-2D3D-4341-948C-32E102F802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E53AF79C-52E9-487E-8094-A0FB22DE7D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C984DF0D-FCA7-4CE7-88D1-DBDBCB2934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E57AC8ED-DE95-4ABF-B4D6-98AD1283556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92075</xdr:rowOff>
    </xdr:from>
    <xdr:to>
      <xdr:col>116</xdr:col>
      <xdr:colOff>114300</xdr:colOff>
      <xdr:row>105</xdr:row>
      <xdr:rowOff>22225</xdr:rowOff>
    </xdr:to>
    <xdr:sp macro="" textlink="">
      <xdr:nvSpPr>
        <xdr:cNvPr id="843" name="楕円 842">
          <a:extLst>
            <a:ext uri="{FF2B5EF4-FFF2-40B4-BE49-F238E27FC236}">
              <a16:creationId xmlns:a16="http://schemas.microsoft.com/office/drawing/2014/main" xmlns="" id="{8CB37A4F-6EA9-4F2D-AF5A-18714E9AC07A}"/>
            </a:ext>
          </a:extLst>
        </xdr:cNvPr>
        <xdr:cNvSpPr/>
      </xdr:nvSpPr>
      <xdr:spPr>
        <a:xfrm>
          <a:off x="221107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114952</xdr:rowOff>
    </xdr:from>
    <xdr:ext cx="469744" cy="259045"/>
    <xdr:sp macro="" textlink="">
      <xdr:nvSpPr>
        <xdr:cNvPr id="844" name="【庁舎】&#10;一人当たり面積該当値テキスト">
          <a:extLst>
            <a:ext uri="{FF2B5EF4-FFF2-40B4-BE49-F238E27FC236}">
              <a16:creationId xmlns:a16="http://schemas.microsoft.com/office/drawing/2014/main" xmlns="" id="{015E4638-12B1-4246-81CB-755A6CE3E908}"/>
            </a:ext>
          </a:extLst>
        </xdr:cNvPr>
        <xdr:cNvSpPr txBox="1"/>
      </xdr:nvSpPr>
      <xdr:spPr>
        <a:xfrm>
          <a:off x="22199600"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145414</xdr:rowOff>
    </xdr:from>
    <xdr:to>
      <xdr:col>112</xdr:col>
      <xdr:colOff>38100</xdr:colOff>
      <xdr:row>105</xdr:row>
      <xdr:rowOff>75564</xdr:rowOff>
    </xdr:to>
    <xdr:sp macro="" textlink="">
      <xdr:nvSpPr>
        <xdr:cNvPr id="845" name="楕円 844">
          <a:extLst>
            <a:ext uri="{FF2B5EF4-FFF2-40B4-BE49-F238E27FC236}">
              <a16:creationId xmlns:a16="http://schemas.microsoft.com/office/drawing/2014/main" xmlns="" id="{8F385E6D-CDD9-4A82-8D4B-DD00DB53D84F}"/>
            </a:ext>
          </a:extLst>
        </xdr:cNvPr>
        <xdr:cNvSpPr/>
      </xdr:nvSpPr>
      <xdr:spPr>
        <a:xfrm>
          <a:off x="21272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142875</xdr:rowOff>
    </xdr:from>
    <xdr:to>
      <xdr:col>116</xdr:col>
      <xdr:colOff>63500</xdr:colOff>
      <xdr:row>105</xdr:row>
      <xdr:rowOff>24764</xdr:rowOff>
    </xdr:to>
    <xdr:cxnSp macro="">
      <xdr:nvCxnSpPr>
        <xdr:cNvPr id="846" name="直線コネクタ 845">
          <a:extLst>
            <a:ext uri="{FF2B5EF4-FFF2-40B4-BE49-F238E27FC236}">
              <a16:creationId xmlns:a16="http://schemas.microsoft.com/office/drawing/2014/main" xmlns="" id="{DC295F26-608E-46BF-9EDC-11CC79A1933C}"/>
            </a:ext>
          </a:extLst>
        </xdr:cNvPr>
        <xdr:cNvCxnSpPr/>
      </xdr:nvCxnSpPr>
      <xdr:spPr>
        <a:xfrm flipV="1">
          <a:off x="21323300" y="179736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7" name="楕円 846">
          <a:extLst>
            <a:ext uri="{FF2B5EF4-FFF2-40B4-BE49-F238E27FC236}">
              <a16:creationId xmlns:a16="http://schemas.microsoft.com/office/drawing/2014/main" xmlns="" id="{C7866E30-8ECF-4DF2-B7C9-4027BD35943C}"/>
            </a:ext>
          </a:extLst>
        </xdr:cNvPr>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24764</xdr:rowOff>
    </xdr:to>
    <xdr:cxnSp macro="">
      <xdr:nvCxnSpPr>
        <xdr:cNvPr id="848" name="直線コネクタ 847">
          <a:extLst>
            <a:ext uri="{FF2B5EF4-FFF2-40B4-BE49-F238E27FC236}">
              <a16:creationId xmlns:a16="http://schemas.microsoft.com/office/drawing/2014/main" xmlns="" id="{107C1060-6F4A-4FCD-9658-54B37F588CF5}"/>
            </a:ext>
          </a:extLst>
        </xdr:cNvPr>
        <xdr:cNvCxnSpPr/>
      </xdr:nvCxnSpPr>
      <xdr:spPr>
        <a:xfrm>
          <a:off x="20434300" y="18021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849" name="楕円 848">
          <a:extLst>
            <a:ext uri="{FF2B5EF4-FFF2-40B4-BE49-F238E27FC236}">
              <a16:creationId xmlns:a16="http://schemas.microsoft.com/office/drawing/2014/main" xmlns="" id="{E93E89E4-88DE-4EEF-ADD1-5BBB3CADE181}"/>
            </a:ext>
          </a:extLst>
        </xdr:cNvPr>
        <xdr:cNvSpPr/>
      </xdr:nvSpPr>
      <xdr:spPr>
        <a:xfrm>
          <a:off x="19494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30480</xdr:rowOff>
    </xdr:to>
    <xdr:cxnSp macro="">
      <xdr:nvCxnSpPr>
        <xdr:cNvPr id="850" name="直線コネクタ 849">
          <a:extLst>
            <a:ext uri="{FF2B5EF4-FFF2-40B4-BE49-F238E27FC236}">
              <a16:creationId xmlns:a16="http://schemas.microsoft.com/office/drawing/2014/main" xmlns="" id="{D18B508F-0A2C-47BD-8D62-0E27452EE576}"/>
            </a:ext>
          </a:extLst>
        </xdr:cNvPr>
        <xdr:cNvCxnSpPr/>
      </xdr:nvCxnSpPr>
      <xdr:spPr>
        <a:xfrm flipV="1">
          <a:off x="19545300" y="1802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158750</xdr:rowOff>
    </xdr:from>
    <xdr:to>
      <xdr:col>98</xdr:col>
      <xdr:colOff>38100</xdr:colOff>
      <xdr:row>105</xdr:row>
      <xdr:rowOff>88900</xdr:rowOff>
    </xdr:to>
    <xdr:sp macro="" textlink="">
      <xdr:nvSpPr>
        <xdr:cNvPr id="851" name="楕円 850">
          <a:extLst>
            <a:ext uri="{FF2B5EF4-FFF2-40B4-BE49-F238E27FC236}">
              <a16:creationId xmlns:a16="http://schemas.microsoft.com/office/drawing/2014/main" xmlns="" id="{08A642D7-29B9-4013-9C94-E7D28B094BA4}"/>
            </a:ext>
          </a:extLst>
        </xdr:cNvPr>
        <xdr:cNvSpPr/>
      </xdr:nvSpPr>
      <xdr:spPr>
        <a:xfrm>
          <a:off x="18605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30480</xdr:rowOff>
    </xdr:from>
    <xdr:to>
      <xdr:col>102</xdr:col>
      <xdr:colOff>114300</xdr:colOff>
      <xdr:row>105</xdr:row>
      <xdr:rowOff>38100</xdr:rowOff>
    </xdr:to>
    <xdr:cxnSp macro="">
      <xdr:nvCxnSpPr>
        <xdr:cNvPr id="852" name="直線コネクタ 851">
          <a:extLst>
            <a:ext uri="{FF2B5EF4-FFF2-40B4-BE49-F238E27FC236}">
              <a16:creationId xmlns:a16="http://schemas.microsoft.com/office/drawing/2014/main" xmlns="" id="{A28BEAA2-9D41-4C8C-BDC6-E96136156C15}"/>
            </a:ext>
          </a:extLst>
        </xdr:cNvPr>
        <xdr:cNvCxnSpPr/>
      </xdr:nvCxnSpPr>
      <xdr:spPr>
        <a:xfrm flipV="1">
          <a:off x="18656300" y="1803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853" name="n_1aveValue【庁舎】&#10;一人当たり面積">
          <a:extLst>
            <a:ext uri="{FF2B5EF4-FFF2-40B4-BE49-F238E27FC236}">
              <a16:creationId xmlns:a16="http://schemas.microsoft.com/office/drawing/2014/main" xmlns="" id="{F56E87B8-7801-4314-AECB-E13E17CEAD1F}"/>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854" name="n_2aveValue【庁舎】&#10;一人当たり面積">
          <a:extLst>
            <a:ext uri="{FF2B5EF4-FFF2-40B4-BE49-F238E27FC236}">
              <a16:creationId xmlns:a16="http://schemas.microsoft.com/office/drawing/2014/main" xmlns="" id="{941320E5-A94C-44B7-BD20-D0073C3931EA}"/>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855" name="n_3aveValue【庁舎】&#10;一人当たり面積">
          <a:extLst>
            <a:ext uri="{FF2B5EF4-FFF2-40B4-BE49-F238E27FC236}">
              <a16:creationId xmlns:a16="http://schemas.microsoft.com/office/drawing/2014/main" xmlns="" id="{87EBE585-D1A6-4E67-B03D-1185C00D2D35}"/>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56" name="n_4aveValue【庁舎】&#10;一人当たり面積">
          <a:extLst>
            <a:ext uri="{FF2B5EF4-FFF2-40B4-BE49-F238E27FC236}">
              <a16:creationId xmlns:a16="http://schemas.microsoft.com/office/drawing/2014/main" xmlns="" id="{3A14A69E-0173-4D4C-97C3-076BF3B2653E}"/>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92091</xdr:rowOff>
    </xdr:from>
    <xdr:ext cx="469744" cy="259045"/>
    <xdr:sp macro="" textlink="">
      <xdr:nvSpPr>
        <xdr:cNvPr id="857" name="n_1mainValue【庁舎】&#10;一人当たり面積">
          <a:extLst>
            <a:ext uri="{FF2B5EF4-FFF2-40B4-BE49-F238E27FC236}">
              <a16:creationId xmlns:a16="http://schemas.microsoft.com/office/drawing/2014/main" xmlns="" id="{6CCFAB0C-33B1-49AE-83C3-A766366A37B6}"/>
            </a:ext>
          </a:extLst>
        </xdr:cNvPr>
        <xdr:cNvSpPr txBox="1"/>
      </xdr:nvSpPr>
      <xdr:spPr>
        <a:xfrm>
          <a:off x="21075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58" name="n_2mainValue【庁舎】&#10;一人当たり面積">
          <a:extLst>
            <a:ext uri="{FF2B5EF4-FFF2-40B4-BE49-F238E27FC236}">
              <a16:creationId xmlns:a16="http://schemas.microsoft.com/office/drawing/2014/main" xmlns="" id="{C144DF3F-219B-418F-93C9-10CDDEF251C3}"/>
            </a:ext>
          </a:extLst>
        </xdr:cNvPr>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97807</xdr:rowOff>
    </xdr:from>
    <xdr:ext cx="469744" cy="259045"/>
    <xdr:sp macro="" textlink="">
      <xdr:nvSpPr>
        <xdr:cNvPr id="859" name="n_3mainValue【庁舎】&#10;一人当たり面積">
          <a:extLst>
            <a:ext uri="{FF2B5EF4-FFF2-40B4-BE49-F238E27FC236}">
              <a16:creationId xmlns:a16="http://schemas.microsoft.com/office/drawing/2014/main" xmlns="" id="{04FEC779-75AC-419B-8FCC-B56308CEE99F}"/>
            </a:ext>
          </a:extLst>
        </xdr:cNvPr>
        <xdr:cNvSpPr txBox="1"/>
      </xdr:nvSpPr>
      <xdr:spPr>
        <a:xfrm>
          <a:off x="19310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105427</xdr:rowOff>
    </xdr:from>
    <xdr:ext cx="469744" cy="259045"/>
    <xdr:sp macro="" textlink="">
      <xdr:nvSpPr>
        <xdr:cNvPr id="860" name="n_4mainValue【庁舎】&#10;一人当たり面積">
          <a:extLst>
            <a:ext uri="{FF2B5EF4-FFF2-40B4-BE49-F238E27FC236}">
              <a16:creationId xmlns:a16="http://schemas.microsoft.com/office/drawing/2014/main" xmlns="" id="{B46D8992-3311-4B2A-B8FF-5E06503EBDB7}"/>
            </a:ext>
          </a:extLst>
        </xdr:cNvPr>
        <xdr:cNvSpPr txBox="1"/>
      </xdr:nvSpPr>
      <xdr:spPr>
        <a:xfrm>
          <a:off x="18421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xmlns="" id="{F37FA46C-5E6E-401A-A8EA-582DB3F299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xmlns="" id="{C76F97D7-0028-438F-9379-B0FD1B0A99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xmlns="" id="{E0AC5E1D-FFB8-409A-A355-01DA56296F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施設類型別に有形固定資産減価償却率及び一人当たり面積をみると、近年統廃合や校舎の改築などを実施した学校施設や耐震改修工事を実施した庁舎及び令和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年度に集約化を行った保育所等を除き、類似団体内平均を上回っている施設が多い。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26,339
25,969
78.66
18,212,649
16,870,944
419,711
8,014,721
23,170,941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企業からの市税が多く、類似団体</a:t>
          </a:r>
          <a:r>
            <a:rPr lang="ja-JP" altLang="en-US" sz="1100" b="0" i="0">
              <a:solidFill>
                <a:schemeClr val="dk1"/>
              </a:solidFill>
              <a:effectLst/>
              <a:latin typeface="+mn-lt"/>
              <a:ea typeface="+mn-ea"/>
              <a:cs typeface="+mn-cs"/>
            </a:rPr>
            <a:t>内</a:t>
          </a:r>
          <a:r>
            <a:rPr lang="ja-JP" altLang="ja-JP" sz="1100" b="0" i="0">
              <a:solidFill>
                <a:schemeClr val="dk1"/>
              </a:solidFill>
              <a:effectLst/>
              <a:latin typeface="+mn-lt"/>
              <a:ea typeface="+mn-ea"/>
              <a:cs typeface="+mn-cs"/>
            </a:rPr>
            <a:t>平均を上回っている。</a:t>
          </a:r>
          <a:endParaRPr lang="ja-JP" altLang="ja-JP" sz="1400">
            <a:effectLst/>
          </a:endParaRPr>
        </a:p>
        <a:p>
          <a:r>
            <a:rPr lang="ja-JP" altLang="ja-JP" sz="1100" b="0" i="0">
              <a:solidFill>
                <a:schemeClr val="dk1"/>
              </a:solidFill>
              <a:effectLst/>
              <a:latin typeface="+mn-lt"/>
              <a:ea typeface="+mn-ea"/>
              <a:cs typeface="+mn-cs"/>
            </a:rPr>
            <a:t>　社会保障関係経費の増などによる基準財政需要額は増加傾向にある一方、税収等の基準財政収入額は減少傾向にあるため、指数は今後低下していく見込みである。特別交付税などの臨時一般財源が低額であり、実態として財政力が強いと言える状況にはないため、市税の徴収体制の強化など、引き続き歳入確保に努めて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47625</xdr:rowOff>
    </xdr:from>
    <xdr:to>
      <xdr:col>23</xdr:col>
      <xdr:colOff>133350</xdr:colOff>
      <xdr:row>38</xdr:row>
      <xdr:rowOff>107950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5627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7408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27517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a:t>
          </a:r>
          <a:r>
            <a:rPr lang="ja-JP" altLang="en-US" sz="1100" b="0" i="0">
              <a:solidFill>
                <a:schemeClr val="dk1"/>
              </a:solidFill>
              <a:effectLst/>
              <a:latin typeface="+mn-lt"/>
              <a:ea typeface="+mn-ea"/>
              <a:cs typeface="+mn-cs"/>
            </a:rPr>
            <a:t>内</a:t>
          </a:r>
          <a:r>
            <a:rPr lang="ja-JP" altLang="ja-JP" sz="1100" b="0" i="0">
              <a:solidFill>
                <a:schemeClr val="dk1"/>
              </a:solidFill>
              <a:effectLst/>
              <a:latin typeface="+mn-lt"/>
              <a:ea typeface="+mn-ea"/>
              <a:cs typeface="+mn-cs"/>
            </a:rPr>
            <a:t>平均と比較すると高い水準が続いている。</a:t>
          </a:r>
          <a:endParaRPr lang="ja-JP" altLang="ja-JP" sz="1400">
            <a:effectLst/>
          </a:endParaRPr>
        </a:p>
        <a:p>
          <a:pPr rtl="0"/>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普通</a:t>
          </a:r>
          <a:r>
            <a:rPr lang="ja-JP" altLang="ja-JP" sz="1100" b="0" i="0">
              <a:solidFill>
                <a:schemeClr val="dk1"/>
              </a:solidFill>
              <a:effectLst/>
              <a:latin typeface="+mn-lt"/>
              <a:ea typeface="+mn-ea"/>
              <a:cs typeface="+mn-cs"/>
            </a:rPr>
            <a:t>交付税の増などに</a:t>
          </a:r>
          <a:r>
            <a:rPr lang="ja-JP" altLang="en-US" sz="1100" b="0" i="0">
              <a:solidFill>
                <a:schemeClr val="dk1"/>
              </a:solidFill>
              <a:effectLst/>
              <a:latin typeface="+mn-lt"/>
              <a:ea typeface="+mn-ea"/>
              <a:cs typeface="+mn-cs"/>
            </a:rPr>
            <a:t>よる</a:t>
          </a:r>
          <a:r>
            <a:rPr lang="ja-JP" altLang="ja-JP" sz="1100" b="0" i="0">
              <a:solidFill>
                <a:schemeClr val="dk1"/>
              </a:solidFill>
              <a:effectLst/>
              <a:latin typeface="+mn-lt"/>
              <a:ea typeface="+mn-ea"/>
              <a:cs typeface="+mn-cs"/>
            </a:rPr>
            <a:t>経常一般財源</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が増加したため、前年度に比べ</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a:t>
          </a:r>
          <a:endParaRPr lang="ja-JP" altLang="ja-JP" sz="1400">
            <a:effectLst/>
          </a:endParaRPr>
        </a:p>
        <a:p>
          <a:pPr rtl="0"/>
          <a:r>
            <a:rPr lang="ja-JP" altLang="ja-JP" sz="1100" b="0" i="0">
              <a:solidFill>
                <a:schemeClr val="dk1"/>
              </a:solidFill>
              <a:effectLst/>
              <a:latin typeface="+mn-lt"/>
              <a:ea typeface="+mn-ea"/>
              <a:cs typeface="+mn-cs"/>
            </a:rPr>
            <a:t>　今後、公債費等の経常経費は増加傾向となる見込みであり、また市税収入も減少傾向にあるため、行財政改革を一層推進することにより、経常経費の圧縮に努める。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83119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65</xdr:row>
      <xdr:rowOff>66993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000105"/>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65</xdr:row>
      <xdr:rowOff>139382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12112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91122</xdr:rowOff>
    </xdr:from>
    <xdr:to>
      <xdr:col>11</xdr:col>
      <xdr:colOff>31750</xdr:colOff>
      <xdr:row>65</xdr:row>
      <xdr:rowOff>139382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12353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122572</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102570</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88582</xdr:rowOff>
    </xdr:from>
    <xdr:to>
      <xdr:col>11</xdr:col>
      <xdr:colOff>82550</xdr:colOff>
      <xdr:row>66</xdr:row>
      <xdr:rowOff>18732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3509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40322</xdr:rowOff>
    </xdr:from>
    <xdr:to>
      <xdr:col>7</xdr:col>
      <xdr:colOff>31750</xdr:colOff>
      <xdr:row>65</xdr:row>
      <xdr:rowOff>141922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126699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職員の給与削減や事業の見直しなどにより、経常経費の圧縮に努めている。消防業務や保育所運営を直営で行っていることが、類似団体</a:t>
          </a:r>
          <a:r>
            <a:rPr lang="ja-JP" altLang="en-US" sz="1100" b="0" i="0">
              <a:solidFill>
                <a:schemeClr val="dk1"/>
              </a:solidFill>
              <a:effectLst/>
              <a:latin typeface="+mn-lt"/>
              <a:ea typeface="+mn-ea"/>
              <a:cs typeface="+mn-cs"/>
            </a:rPr>
            <a:t>内</a:t>
          </a:r>
          <a:r>
            <a:rPr lang="ja-JP" altLang="ja-JP" sz="1100" b="0" i="0">
              <a:solidFill>
                <a:schemeClr val="dk1"/>
              </a:solidFill>
              <a:effectLst/>
              <a:latin typeface="+mn-lt"/>
              <a:ea typeface="+mn-ea"/>
              <a:cs typeface="+mn-cs"/>
            </a:rPr>
            <a:t>平均を上回っている原因と考えられる。</a:t>
          </a:r>
          <a:endParaRPr lang="ja-JP" altLang="ja-JP" sz="1400">
            <a:effectLst/>
          </a:endParaRPr>
        </a:p>
        <a:p>
          <a:pPr rtl="0"/>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職員数の増加により</a:t>
          </a:r>
          <a:r>
            <a:rPr lang="ja-JP" altLang="ja-JP" sz="1100" b="0" i="0">
              <a:solidFill>
                <a:schemeClr val="dk1"/>
              </a:solidFill>
              <a:effectLst/>
              <a:latin typeface="+mn-lt"/>
              <a:ea typeface="+mn-ea"/>
              <a:cs typeface="+mn-cs"/>
            </a:rPr>
            <a:t>、人件費が増加した。</a:t>
          </a:r>
          <a:r>
            <a:rPr lang="ja-JP" altLang="en-US" sz="1100" b="0" i="0">
              <a:solidFill>
                <a:schemeClr val="dk1"/>
              </a:solidFill>
              <a:effectLst/>
              <a:latin typeface="+mn-lt"/>
              <a:ea typeface="+mn-ea"/>
              <a:cs typeface="+mn-cs"/>
            </a:rPr>
            <a:t>また、ふるさと納税返礼品に係る手数料や新型コロナウイルスワクチン接種等に係る委託料等の影響により物件費が増加した。</a:t>
          </a:r>
          <a:r>
            <a:rPr lang="ja-JP" altLang="ja-JP" sz="1100" b="0" i="0">
              <a:solidFill>
                <a:schemeClr val="dk1"/>
              </a:solidFill>
              <a:effectLst/>
              <a:latin typeface="+mn-lt"/>
              <a:ea typeface="+mn-ea"/>
              <a:cs typeface="+mn-cs"/>
            </a:rPr>
            <a:t>引き続き事務事業の見直しを進めるとともに、経費の圧縮に努める。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6460</xdr:rowOff>
    </xdr:from>
    <xdr:to>
      <xdr:col>23</xdr:col>
      <xdr:colOff>133350</xdr:colOff>
      <xdr:row>84</xdr:row>
      <xdr:rowOff>141636</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408260"/>
          <a:ext cx="838200" cy="13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21169</xdr:rowOff>
    </xdr:from>
    <xdr:to>
      <xdr:col>19</xdr:col>
      <xdr:colOff>133350</xdr:colOff>
      <xdr:row>84</xdr:row>
      <xdr:rowOff>6460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251519"/>
          <a:ext cx="889000" cy="15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161573</xdr:rowOff>
    </xdr:from>
    <xdr:to>
      <xdr:col>15</xdr:col>
      <xdr:colOff>82550</xdr:colOff>
      <xdr:row>83</xdr:row>
      <xdr:rowOff>21169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220473"/>
          <a:ext cx="8890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131023</xdr:rowOff>
    </xdr:from>
    <xdr:to>
      <xdr:col>11</xdr:col>
      <xdr:colOff>31750</xdr:colOff>
      <xdr:row>82</xdr:row>
      <xdr:rowOff>161573</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189923"/>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90836</xdr:rowOff>
    </xdr:from>
    <xdr:to>
      <xdr:col>23</xdr:col>
      <xdr:colOff>184150</xdr:colOff>
      <xdr:row>85</xdr:row>
      <xdr:rowOff>20986</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49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62913</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46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127110</xdr:rowOff>
    </xdr:from>
    <xdr:to>
      <xdr:col>19</xdr:col>
      <xdr:colOff>184150</xdr:colOff>
      <xdr:row>84</xdr:row>
      <xdr:rowOff>57260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3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42037</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4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141819</xdr:rowOff>
    </xdr:from>
    <xdr:to>
      <xdr:col>15</xdr:col>
      <xdr:colOff>133350</xdr:colOff>
      <xdr:row>83</xdr:row>
      <xdr:rowOff>71969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2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56746</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2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110773</xdr:rowOff>
    </xdr:from>
    <xdr:to>
      <xdr:col>11</xdr:col>
      <xdr:colOff>82550</xdr:colOff>
      <xdr:row>83</xdr:row>
      <xdr:rowOff>40923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1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25700</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25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80223</xdr:rowOff>
    </xdr:from>
    <xdr:to>
      <xdr:col>7</xdr:col>
      <xdr:colOff>31750</xdr:colOff>
      <xdr:row>83</xdr:row>
      <xdr:rowOff>10373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1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166600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2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類似団体内平均と比較すると高い水準が続いている。</a:t>
          </a:r>
          <a:endParaRPr lang="ja-JP" altLang="ja-JP">
            <a:effectLst/>
          </a:endParaRPr>
        </a:p>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階層別ラスパイレス指数の較差にばらつきがあるため、給与体系の見直しや、年功的な給与構造から職務・職責に応じた給与構造への転換を図るなど、給与の適正化を図っていく。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71966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138995</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大竹市行財政システム実施計画に基づき、職員数の削減に取り組んだ結果、実施計画策定時（平成１５年４月１日）３８４人と比べ、令和</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年４月１日現在で２</a:t>
          </a:r>
          <a:r>
            <a:rPr lang="ja-JP" altLang="en-US" sz="1100" b="0" i="0">
              <a:solidFill>
                <a:schemeClr val="dk1"/>
              </a:solidFill>
              <a:effectLst/>
              <a:latin typeface="+mn-lt"/>
              <a:ea typeface="+mn-ea"/>
              <a:cs typeface="+mn-cs"/>
            </a:rPr>
            <a:t>６７</a:t>
          </a:r>
          <a:r>
            <a:rPr lang="ja-JP" altLang="ja-JP" sz="1100" b="0" i="0">
              <a:solidFill>
                <a:schemeClr val="dk1"/>
              </a:solidFill>
              <a:effectLst/>
              <a:latin typeface="+mn-lt"/>
              <a:ea typeface="+mn-ea"/>
              <a:cs typeface="+mn-cs"/>
            </a:rPr>
            <a:t>人と</a:t>
          </a:r>
          <a:r>
            <a:rPr lang="ja-JP" altLang="en-US" sz="1100" b="0" i="0">
              <a:solidFill>
                <a:schemeClr val="dk1"/>
              </a:solidFill>
              <a:effectLst/>
              <a:latin typeface="+mn-lt"/>
              <a:ea typeface="+mn-ea"/>
              <a:cs typeface="+mn-cs"/>
            </a:rPr>
            <a:t>１１７</a:t>
          </a:r>
          <a:r>
            <a:rPr lang="ja-JP" altLang="ja-JP" sz="1100" b="0" i="0">
              <a:solidFill>
                <a:schemeClr val="dk1"/>
              </a:solidFill>
              <a:effectLst/>
              <a:latin typeface="+mn-lt"/>
              <a:ea typeface="+mn-ea"/>
              <a:cs typeface="+mn-cs"/>
            </a:rPr>
            <a:t>人削減しているが、１，０００人あたりの職員数は全国平均、県平均を上回っている。類似団体</a:t>
          </a:r>
          <a:r>
            <a:rPr lang="ja-JP" altLang="en-US" sz="1100" b="0" i="0">
              <a:solidFill>
                <a:schemeClr val="dk1"/>
              </a:solidFill>
              <a:effectLst/>
              <a:latin typeface="+mn-lt"/>
              <a:ea typeface="+mn-ea"/>
              <a:cs typeface="+mn-cs"/>
            </a:rPr>
            <a:t>内</a:t>
          </a:r>
          <a:r>
            <a:rPr lang="ja-JP" altLang="ja-JP" sz="1100" b="0" i="0">
              <a:solidFill>
                <a:schemeClr val="dk1"/>
              </a:solidFill>
              <a:effectLst/>
              <a:latin typeface="+mn-lt"/>
              <a:ea typeface="+mn-ea"/>
              <a:cs typeface="+mn-cs"/>
            </a:rPr>
            <a:t>平均を上回るのは、消防本部の設置、保育所運営等を直営で実施していることが考えられる。</a:t>
          </a:r>
          <a:endParaRPr lang="ja-JP" altLang="ja-JP" sz="1400">
            <a:effectLst/>
          </a:endParaRPr>
        </a:p>
        <a:p>
          <a:pPr rtl="0"/>
          <a:r>
            <a:rPr lang="ja-JP" altLang="ja-JP" sz="1100" b="0" i="0">
              <a:solidFill>
                <a:schemeClr val="dk1"/>
              </a:solidFill>
              <a:effectLst/>
              <a:latin typeface="+mn-lt"/>
              <a:ea typeface="+mn-ea"/>
              <a:cs typeface="+mn-cs"/>
            </a:rPr>
            <a:t>　今後もより簡素で効率的な行政の確立を図っていく。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159068</xdr:rowOff>
    </xdr:from>
    <xdr:to>
      <xdr:col>81</xdr:col>
      <xdr:colOff>44450</xdr:colOff>
      <xdr:row>63</xdr:row>
      <xdr:rowOff>2699</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788968"/>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115332</xdr:rowOff>
    </xdr:from>
    <xdr:to>
      <xdr:col>77</xdr:col>
      <xdr:colOff>44450</xdr:colOff>
      <xdr:row>62</xdr:row>
      <xdr:rowOff>159068</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745232"/>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97234</xdr:rowOff>
    </xdr:from>
    <xdr:to>
      <xdr:col>72</xdr:col>
      <xdr:colOff>203200</xdr:colOff>
      <xdr:row>62</xdr:row>
      <xdr:rowOff>115332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72713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97234</xdr:rowOff>
    </xdr:from>
    <xdr:to>
      <xdr:col>68</xdr:col>
      <xdr:colOff>152400</xdr:colOff>
      <xdr:row>62</xdr:row>
      <xdr:rowOff>109300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72713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123349</xdr:rowOff>
    </xdr:from>
    <xdr:to>
      <xdr:col>81</xdr:col>
      <xdr:colOff>95250</xdr:colOff>
      <xdr:row>63</xdr:row>
      <xdr:rowOff>53499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95426</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72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108268</xdr:rowOff>
    </xdr:from>
    <xdr:to>
      <xdr:col>77</xdr:col>
      <xdr:colOff>95250</xdr:colOff>
      <xdr:row>63</xdr:row>
      <xdr:rowOff>38418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64532</xdr:rowOff>
    </xdr:from>
    <xdr:to>
      <xdr:col>73</xdr:col>
      <xdr:colOff>44450</xdr:colOff>
      <xdr:row>62</xdr:row>
      <xdr:rowOff>166132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6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150909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78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46434</xdr:rowOff>
    </xdr:from>
    <xdr:to>
      <xdr:col>68</xdr:col>
      <xdr:colOff>203200</xdr:colOff>
      <xdr:row>62</xdr:row>
      <xdr:rowOff>148034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6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132811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76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58500</xdr:rowOff>
    </xdr:from>
    <xdr:to>
      <xdr:col>64</xdr:col>
      <xdr:colOff>152400</xdr:colOff>
      <xdr:row>62</xdr:row>
      <xdr:rowOff>160100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6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144877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7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類似団体内</a:t>
          </a:r>
          <a:r>
            <a:rPr lang="ja-JP" altLang="ja-JP" sz="1100" b="0" i="0">
              <a:solidFill>
                <a:schemeClr val="dk1"/>
              </a:solidFill>
              <a:effectLst/>
              <a:latin typeface="+mn-lt"/>
              <a:ea typeface="+mn-ea"/>
              <a:cs typeface="+mn-cs"/>
            </a:rPr>
            <a:t>平均と比べ高い水準にある。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年度単年度比率は、</a:t>
          </a:r>
          <a:r>
            <a:rPr lang="ja-JP" altLang="en-US" sz="1100" b="0" i="0">
              <a:solidFill>
                <a:schemeClr val="dk1"/>
              </a:solidFill>
              <a:effectLst/>
              <a:latin typeface="+mn-lt"/>
              <a:ea typeface="+mn-ea"/>
              <a:cs typeface="+mn-cs"/>
            </a:rPr>
            <a:t>標準財政規模の増加や公債費充当一般財源の減少</a:t>
          </a:r>
          <a:r>
            <a:rPr lang="ja-JP" altLang="ja-JP" sz="1100" b="0" i="0">
              <a:solidFill>
                <a:schemeClr val="dk1"/>
              </a:solidFill>
              <a:effectLst/>
              <a:latin typeface="+mn-lt"/>
              <a:ea typeface="+mn-ea"/>
              <a:cs typeface="+mn-cs"/>
            </a:rPr>
            <a:t>などにより前年度と比べ１．</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ポイント減少した。</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令和元</a:t>
          </a:r>
          <a:r>
            <a:rPr lang="ja-JP" altLang="ja-JP" sz="1100" b="0" i="0">
              <a:solidFill>
                <a:schemeClr val="dk1"/>
              </a:solidFill>
              <a:effectLst/>
              <a:latin typeface="+mn-lt"/>
              <a:ea typeface="+mn-ea"/>
              <a:cs typeface="+mn-cs"/>
            </a:rPr>
            <a:t>年度から令和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年度の３カ年平均値は、平成</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年度の単年度実質公債費比率（１</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．６％）に比べ、令和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年度の単年度実質公債費比率（１</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％）が３．</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ポイント減少したため、１．</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ポイント減少した。</a:t>
          </a:r>
          <a:endParaRPr lang="ja-JP" altLang="ja-JP" sz="1400">
            <a:effectLst/>
          </a:endParaRPr>
        </a:p>
        <a:p>
          <a:r>
            <a:rPr lang="ja-JP" altLang="ja-JP" sz="1100" b="0" i="0">
              <a:solidFill>
                <a:schemeClr val="dk1"/>
              </a:solidFill>
              <a:effectLst/>
              <a:latin typeface="+mn-lt"/>
              <a:ea typeface="+mn-ea"/>
              <a:cs typeface="+mn-cs"/>
            </a:rPr>
            <a:t>　今後も地方債の発行</a:t>
          </a:r>
          <a:r>
            <a:rPr lang="ja-JP" altLang="en-US" sz="1100" b="0" i="0">
              <a:solidFill>
                <a:schemeClr val="dk1"/>
              </a:solidFill>
              <a:effectLst/>
              <a:latin typeface="+mn-lt"/>
              <a:ea typeface="+mn-ea"/>
              <a:cs typeface="+mn-cs"/>
            </a:rPr>
            <a:t>抑制</a:t>
          </a:r>
          <a:r>
            <a:rPr lang="ja-JP" altLang="ja-JP" sz="1100" b="0" i="0">
              <a:solidFill>
                <a:schemeClr val="dk1"/>
              </a:solidFill>
              <a:effectLst/>
              <a:latin typeface="+mn-lt"/>
              <a:ea typeface="+mn-ea"/>
              <a:cs typeface="+mn-cs"/>
            </a:rPr>
            <a:t>など</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比率に注視しながら財政運営を行っていく。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42</xdr:row>
      <xdr:rowOff>146050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806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43</xdr:row>
      <xdr:rowOff>6773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2906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127440</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64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103294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3791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43</xdr:row>
      <xdr:rowOff>143510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4756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43</xdr:row>
      <xdr:rowOff>151554</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106273</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713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土地造成特別会計への公営企業債等繰入見込額や土地開発公社の負債等負担見込額などの影響により、類似団体</a:t>
          </a:r>
          <a:r>
            <a:rPr lang="ja-JP" altLang="en-US" sz="1100" b="0" i="0">
              <a:solidFill>
                <a:schemeClr val="dk1"/>
              </a:solidFill>
              <a:effectLst/>
              <a:latin typeface="+mn-lt"/>
              <a:ea typeface="+mn-ea"/>
              <a:cs typeface="+mn-cs"/>
            </a:rPr>
            <a:t>内平均と</a:t>
          </a:r>
          <a:r>
            <a:rPr lang="ja-JP" altLang="ja-JP" sz="1100" b="0" i="0">
              <a:solidFill>
                <a:schemeClr val="dk1"/>
              </a:solidFill>
              <a:effectLst/>
              <a:latin typeface="+mn-lt"/>
              <a:ea typeface="+mn-ea"/>
              <a:cs typeface="+mn-cs"/>
            </a:rPr>
            <a:t>比べ突出して高い水準にある。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充当可能基金や標準財政規模が増加したことなど</a:t>
          </a:r>
          <a:r>
            <a:rPr lang="ja-JP" altLang="ja-JP" sz="1100" b="0" i="0">
              <a:solidFill>
                <a:schemeClr val="dk1"/>
              </a:solidFill>
              <a:effectLst/>
              <a:latin typeface="+mn-lt"/>
              <a:ea typeface="+mn-ea"/>
              <a:cs typeface="+mn-cs"/>
            </a:rPr>
            <a:t>により前年度に比べ</a:t>
          </a:r>
          <a:r>
            <a:rPr lang="ja-JP" altLang="en-US" sz="1100" b="0" i="0">
              <a:solidFill>
                <a:schemeClr val="dk1"/>
              </a:solidFill>
              <a:effectLst/>
              <a:latin typeface="+mn-lt"/>
              <a:ea typeface="+mn-ea"/>
              <a:cs typeface="+mn-cs"/>
            </a:rPr>
            <a:t>１９．６</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した。引き続き地方債残高の圧縮や土地開発公社の保有する土地の優位な売却の推進に努めていく。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139446</xdr:rowOff>
    </xdr:from>
    <xdr:to>
      <xdr:col>81</xdr:col>
      <xdr:colOff>44450</xdr:colOff>
      <xdr:row>20</xdr:row>
      <xdr:rowOff>86233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6179800" y="3396996"/>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86233</xdr:rowOff>
    </xdr:from>
    <xdr:to>
      <xdr:col>77</xdr:col>
      <xdr:colOff>44450</xdr:colOff>
      <xdr:row>20</xdr:row>
      <xdr:rowOff>91662</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5290800" y="351523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91662</xdr:rowOff>
    </xdr:from>
    <xdr:to>
      <xdr:col>72</xdr:col>
      <xdr:colOff>203200</xdr:colOff>
      <xdr:row>20</xdr:row>
      <xdr:rowOff>155003</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4401800" y="3520662"/>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155003</xdr:rowOff>
    </xdr:from>
    <xdr:to>
      <xdr:col>68</xdr:col>
      <xdr:colOff>152400</xdr:colOff>
      <xdr:row>20</xdr:row>
      <xdr:rowOff>155003</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3512800" y="3584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88646</xdr:rowOff>
    </xdr:from>
    <xdr:to>
      <xdr:col>81</xdr:col>
      <xdr:colOff>95250</xdr:colOff>
      <xdr:row>20</xdr:row>
      <xdr:rowOff>18796</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9672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60723</xdr:rowOff>
    </xdr:from>
    <xdr:ext cx="762000" cy="259045"/>
    <xdr:sp macro="" textlink="">
      <xdr:nvSpPr>
        <xdr:cNvPr id="460" name="将来負担の状況該当値テキスト">
          <a:extLst>
            <a:ext uri="{FF2B5EF4-FFF2-40B4-BE49-F238E27FC236}">
              <a16:creationId xmlns:a16="http://schemas.microsoft.com/office/drawing/2014/main" xmlns="" id="{00000000-0008-0000-0300-0000CC010000}"/>
            </a:ext>
          </a:extLst>
        </xdr:cNvPr>
        <xdr:cNvSpPr txBox="1"/>
      </xdr:nvSpPr>
      <xdr:spPr>
        <a:xfrm>
          <a:off x="17106900" y="331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35433</xdr:rowOff>
    </xdr:from>
    <xdr:to>
      <xdr:col>77</xdr:col>
      <xdr:colOff>95250</xdr:colOff>
      <xdr:row>20</xdr:row>
      <xdr:rowOff>137033</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129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121810</xdr:rowOff>
    </xdr:from>
    <xdr:ext cx="7366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798800" y="3550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40862</xdr:rowOff>
    </xdr:from>
    <xdr:to>
      <xdr:col>73</xdr:col>
      <xdr:colOff>44450</xdr:colOff>
      <xdr:row>20</xdr:row>
      <xdr:rowOff>142462</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5240000" y="34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127239</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909800" y="35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104203</xdr:rowOff>
    </xdr:from>
    <xdr:to>
      <xdr:col>68</xdr:col>
      <xdr:colOff>203200</xdr:colOff>
      <xdr:row>21</xdr:row>
      <xdr:rowOff>34353</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4351000" y="3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19130</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020800" y="36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104203</xdr:rowOff>
    </xdr:from>
    <xdr:to>
      <xdr:col>64</xdr:col>
      <xdr:colOff>152400</xdr:colOff>
      <xdr:row>21</xdr:row>
      <xdr:rowOff>34353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3462000" y="3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19130</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131800" y="36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136524</xdr:colOff>
      <xdr:row>26</xdr:row>
      <xdr:rowOff>95064</xdr:rowOff>
    </xdr:from>
    <xdr:ext cx="10017125" cy="442429"/>
    <xdr:sp macro="" textlink="">
      <xdr:nvSpPr>
        <xdr:cNvPr id="469" name="テキスト ボックス 468">
          <a:extLst>
            <a:ext uri="{FF2B5EF4-FFF2-40B4-BE49-F238E27FC236}">
              <a16:creationId xmlns:a16="http://schemas.microsoft.com/office/drawing/2014/main" xmlns="" id="{08E03CDC-A39C-4E79-9394-5B3E762B68A6}"/>
            </a:ext>
          </a:extLst>
        </xdr:cNvPr>
        <xdr:cNvSpPr txBox="1"/>
      </xdr:nvSpPr>
      <xdr:spPr>
        <a:xfrm>
          <a:off x="708024" y="4552764"/>
          <a:ext cx="10017125"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26,339
25,969
78.66
18,212,649
16,870,944
419,711
8,014,721
23,170,941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職員数の増加による職員給の増はあるものの、</a:t>
          </a:r>
          <a:r>
            <a:rPr lang="ja-JP" altLang="ja-JP" sz="1100" b="0" i="0">
              <a:solidFill>
                <a:schemeClr val="dk1"/>
              </a:solidFill>
              <a:effectLst/>
              <a:latin typeface="+mn-lt"/>
              <a:ea typeface="+mn-ea"/>
              <a:cs typeface="+mn-cs"/>
            </a:rPr>
            <a:t>普通交付税の増などによ</a:t>
          </a:r>
          <a:r>
            <a:rPr lang="ja-JP" altLang="en-US" sz="1100" b="0" i="0">
              <a:solidFill>
                <a:schemeClr val="dk1"/>
              </a:solidFill>
              <a:effectLst/>
              <a:latin typeface="+mn-lt"/>
              <a:ea typeface="+mn-ea"/>
              <a:cs typeface="+mn-cs"/>
            </a:rPr>
            <a:t>る</a:t>
          </a:r>
          <a:r>
            <a:rPr lang="ja-JP" altLang="ja-JP" sz="1100" b="0" i="0">
              <a:solidFill>
                <a:schemeClr val="dk1"/>
              </a:solidFill>
              <a:effectLst/>
              <a:latin typeface="+mn-lt"/>
              <a:ea typeface="+mn-ea"/>
              <a:cs typeface="+mn-cs"/>
            </a:rPr>
            <a:t>経常一般財源等が増加したため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比率が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a:t>
          </a:r>
          <a:endParaRPr lang="ja-JP" altLang="ja-JP" sz="1400">
            <a:effectLst/>
          </a:endParaRPr>
        </a:p>
        <a:p>
          <a:pPr rtl="0"/>
          <a:r>
            <a:rPr lang="ja-JP" altLang="ja-JP" sz="1100" b="0" i="0">
              <a:solidFill>
                <a:schemeClr val="dk1"/>
              </a:solidFill>
              <a:effectLst/>
              <a:latin typeface="+mn-lt"/>
              <a:ea typeface="+mn-ea"/>
              <a:cs typeface="+mn-cs"/>
            </a:rPr>
            <a:t>　類似団体</a:t>
          </a:r>
          <a:r>
            <a:rPr lang="ja-JP" altLang="en-US" sz="1100" b="0" i="0">
              <a:solidFill>
                <a:schemeClr val="dk1"/>
              </a:solidFill>
              <a:effectLst/>
              <a:latin typeface="+mn-lt"/>
              <a:ea typeface="+mn-ea"/>
              <a:cs typeface="+mn-cs"/>
            </a:rPr>
            <a:t>内</a:t>
          </a:r>
          <a:r>
            <a:rPr lang="ja-JP" altLang="ja-JP" sz="1100" b="0" i="0">
              <a:solidFill>
                <a:schemeClr val="dk1"/>
              </a:solidFill>
              <a:effectLst/>
              <a:latin typeface="+mn-lt"/>
              <a:ea typeface="+mn-ea"/>
              <a:cs typeface="+mn-cs"/>
            </a:rPr>
            <a:t>平均を上回るのは、市単独による消防本部の設置や保育所運営等の大部分を直営で実施していることが考えられる。人件費全体の圧縮については、今後も引き続き取り組んでいく。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15422</xdr:rowOff>
    </xdr:from>
    <xdr:to>
      <xdr:col>24</xdr:col>
      <xdr:colOff>25400</xdr:colOff>
      <xdr:row>41</xdr:row>
      <xdr:rowOff>102507</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7044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143328</xdr:rowOff>
    </xdr:from>
    <xdr:to>
      <xdr:col>19</xdr:col>
      <xdr:colOff>187325</xdr:colOff>
      <xdr:row>41</xdr:row>
      <xdr:rowOff>102507</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7001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143328</xdr:rowOff>
    </xdr:from>
    <xdr:to>
      <xdr:col>15</xdr:col>
      <xdr:colOff>98425</xdr:colOff>
      <xdr:row>40</xdr:row>
      <xdr:rowOff>154215</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7001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154215</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903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136072</xdr:rowOff>
    </xdr:from>
    <xdr:to>
      <xdr:col>24</xdr:col>
      <xdr:colOff>76200</xdr:colOff>
      <xdr:row>41</xdr:row>
      <xdr:rowOff>66222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108149</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9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51707</xdr:rowOff>
    </xdr:from>
    <xdr:to>
      <xdr:col>20</xdr:col>
      <xdr:colOff>38100</xdr:colOff>
      <xdr:row>41</xdr:row>
      <xdr:rowOff>153307</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138084</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92528</xdr:rowOff>
    </xdr:from>
    <xdr:to>
      <xdr:col>15</xdr:col>
      <xdr:colOff>149225</xdr:colOff>
      <xdr:row>41</xdr:row>
      <xdr:rowOff>22678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7455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103415</xdr:rowOff>
    </xdr:from>
    <xdr:to>
      <xdr:col>11</xdr:col>
      <xdr:colOff>60325</xdr:colOff>
      <xdr:row>41</xdr:row>
      <xdr:rowOff>33565</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18342</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年度は、ふるさと納税返礼品に係る手数料や新型コロナウイルスワクチン接種等に係る委託料等</a:t>
          </a:r>
          <a:r>
            <a:rPr lang="ja-JP" altLang="en-US" sz="1100" b="0" i="0">
              <a:solidFill>
                <a:schemeClr val="dk1"/>
              </a:solidFill>
              <a:effectLst/>
              <a:latin typeface="+mn-lt"/>
              <a:ea typeface="+mn-ea"/>
              <a:cs typeface="+mn-cs"/>
            </a:rPr>
            <a:t>の影響</a:t>
          </a:r>
          <a:r>
            <a:rPr lang="ja-JP" altLang="ja-JP" sz="1100" b="0" i="0">
              <a:solidFill>
                <a:schemeClr val="dk1"/>
              </a:solidFill>
              <a:effectLst/>
              <a:latin typeface="+mn-lt"/>
              <a:ea typeface="+mn-ea"/>
              <a:cs typeface="+mn-cs"/>
            </a:rPr>
            <a:t>により比率が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a:t>
          </a:r>
          <a:endParaRPr lang="ja-JP" altLang="ja-JP" sz="1400">
            <a:effectLst/>
          </a:endParaRPr>
        </a:p>
        <a:p>
          <a:pPr rtl="0"/>
          <a:r>
            <a:rPr lang="ja-JP" altLang="ja-JP" sz="1100" b="0" i="0">
              <a:solidFill>
                <a:schemeClr val="dk1"/>
              </a:solidFill>
              <a:effectLst/>
              <a:latin typeface="+mn-lt"/>
              <a:ea typeface="+mn-ea"/>
              <a:cs typeface="+mn-cs"/>
            </a:rPr>
            <a:t>　近年、職員減による代替経費としての委託料といった物件費が増加する傾向にあるため、事業の見直しなど経費の圧縮に努める。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58420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755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24130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17</xdr:row>
      <xdr:rowOff>24130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854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、子育て世帯臨時特別給付金や住民税非課税世帯等臨時特別給付金の影響により扶助費は増加したものの、</a:t>
          </a:r>
          <a:r>
            <a:rPr lang="ja-JP" altLang="ja-JP" sz="1100" b="0" i="0">
              <a:solidFill>
                <a:schemeClr val="dk1"/>
              </a:solidFill>
              <a:effectLst/>
              <a:latin typeface="+mn-lt"/>
              <a:ea typeface="+mn-ea"/>
              <a:cs typeface="+mn-cs"/>
            </a:rPr>
            <a:t>経常一般財源等が増加したため</a:t>
          </a:r>
          <a:r>
            <a:rPr lang="ja-JP" altLang="en-US" sz="1100" b="0" i="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はほぼ横ばいとなっている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扶助費抑制のため、雇用対策や予防事業の推進に取り組んでいく。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152400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58</xdr:row>
      <xdr:rowOff>63500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740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63500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95250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近年、土地造成特別会計や国民健康保険特別会計、後期高齢者医療特別会計などへの繰出金が増加傾向にある。令和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年度は経常一般財源等が増加したため比率が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a:t>
          </a:r>
          <a:endParaRPr lang="ja-JP" altLang="ja-JP" sz="1400">
            <a:effectLst/>
          </a:endParaRPr>
        </a:p>
        <a:p>
          <a:pPr rtl="0"/>
          <a:r>
            <a:rPr lang="ja-JP" altLang="ja-JP" sz="1100" b="0" i="0">
              <a:solidFill>
                <a:schemeClr val="dk1"/>
              </a:solidFill>
              <a:effectLst/>
              <a:latin typeface="+mn-lt"/>
              <a:ea typeface="+mn-ea"/>
              <a:cs typeface="+mn-cs"/>
            </a:rPr>
            <a:t>　公営事業会計においては、保険料の適正化を図ることなどにより、普通会計の負担を減らすよう努める。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24130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720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24130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54610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76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54610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近年では、ほぼ横ばい傾向にあるが、消防業務やごみ処理業務等を直営で行っているため、類似団体</a:t>
          </a:r>
          <a:r>
            <a:rPr lang="ja-JP" altLang="en-US" sz="1100" b="0" i="0">
              <a:solidFill>
                <a:schemeClr val="dk1"/>
              </a:solidFill>
              <a:effectLst/>
              <a:latin typeface="+mn-lt"/>
              <a:ea typeface="+mn-ea"/>
              <a:cs typeface="+mn-cs"/>
            </a:rPr>
            <a:t>内</a:t>
          </a:r>
          <a:r>
            <a:rPr lang="ja-JP" altLang="ja-JP" sz="1100" b="0" i="0">
              <a:solidFill>
                <a:schemeClr val="dk1"/>
              </a:solidFill>
              <a:effectLst/>
              <a:latin typeface="+mn-lt"/>
              <a:ea typeface="+mn-ea"/>
              <a:cs typeface="+mn-cs"/>
            </a:rPr>
            <a:t>平均を大きく下回る傾向にある。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65278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061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65278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65278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024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28702</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024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平成４年度以降多くの建設事業に取り組み、その財源として地方債を</a:t>
          </a:r>
          <a:r>
            <a:rPr lang="ja-JP" altLang="en-US" sz="1100" b="0" i="0">
              <a:solidFill>
                <a:schemeClr val="dk1"/>
              </a:solidFill>
              <a:effectLst/>
              <a:latin typeface="+mn-lt"/>
              <a:ea typeface="+mn-ea"/>
              <a:cs typeface="+mn-cs"/>
            </a:rPr>
            <a:t>発行し</a:t>
          </a:r>
          <a:r>
            <a:rPr lang="ja-JP" altLang="ja-JP" sz="1100" b="0" i="0">
              <a:solidFill>
                <a:schemeClr val="dk1"/>
              </a:solidFill>
              <a:effectLst/>
              <a:latin typeface="+mn-lt"/>
              <a:ea typeface="+mn-ea"/>
              <a:cs typeface="+mn-cs"/>
            </a:rPr>
            <a:t>たため高い水準で推移している。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年度は、経常一般財源等が増加したため比率</a:t>
          </a:r>
          <a:r>
            <a:rPr lang="ja-JP" altLang="en-US" sz="1100" b="0" i="0">
              <a:solidFill>
                <a:schemeClr val="dk1"/>
              </a:solidFill>
              <a:effectLst/>
              <a:latin typeface="+mn-lt"/>
              <a:ea typeface="+mn-ea"/>
              <a:cs typeface="+mn-cs"/>
            </a:rPr>
            <a:t>が</a:t>
          </a:r>
          <a:r>
            <a:rPr lang="ja-JP" altLang="ja-JP" sz="1100" b="0" i="0">
              <a:solidFill>
                <a:schemeClr val="dk1"/>
              </a:solidFill>
              <a:effectLst/>
              <a:latin typeface="+mn-lt"/>
              <a:ea typeface="+mn-ea"/>
              <a:cs typeface="+mn-cs"/>
            </a:rPr>
            <a:t>減少した。</a:t>
          </a:r>
          <a:endParaRPr lang="en-US" altLang="ja-JP" sz="1400" b="0" i="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今後も、将来負担比率に注視しながら、新発債の発行の抑制を図っていく。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65278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35275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129287</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129287</xdr:rowOff>
    </xdr:from>
    <xdr:to>
      <xdr:col>15</xdr:col>
      <xdr:colOff>98425</xdr:colOff>
      <xdr:row>80</xdr:row>
      <xdr:rowOff>21844</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36738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21844</xdr:rowOff>
    </xdr:from>
    <xdr:to>
      <xdr:col>11</xdr:col>
      <xdr:colOff>9525</xdr:colOff>
      <xdr:row>80</xdr:row>
      <xdr:rowOff>99568</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37378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142494</xdr:rowOff>
    </xdr:from>
    <xdr:to>
      <xdr:col>11</xdr:col>
      <xdr:colOff>60325</xdr:colOff>
      <xdr:row>80</xdr:row>
      <xdr:rowOff>72644</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57421</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48768</xdr:rowOff>
    </xdr:from>
    <xdr:to>
      <xdr:col>6</xdr:col>
      <xdr:colOff>171450</xdr:colOff>
      <xdr:row>80</xdr:row>
      <xdr:rowOff>150368</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135145</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公債費の比率が高いため、公債費以外は類似団体</a:t>
          </a:r>
          <a:r>
            <a:rPr lang="ja-JP" altLang="en-US" sz="1100" b="0" i="0">
              <a:solidFill>
                <a:schemeClr val="dk1"/>
              </a:solidFill>
              <a:effectLst/>
              <a:latin typeface="+mn-lt"/>
              <a:ea typeface="+mn-ea"/>
              <a:cs typeface="+mn-cs"/>
            </a:rPr>
            <a:t>内平均</a:t>
          </a:r>
          <a:r>
            <a:rPr lang="ja-JP" altLang="ja-JP" sz="1100" b="0" i="0">
              <a:solidFill>
                <a:schemeClr val="dk1"/>
              </a:solidFill>
              <a:effectLst/>
              <a:latin typeface="+mn-lt"/>
              <a:ea typeface="+mn-ea"/>
              <a:cs typeface="+mn-cs"/>
            </a:rPr>
            <a:t>を下回る水準となっている。</a:t>
          </a:r>
          <a:endParaRPr lang="ja-JP" altLang="ja-JP" sz="1400">
            <a:effectLst/>
          </a:endParaRPr>
        </a:p>
        <a:p>
          <a:pPr rtl="0"/>
          <a:r>
            <a:rPr lang="ja-JP" altLang="ja-JP" sz="1100" b="0" i="0">
              <a:solidFill>
                <a:schemeClr val="dk1"/>
              </a:solidFill>
              <a:effectLst/>
              <a:latin typeface="+mn-lt"/>
              <a:ea typeface="+mn-ea"/>
              <a:cs typeface="+mn-cs"/>
            </a:rPr>
            <a:t>　個々の経費の圧縮等の取り組みにより、今後も継続して経常経費の圧縮に努めていく。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58420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042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154432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088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76</xdr:row>
      <xdr:rowOff>154432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145287</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0611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158423</xdr:rowOff>
    </xdr:from>
    <xdr:to>
      <xdr:col>29</xdr:col>
      <xdr:colOff>127000</xdr:colOff>
      <xdr:row>15</xdr:row>
      <xdr:rowOff>165381</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5003800" y="2777798"/>
          <a:ext cx="647700" cy="6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165381</xdr:rowOff>
    </xdr:from>
    <xdr:to>
      <xdr:col>26</xdr:col>
      <xdr:colOff>50800</xdr:colOff>
      <xdr:row>16</xdr:row>
      <xdr:rowOff>86671</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4305300" y="2784756"/>
          <a:ext cx="698500" cy="9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86671</xdr:rowOff>
    </xdr:from>
    <xdr:to>
      <xdr:col>22</xdr:col>
      <xdr:colOff>114300</xdr:colOff>
      <xdr:row>16</xdr:row>
      <xdr:rowOff>110474</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3606800" y="2877496"/>
          <a:ext cx="698500" cy="2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110474</xdr:rowOff>
    </xdr:from>
    <xdr:to>
      <xdr:col>18</xdr:col>
      <xdr:colOff>177800</xdr:colOff>
      <xdr:row>16</xdr:row>
      <xdr:rowOff>133934</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flipV="1">
          <a:off x="2908300" y="2901299"/>
          <a:ext cx="698500" cy="2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107623</xdr:rowOff>
    </xdr:from>
    <xdr:to>
      <xdr:col>29</xdr:col>
      <xdr:colOff>177800</xdr:colOff>
      <xdr:row>16</xdr:row>
      <xdr:rowOff>37773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272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124150</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257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114581</xdr:rowOff>
    </xdr:from>
    <xdr:to>
      <xdr:col>26</xdr:col>
      <xdr:colOff>101600</xdr:colOff>
      <xdr:row>16</xdr:row>
      <xdr:rowOff>44731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273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54908</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250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35871</xdr:rowOff>
    </xdr:from>
    <xdr:to>
      <xdr:col>22</xdr:col>
      <xdr:colOff>165100</xdr:colOff>
      <xdr:row>16</xdr:row>
      <xdr:rowOff>137471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282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147648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259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59674</xdr:rowOff>
    </xdr:from>
    <xdr:to>
      <xdr:col>19</xdr:col>
      <xdr:colOff>38100</xdr:colOff>
      <xdr:row>16</xdr:row>
      <xdr:rowOff>161274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285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261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83134</xdr:rowOff>
    </xdr:from>
    <xdr:to>
      <xdr:col>15</xdr:col>
      <xdr:colOff>101600</xdr:colOff>
      <xdr:row>17</xdr:row>
      <xdr:rowOff>13284</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287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23461</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26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xmlns=""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xmlns=""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xmlns=""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209622</xdr:rowOff>
    </xdr:from>
    <xdr:to>
      <xdr:col>29</xdr:col>
      <xdr:colOff>127000</xdr:colOff>
      <xdr:row>34</xdr:row>
      <xdr:rowOff>300997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5003800" y="6477072"/>
          <a:ext cx="647700" cy="91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xmlns=""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178631</xdr:rowOff>
    </xdr:from>
    <xdr:to>
      <xdr:col>26</xdr:col>
      <xdr:colOff>50800</xdr:colOff>
      <xdr:row>34</xdr:row>
      <xdr:rowOff>209622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4305300" y="6446081"/>
          <a:ext cx="698500" cy="3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155444</xdr:rowOff>
    </xdr:from>
    <xdr:to>
      <xdr:col>22</xdr:col>
      <xdr:colOff>114300</xdr:colOff>
      <xdr:row>34</xdr:row>
      <xdr:rowOff>178631</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3606800" y="6422894"/>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24555</xdr:rowOff>
    </xdr:from>
    <xdr:to>
      <xdr:col>18</xdr:col>
      <xdr:colOff>177800</xdr:colOff>
      <xdr:row>34</xdr:row>
      <xdr:rowOff>155444</xdr:rowOff>
    </xdr:to>
    <xdr:cxnSp macro="">
      <xdr:nvCxnSpPr>
        <xdr:cNvPr id="127" name="直線コネクタ 126">
          <a:extLst>
            <a:ext uri="{FF2B5EF4-FFF2-40B4-BE49-F238E27FC236}">
              <a16:creationId xmlns:a16="http://schemas.microsoft.com/office/drawing/2014/main" xmlns="" id="{00000000-0008-0000-0500-00007F000000}"/>
            </a:ext>
          </a:extLst>
        </xdr:cNvPr>
        <xdr:cNvCxnSpPr/>
      </xdr:nvCxnSpPr>
      <xdr:spPr bwMode="auto">
        <a:xfrm>
          <a:off x="2908300" y="6292005"/>
          <a:ext cx="698500" cy="13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xmlns=""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250197</xdr:rowOff>
    </xdr:from>
    <xdr:to>
      <xdr:col>29</xdr:col>
      <xdr:colOff>177800</xdr:colOff>
      <xdr:row>35</xdr:row>
      <xdr:rowOff>8897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5600700" y="651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95274</xdr:rowOff>
    </xdr:from>
    <xdr:ext cx="762000" cy="259045"/>
    <xdr:sp macro="" textlink="">
      <xdr:nvSpPr>
        <xdr:cNvPr id="138" name="人口1人当たり決算額の推移該当値テキスト445">
          <a:extLst>
            <a:ext uri="{FF2B5EF4-FFF2-40B4-BE49-F238E27FC236}">
              <a16:creationId xmlns:a16="http://schemas.microsoft.com/office/drawing/2014/main" xmlns="" id="{00000000-0008-0000-0500-00008A000000}"/>
            </a:ext>
          </a:extLst>
        </xdr:cNvPr>
        <xdr:cNvSpPr txBox="1"/>
      </xdr:nvSpPr>
      <xdr:spPr>
        <a:xfrm>
          <a:off x="5740400" y="63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158822</xdr:rowOff>
    </xdr:from>
    <xdr:to>
      <xdr:col>26</xdr:col>
      <xdr:colOff>101600</xdr:colOff>
      <xdr:row>34</xdr:row>
      <xdr:rowOff>260423</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953000" y="64262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270599</xdr:rowOff>
    </xdr:from>
    <xdr:ext cx="7366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4622800" y="619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127831</xdr:rowOff>
    </xdr:from>
    <xdr:to>
      <xdr:col>22</xdr:col>
      <xdr:colOff>165100</xdr:colOff>
      <xdr:row>34</xdr:row>
      <xdr:rowOff>229431</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4254500" y="639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239608</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924300" y="616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104644</xdr:rowOff>
    </xdr:from>
    <xdr:to>
      <xdr:col>19</xdr:col>
      <xdr:colOff>38100</xdr:colOff>
      <xdr:row>34</xdr:row>
      <xdr:rowOff>206244</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3556000" y="63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216421</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3225800" y="61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316655</xdr:rowOff>
    </xdr:from>
    <xdr:to>
      <xdr:col>15</xdr:col>
      <xdr:colOff>101600</xdr:colOff>
      <xdr:row>34</xdr:row>
      <xdr:rowOff>75355</xdr:rowOff>
    </xdr:to>
    <xdr:sp macro="" textlink="">
      <xdr:nvSpPr>
        <xdr:cNvPr id="145" name="楕円 144">
          <a:extLst>
            <a:ext uri="{FF2B5EF4-FFF2-40B4-BE49-F238E27FC236}">
              <a16:creationId xmlns:a16="http://schemas.microsoft.com/office/drawing/2014/main" xmlns="" id="{00000000-0008-0000-0500-000091000000}"/>
            </a:ext>
          </a:extLst>
        </xdr:cNvPr>
        <xdr:cNvSpPr/>
      </xdr:nvSpPr>
      <xdr:spPr bwMode="auto">
        <a:xfrm>
          <a:off x="2857500" y="6241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85532</xdr:rowOff>
    </xdr:from>
    <xdr:ext cx="762000" cy="259045"/>
    <xdr:sp macro="" textlink="">
      <xdr:nvSpPr>
        <xdr:cNvPr id="146" name="テキスト ボックス 145">
          <a:extLst>
            <a:ext uri="{FF2B5EF4-FFF2-40B4-BE49-F238E27FC236}">
              <a16:creationId xmlns:a16="http://schemas.microsoft.com/office/drawing/2014/main" xmlns="" id="{00000000-0008-0000-0500-000092000000}"/>
            </a:ext>
          </a:extLst>
        </xdr:cNvPr>
        <xdr:cNvSpPr txBox="1"/>
      </xdr:nvSpPr>
      <xdr:spPr>
        <a:xfrm>
          <a:off x="2527300" y="60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26,339
25,969
78.66
18,212,649
16,870,944
419,711
8,014,721
23,170,941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116579</xdr:rowOff>
    </xdr:from>
    <xdr:to>
      <xdr:col>24</xdr:col>
      <xdr:colOff>63500</xdr:colOff>
      <xdr:row>33</xdr:row>
      <xdr:rowOff>147913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774429"/>
          <a:ext cx="8382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147913</xdr:rowOff>
    </xdr:from>
    <xdr:to>
      <xdr:col>19</xdr:col>
      <xdr:colOff>177800</xdr:colOff>
      <xdr:row>34</xdr:row>
      <xdr:rowOff>157629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805763"/>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157629</xdr:rowOff>
    </xdr:from>
    <xdr:to>
      <xdr:col>15</xdr:col>
      <xdr:colOff>50800</xdr:colOff>
      <xdr:row>35</xdr:row>
      <xdr:rowOff>5006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986929"/>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5006</xdr:rowOff>
    </xdr:from>
    <xdr:to>
      <xdr:col>10</xdr:col>
      <xdr:colOff>114300</xdr:colOff>
      <xdr:row>35</xdr:row>
      <xdr:rowOff>52685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0575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65779</xdr:rowOff>
    </xdr:from>
    <xdr:to>
      <xdr:col>24</xdr:col>
      <xdr:colOff>114300</xdr:colOff>
      <xdr:row>33</xdr:row>
      <xdr:rowOff>167379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7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88656</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57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97113</xdr:rowOff>
    </xdr:from>
    <xdr:to>
      <xdr:col>20</xdr:col>
      <xdr:colOff>38100</xdr:colOff>
      <xdr:row>34</xdr:row>
      <xdr:rowOff>27263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43790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5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106829</xdr:rowOff>
    </xdr:from>
    <xdr:to>
      <xdr:col>15</xdr:col>
      <xdr:colOff>101600</xdr:colOff>
      <xdr:row>35</xdr:row>
      <xdr:rowOff>36979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9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53506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7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125656</xdr:rowOff>
    </xdr:from>
    <xdr:to>
      <xdr:col>10</xdr:col>
      <xdr:colOff>165100</xdr:colOff>
      <xdr:row>35</xdr:row>
      <xdr:rowOff>55806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9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72333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7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1885</xdr:rowOff>
    </xdr:from>
    <xdr:to>
      <xdr:col>6</xdr:col>
      <xdr:colOff>38100</xdr:colOff>
      <xdr:row>35</xdr:row>
      <xdr:rowOff>103485</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120012</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7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9997</xdr:rowOff>
    </xdr:from>
    <xdr:to>
      <xdr:col>24</xdr:col>
      <xdr:colOff>63500</xdr:colOff>
      <xdr:row>57</xdr:row>
      <xdr:rowOff>12577</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611197"/>
          <a:ext cx="838200" cy="17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12577</xdr:rowOff>
    </xdr:from>
    <xdr:to>
      <xdr:col>19</xdr:col>
      <xdr:colOff>177800</xdr:colOff>
      <xdr:row>57</xdr:row>
      <xdr:rowOff>27686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785227"/>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27686</xdr:rowOff>
    </xdr:from>
    <xdr:to>
      <xdr:col>15</xdr:col>
      <xdr:colOff>50800</xdr:colOff>
      <xdr:row>57</xdr:row>
      <xdr:rowOff>68943</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800336"/>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68943</xdr:rowOff>
    </xdr:from>
    <xdr:to>
      <xdr:col>10</xdr:col>
      <xdr:colOff>114300</xdr:colOff>
      <xdr:row>57</xdr:row>
      <xdr:rowOff>104518</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841593"/>
          <a:ext cx="889000" cy="3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130647</xdr:rowOff>
    </xdr:from>
    <xdr:to>
      <xdr:col>24</xdr:col>
      <xdr:colOff>114300</xdr:colOff>
      <xdr:row>56</xdr:row>
      <xdr:rowOff>60797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5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153524</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4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133227</xdr:rowOff>
    </xdr:from>
    <xdr:to>
      <xdr:col>20</xdr:col>
      <xdr:colOff>38100</xdr:colOff>
      <xdr:row>57</xdr:row>
      <xdr:rowOff>63377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73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54504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8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148336</xdr:rowOff>
    </xdr:from>
    <xdr:to>
      <xdr:col>15</xdr:col>
      <xdr:colOff>101600</xdr:colOff>
      <xdr:row>57</xdr:row>
      <xdr:rowOff>78486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69613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8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18143</xdr:rowOff>
    </xdr:from>
    <xdr:to>
      <xdr:col>10</xdr:col>
      <xdr:colOff>165100</xdr:colOff>
      <xdr:row>57</xdr:row>
      <xdr:rowOff>119743</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7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110870</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8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53718</xdr:rowOff>
    </xdr:from>
    <xdr:to>
      <xdr:col>6</xdr:col>
      <xdr:colOff>38100</xdr:colOff>
      <xdr:row>57</xdr:row>
      <xdr:rowOff>155318</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8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146445</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9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33306</xdr:rowOff>
    </xdr:from>
    <xdr:to>
      <xdr:col>24</xdr:col>
      <xdr:colOff>63500</xdr:colOff>
      <xdr:row>78</xdr:row>
      <xdr:rowOff>43211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406406"/>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43211</xdr:rowOff>
    </xdr:from>
    <xdr:to>
      <xdr:col>19</xdr:col>
      <xdr:colOff>177800</xdr:colOff>
      <xdr:row>78</xdr:row>
      <xdr:rowOff>111944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416311"/>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86722</xdr:rowOff>
    </xdr:from>
    <xdr:to>
      <xdr:col>15</xdr:col>
      <xdr:colOff>50800</xdr:colOff>
      <xdr:row>78</xdr:row>
      <xdr:rowOff>111944</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459822"/>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62948</xdr:rowOff>
    </xdr:from>
    <xdr:to>
      <xdr:col>10</xdr:col>
      <xdr:colOff>114300</xdr:colOff>
      <xdr:row>78</xdr:row>
      <xdr:rowOff>86722</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436048"/>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153956</xdr:rowOff>
    </xdr:from>
    <xdr:to>
      <xdr:col>24</xdr:col>
      <xdr:colOff>114300</xdr:colOff>
      <xdr:row>78</xdr:row>
      <xdr:rowOff>84106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3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5383</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20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163861</xdr:rowOff>
    </xdr:from>
    <xdr:to>
      <xdr:col>20</xdr:col>
      <xdr:colOff>38100</xdr:colOff>
      <xdr:row>78</xdr:row>
      <xdr:rowOff>94011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3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110538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14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61144</xdr:rowOff>
    </xdr:from>
    <xdr:to>
      <xdr:col>15</xdr:col>
      <xdr:colOff>101600</xdr:colOff>
      <xdr:row>78</xdr:row>
      <xdr:rowOff>162744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7821</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20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35922</xdr:rowOff>
    </xdr:from>
    <xdr:to>
      <xdr:col>10</xdr:col>
      <xdr:colOff>165100</xdr:colOff>
      <xdr:row>78</xdr:row>
      <xdr:rowOff>137522</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4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154049</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1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12148</xdr:rowOff>
    </xdr:from>
    <xdr:to>
      <xdr:col>6</xdr:col>
      <xdr:colOff>38100</xdr:colOff>
      <xdr:row>78</xdr:row>
      <xdr:rowOff>113748</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3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130275</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16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161544</xdr:rowOff>
    </xdr:from>
    <xdr:to>
      <xdr:col>24</xdr:col>
      <xdr:colOff>63500</xdr:colOff>
      <xdr:row>97</xdr:row>
      <xdr:rowOff>152248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449294"/>
          <a:ext cx="838200" cy="3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144311</xdr:rowOff>
    </xdr:from>
    <xdr:to>
      <xdr:col>19</xdr:col>
      <xdr:colOff>177800</xdr:colOff>
      <xdr:row>97</xdr:row>
      <xdr:rowOff>152248</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a:off x="2908300" y="16774961"/>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144311</xdr:rowOff>
    </xdr:from>
    <xdr:to>
      <xdr:col>15</xdr:col>
      <xdr:colOff>50800</xdr:colOff>
      <xdr:row>98</xdr:row>
      <xdr:rowOff>19875</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774961"/>
          <a:ext cx="8890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4890</xdr:rowOff>
    </xdr:from>
    <xdr:to>
      <xdr:col>10</xdr:col>
      <xdr:colOff>114300</xdr:colOff>
      <xdr:row>98</xdr:row>
      <xdr:rowOff>19875</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a:off x="1130300" y="16806990"/>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110744</xdr:rowOff>
    </xdr:from>
    <xdr:to>
      <xdr:col>24</xdr:col>
      <xdr:colOff>114300</xdr:colOff>
      <xdr:row>96</xdr:row>
      <xdr:rowOff>40894</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3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89171</xdr:rowOff>
    </xdr:from>
    <xdr:ext cx="599010"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3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101448</xdr:rowOff>
    </xdr:from>
    <xdr:to>
      <xdr:col>20</xdr:col>
      <xdr:colOff>38100</xdr:colOff>
      <xdr:row>98</xdr:row>
      <xdr:rowOff>31598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22725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8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93511</xdr:rowOff>
    </xdr:from>
    <xdr:to>
      <xdr:col>15</xdr:col>
      <xdr:colOff>101600</xdr:colOff>
      <xdr:row>98</xdr:row>
      <xdr:rowOff>23661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14788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8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140525</xdr:rowOff>
    </xdr:from>
    <xdr:to>
      <xdr:col>10</xdr:col>
      <xdr:colOff>165100</xdr:colOff>
      <xdr:row>98</xdr:row>
      <xdr:rowOff>70675</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61802</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125540</xdr:rowOff>
    </xdr:from>
    <xdr:to>
      <xdr:col>6</xdr:col>
      <xdr:colOff>38100</xdr:colOff>
      <xdr:row>98</xdr:row>
      <xdr:rowOff>55690</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7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46817</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8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161135</xdr:rowOff>
    </xdr:from>
    <xdr:to>
      <xdr:col>55</xdr:col>
      <xdr:colOff>0</xdr:colOff>
      <xdr:row>37</xdr:row>
      <xdr:rowOff>74320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9639300" y="5647535"/>
          <a:ext cx="838200" cy="77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161135</xdr:rowOff>
    </xdr:from>
    <xdr:to>
      <xdr:col>50</xdr:col>
      <xdr:colOff>114300</xdr:colOff>
      <xdr:row>37</xdr:row>
      <xdr:rowOff>139098</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5647535"/>
          <a:ext cx="889000" cy="83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139098</xdr:rowOff>
    </xdr:from>
    <xdr:to>
      <xdr:col>45</xdr:col>
      <xdr:colOff>177800</xdr:colOff>
      <xdr:row>37</xdr:row>
      <xdr:rowOff>151953</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482748"/>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151953</xdr:rowOff>
    </xdr:from>
    <xdr:to>
      <xdr:col>41</xdr:col>
      <xdr:colOff>50800</xdr:colOff>
      <xdr:row>37</xdr:row>
      <xdr:rowOff>156365</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495603"/>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23520</xdr:rowOff>
    </xdr:from>
    <xdr:to>
      <xdr:col>55</xdr:col>
      <xdr:colOff>50800</xdr:colOff>
      <xdr:row>37</xdr:row>
      <xdr:rowOff>125120</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109897</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2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110335</xdr:rowOff>
    </xdr:from>
    <xdr:to>
      <xdr:col>50</xdr:col>
      <xdr:colOff>165100</xdr:colOff>
      <xdr:row>33</xdr:row>
      <xdr:rowOff>40485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55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31612</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39795" y="568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88298</xdr:rowOff>
    </xdr:from>
    <xdr:to>
      <xdr:col>46</xdr:col>
      <xdr:colOff>38100</xdr:colOff>
      <xdr:row>38</xdr:row>
      <xdr:rowOff>18448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4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9575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5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101153</xdr:rowOff>
    </xdr:from>
    <xdr:to>
      <xdr:col>41</xdr:col>
      <xdr:colOff>101600</xdr:colOff>
      <xdr:row>38</xdr:row>
      <xdr:rowOff>31304</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4448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22430</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5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105565</xdr:rowOff>
    </xdr:from>
    <xdr:to>
      <xdr:col>36</xdr:col>
      <xdr:colOff>165100</xdr:colOff>
      <xdr:row>38</xdr:row>
      <xdr:rowOff>35715</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4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26842</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54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6990</xdr:rowOff>
    </xdr:from>
    <xdr:to>
      <xdr:col>55</xdr:col>
      <xdr:colOff>0</xdr:colOff>
      <xdr:row>54</xdr:row>
      <xdr:rowOff>18123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9639300" y="8750940"/>
          <a:ext cx="838200" cy="5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6990</xdr:rowOff>
    </xdr:from>
    <xdr:to>
      <xdr:col>50</xdr:col>
      <xdr:colOff>114300</xdr:colOff>
      <xdr:row>55</xdr:row>
      <xdr:rowOff>137764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8750300" y="8750940"/>
          <a:ext cx="889000" cy="8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13657</xdr:rowOff>
    </xdr:from>
    <xdr:to>
      <xdr:col>45</xdr:col>
      <xdr:colOff>177800</xdr:colOff>
      <xdr:row>55</xdr:row>
      <xdr:rowOff>137764</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7861300" y="9443407"/>
          <a:ext cx="889000" cy="1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13657</xdr:rowOff>
    </xdr:from>
    <xdr:to>
      <xdr:col>41</xdr:col>
      <xdr:colOff>50800</xdr:colOff>
      <xdr:row>55</xdr:row>
      <xdr:rowOff>138138</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6972300" y="9443407"/>
          <a:ext cx="889000" cy="1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138773</xdr:rowOff>
    </xdr:from>
    <xdr:to>
      <xdr:col>55</xdr:col>
      <xdr:colOff>50800</xdr:colOff>
      <xdr:row>54</xdr:row>
      <xdr:rowOff>68923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2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161650</xdr:rowOff>
    </xdr:from>
    <xdr:ext cx="599010"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07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127640</xdr:rowOff>
    </xdr:from>
    <xdr:to>
      <xdr:col>50</xdr:col>
      <xdr:colOff>165100</xdr:colOff>
      <xdr:row>51</xdr:row>
      <xdr:rowOff>57790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87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74317</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39795" y="847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86964</xdr:rowOff>
    </xdr:from>
    <xdr:to>
      <xdr:col>46</xdr:col>
      <xdr:colOff>38100</xdr:colOff>
      <xdr:row>56</xdr:row>
      <xdr:rowOff>17114</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5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33641</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92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134307</xdr:rowOff>
    </xdr:from>
    <xdr:to>
      <xdr:col>41</xdr:col>
      <xdr:colOff>101600</xdr:colOff>
      <xdr:row>55</xdr:row>
      <xdr:rowOff>64457</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3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80984</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916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87338</xdr:rowOff>
    </xdr:from>
    <xdr:to>
      <xdr:col>36</xdr:col>
      <xdr:colOff>165100</xdr:colOff>
      <xdr:row>56</xdr:row>
      <xdr:rowOff>17488</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5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34015</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2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9092</xdr:rowOff>
    </xdr:from>
    <xdr:to>
      <xdr:col>55</xdr:col>
      <xdr:colOff>0</xdr:colOff>
      <xdr:row>79</xdr:row>
      <xdr:rowOff>30505</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9639300" y="13553642"/>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167639</xdr:rowOff>
    </xdr:from>
    <xdr:to>
      <xdr:col>50</xdr:col>
      <xdr:colOff>114300</xdr:colOff>
      <xdr:row>79</xdr:row>
      <xdr:rowOff>30505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8750300" y="13540739"/>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167639</xdr:rowOff>
    </xdr:from>
    <xdr:to>
      <xdr:col>45</xdr:col>
      <xdr:colOff>177800</xdr:colOff>
      <xdr:row>79</xdr:row>
      <xdr:rowOff>36664</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7861300" y="13540739"/>
          <a:ext cx="889000" cy="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144475</xdr:rowOff>
    </xdr:from>
    <xdr:to>
      <xdr:col>41</xdr:col>
      <xdr:colOff>50800</xdr:colOff>
      <xdr:row>79</xdr:row>
      <xdr:rowOff>36664</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6972300" y="13174675"/>
          <a:ext cx="889000" cy="40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129742</xdr:rowOff>
    </xdr:from>
    <xdr:to>
      <xdr:col>55</xdr:col>
      <xdr:colOff>50800</xdr:colOff>
      <xdr:row>79</xdr:row>
      <xdr:rowOff>59892</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5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44669</xdr:rowOff>
    </xdr:from>
    <xdr:ext cx="469744"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41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151155</xdr:rowOff>
    </xdr:from>
    <xdr:to>
      <xdr:col>50</xdr:col>
      <xdr:colOff>165100</xdr:colOff>
      <xdr:row>79</xdr:row>
      <xdr:rowOff>81305</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72432</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04428" y="1361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116839</xdr:rowOff>
    </xdr:from>
    <xdr:to>
      <xdr:col>46</xdr:col>
      <xdr:colOff>38100</xdr:colOff>
      <xdr:row>79</xdr:row>
      <xdr:rowOff>46989</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38116</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515428" y="135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157314</xdr:rowOff>
    </xdr:from>
    <xdr:to>
      <xdr:col>41</xdr:col>
      <xdr:colOff>101600</xdr:colOff>
      <xdr:row>79</xdr:row>
      <xdr:rowOff>87464</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35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78591</xdr:rowOff>
    </xdr:from>
    <xdr:ext cx="378565"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672017" y="1362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93675</xdr:rowOff>
    </xdr:from>
    <xdr:to>
      <xdr:col>36</xdr:col>
      <xdr:colOff>165100</xdr:colOff>
      <xdr:row>77</xdr:row>
      <xdr:rowOff>23825</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1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40352</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05111" y="128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17895</xdr:rowOff>
    </xdr:from>
    <xdr:to>
      <xdr:col>55</xdr:col>
      <xdr:colOff>0</xdr:colOff>
      <xdr:row>94</xdr:row>
      <xdr:rowOff>150879</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9639300" y="15791295"/>
          <a:ext cx="838200" cy="4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17895</xdr:rowOff>
    </xdr:from>
    <xdr:to>
      <xdr:col>50</xdr:col>
      <xdr:colOff>114300</xdr:colOff>
      <xdr:row>96</xdr:row>
      <xdr:rowOff>27663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8750300" y="15791295"/>
          <a:ext cx="889000" cy="69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27663</xdr:rowOff>
    </xdr:from>
    <xdr:to>
      <xdr:col>45</xdr:col>
      <xdr:colOff>177800</xdr:colOff>
      <xdr:row>97</xdr:row>
      <xdr:rowOff>96647</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7861300" y="16486863"/>
          <a:ext cx="889000" cy="2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96647</xdr:rowOff>
    </xdr:from>
    <xdr:to>
      <xdr:col>41</xdr:col>
      <xdr:colOff>50800</xdr:colOff>
      <xdr:row>97</xdr:row>
      <xdr:rowOff>170850</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6972300" y="16727297"/>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100079</xdr:rowOff>
    </xdr:from>
    <xdr:to>
      <xdr:col>55</xdr:col>
      <xdr:colOff>50800</xdr:colOff>
      <xdr:row>95</xdr:row>
      <xdr:rowOff>30229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2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122956</xdr:rowOff>
    </xdr:from>
    <xdr:ext cx="534377"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138545</xdr:rowOff>
    </xdr:from>
    <xdr:to>
      <xdr:col>50</xdr:col>
      <xdr:colOff>165100</xdr:colOff>
      <xdr:row>92</xdr:row>
      <xdr:rowOff>68695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57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85222</xdr:rowOff>
    </xdr:from>
    <xdr:ext cx="59901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39795" y="1551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148313</xdr:rowOff>
    </xdr:from>
    <xdr:to>
      <xdr:col>46</xdr:col>
      <xdr:colOff>38100</xdr:colOff>
      <xdr:row>96</xdr:row>
      <xdr:rowOff>78463</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4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94990</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83111" y="162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45847</xdr:rowOff>
    </xdr:from>
    <xdr:to>
      <xdr:col>41</xdr:col>
      <xdr:colOff>101600</xdr:colOff>
      <xdr:row>97</xdr:row>
      <xdr:rowOff>147447</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163974</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94111" y="164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120050</xdr:rowOff>
    </xdr:from>
    <xdr:to>
      <xdr:col>36</xdr:col>
      <xdr:colOff>165100</xdr:colOff>
      <xdr:row>98</xdr:row>
      <xdr:rowOff>50200</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41327</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05111" y="168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xmlns=""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xmlns=""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xmlns=""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92347</xdr:rowOff>
    </xdr:from>
    <xdr:to>
      <xdr:col>85</xdr:col>
      <xdr:colOff>127000</xdr:colOff>
      <xdr:row>39</xdr:row>
      <xdr:rowOff>92935</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5481300" y="6778897"/>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xmlns=""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3356</xdr:rowOff>
    </xdr:from>
    <xdr:to>
      <xdr:col>81</xdr:col>
      <xdr:colOff>50800</xdr:colOff>
      <xdr:row>39</xdr:row>
      <xdr:rowOff>92347</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4592300" y="6689906"/>
          <a:ext cx="8890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84868</xdr:rowOff>
    </xdr:from>
    <xdr:to>
      <xdr:col>76</xdr:col>
      <xdr:colOff>114300</xdr:colOff>
      <xdr:row>39</xdr:row>
      <xdr:rowOff>3356</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3703300" y="6599968"/>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84868</xdr:rowOff>
    </xdr:from>
    <xdr:to>
      <xdr:col>71</xdr:col>
      <xdr:colOff>177800</xdr:colOff>
      <xdr:row>39</xdr:row>
      <xdr:rowOff>93001</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flipV="1">
          <a:off x="12814300" y="6599968"/>
          <a:ext cx="889000" cy="17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42135</xdr:rowOff>
    </xdr:from>
    <xdr:to>
      <xdr:col>85</xdr:col>
      <xdr:colOff>177800</xdr:colOff>
      <xdr:row>39</xdr:row>
      <xdr:rowOff>143735</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6268700" y="67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128512</xdr:rowOff>
    </xdr:from>
    <xdr:ext cx="378565" cy="259045"/>
    <xdr:sp macro="" textlink="">
      <xdr:nvSpPr>
        <xdr:cNvPr id="545" name="災害復旧事業費該当値テキスト">
          <a:extLst>
            <a:ext uri="{FF2B5EF4-FFF2-40B4-BE49-F238E27FC236}">
              <a16:creationId xmlns:a16="http://schemas.microsoft.com/office/drawing/2014/main" xmlns="" id="{00000000-0008-0000-0600-000021020000}"/>
            </a:ext>
          </a:extLst>
        </xdr:cNvPr>
        <xdr:cNvSpPr txBox="1"/>
      </xdr:nvSpPr>
      <xdr:spPr>
        <a:xfrm>
          <a:off x="16370300" y="6643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41547</xdr:rowOff>
    </xdr:from>
    <xdr:to>
      <xdr:col>81</xdr:col>
      <xdr:colOff>101600</xdr:colOff>
      <xdr:row>39</xdr:row>
      <xdr:rowOff>143147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5430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134274</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292017" y="682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124006</xdr:rowOff>
    </xdr:from>
    <xdr:to>
      <xdr:col>76</xdr:col>
      <xdr:colOff>165100</xdr:colOff>
      <xdr:row>39</xdr:row>
      <xdr:rowOff>54156</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4541500" y="66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45283</xdr:rowOff>
    </xdr:from>
    <xdr:ext cx="469744"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357428" y="673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34068</xdr:rowOff>
    </xdr:from>
    <xdr:to>
      <xdr:col>72</xdr:col>
      <xdr:colOff>38100</xdr:colOff>
      <xdr:row>38</xdr:row>
      <xdr:rowOff>135668</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3652500" y="65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152196</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468428" y="632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42201</xdr:rowOff>
    </xdr:from>
    <xdr:to>
      <xdr:col>67</xdr:col>
      <xdr:colOff>101600</xdr:colOff>
      <xdr:row>39</xdr:row>
      <xdr:rowOff>143801</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2763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134928</xdr:rowOff>
    </xdr:from>
    <xdr:ext cx="378565"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625017" y="682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xmlns=""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xmlns=""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55550</xdr:rowOff>
    </xdr:from>
    <xdr:to>
      <xdr:col>85</xdr:col>
      <xdr:colOff>127000</xdr:colOff>
      <xdr:row>74</xdr:row>
      <xdr:rowOff>61646</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5481300" y="1274285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xmlns=""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35801</xdr:rowOff>
    </xdr:from>
    <xdr:to>
      <xdr:col>81</xdr:col>
      <xdr:colOff>50800</xdr:colOff>
      <xdr:row>74</xdr:row>
      <xdr:rowOff>61646</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4592300" y="12723101"/>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2616</xdr:rowOff>
    </xdr:from>
    <xdr:to>
      <xdr:col>76</xdr:col>
      <xdr:colOff>114300</xdr:colOff>
      <xdr:row>74</xdr:row>
      <xdr:rowOff>35801</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3703300" y="12689916"/>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110909</xdr:rowOff>
    </xdr:from>
    <xdr:to>
      <xdr:col>71</xdr:col>
      <xdr:colOff>177800</xdr:colOff>
      <xdr:row>74</xdr:row>
      <xdr:rowOff>2616</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814300" y="12626759"/>
          <a:ext cx="889000" cy="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4750</xdr:rowOff>
    </xdr:from>
    <xdr:to>
      <xdr:col>85</xdr:col>
      <xdr:colOff>177800</xdr:colOff>
      <xdr:row>74</xdr:row>
      <xdr:rowOff>106350</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6268700" y="126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27627</xdr:rowOff>
    </xdr:from>
    <xdr:ext cx="534377" cy="259045"/>
    <xdr:sp macro="" textlink="">
      <xdr:nvSpPr>
        <xdr:cNvPr id="651" name="公債費該当値テキスト">
          <a:extLst>
            <a:ext uri="{FF2B5EF4-FFF2-40B4-BE49-F238E27FC236}">
              <a16:creationId xmlns:a16="http://schemas.microsoft.com/office/drawing/2014/main" xmlns="" id="{00000000-0008-0000-0600-00008B020000}"/>
            </a:ext>
          </a:extLst>
        </xdr:cNvPr>
        <xdr:cNvSpPr txBox="1"/>
      </xdr:nvSpPr>
      <xdr:spPr>
        <a:xfrm>
          <a:off x="16370300" y="125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10846</xdr:rowOff>
    </xdr:from>
    <xdr:to>
      <xdr:col>81</xdr:col>
      <xdr:colOff>101600</xdr:colOff>
      <xdr:row>74</xdr:row>
      <xdr:rowOff>112446</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5430500" y="126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128973</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5214111" y="124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156451</xdr:rowOff>
    </xdr:from>
    <xdr:to>
      <xdr:col>76</xdr:col>
      <xdr:colOff>165100</xdr:colOff>
      <xdr:row>74</xdr:row>
      <xdr:rowOff>86601</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4541500" y="126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103128</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325111" y="124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123266</xdr:rowOff>
    </xdr:from>
    <xdr:to>
      <xdr:col>72</xdr:col>
      <xdr:colOff>38100</xdr:colOff>
      <xdr:row>74</xdr:row>
      <xdr:rowOff>53416</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3652500" y="126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69943</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436111" y="124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60109</xdr:rowOff>
    </xdr:from>
    <xdr:to>
      <xdr:col>67</xdr:col>
      <xdr:colOff>101600</xdr:colOff>
      <xdr:row>73</xdr:row>
      <xdr:rowOff>161709</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2763500" y="125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6786</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547111" y="123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xmlns=""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xmlns=""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xmlns=""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97155</xdr:rowOff>
    </xdr:from>
    <xdr:to>
      <xdr:col>85</xdr:col>
      <xdr:colOff>127000</xdr:colOff>
      <xdr:row>96</xdr:row>
      <xdr:rowOff>81801</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5481300" y="16384905"/>
          <a:ext cx="838200" cy="1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xmlns=""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81801</xdr:rowOff>
    </xdr:from>
    <xdr:to>
      <xdr:col>81</xdr:col>
      <xdr:colOff>50800</xdr:colOff>
      <xdr:row>96</xdr:row>
      <xdr:rowOff>165621</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4592300" y="16541001"/>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165621</xdr:rowOff>
    </xdr:from>
    <xdr:to>
      <xdr:col>76</xdr:col>
      <xdr:colOff>114300</xdr:colOff>
      <xdr:row>97</xdr:row>
      <xdr:rowOff>93511</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3703300" y="16624821"/>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74028</xdr:rowOff>
    </xdr:from>
    <xdr:to>
      <xdr:col>71</xdr:col>
      <xdr:colOff>177800</xdr:colOff>
      <xdr:row>97</xdr:row>
      <xdr:rowOff>93511</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2814300" y="16533228"/>
          <a:ext cx="889000" cy="19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46355</xdr:rowOff>
    </xdr:from>
    <xdr:to>
      <xdr:col>85</xdr:col>
      <xdr:colOff>177800</xdr:colOff>
      <xdr:row>95</xdr:row>
      <xdr:rowOff>147955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62687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69232</xdr:rowOff>
    </xdr:from>
    <xdr:ext cx="534377" cy="259045"/>
    <xdr:sp macro="" textlink="">
      <xdr:nvSpPr>
        <xdr:cNvPr id="708" name="積立金該当値テキスト">
          <a:extLst>
            <a:ext uri="{FF2B5EF4-FFF2-40B4-BE49-F238E27FC236}">
              <a16:creationId xmlns:a16="http://schemas.microsoft.com/office/drawing/2014/main" xmlns="" id="{00000000-0008-0000-0600-0000C4020000}"/>
            </a:ext>
          </a:extLst>
        </xdr:cNvPr>
        <xdr:cNvSpPr txBox="1"/>
      </xdr:nvSpPr>
      <xdr:spPr>
        <a:xfrm>
          <a:off x="16370300" y="161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31001</xdr:rowOff>
    </xdr:from>
    <xdr:to>
      <xdr:col>81</xdr:col>
      <xdr:colOff>101600</xdr:colOff>
      <xdr:row>96</xdr:row>
      <xdr:rowOff>132601</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5430500" y="164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149128</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5214111" y="162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114821</xdr:rowOff>
    </xdr:from>
    <xdr:to>
      <xdr:col>76</xdr:col>
      <xdr:colOff>165100</xdr:colOff>
      <xdr:row>97</xdr:row>
      <xdr:rowOff>44971</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4541500" y="165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61498</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4325111" y="163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42711</xdr:rowOff>
    </xdr:from>
    <xdr:to>
      <xdr:col>72</xdr:col>
      <xdr:colOff>38100</xdr:colOff>
      <xdr:row>97</xdr:row>
      <xdr:rowOff>144311</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3652500" y="166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160838</xdr:rowOff>
    </xdr:from>
    <xdr:ext cx="534377"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3436111" y="164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23228</xdr:rowOff>
    </xdr:from>
    <xdr:to>
      <xdr:col>67</xdr:col>
      <xdr:colOff>101600</xdr:colOff>
      <xdr:row>96</xdr:row>
      <xdr:rowOff>124828</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2763500" y="164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141355</xdr:rowOff>
    </xdr:from>
    <xdr:ext cx="534377"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547111" y="162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xmlns=""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xmlns=""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xmlns=""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xmlns=""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xmlns=""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xmlns=""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xmlns=""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xmlns=""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111011</xdr:rowOff>
    </xdr:from>
    <xdr:to>
      <xdr:col>116</xdr:col>
      <xdr:colOff>63500</xdr:colOff>
      <xdr:row>56</xdr:row>
      <xdr:rowOff>115430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1323300" y="9712211"/>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xmlns=""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111011</xdr:rowOff>
    </xdr:from>
    <xdr:to>
      <xdr:col>111</xdr:col>
      <xdr:colOff>177800</xdr:colOff>
      <xdr:row>56</xdr:row>
      <xdr:rowOff>116763</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0434300" y="9712211"/>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116040</xdr:rowOff>
    </xdr:from>
    <xdr:to>
      <xdr:col>107</xdr:col>
      <xdr:colOff>50800</xdr:colOff>
      <xdr:row>56</xdr:row>
      <xdr:rowOff>116763</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9545300" y="9717240"/>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111925</xdr:rowOff>
    </xdr:from>
    <xdr:to>
      <xdr:col>102</xdr:col>
      <xdr:colOff>114300</xdr:colOff>
      <xdr:row>56</xdr:row>
      <xdr:rowOff>116040</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656300" y="971312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64630</xdr:rowOff>
    </xdr:from>
    <xdr:to>
      <xdr:col>116</xdr:col>
      <xdr:colOff>114300</xdr:colOff>
      <xdr:row>56</xdr:row>
      <xdr:rowOff>166230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2110700" y="96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87507</xdr:rowOff>
    </xdr:from>
    <xdr:ext cx="534377" cy="259045"/>
    <xdr:sp macro="" textlink="">
      <xdr:nvSpPr>
        <xdr:cNvPr id="822" name="貸付金該当値テキスト">
          <a:extLst>
            <a:ext uri="{FF2B5EF4-FFF2-40B4-BE49-F238E27FC236}">
              <a16:creationId xmlns:a16="http://schemas.microsoft.com/office/drawing/2014/main" xmlns="" id="{00000000-0008-0000-0600-000036030000}"/>
            </a:ext>
          </a:extLst>
        </xdr:cNvPr>
        <xdr:cNvSpPr txBox="1"/>
      </xdr:nvSpPr>
      <xdr:spPr>
        <a:xfrm>
          <a:off x="22212300" y="95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60211</xdr:rowOff>
    </xdr:from>
    <xdr:to>
      <xdr:col>112</xdr:col>
      <xdr:colOff>38100</xdr:colOff>
      <xdr:row>56</xdr:row>
      <xdr:rowOff>161811</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1272500" y="96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6888</xdr:rowOff>
    </xdr:from>
    <xdr:ext cx="534377"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056111" y="94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65963</xdr:rowOff>
    </xdr:from>
    <xdr:to>
      <xdr:col>107</xdr:col>
      <xdr:colOff>101600</xdr:colOff>
      <xdr:row>56</xdr:row>
      <xdr:rowOff>167563</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20383500" y="9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12640</xdr:rowOff>
    </xdr:from>
    <xdr:ext cx="534377"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167111" y="94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65240</xdr:rowOff>
    </xdr:from>
    <xdr:to>
      <xdr:col>102</xdr:col>
      <xdr:colOff>165100</xdr:colOff>
      <xdr:row>56</xdr:row>
      <xdr:rowOff>166840</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9494500" y="96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11917</xdr:rowOff>
    </xdr:from>
    <xdr:ext cx="534377"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9278111" y="94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61125</xdr:rowOff>
    </xdr:from>
    <xdr:to>
      <xdr:col>98</xdr:col>
      <xdr:colOff>38100</xdr:colOff>
      <xdr:row>56</xdr:row>
      <xdr:rowOff>162725</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18605500" y="96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7802</xdr:rowOff>
    </xdr:from>
    <xdr:ext cx="534377"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389111" y="94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xmlns=""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xmlns=""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xmlns=""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88741</xdr:rowOff>
    </xdr:from>
    <xdr:to>
      <xdr:col>116</xdr:col>
      <xdr:colOff>63500</xdr:colOff>
      <xdr:row>75</xdr:row>
      <xdr:rowOff>91961</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1323300" y="12947491"/>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xmlns=""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88741</xdr:rowOff>
    </xdr:from>
    <xdr:to>
      <xdr:col>111</xdr:col>
      <xdr:colOff>177800</xdr:colOff>
      <xdr:row>75</xdr:row>
      <xdr:rowOff>105239</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flipV="1">
          <a:off x="20434300" y="12947491"/>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105239</xdr:rowOff>
    </xdr:from>
    <xdr:to>
      <xdr:col>107</xdr:col>
      <xdr:colOff>50800</xdr:colOff>
      <xdr:row>75</xdr:row>
      <xdr:rowOff>108991</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19545300" y="1296398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92075</xdr:rowOff>
    </xdr:from>
    <xdr:to>
      <xdr:col>102</xdr:col>
      <xdr:colOff>114300</xdr:colOff>
      <xdr:row>75</xdr:row>
      <xdr:rowOff>108991</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656300" y="12950825"/>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41161</xdr:rowOff>
    </xdr:from>
    <xdr:to>
      <xdr:col>116</xdr:col>
      <xdr:colOff>114300</xdr:colOff>
      <xdr:row>75</xdr:row>
      <xdr:rowOff>142761</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2110700" y="128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64038</xdr:rowOff>
    </xdr:from>
    <xdr:ext cx="534377" cy="259045"/>
    <xdr:sp macro="" textlink="">
      <xdr:nvSpPr>
        <xdr:cNvPr id="880" name="繰出金該当値テキスト">
          <a:extLst>
            <a:ext uri="{FF2B5EF4-FFF2-40B4-BE49-F238E27FC236}">
              <a16:creationId xmlns:a16="http://schemas.microsoft.com/office/drawing/2014/main" xmlns="" id="{00000000-0008-0000-0600-000070030000}"/>
            </a:ext>
          </a:extLst>
        </xdr:cNvPr>
        <xdr:cNvSpPr txBox="1"/>
      </xdr:nvSpPr>
      <xdr:spPr>
        <a:xfrm>
          <a:off x="22212300" y="127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37941</xdr:rowOff>
    </xdr:from>
    <xdr:to>
      <xdr:col>112</xdr:col>
      <xdr:colOff>38100</xdr:colOff>
      <xdr:row>75</xdr:row>
      <xdr:rowOff>139541</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1272500" y="128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156068</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1056111" y="126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54439</xdr:rowOff>
    </xdr:from>
    <xdr:to>
      <xdr:col>107</xdr:col>
      <xdr:colOff>101600</xdr:colOff>
      <xdr:row>75</xdr:row>
      <xdr:rowOff>156039</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20383500" y="129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1116</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0167111" y="126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58191</xdr:rowOff>
    </xdr:from>
    <xdr:to>
      <xdr:col>102</xdr:col>
      <xdr:colOff>165100</xdr:colOff>
      <xdr:row>75</xdr:row>
      <xdr:rowOff>159792</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9494500" y="12916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9278111" y="126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41275</xdr:rowOff>
    </xdr:from>
    <xdr:to>
      <xdr:col>98</xdr:col>
      <xdr:colOff>38100</xdr:colOff>
      <xdr:row>75</xdr:row>
      <xdr:rowOff>142875</xdr:rowOff>
    </xdr:to>
    <xdr:sp macro="" textlink="">
      <xdr:nvSpPr>
        <xdr:cNvPr id="887" name="楕円 886">
          <a:extLst>
            <a:ext uri="{FF2B5EF4-FFF2-40B4-BE49-F238E27FC236}">
              <a16:creationId xmlns:a16="http://schemas.microsoft.com/office/drawing/2014/main" xmlns="" id="{00000000-0008-0000-0600-000077030000}"/>
            </a:ext>
          </a:extLst>
        </xdr:cNvPr>
        <xdr:cNvSpPr/>
      </xdr:nvSpPr>
      <xdr:spPr>
        <a:xfrm>
          <a:off x="186055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159402</xdr:rowOff>
    </xdr:from>
    <xdr:ext cx="534377"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389111" y="126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平均と比較して、特に高い水準にある経費は普通建設事業費、貸付金、積立金である。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年度の普通建設事業費は、住民一人当たり</a:t>
          </a:r>
          <a:r>
            <a:rPr kumimoji="1" lang="ja-JP" altLang="en-US" sz="1100">
              <a:solidFill>
                <a:schemeClr val="dk1"/>
              </a:solidFill>
              <a:effectLst/>
              <a:latin typeface="+mn-lt"/>
              <a:ea typeface="+mn-ea"/>
              <a:cs typeface="+mn-cs"/>
            </a:rPr>
            <a:t>１１５，９５５</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平均の約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倍となっている。これは、大竹駅周辺整備事業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市立保育所等整備事業</a:t>
          </a:r>
          <a:r>
            <a:rPr kumimoji="1" lang="ja-JP" altLang="en-US" sz="1100">
              <a:solidFill>
                <a:schemeClr val="dk1"/>
              </a:solidFill>
              <a:effectLst/>
              <a:latin typeface="+mn-lt"/>
              <a:ea typeface="+mn-ea"/>
              <a:cs typeface="+mn-cs"/>
            </a:rPr>
            <a:t>、私立保育所等整備補助事業</a:t>
          </a:r>
          <a:r>
            <a:rPr kumimoji="1" lang="ja-JP" altLang="ja-JP" sz="1100">
              <a:solidFill>
                <a:schemeClr val="dk1"/>
              </a:solidFill>
              <a:effectLst/>
              <a:latin typeface="+mn-lt"/>
              <a:ea typeface="+mn-ea"/>
              <a:cs typeface="+mn-cs"/>
            </a:rPr>
            <a:t>を実施したためである。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年度の貸付金は、住民一人当たり１１，</a:t>
          </a:r>
          <a:r>
            <a:rPr kumimoji="1" lang="ja-JP" altLang="en-US" sz="1100">
              <a:solidFill>
                <a:schemeClr val="dk1"/>
              </a:solidFill>
              <a:effectLst/>
              <a:latin typeface="+mn-lt"/>
              <a:ea typeface="+mn-ea"/>
              <a:cs typeface="+mn-cs"/>
            </a:rPr>
            <a:t>６３７</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平均の約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倍となっている。これは、中小企業の経営安定支援のため毎年度中小企業融資預託を実施しているためである。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年度の積立金は、住民一人当たり</a:t>
          </a:r>
          <a:r>
            <a:rPr kumimoji="1" lang="ja-JP" altLang="en-US" sz="1100">
              <a:solidFill>
                <a:schemeClr val="dk1"/>
              </a:solidFill>
              <a:effectLst/>
              <a:latin typeface="+mn-lt"/>
              <a:ea typeface="+mn-ea"/>
              <a:cs typeface="+mn-cs"/>
            </a:rPr>
            <a:t>４９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８５０</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平均の約１．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倍となっている。これは、国の道路建設事業に伴う旧穂仁原小学校等関係補償費等を地方創生事業基金に積立てた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大規模建設事業が今後も見込まれる中、国庫補助金等の財源を有効に活用し、地方債残高が大きく増えることがないよう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努めつつ、将来的に安定してまちづくりを行える財政の枠組みを保っていく。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26,339
25,969
78.66
18,212,649
16,870,944
419,711
8,014,721
23,170,941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85489</xdr:rowOff>
    </xdr:from>
    <xdr:to>
      <xdr:col>24</xdr:col>
      <xdr:colOff>63500</xdr:colOff>
      <xdr:row>32</xdr:row>
      <xdr:rowOff>90714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57188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85489</xdr:rowOff>
    </xdr:from>
    <xdr:to>
      <xdr:col>19</xdr:col>
      <xdr:colOff>177800</xdr:colOff>
      <xdr:row>32</xdr:row>
      <xdr:rowOff>120759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571889"/>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120759</xdr:rowOff>
    </xdr:from>
    <xdr:to>
      <xdr:col>15</xdr:col>
      <xdr:colOff>50800</xdr:colOff>
      <xdr:row>32</xdr:row>
      <xdr:rowOff>153416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6071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153416</xdr:rowOff>
    </xdr:from>
    <xdr:to>
      <xdr:col>10</xdr:col>
      <xdr:colOff>114300</xdr:colOff>
      <xdr:row>33</xdr:row>
      <xdr:rowOff>33891</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63981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39914</xdr:rowOff>
    </xdr:from>
    <xdr:to>
      <xdr:col>24</xdr:col>
      <xdr:colOff>114300</xdr:colOff>
      <xdr:row>32</xdr:row>
      <xdr:rowOff>141514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62791</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37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34689</xdr:rowOff>
    </xdr:from>
    <xdr:to>
      <xdr:col>20</xdr:col>
      <xdr:colOff>38100</xdr:colOff>
      <xdr:row>32</xdr:row>
      <xdr:rowOff>136289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5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152816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29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69959</xdr:rowOff>
    </xdr:from>
    <xdr:to>
      <xdr:col>15</xdr:col>
      <xdr:colOff>101600</xdr:colOff>
      <xdr:row>33</xdr:row>
      <xdr:rowOff>109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5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16636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3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102616</xdr:rowOff>
    </xdr:from>
    <xdr:to>
      <xdr:col>10</xdr:col>
      <xdr:colOff>165100</xdr:colOff>
      <xdr:row>33</xdr:row>
      <xdr:rowOff>32766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49293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154541</xdr:rowOff>
    </xdr:from>
    <xdr:to>
      <xdr:col>6</xdr:col>
      <xdr:colOff>38100</xdr:colOff>
      <xdr:row>33</xdr:row>
      <xdr:rowOff>84691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6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101218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4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129715</xdr:rowOff>
    </xdr:from>
    <xdr:to>
      <xdr:col>24</xdr:col>
      <xdr:colOff>62865</xdr:colOff>
      <xdr:row>57</xdr:row>
      <xdr:rowOff>137569</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9045115"/>
          <a:ext cx="1270" cy="8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141396</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137569</xdr:rowOff>
    </xdr:from>
    <xdr:to>
      <xdr:col>24</xdr:col>
      <xdr:colOff>152400</xdr:colOff>
      <xdr:row>57</xdr:row>
      <xdr:rowOff>137569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76392</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8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129715</xdr:rowOff>
    </xdr:from>
    <xdr:to>
      <xdr:col>24</xdr:col>
      <xdr:colOff>152400</xdr:colOff>
      <xdr:row>52</xdr:row>
      <xdr:rowOff>129715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0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159679</xdr:rowOff>
    </xdr:from>
    <xdr:to>
      <xdr:col>24</xdr:col>
      <xdr:colOff>63500</xdr:colOff>
      <xdr:row>55</xdr:row>
      <xdr:rowOff>133614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8903629"/>
          <a:ext cx="838200" cy="65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01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21710</xdr:rowOff>
    </xdr:from>
    <xdr:to>
      <xdr:col>24</xdr:col>
      <xdr:colOff>114300</xdr:colOff>
      <xdr:row>56</xdr:row>
      <xdr:rowOff>123310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159679</xdr:rowOff>
    </xdr:from>
    <xdr:to>
      <xdr:col>19</xdr:col>
      <xdr:colOff>177800</xdr:colOff>
      <xdr:row>56</xdr:row>
      <xdr:rowOff>100952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8903629"/>
          <a:ext cx="889000" cy="79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93024</xdr:rowOff>
    </xdr:from>
    <xdr:to>
      <xdr:col>20</xdr:col>
      <xdr:colOff>38100</xdr:colOff>
      <xdr:row>54</xdr:row>
      <xdr:rowOff>23174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14301</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100952</xdr:rowOff>
    </xdr:from>
    <xdr:to>
      <xdr:col>15</xdr:col>
      <xdr:colOff>50800</xdr:colOff>
      <xdr:row>57</xdr:row>
      <xdr:rowOff>26392</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702152"/>
          <a:ext cx="889000" cy="9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84511</xdr:rowOff>
    </xdr:from>
    <xdr:to>
      <xdr:col>15</xdr:col>
      <xdr:colOff>101600</xdr:colOff>
      <xdr:row>57</xdr:row>
      <xdr:rowOff>14661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5788</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26392</xdr:rowOff>
    </xdr:from>
    <xdr:to>
      <xdr:col>10</xdr:col>
      <xdr:colOff>114300</xdr:colOff>
      <xdr:row>57</xdr:row>
      <xdr:rowOff>65497</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799042"/>
          <a:ext cx="889000" cy="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121919</xdr:rowOff>
    </xdr:from>
    <xdr:to>
      <xdr:col>10</xdr:col>
      <xdr:colOff>165100</xdr:colOff>
      <xdr:row>57</xdr:row>
      <xdr:rowOff>52069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138909</xdr:rowOff>
    </xdr:from>
    <xdr:to>
      <xdr:col>6</xdr:col>
      <xdr:colOff>38100</xdr:colOff>
      <xdr:row>57</xdr:row>
      <xdr:rowOff>69059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85586</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5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82814</xdr:rowOff>
    </xdr:from>
    <xdr:to>
      <xdr:col>24</xdr:col>
      <xdr:colOff>114300</xdr:colOff>
      <xdr:row>56</xdr:row>
      <xdr:rowOff>12964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5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105691</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36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108879</xdr:rowOff>
    </xdr:from>
    <xdr:to>
      <xdr:col>20</xdr:col>
      <xdr:colOff>38100</xdr:colOff>
      <xdr:row>52</xdr:row>
      <xdr:rowOff>39029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88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55556</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862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50152</xdr:rowOff>
    </xdr:from>
    <xdr:to>
      <xdr:col>15</xdr:col>
      <xdr:colOff>101600</xdr:colOff>
      <xdr:row>56</xdr:row>
      <xdr:rowOff>151752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168279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4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147042</xdr:rowOff>
    </xdr:from>
    <xdr:to>
      <xdr:col>10</xdr:col>
      <xdr:colOff>165100</xdr:colOff>
      <xdr:row>57</xdr:row>
      <xdr:rowOff>77192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74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68319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8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14697</xdr:rowOff>
    </xdr:from>
    <xdr:to>
      <xdr:col>6</xdr:col>
      <xdr:colOff>38100</xdr:colOff>
      <xdr:row>57</xdr:row>
      <xdr:rowOff>116297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7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107424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8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165140</xdr:rowOff>
    </xdr:from>
    <xdr:to>
      <xdr:col>24</xdr:col>
      <xdr:colOff>63500</xdr:colOff>
      <xdr:row>76</xdr:row>
      <xdr:rowOff>101197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852440"/>
          <a:ext cx="838200" cy="27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101197</xdr:rowOff>
    </xdr:from>
    <xdr:to>
      <xdr:col>19</xdr:col>
      <xdr:colOff>177800</xdr:colOff>
      <xdr:row>78</xdr:row>
      <xdr:rowOff>100653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131397"/>
          <a:ext cx="889000" cy="3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100653</xdr:rowOff>
    </xdr:from>
    <xdr:to>
      <xdr:col>15</xdr:col>
      <xdr:colOff>50800</xdr:colOff>
      <xdr:row>78</xdr:row>
      <xdr:rowOff>145861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473753"/>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145861</xdr:rowOff>
    </xdr:from>
    <xdr:to>
      <xdr:col>10</xdr:col>
      <xdr:colOff>114300</xdr:colOff>
      <xdr:row>78</xdr:row>
      <xdr:rowOff>152611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518961"/>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114340</xdr:rowOff>
    </xdr:from>
    <xdr:to>
      <xdr:col>24</xdr:col>
      <xdr:colOff>114300</xdr:colOff>
      <xdr:row>75</xdr:row>
      <xdr:rowOff>44490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8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137217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6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50397</xdr:rowOff>
    </xdr:from>
    <xdr:to>
      <xdr:col>20</xdr:col>
      <xdr:colOff>38100</xdr:colOff>
      <xdr:row>76</xdr:row>
      <xdr:rowOff>151997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168524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85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49853</xdr:rowOff>
    </xdr:from>
    <xdr:to>
      <xdr:col>15</xdr:col>
      <xdr:colOff>101600</xdr:colOff>
      <xdr:row>78</xdr:row>
      <xdr:rowOff>151453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4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167980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1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95061</xdr:rowOff>
    </xdr:from>
    <xdr:to>
      <xdr:col>10</xdr:col>
      <xdr:colOff>165100</xdr:colOff>
      <xdr:row>79</xdr:row>
      <xdr:rowOff>25211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41738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24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101811</xdr:rowOff>
    </xdr:from>
    <xdr:to>
      <xdr:col>6</xdr:col>
      <xdr:colOff>38100</xdr:colOff>
      <xdr:row>79</xdr:row>
      <xdr:rowOff>31961</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48488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25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16205</xdr:rowOff>
    </xdr:from>
    <xdr:to>
      <xdr:col>24</xdr:col>
      <xdr:colOff>63500</xdr:colOff>
      <xdr:row>98</xdr:row>
      <xdr:rowOff>70014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818305"/>
          <a:ext cx="8382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114033</xdr:rowOff>
    </xdr:from>
    <xdr:to>
      <xdr:col>19</xdr:col>
      <xdr:colOff>177800</xdr:colOff>
      <xdr:row>98</xdr:row>
      <xdr:rowOff>70014</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908300" y="16744683"/>
          <a:ext cx="889000" cy="1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142850</xdr:rowOff>
    </xdr:from>
    <xdr:to>
      <xdr:col>15</xdr:col>
      <xdr:colOff>50800</xdr:colOff>
      <xdr:row>97</xdr:row>
      <xdr:rowOff>114033</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6259150"/>
          <a:ext cx="889000" cy="48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142850</xdr:rowOff>
    </xdr:from>
    <xdr:to>
      <xdr:col>10</xdr:col>
      <xdr:colOff>114300</xdr:colOff>
      <xdr:row>97</xdr:row>
      <xdr:rowOff>99733</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6259150"/>
          <a:ext cx="889000" cy="47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136855</xdr:rowOff>
    </xdr:from>
    <xdr:to>
      <xdr:col>24</xdr:col>
      <xdr:colOff>114300</xdr:colOff>
      <xdr:row>98</xdr:row>
      <xdr:rowOff>67005</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7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115282</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7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19214</xdr:rowOff>
    </xdr:from>
    <xdr:to>
      <xdr:col>20</xdr:col>
      <xdr:colOff>38100</xdr:colOff>
      <xdr:row>98</xdr:row>
      <xdr:rowOff>120814</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8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111941</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91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63233</xdr:rowOff>
    </xdr:from>
    <xdr:to>
      <xdr:col>15</xdr:col>
      <xdr:colOff>101600</xdr:colOff>
      <xdr:row>97</xdr:row>
      <xdr:rowOff>164833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6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9910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92050</xdr:rowOff>
    </xdr:from>
    <xdr:to>
      <xdr:col>10</xdr:col>
      <xdr:colOff>165100</xdr:colOff>
      <xdr:row>95</xdr:row>
      <xdr:rowOff>22200</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2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38727</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59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48933</xdr:rowOff>
    </xdr:from>
    <xdr:to>
      <xdr:col>6</xdr:col>
      <xdr:colOff>38100</xdr:colOff>
      <xdr:row>97</xdr:row>
      <xdr:rowOff>150533</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167060</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4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111354</xdr:rowOff>
    </xdr:from>
    <xdr:to>
      <xdr:col>55</xdr:col>
      <xdr:colOff>0</xdr:colOff>
      <xdr:row>32</xdr:row>
      <xdr:rowOff>126898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5597754"/>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111354</xdr:rowOff>
    </xdr:from>
    <xdr:to>
      <xdr:col>50</xdr:col>
      <xdr:colOff>114300</xdr:colOff>
      <xdr:row>32</xdr:row>
      <xdr:rowOff>116154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8750300" y="559775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116154</xdr:rowOff>
    </xdr:from>
    <xdr:to>
      <xdr:col>45</xdr:col>
      <xdr:colOff>177800</xdr:colOff>
      <xdr:row>32</xdr:row>
      <xdr:rowOff>133757</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7861300" y="5602554"/>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133757</xdr:rowOff>
    </xdr:from>
    <xdr:to>
      <xdr:col>41</xdr:col>
      <xdr:colOff>50800</xdr:colOff>
      <xdr:row>32</xdr:row>
      <xdr:rowOff>136728</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6972300" y="5620157"/>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76098</xdr:rowOff>
    </xdr:from>
    <xdr:to>
      <xdr:col>55</xdr:col>
      <xdr:colOff>50800</xdr:colOff>
      <xdr:row>33</xdr:row>
      <xdr:rowOff>6248</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55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98975</xdr:rowOff>
    </xdr:from>
    <xdr:ext cx="469744"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541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60554</xdr:rowOff>
    </xdr:from>
    <xdr:to>
      <xdr:col>50</xdr:col>
      <xdr:colOff>165100</xdr:colOff>
      <xdr:row>32</xdr:row>
      <xdr:rowOff>162154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55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7231</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04428" y="532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65354</xdr:rowOff>
    </xdr:from>
    <xdr:to>
      <xdr:col>46</xdr:col>
      <xdr:colOff>38100</xdr:colOff>
      <xdr:row>32</xdr:row>
      <xdr:rowOff>166954</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12031</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8" y="532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82957</xdr:rowOff>
    </xdr:from>
    <xdr:to>
      <xdr:col>41</xdr:col>
      <xdr:colOff>101600</xdr:colOff>
      <xdr:row>33</xdr:row>
      <xdr:rowOff>13107</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55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29634</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8" y="53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85928</xdr:rowOff>
    </xdr:from>
    <xdr:to>
      <xdr:col>36</xdr:col>
      <xdr:colOff>165100</xdr:colOff>
      <xdr:row>33</xdr:row>
      <xdr:rowOff>16078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5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32605</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53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6083</xdr:rowOff>
    </xdr:from>
    <xdr:to>
      <xdr:col>55</xdr:col>
      <xdr:colOff>0</xdr:colOff>
      <xdr:row>57</xdr:row>
      <xdr:rowOff>53884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9607283"/>
          <a:ext cx="838200" cy="2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6083</xdr:rowOff>
    </xdr:from>
    <xdr:to>
      <xdr:col>50</xdr:col>
      <xdr:colOff>114300</xdr:colOff>
      <xdr:row>57</xdr:row>
      <xdr:rowOff>80630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607283"/>
          <a:ext cx="889000" cy="2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80630</xdr:rowOff>
    </xdr:from>
    <xdr:to>
      <xdr:col>45</xdr:col>
      <xdr:colOff>177800</xdr:colOff>
      <xdr:row>57</xdr:row>
      <xdr:rowOff>100747</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85328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91283</xdr:rowOff>
    </xdr:from>
    <xdr:to>
      <xdr:col>41</xdr:col>
      <xdr:colOff>50800</xdr:colOff>
      <xdr:row>57</xdr:row>
      <xdr:rowOff>100747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9863933"/>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3084</xdr:rowOff>
    </xdr:from>
    <xdr:to>
      <xdr:col>55</xdr:col>
      <xdr:colOff>50800</xdr:colOff>
      <xdr:row>57</xdr:row>
      <xdr:rowOff>104684</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152961</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7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126733</xdr:rowOff>
    </xdr:from>
    <xdr:to>
      <xdr:col>50</xdr:col>
      <xdr:colOff>165100</xdr:colOff>
      <xdr:row>56</xdr:row>
      <xdr:rowOff>56883</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5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48010</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6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29830</xdr:rowOff>
    </xdr:from>
    <xdr:to>
      <xdr:col>46</xdr:col>
      <xdr:colOff>38100</xdr:colOff>
      <xdr:row>57</xdr:row>
      <xdr:rowOff>131430</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8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122557</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8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49947</xdr:rowOff>
    </xdr:from>
    <xdr:to>
      <xdr:col>41</xdr:col>
      <xdr:colOff>101600</xdr:colOff>
      <xdr:row>57</xdr:row>
      <xdr:rowOff>151547</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142674</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26428" y="991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40483</xdr:rowOff>
    </xdr:from>
    <xdr:to>
      <xdr:col>36</xdr:col>
      <xdr:colOff>165100</xdr:colOff>
      <xdr:row>57</xdr:row>
      <xdr:rowOff>142083</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8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133210</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37428" y="99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32189</xdr:rowOff>
    </xdr:from>
    <xdr:to>
      <xdr:col>55</xdr:col>
      <xdr:colOff>0</xdr:colOff>
      <xdr:row>76</xdr:row>
      <xdr:rowOff>56558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062389"/>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32189</xdr:rowOff>
    </xdr:from>
    <xdr:to>
      <xdr:col>50</xdr:col>
      <xdr:colOff>114300</xdr:colOff>
      <xdr:row>77</xdr:row>
      <xdr:rowOff>142306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062389"/>
          <a:ext cx="889000" cy="28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89957</xdr:rowOff>
    </xdr:from>
    <xdr:to>
      <xdr:col>45</xdr:col>
      <xdr:colOff>177800</xdr:colOff>
      <xdr:row>77</xdr:row>
      <xdr:rowOff>142306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291607"/>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89957</xdr:rowOff>
    </xdr:from>
    <xdr:to>
      <xdr:col>41</xdr:col>
      <xdr:colOff>50800</xdr:colOff>
      <xdr:row>77</xdr:row>
      <xdr:rowOff>109502</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291607"/>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5758</xdr:rowOff>
    </xdr:from>
    <xdr:to>
      <xdr:col>55</xdr:col>
      <xdr:colOff>50800</xdr:colOff>
      <xdr:row>76</xdr:row>
      <xdr:rowOff>107358</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0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155635</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0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152839</xdr:rowOff>
    </xdr:from>
    <xdr:to>
      <xdr:col>50</xdr:col>
      <xdr:colOff>165100</xdr:colOff>
      <xdr:row>76</xdr:row>
      <xdr:rowOff>82989</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0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74116</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10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91506</xdr:rowOff>
    </xdr:from>
    <xdr:to>
      <xdr:col>46</xdr:col>
      <xdr:colOff>38100</xdr:colOff>
      <xdr:row>78</xdr:row>
      <xdr:rowOff>21656</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12783</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3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39157</xdr:rowOff>
    </xdr:from>
    <xdr:to>
      <xdr:col>41</xdr:col>
      <xdr:colOff>101600</xdr:colOff>
      <xdr:row>77</xdr:row>
      <xdr:rowOff>140757</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2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131884</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3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58702</xdr:rowOff>
    </xdr:from>
    <xdr:to>
      <xdr:col>36</xdr:col>
      <xdr:colOff>165100</xdr:colOff>
      <xdr:row>77</xdr:row>
      <xdr:rowOff>160302</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2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151429</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161809</xdr:rowOff>
    </xdr:from>
    <xdr:to>
      <xdr:col>55</xdr:col>
      <xdr:colOff>0</xdr:colOff>
      <xdr:row>93</xdr:row>
      <xdr:rowOff>54563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5763759"/>
          <a:ext cx="838200" cy="23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54563</xdr:rowOff>
    </xdr:from>
    <xdr:to>
      <xdr:col>50</xdr:col>
      <xdr:colOff>114300</xdr:colOff>
      <xdr:row>94</xdr:row>
      <xdr:rowOff>158511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5999413"/>
          <a:ext cx="889000" cy="27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158511</xdr:rowOff>
    </xdr:from>
    <xdr:to>
      <xdr:col>45</xdr:col>
      <xdr:colOff>177800</xdr:colOff>
      <xdr:row>96</xdr:row>
      <xdr:rowOff>18901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274811"/>
          <a:ext cx="889000" cy="2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157139</xdr:rowOff>
    </xdr:from>
    <xdr:to>
      <xdr:col>41</xdr:col>
      <xdr:colOff>50800</xdr:colOff>
      <xdr:row>96</xdr:row>
      <xdr:rowOff>18901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5759089"/>
          <a:ext cx="889000" cy="7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111009</xdr:rowOff>
    </xdr:from>
    <xdr:to>
      <xdr:col>55</xdr:col>
      <xdr:colOff>50800</xdr:colOff>
      <xdr:row>92</xdr:row>
      <xdr:rowOff>41159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57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133886</xdr:rowOff>
    </xdr:from>
    <xdr:ext cx="599010"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556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3763</xdr:rowOff>
    </xdr:from>
    <xdr:to>
      <xdr:col>50</xdr:col>
      <xdr:colOff>165100</xdr:colOff>
      <xdr:row>93</xdr:row>
      <xdr:rowOff>105363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59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121890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57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107711</xdr:rowOff>
    </xdr:from>
    <xdr:to>
      <xdr:col>46</xdr:col>
      <xdr:colOff>38100</xdr:colOff>
      <xdr:row>95</xdr:row>
      <xdr:rowOff>37861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22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54388</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59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139551</xdr:rowOff>
    </xdr:from>
    <xdr:to>
      <xdr:col>41</xdr:col>
      <xdr:colOff>101600</xdr:colOff>
      <xdr:row>96</xdr:row>
      <xdr:rowOff>69701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4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86228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20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106339</xdr:rowOff>
    </xdr:from>
    <xdr:to>
      <xdr:col>36</xdr:col>
      <xdr:colOff>165100</xdr:colOff>
      <xdr:row>92</xdr:row>
      <xdr:rowOff>36489</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57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53016</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672795" y="1548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5238</xdr:rowOff>
    </xdr:from>
    <xdr:to>
      <xdr:col>85</xdr:col>
      <xdr:colOff>127000</xdr:colOff>
      <xdr:row>36</xdr:row>
      <xdr:rowOff>88859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5481300" y="6177438"/>
          <a:ext cx="838200" cy="8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88676</xdr:rowOff>
    </xdr:from>
    <xdr:to>
      <xdr:col>81</xdr:col>
      <xdr:colOff>50800</xdr:colOff>
      <xdr:row>36</xdr:row>
      <xdr:rowOff>5238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4592300" y="6089426"/>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88676</xdr:rowOff>
    </xdr:from>
    <xdr:to>
      <xdr:col>76</xdr:col>
      <xdr:colOff>114300</xdr:colOff>
      <xdr:row>36</xdr:row>
      <xdr:rowOff>121641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089426"/>
          <a:ext cx="889000" cy="20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83190</xdr:rowOff>
    </xdr:from>
    <xdr:to>
      <xdr:col>71</xdr:col>
      <xdr:colOff>177800</xdr:colOff>
      <xdr:row>36</xdr:row>
      <xdr:rowOff>121641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6255390"/>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38059</xdr:rowOff>
    </xdr:from>
    <xdr:to>
      <xdr:col>85</xdr:col>
      <xdr:colOff>177800</xdr:colOff>
      <xdr:row>36</xdr:row>
      <xdr:rowOff>139659</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21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16486</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1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125888</xdr:rowOff>
    </xdr:from>
    <xdr:to>
      <xdr:col>81</xdr:col>
      <xdr:colOff>101600</xdr:colOff>
      <xdr:row>36</xdr:row>
      <xdr:rowOff>56038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1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47165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2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37876</xdr:rowOff>
    </xdr:from>
    <xdr:to>
      <xdr:col>76</xdr:col>
      <xdr:colOff>165100</xdr:colOff>
      <xdr:row>35</xdr:row>
      <xdr:rowOff>139476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0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156003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58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70841</xdr:rowOff>
    </xdr:from>
    <xdr:to>
      <xdr:col>72</xdr:col>
      <xdr:colOff>38100</xdr:colOff>
      <xdr:row>37</xdr:row>
      <xdr:rowOff>991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2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163568</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3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32390</xdr:rowOff>
    </xdr:from>
    <xdr:to>
      <xdr:col>67</xdr:col>
      <xdr:colOff>101600</xdr:colOff>
      <xdr:row>36</xdr:row>
      <xdr:rowOff>133990</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2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125117</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2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72818</xdr:rowOff>
    </xdr:from>
    <xdr:to>
      <xdr:col>85</xdr:col>
      <xdr:colOff>127000</xdr:colOff>
      <xdr:row>59</xdr:row>
      <xdr:rowOff>81462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5481300" y="10188368"/>
          <a:ext cx="8382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72818</xdr:rowOff>
    </xdr:from>
    <xdr:to>
      <xdr:col>81</xdr:col>
      <xdr:colOff>50800</xdr:colOff>
      <xdr:row>59</xdr:row>
      <xdr:rowOff>134127</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10188368"/>
          <a:ext cx="889000" cy="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111495</xdr:rowOff>
    </xdr:from>
    <xdr:to>
      <xdr:col>76</xdr:col>
      <xdr:colOff>114300</xdr:colOff>
      <xdr:row>59</xdr:row>
      <xdr:rowOff>134127</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3703300" y="10227045"/>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111495</xdr:rowOff>
    </xdr:from>
    <xdr:to>
      <xdr:col>71</xdr:col>
      <xdr:colOff>177800</xdr:colOff>
      <xdr:row>59</xdr:row>
      <xdr:rowOff>140103</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10227045"/>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30662</xdr:rowOff>
    </xdr:from>
    <xdr:to>
      <xdr:col>85</xdr:col>
      <xdr:colOff>177800</xdr:colOff>
      <xdr:row>59</xdr:row>
      <xdr:rowOff>132262</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101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117039</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100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22018</xdr:rowOff>
    </xdr:from>
    <xdr:to>
      <xdr:col>81</xdr:col>
      <xdr:colOff>101600</xdr:colOff>
      <xdr:row>59</xdr:row>
      <xdr:rowOff>123618</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101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114745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102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83327</xdr:rowOff>
    </xdr:from>
    <xdr:to>
      <xdr:col>76</xdr:col>
      <xdr:colOff>165100</xdr:colOff>
      <xdr:row>60</xdr:row>
      <xdr:rowOff>13477</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1019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60</xdr:row>
      <xdr:rowOff>4604</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102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60695</xdr:rowOff>
    </xdr:from>
    <xdr:to>
      <xdr:col>72</xdr:col>
      <xdr:colOff>38100</xdr:colOff>
      <xdr:row>59</xdr:row>
      <xdr:rowOff>162295</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101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153422</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102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89303</xdr:rowOff>
    </xdr:from>
    <xdr:to>
      <xdr:col>67</xdr:col>
      <xdr:colOff>101600</xdr:colOff>
      <xdr:row>60</xdr:row>
      <xdr:rowOff>19453</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102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10580</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1029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92348</xdr:rowOff>
    </xdr:from>
    <xdr:to>
      <xdr:col>85</xdr:col>
      <xdr:colOff>127000</xdr:colOff>
      <xdr:row>79</xdr:row>
      <xdr:rowOff>92935</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636898"/>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3356</xdr:rowOff>
    </xdr:from>
    <xdr:to>
      <xdr:col>81</xdr:col>
      <xdr:colOff>50800</xdr:colOff>
      <xdr:row>79</xdr:row>
      <xdr:rowOff>92348</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47906"/>
          <a:ext cx="889000" cy="8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84869</xdr:rowOff>
    </xdr:from>
    <xdr:to>
      <xdr:col>76</xdr:col>
      <xdr:colOff>114300</xdr:colOff>
      <xdr:row>79</xdr:row>
      <xdr:rowOff>3356</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457969"/>
          <a:ext cx="8890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84869</xdr:rowOff>
    </xdr:from>
    <xdr:to>
      <xdr:col>71</xdr:col>
      <xdr:colOff>177800</xdr:colOff>
      <xdr:row>79</xdr:row>
      <xdr:rowOff>93001</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457969"/>
          <a:ext cx="889000" cy="17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42135</xdr:rowOff>
    </xdr:from>
    <xdr:to>
      <xdr:col>85</xdr:col>
      <xdr:colOff>177800</xdr:colOff>
      <xdr:row>79</xdr:row>
      <xdr:rowOff>143735</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128512</xdr:rowOff>
    </xdr:from>
    <xdr:ext cx="378565"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501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41548</xdr:rowOff>
    </xdr:from>
    <xdr:to>
      <xdr:col>81</xdr:col>
      <xdr:colOff>101600</xdr:colOff>
      <xdr:row>79</xdr:row>
      <xdr:rowOff>143148</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134275</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2017" y="1367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124006</xdr:rowOff>
    </xdr:from>
    <xdr:to>
      <xdr:col>76</xdr:col>
      <xdr:colOff>165100</xdr:colOff>
      <xdr:row>79</xdr:row>
      <xdr:rowOff>54156</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4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45283</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58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34069</xdr:rowOff>
    </xdr:from>
    <xdr:to>
      <xdr:col>72</xdr:col>
      <xdr:colOff>38100</xdr:colOff>
      <xdr:row>78</xdr:row>
      <xdr:rowOff>135669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152196</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1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42201</xdr:rowOff>
    </xdr:from>
    <xdr:to>
      <xdr:col>67</xdr:col>
      <xdr:colOff>101600</xdr:colOff>
      <xdr:row>79</xdr:row>
      <xdr:rowOff>143801</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134928</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5017" y="1367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55550</xdr:rowOff>
    </xdr:from>
    <xdr:to>
      <xdr:col>85</xdr:col>
      <xdr:colOff>127000</xdr:colOff>
      <xdr:row>94</xdr:row>
      <xdr:rowOff>61646</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17185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35801</xdr:rowOff>
    </xdr:from>
    <xdr:to>
      <xdr:col>81</xdr:col>
      <xdr:colOff>50800</xdr:colOff>
      <xdr:row>94</xdr:row>
      <xdr:rowOff>61646</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152101"/>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2617</xdr:rowOff>
    </xdr:from>
    <xdr:to>
      <xdr:col>76</xdr:col>
      <xdr:colOff>114300</xdr:colOff>
      <xdr:row>94</xdr:row>
      <xdr:rowOff>35801</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118917"/>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110910</xdr:rowOff>
    </xdr:from>
    <xdr:to>
      <xdr:col>71</xdr:col>
      <xdr:colOff>177800</xdr:colOff>
      <xdr:row>94</xdr:row>
      <xdr:rowOff>2617</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055760"/>
          <a:ext cx="889000" cy="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4750</xdr:rowOff>
    </xdr:from>
    <xdr:to>
      <xdr:col>85</xdr:col>
      <xdr:colOff>177800</xdr:colOff>
      <xdr:row>94</xdr:row>
      <xdr:rowOff>106350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1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27627</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5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10846</xdr:rowOff>
    </xdr:from>
    <xdr:to>
      <xdr:col>81</xdr:col>
      <xdr:colOff>101600</xdr:colOff>
      <xdr:row>94</xdr:row>
      <xdr:rowOff>112446</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1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128973</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59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156451</xdr:rowOff>
    </xdr:from>
    <xdr:to>
      <xdr:col>76</xdr:col>
      <xdr:colOff>165100</xdr:colOff>
      <xdr:row>94</xdr:row>
      <xdr:rowOff>86601</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1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103128</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58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123267</xdr:rowOff>
    </xdr:from>
    <xdr:to>
      <xdr:col>72</xdr:col>
      <xdr:colOff>38100</xdr:colOff>
      <xdr:row>94</xdr:row>
      <xdr:rowOff>53417</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0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69944</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58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60110</xdr:rowOff>
    </xdr:from>
    <xdr:to>
      <xdr:col>67</xdr:col>
      <xdr:colOff>101600</xdr:colOff>
      <xdr:row>93</xdr:row>
      <xdr:rowOff>161710</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0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6787</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578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平均と比較して、特に高い水準にある経費は労働費と民生費、土木費である。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年度の労働費は、住民一人当たり４，</a:t>
          </a:r>
          <a:r>
            <a:rPr kumimoji="1" lang="ja-JP" altLang="en-US" sz="1100">
              <a:solidFill>
                <a:schemeClr val="dk1"/>
              </a:solidFill>
              <a:effectLst/>
              <a:latin typeface="+mn-lt"/>
              <a:ea typeface="+mn-ea"/>
              <a:cs typeface="+mn-cs"/>
            </a:rPr>
            <a:t>５５６</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平均の約４．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倍となっている。これは、勤労者の生活安定と福祉増進事業を目的として毎年度労働金庫に預託を行っているためである。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年度の民生費は、住民一人当たり</a:t>
          </a:r>
          <a:r>
            <a:rPr kumimoji="1" lang="ja-JP" altLang="en-US" sz="1100">
              <a:solidFill>
                <a:schemeClr val="dk1"/>
              </a:solidFill>
              <a:effectLst/>
              <a:latin typeface="+mn-lt"/>
              <a:ea typeface="+mn-ea"/>
              <a:cs typeface="+mn-cs"/>
            </a:rPr>
            <a:t>２２２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６６３</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平均の約１．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倍となっている。これは、市立保育所等整備事業費や私立保育所等整備に対する補助金などが大幅に増加したためである。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年度の土木費は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，１４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平均の約１．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倍となっている。これは、大竹駅周辺整備事業の本格化により、事業費が大幅に増加したためである。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近年は大規模事業が続いているため、事業費が大きく増加している傾向にある。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a:solidFill>
                <a:schemeClr val="dk1"/>
              </a:solidFill>
              <a:effectLst/>
              <a:latin typeface="+mn-lt"/>
              <a:ea typeface="+mn-ea"/>
              <a:cs typeface="+mn-cs"/>
            </a:rPr>
            <a:t>　財政調整基金は、平成２６年度以降、補助金の見直しや市税の増加などの影響により財政調整基金の取崩しを行っていないため残高は増加しているものの、平成３０年度は災害復旧事業などで生じた財源不足を埋めるため、５年ぶりに基金を取崩した。令和</a:t>
          </a:r>
          <a:r>
            <a:rPr lang="ja-JP" altLang="en-US" sz="1050" b="0" i="0">
              <a:solidFill>
                <a:schemeClr val="dk1"/>
              </a:solidFill>
              <a:effectLst/>
              <a:latin typeface="+mn-lt"/>
              <a:ea typeface="+mn-ea"/>
              <a:cs typeface="+mn-cs"/>
            </a:rPr>
            <a:t>３</a:t>
          </a:r>
          <a:r>
            <a:rPr lang="ja-JP" altLang="ja-JP" sz="1050" b="0" i="0">
              <a:solidFill>
                <a:schemeClr val="dk1"/>
              </a:solidFill>
              <a:effectLst/>
              <a:latin typeface="+mn-lt"/>
              <a:ea typeface="+mn-ea"/>
              <a:cs typeface="+mn-cs"/>
            </a:rPr>
            <a:t>年度は</a:t>
          </a:r>
          <a:r>
            <a:rPr lang="ja-JP" altLang="en-US" sz="1050" b="0" i="0">
              <a:solidFill>
                <a:schemeClr val="dk1"/>
              </a:solidFill>
              <a:effectLst/>
              <a:latin typeface="+mn-lt"/>
              <a:ea typeface="+mn-ea"/>
              <a:cs typeface="+mn-cs"/>
            </a:rPr>
            <a:t>市税や地方交付税の増加</a:t>
          </a:r>
          <a:r>
            <a:rPr lang="ja-JP" altLang="ja-JP" sz="1050" b="0" i="0">
              <a:solidFill>
                <a:schemeClr val="dk1"/>
              </a:solidFill>
              <a:effectLst/>
              <a:latin typeface="+mn-lt"/>
              <a:ea typeface="+mn-ea"/>
              <a:cs typeface="+mn-cs"/>
            </a:rPr>
            <a:t>など</a:t>
          </a:r>
          <a:r>
            <a:rPr lang="ja-JP" altLang="en-US" sz="1050" b="0" i="0">
              <a:solidFill>
                <a:schemeClr val="dk1"/>
              </a:solidFill>
              <a:effectLst/>
              <a:latin typeface="+mn-lt"/>
              <a:ea typeface="+mn-ea"/>
              <a:cs typeface="+mn-cs"/>
            </a:rPr>
            <a:t>の影響</a:t>
          </a:r>
          <a:r>
            <a:rPr lang="ja-JP" altLang="ja-JP" sz="1050" b="0" i="0">
              <a:solidFill>
                <a:schemeClr val="dk1"/>
              </a:solidFill>
              <a:effectLst/>
              <a:latin typeface="+mn-lt"/>
              <a:ea typeface="+mn-ea"/>
              <a:cs typeface="+mn-cs"/>
            </a:rPr>
            <a:t>により基金の取崩しは行わなかった。</a:t>
          </a:r>
          <a:endParaRPr lang="ja-JP" altLang="ja-JP" sz="1050">
            <a:effectLst/>
          </a:endParaRPr>
        </a:p>
        <a:p>
          <a:pPr rtl="0"/>
          <a:r>
            <a:rPr lang="ja-JP" altLang="ja-JP" sz="1050" b="0" i="0">
              <a:solidFill>
                <a:schemeClr val="dk1"/>
              </a:solidFill>
              <a:effectLst/>
              <a:latin typeface="+mn-lt"/>
              <a:ea typeface="+mn-ea"/>
              <a:cs typeface="+mn-cs"/>
            </a:rPr>
            <a:t>　これまでの市債の発行状況から公債費は</a:t>
          </a:r>
          <a:r>
            <a:rPr lang="ja-JP" altLang="en-US" sz="1050" b="0" i="0">
              <a:solidFill>
                <a:schemeClr val="dk1"/>
              </a:solidFill>
              <a:effectLst/>
              <a:latin typeface="+mn-lt"/>
              <a:ea typeface="+mn-ea"/>
              <a:cs typeface="+mn-cs"/>
            </a:rPr>
            <a:t>増加傾向に</a:t>
          </a:r>
          <a:r>
            <a:rPr lang="ja-JP" altLang="ja-JP" sz="1050" b="0" i="0">
              <a:solidFill>
                <a:schemeClr val="dk1"/>
              </a:solidFill>
              <a:effectLst/>
              <a:latin typeface="+mn-lt"/>
              <a:ea typeface="+mn-ea"/>
              <a:cs typeface="+mn-cs"/>
            </a:rPr>
            <a:t>あり、また今後予定されている大規模建設事業に必要な一般財源</a:t>
          </a:r>
          <a:r>
            <a:rPr lang="ja-JP" altLang="en-US" sz="1050" b="0" i="0">
              <a:solidFill>
                <a:schemeClr val="dk1"/>
              </a:solidFill>
              <a:effectLst/>
              <a:latin typeface="+mn-lt"/>
              <a:ea typeface="+mn-ea"/>
              <a:cs typeface="+mn-cs"/>
            </a:rPr>
            <a:t>の</a:t>
          </a:r>
          <a:r>
            <a:rPr lang="ja-JP" altLang="ja-JP" sz="1050" b="0" i="0">
              <a:solidFill>
                <a:schemeClr val="dk1"/>
              </a:solidFill>
              <a:effectLst/>
              <a:latin typeface="+mn-lt"/>
              <a:ea typeface="+mn-ea"/>
              <a:cs typeface="+mn-cs"/>
            </a:rPr>
            <a:t>不足は必至であるため、効率的な行財政運営を図り、基金残高の水準を高めていく必要がある。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連結実質収支額等は黒字となっているため、連結実質赤字比率の算定はない。</a:t>
          </a:r>
          <a:endParaRPr lang="ja-JP" altLang="ja-JP" sz="1400">
            <a:effectLst/>
          </a:endParaRPr>
        </a:p>
        <a:p>
          <a:pPr rtl="0"/>
          <a:r>
            <a:rPr lang="ja-JP" altLang="ja-JP" sz="1100" b="0" i="0">
              <a:solidFill>
                <a:schemeClr val="dk1"/>
              </a:solidFill>
              <a:effectLst/>
              <a:latin typeface="+mn-lt"/>
              <a:ea typeface="+mn-ea"/>
              <a:cs typeface="+mn-cs"/>
            </a:rPr>
            <a:t>　今後も、資金不足を起こさないよう、一定の基金水準を保つとともに、一般会計からの繰出が多い会計においては、経営改善に努めていく。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 thickBot="1">
      <c r="B2" s="179" t="s">
        <v>80</v>
      </c>
      <c r="C2" s="179"/>
      <c r="D2" s="180"/>
    </row>
    <row r="3" spans="1:119" ht="18.75" customHeight="1" thickBot="1">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18212649</v>
      </c>
      <c r="BO4" s="404"/>
      <c r="BP4" s="404"/>
      <c r="BQ4" s="404"/>
      <c r="BR4" s="404"/>
      <c r="BS4" s="404"/>
      <c r="BT4" s="404"/>
      <c r="BU4" s="405"/>
      <c r="BV4" s="403">
        <v>20981090</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5.2</v>
      </c>
      <c r="CU4" s="410"/>
      <c r="CV4" s="410"/>
      <c r="CW4" s="410"/>
      <c r="CX4" s="410"/>
      <c r="CY4" s="410"/>
      <c r="CZ4" s="410"/>
      <c r="DA4" s="411"/>
      <c r="DB4" s="409">
        <v>0.4</v>
      </c>
      <c r="DC4" s="410"/>
      <c r="DD4" s="410"/>
      <c r="DE4" s="410"/>
      <c r="DF4" s="410"/>
      <c r="DG4" s="410"/>
      <c r="DH4" s="410"/>
      <c r="DI4" s="411"/>
    </row>
    <row r="5" spans="1:119" ht="18.75" customHeight="1">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16870944</v>
      </c>
      <c r="BO5" s="441"/>
      <c r="BP5" s="441"/>
      <c r="BQ5" s="441"/>
      <c r="BR5" s="441"/>
      <c r="BS5" s="441"/>
      <c r="BT5" s="441"/>
      <c r="BU5" s="442"/>
      <c r="BV5" s="440">
        <v>20053504</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90.6</v>
      </c>
      <c r="CU5" s="438"/>
      <c r="CV5" s="438"/>
      <c r="CW5" s="438"/>
      <c r="CX5" s="438"/>
      <c r="CY5" s="438"/>
      <c r="CZ5" s="438"/>
      <c r="DA5" s="439"/>
      <c r="DB5" s="437">
        <v>93.4</v>
      </c>
      <c r="DC5" s="438"/>
      <c r="DD5" s="438"/>
      <c r="DE5" s="438"/>
      <c r="DF5" s="438"/>
      <c r="DG5" s="438"/>
      <c r="DH5" s="438"/>
      <c r="DI5" s="439"/>
    </row>
    <row r="6" spans="1:119" ht="18.75" customHeight="1">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93</v>
      </c>
      <c r="AV6" s="473"/>
      <c r="AW6" s="473"/>
      <c r="AX6" s="473"/>
      <c r="AY6" s="474" t="s">
        <v>101</v>
      </c>
      <c r="AZ6" s="475"/>
      <c r="BA6" s="475"/>
      <c r="BB6" s="475"/>
      <c r="BC6" s="475"/>
      <c r="BD6" s="475"/>
      <c r="BE6" s="475"/>
      <c r="BF6" s="475"/>
      <c r="BG6" s="475"/>
      <c r="BH6" s="475"/>
      <c r="BI6" s="475"/>
      <c r="BJ6" s="475"/>
      <c r="BK6" s="475"/>
      <c r="BL6" s="475"/>
      <c r="BM6" s="476"/>
      <c r="BN6" s="440">
        <v>1341705</v>
      </c>
      <c r="BO6" s="441"/>
      <c r="BP6" s="441"/>
      <c r="BQ6" s="441"/>
      <c r="BR6" s="441"/>
      <c r="BS6" s="441"/>
      <c r="BT6" s="441"/>
      <c r="BU6" s="442"/>
      <c r="BV6" s="440">
        <v>927586</v>
      </c>
      <c r="BW6" s="441"/>
      <c r="BX6" s="441"/>
      <c r="BY6" s="441"/>
      <c r="BZ6" s="441"/>
      <c r="CA6" s="441"/>
      <c r="CB6" s="441"/>
      <c r="CC6" s="442"/>
      <c r="CD6" s="443" t="s">
        <v>102</v>
      </c>
      <c r="CE6" s="444"/>
      <c r="CF6" s="444"/>
      <c r="CG6" s="444"/>
      <c r="CH6" s="444"/>
      <c r="CI6" s="444"/>
      <c r="CJ6" s="444"/>
      <c r="CK6" s="444"/>
      <c r="CL6" s="444"/>
      <c r="CM6" s="444"/>
      <c r="CN6" s="444"/>
      <c r="CO6" s="444"/>
      <c r="CP6" s="444"/>
      <c r="CQ6" s="444"/>
      <c r="CR6" s="444"/>
      <c r="CS6" s="445"/>
      <c r="CT6" s="477">
        <v>97.2</v>
      </c>
      <c r="CU6" s="478"/>
      <c r="CV6" s="478"/>
      <c r="CW6" s="478"/>
      <c r="CX6" s="478"/>
      <c r="CY6" s="478"/>
      <c r="CZ6" s="478"/>
      <c r="DA6" s="479"/>
      <c r="DB6" s="477">
        <v>100.2</v>
      </c>
      <c r="DC6" s="478"/>
      <c r="DD6" s="478"/>
      <c r="DE6" s="478"/>
      <c r="DF6" s="478"/>
      <c r="DG6" s="478"/>
      <c r="DH6" s="478"/>
      <c r="DI6" s="479"/>
    </row>
    <row r="7" spans="1:119" ht="18.75" customHeight="1">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103</v>
      </c>
      <c r="AN7" s="470"/>
      <c r="AO7" s="470"/>
      <c r="AP7" s="470"/>
      <c r="AQ7" s="470"/>
      <c r="AR7" s="470"/>
      <c r="AS7" s="470"/>
      <c r="AT7" s="471"/>
      <c r="AU7" s="472" t="s">
        <v>104</v>
      </c>
      <c r="AV7" s="473"/>
      <c r="AW7" s="473"/>
      <c r="AX7" s="473"/>
      <c r="AY7" s="474" t="s">
        <v>105</v>
      </c>
      <c r="AZ7" s="475"/>
      <c r="BA7" s="475"/>
      <c r="BB7" s="475"/>
      <c r="BC7" s="475"/>
      <c r="BD7" s="475"/>
      <c r="BE7" s="475"/>
      <c r="BF7" s="475"/>
      <c r="BG7" s="475"/>
      <c r="BH7" s="475"/>
      <c r="BI7" s="475"/>
      <c r="BJ7" s="475"/>
      <c r="BK7" s="475"/>
      <c r="BL7" s="475"/>
      <c r="BM7" s="476"/>
      <c r="BN7" s="440">
        <v>921994</v>
      </c>
      <c r="BO7" s="441"/>
      <c r="BP7" s="441"/>
      <c r="BQ7" s="441"/>
      <c r="BR7" s="441"/>
      <c r="BS7" s="441"/>
      <c r="BT7" s="441"/>
      <c r="BU7" s="442"/>
      <c r="BV7" s="440">
        <v>893684</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8014721</v>
      </c>
      <c r="CU7" s="441"/>
      <c r="CV7" s="441"/>
      <c r="CW7" s="441"/>
      <c r="CX7" s="441"/>
      <c r="CY7" s="441"/>
      <c r="CZ7" s="441"/>
      <c r="DA7" s="442"/>
      <c r="DB7" s="440">
        <v>7632506</v>
      </c>
      <c r="DC7" s="441"/>
      <c r="DD7" s="441"/>
      <c r="DE7" s="441"/>
      <c r="DF7" s="441"/>
      <c r="DG7" s="441"/>
      <c r="DH7" s="441"/>
      <c r="DI7" s="442"/>
    </row>
    <row r="8" spans="1:119" ht="18.75" customHeight="1" thickBot="1">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108</v>
      </c>
      <c r="AV8" s="473"/>
      <c r="AW8" s="473"/>
      <c r="AX8" s="473"/>
      <c r="AY8" s="474" t="s">
        <v>109</v>
      </c>
      <c r="AZ8" s="475"/>
      <c r="BA8" s="475"/>
      <c r="BB8" s="475"/>
      <c r="BC8" s="475"/>
      <c r="BD8" s="475"/>
      <c r="BE8" s="475"/>
      <c r="BF8" s="475"/>
      <c r="BG8" s="475"/>
      <c r="BH8" s="475"/>
      <c r="BI8" s="475"/>
      <c r="BJ8" s="475"/>
      <c r="BK8" s="475"/>
      <c r="BL8" s="475"/>
      <c r="BM8" s="476"/>
      <c r="BN8" s="440">
        <v>419711</v>
      </c>
      <c r="BO8" s="441"/>
      <c r="BP8" s="441"/>
      <c r="BQ8" s="441"/>
      <c r="BR8" s="441"/>
      <c r="BS8" s="441"/>
      <c r="BT8" s="441"/>
      <c r="BU8" s="442"/>
      <c r="BV8" s="440">
        <v>33902</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0.78</v>
      </c>
      <c r="CU8" s="481"/>
      <c r="CV8" s="481"/>
      <c r="CW8" s="481"/>
      <c r="CX8" s="481"/>
      <c r="CY8" s="481"/>
      <c r="CZ8" s="481"/>
      <c r="DA8" s="482"/>
      <c r="DB8" s="480">
        <v>0.81</v>
      </c>
      <c r="DC8" s="481"/>
      <c r="DD8" s="481"/>
      <c r="DE8" s="481"/>
      <c r="DF8" s="481"/>
      <c r="DG8" s="481"/>
      <c r="DH8" s="481"/>
      <c r="DI8" s="482"/>
    </row>
    <row r="9" spans="1:119" ht="18.75" customHeight="1" thickBot="1">
      <c r="A9" s="178"/>
      <c r="B9" s="434" t="s">
        <v>111</v>
      </c>
      <c r="C9" s="435"/>
      <c r="D9" s="435"/>
      <c r="E9" s="435"/>
      <c r="F9" s="435"/>
      <c r="G9" s="435"/>
      <c r="H9" s="435"/>
      <c r="I9" s="435"/>
      <c r="J9" s="435"/>
      <c r="K9" s="483"/>
      <c r="L9" s="484" t="s">
        <v>112</v>
      </c>
      <c r="M9" s="485"/>
      <c r="N9" s="485"/>
      <c r="O9" s="485"/>
      <c r="P9" s="485"/>
      <c r="Q9" s="486"/>
      <c r="R9" s="487">
        <v>26319</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385809</v>
      </c>
      <c r="BO9" s="441"/>
      <c r="BP9" s="441"/>
      <c r="BQ9" s="441"/>
      <c r="BR9" s="441"/>
      <c r="BS9" s="441"/>
      <c r="BT9" s="441"/>
      <c r="BU9" s="442"/>
      <c r="BV9" s="440">
        <v>-92085</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14.1</v>
      </c>
      <c r="CU9" s="438"/>
      <c r="CV9" s="438"/>
      <c r="CW9" s="438"/>
      <c r="CX9" s="438"/>
      <c r="CY9" s="438"/>
      <c r="CZ9" s="438"/>
      <c r="DA9" s="439"/>
      <c r="DB9" s="437">
        <v>15.2</v>
      </c>
      <c r="DC9" s="438"/>
      <c r="DD9" s="438"/>
      <c r="DE9" s="438"/>
      <c r="DF9" s="438"/>
      <c r="DG9" s="438"/>
      <c r="DH9" s="438"/>
      <c r="DI9" s="439"/>
    </row>
    <row r="10" spans="1:119" ht="18.75" customHeight="1" thickBot="1">
      <c r="A10" s="178"/>
      <c r="B10" s="434"/>
      <c r="C10" s="435"/>
      <c r="D10" s="435"/>
      <c r="E10" s="435"/>
      <c r="F10" s="435"/>
      <c r="G10" s="435"/>
      <c r="H10" s="435"/>
      <c r="I10" s="435"/>
      <c r="J10" s="435"/>
      <c r="K10" s="483"/>
      <c r="L10" s="490" t="s">
        <v>118</v>
      </c>
      <c r="M10" s="470"/>
      <c r="N10" s="470"/>
      <c r="O10" s="470"/>
      <c r="P10" s="470"/>
      <c r="Q10" s="471"/>
      <c r="R10" s="491">
        <v>27865</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2423</v>
      </c>
      <c r="BO10" s="441"/>
      <c r="BP10" s="441"/>
      <c r="BQ10" s="441"/>
      <c r="BR10" s="441"/>
      <c r="BS10" s="441"/>
      <c r="BT10" s="441"/>
      <c r="BU10" s="442"/>
      <c r="BV10" s="440">
        <v>2490</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126</v>
      </c>
      <c r="AV11" s="473"/>
      <c r="AW11" s="473"/>
      <c r="AX11" s="473"/>
      <c r="AY11" s="474" t="s">
        <v>127</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130</v>
      </c>
      <c r="DC11" s="481"/>
      <c r="DD11" s="481"/>
      <c r="DE11" s="481"/>
      <c r="DF11" s="481"/>
      <c r="DG11" s="481"/>
      <c r="DH11" s="481"/>
      <c r="DI11" s="482"/>
    </row>
    <row r="12" spans="1:119" ht="18.75" customHeight="1">
      <c r="A12" s="178"/>
      <c r="B12" s="500" t="s">
        <v>131</v>
      </c>
      <c r="C12" s="501"/>
      <c r="D12" s="501"/>
      <c r="E12" s="501"/>
      <c r="F12" s="501"/>
      <c r="G12" s="501"/>
      <c r="H12" s="501"/>
      <c r="I12" s="501"/>
      <c r="J12" s="501"/>
      <c r="K12" s="502"/>
      <c r="L12" s="509" t="s">
        <v>132</v>
      </c>
      <c r="M12" s="510"/>
      <c r="N12" s="510"/>
      <c r="O12" s="510"/>
      <c r="P12" s="510"/>
      <c r="Q12" s="511"/>
      <c r="R12" s="512">
        <v>26339</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120</v>
      </c>
      <c r="AV12" s="473"/>
      <c r="AW12" s="473"/>
      <c r="AX12" s="473"/>
      <c r="AY12" s="474" t="s">
        <v>136</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138</v>
      </c>
      <c r="CU12" s="481"/>
      <c r="CV12" s="481"/>
      <c r="CW12" s="481"/>
      <c r="CX12" s="481"/>
      <c r="CY12" s="481"/>
      <c r="CZ12" s="481"/>
      <c r="DA12" s="482"/>
      <c r="DB12" s="480" t="s">
        <v>130</v>
      </c>
      <c r="DC12" s="481"/>
      <c r="DD12" s="481"/>
      <c r="DE12" s="481"/>
      <c r="DF12" s="481"/>
      <c r="DG12" s="481"/>
      <c r="DH12" s="481"/>
      <c r="DI12" s="482"/>
    </row>
    <row r="13" spans="1:119" ht="18.75" customHeight="1">
      <c r="A13" s="178"/>
      <c r="B13" s="503"/>
      <c r="C13" s="504"/>
      <c r="D13" s="504"/>
      <c r="E13" s="504"/>
      <c r="F13" s="504"/>
      <c r="G13" s="504"/>
      <c r="H13" s="504"/>
      <c r="I13" s="504"/>
      <c r="J13" s="504"/>
      <c r="K13" s="505"/>
      <c r="L13" s="187"/>
      <c r="M13" s="531" t="s">
        <v>139</v>
      </c>
      <c r="N13" s="532"/>
      <c r="O13" s="532"/>
      <c r="P13" s="532"/>
      <c r="Q13" s="533"/>
      <c r="R13" s="524">
        <v>25969</v>
      </c>
      <c r="S13" s="525"/>
      <c r="T13" s="525"/>
      <c r="U13" s="525"/>
      <c r="V13" s="526"/>
      <c r="W13" s="456" t="s">
        <v>140</v>
      </c>
      <c r="X13" s="457"/>
      <c r="Y13" s="457"/>
      <c r="Z13" s="457"/>
      <c r="AA13" s="457"/>
      <c r="AB13" s="447"/>
      <c r="AC13" s="491">
        <v>295</v>
      </c>
      <c r="AD13" s="492"/>
      <c r="AE13" s="492"/>
      <c r="AF13" s="492"/>
      <c r="AG13" s="534"/>
      <c r="AH13" s="491">
        <v>287</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388232</v>
      </c>
      <c r="BO13" s="441"/>
      <c r="BP13" s="441"/>
      <c r="BQ13" s="441"/>
      <c r="BR13" s="441"/>
      <c r="BS13" s="441"/>
      <c r="BT13" s="441"/>
      <c r="BU13" s="442"/>
      <c r="BV13" s="440">
        <v>-89595</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13.8</v>
      </c>
      <c r="CU13" s="438"/>
      <c r="CV13" s="438"/>
      <c r="CW13" s="438"/>
      <c r="CX13" s="438"/>
      <c r="CY13" s="438"/>
      <c r="CZ13" s="438"/>
      <c r="DA13" s="439"/>
      <c r="DB13" s="437">
        <v>14.9</v>
      </c>
      <c r="DC13" s="438"/>
      <c r="DD13" s="438"/>
      <c r="DE13" s="438"/>
      <c r="DF13" s="438"/>
      <c r="DG13" s="438"/>
      <c r="DH13" s="438"/>
      <c r="DI13" s="439"/>
    </row>
    <row r="14" spans="1:119" ht="18.75" customHeight="1" thickBot="1">
      <c r="A14" s="178"/>
      <c r="B14" s="503"/>
      <c r="C14" s="504"/>
      <c r="D14" s="504"/>
      <c r="E14" s="504"/>
      <c r="F14" s="504"/>
      <c r="G14" s="504"/>
      <c r="H14" s="504"/>
      <c r="I14" s="504"/>
      <c r="J14" s="504"/>
      <c r="K14" s="505"/>
      <c r="L14" s="521" t="s">
        <v>145</v>
      </c>
      <c r="M14" s="522"/>
      <c r="N14" s="522"/>
      <c r="O14" s="522"/>
      <c r="P14" s="522"/>
      <c r="Q14" s="523"/>
      <c r="R14" s="524">
        <v>26616</v>
      </c>
      <c r="S14" s="525"/>
      <c r="T14" s="525"/>
      <c r="U14" s="525"/>
      <c r="V14" s="526"/>
      <c r="W14" s="430"/>
      <c r="X14" s="431"/>
      <c r="Y14" s="431"/>
      <c r="Z14" s="431"/>
      <c r="AA14" s="431"/>
      <c r="AB14" s="420"/>
      <c r="AC14" s="527">
        <v>2.5</v>
      </c>
      <c r="AD14" s="528"/>
      <c r="AE14" s="528"/>
      <c r="AF14" s="528"/>
      <c r="AG14" s="529"/>
      <c r="AH14" s="527">
        <v>2.4</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136.80000000000001</v>
      </c>
      <c r="CU14" s="539"/>
      <c r="CV14" s="539"/>
      <c r="CW14" s="539"/>
      <c r="CX14" s="539"/>
      <c r="CY14" s="539"/>
      <c r="CZ14" s="539"/>
      <c r="DA14" s="540"/>
      <c r="DB14" s="538">
        <v>156.4</v>
      </c>
      <c r="DC14" s="539"/>
      <c r="DD14" s="539"/>
      <c r="DE14" s="539"/>
      <c r="DF14" s="539"/>
      <c r="DG14" s="539"/>
      <c r="DH14" s="539"/>
      <c r="DI14" s="540"/>
    </row>
    <row r="15" spans="1:119" ht="18.75" customHeight="1">
      <c r="A15" s="178"/>
      <c r="B15" s="503"/>
      <c r="C15" s="504"/>
      <c r="D15" s="504"/>
      <c r="E15" s="504"/>
      <c r="F15" s="504"/>
      <c r="G15" s="504"/>
      <c r="H15" s="504"/>
      <c r="I15" s="504"/>
      <c r="J15" s="504"/>
      <c r="K15" s="505"/>
      <c r="L15" s="187"/>
      <c r="M15" s="531" t="s">
        <v>147</v>
      </c>
      <c r="N15" s="532"/>
      <c r="O15" s="532"/>
      <c r="P15" s="532"/>
      <c r="Q15" s="533"/>
      <c r="R15" s="524">
        <v>26235</v>
      </c>
      <c r="S15" s="525"/>
      <c r="T15" s="525"/>
      <c r="U15" s="525"/>
      <c r="V15" s="526"/>
      <c r="W15" s="456" t="s">
        <v>148</v>
      </c>
      <c r="X15" s="457"/>
      <c r="Y15" s="457"/>
      <c r="Z15" s="457"/>
      <c r="AA15" s="457"/>
      <c r="AB15" s="447"/>
      <c r="AC15" s="491">
        <v>4063</v>
      </c>
      <c r="AD15" s="492"/>
      <c r="AE15" s="492"/>
      <c r="AF15" s="492"/>
      <c r="AG15" s="534"/>
      <c r="AH15" s="491">
        <v>4175</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4442437</v>
      </c>
      <c r="BO15" s="404"/>
      <c r="BP15" s="404"/>
      <c r="BQ15" s="404"/>
      <c r="BR15" s="404"/>
      <c r="BS15" s="404"/>
      <c r="BT15" s="404"/>
      <c r="BU15" s="405"/>
      <c r="BV15" s="403">
        <v>4588140</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34.799999999999997</v>
      </c>
      <c r="AD16" s="528"/>
      <c r="AE16" s="528"/>
      <c r="AF16" s="528"/>
      <c r="AG16" s="529"/>
      <c r="AH16" s="527">
        <v>34.4</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6003368</v>
      </c>
      <c r="BO16" s="441"/>
      <c r="BP16" s="441"/>
      <c r="BQ16" s="441"/>
      <c r="BR16" s="441"/>
      <c r="BS16" s="441"/>
      <c r="BT16" s="441"/>
      <c r="BU16" s="442"/>
      <c r="BV16" s="440">
        <v>5807302</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7318</v>
      </c>
      <c r="AD17" s="492"/>
      <c r="AE17" s="492"/>
      <c r="AF17" s="492"/>
      <c r="AG17" s="534"/>
      <c r="AH17" s="491">
        <v>7672</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5692245</v>
      </c>
      <c r="BO17" s="441"/>
      <c r="BP17" s="441"/>
      <c r="BQ17" s="441"/>
      <c r="BR17" s="441"/>
      <c r="BS17" s="441"/>
      <c r="BT17" s="441"/>
      <c r="BU17" s="442"/>
      <c r="BV17" s="440">
        <v>5897694</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c r="A18" s="178"/>
      <c r="B18" s="562" t="s">
        <v>158</v>
      </c>
      <c r="C18" s="483"/>
      <c r="D18" s="483"/>
      <c r="E18" s="563"/>
      <c r="F18" s="563"/>
      <c r="G18" s="563"/>
      <c r="H18" s="563"/>
      <c r="I18" s="563"/>
      <c r="J18" s="563"/>
      <c r="K18" s="563"/>
      <c r="L18" s="564">
        <v>78.66</v>
      </c>
      <c r="M18" s="564"/>
      <c r="N18" s="564"/>
      <c r="O18" s="564"/>
      <c r="P18" s="564"/>
      <c r="Q18" s="564"/>
      <c r="R18" s="565"/>
      <c r="S18" s="565"/>
      <c r="T18" s="565"/>
      <c r="U18" s="565"/>
      <c r="V18" s="566"/>
      <c r="W18" s="458"/>
      <c r="X18" s="459"/>
      <c r="Y18" s="459"/>
      <c r="Z18" s="459"/>
      <c r="AA18" s="459"/>
      <c r="AB18" s="450"/>
      <c r="AC18" s="567">
        <v>62.7</v>
      </c>
      <c r="AD18" s="568"/>
      <c r="AE18" s="568"/>
      <c r="AF18" s="568"/>
      <c r="AG18" s="569"/>
      <c r="AH18" s="567">
        <v>63.2</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7403128</v>
      </c>
      <c r="BO18" s="441"/>
      <c r="BP18" s="441"/>
      <c r="BQ18" s="441"/>
      <c r="BR18" s="441"/>
      <c r="BS18" s="441"/>
      <c r="BT18" s="441"/>
      <c r="BU18" s="442"/>
      <c r="BV18" s="440">
        <v>7129832</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c r="A19" s="178"/>
      <c r="B19" s="562" t="s">
        <v>160</v>
      </c>
      <c r="C19" s="483"/>
      <c r="D19" s="483"/>
      <c r="E19" s="563"/>
      <c r="F19" s="563"/>
      <c r="G19" s="563"/>
      <c r="H19" s="563"/>
      <c r="I19" s="563"/>
      <c r="J19" s="563"/>
      <c r="K19" s="563"/>
      <c r="L19" s="571">
        <v>335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11910775</v>
      </c>
      <c r="BO19" s="441"/>
      <c r="BP19" s="441"/>
      <c r="BQ19" s="441"/>
      <c r="BR19" s="441"/>
      <c r="BS19" s="441"/>
      <c r="BT19" s="441"/>
      <c r="BU19" s="442"/>
      <c r="BV19" s="440">
        <v>11215307</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c r="A20" s="178"/>
      <c r="B20" s="562" t="s">
        <v>162</v>
      </c>
      <c r="C20" s="483"/>
      <c r="D20" s="483"/>
      <c r="E20" s="563"/>
      <c r="F20" s="563"/>
      <c r="G20" s="563"/>
      <c r="H20" s="563"/>
      <c r="I20" s="563"/>
      <c r="J20" s="563"/>
      <c r="K20" s="563"/>
      <c r="L20" s="571">
        <v>11591</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23170941</v>
      </c>
      <c r="BO22" s="404"/>
      <c r="BP22" s="404"/>
      <c r="BQ22" s="404"/>
      <c r="BR22" s="404"/>
      <c r="BS22" s="404"/>
      <c r="BT22" s="404"/>
      <c r="BU22" s="405"/>
      <c r="BV22" s="403">
        <v>23218833</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10998128</v>
      </c>
      <c r="BO23" s="441"/>
      <c r="BP23" s="441"/>
      <c r="BQ23" s="441"/>
      <c r="BR23" s="441"/>
      <c r="BS23" s="441"/>
      <c r="BT23" s="441"/>
      <c r="BU23" s="442"/>
      <c r="BV23" s="440">
        <v>10554156</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c r="A24" s="178"/>
      <c r="B24" s="611"/>
      <c r="C24" s="587"/>
      <c r="D24" s="588"/>
      <c r="E24" s="490" t="s">
        <v>172</v>
      </c>
      <c r="F24" s="470"/>
      <c r="G24" s="470"/>
      <c r="H24" s="470"/>
      <c r="I24" s="470"/>
      <c r="J24" s="470"/>
      <c r="K24" s="471"/>
      <c r="L24" s="491">
        <v>1</v>
      </c>
      <c r="M24" s="492"/>
      <c r="N24" s="492"/>
      <c r="O24" s="492"/>
      <c r="P24" s="534"/>
      <c r="Q24" s="491">
        <v>8600</v>
      </c>
      <c r="R24" s="492"/>
      <c r="S24" s="492"/>
      <c r="T24" s="492"/>
      <c r="U24" s="492"/>
      <c r="V24" s="534"/>
      <c r="W24" s="586"/>
      <c r="X24" s="587"/>
      <c r="Y24" s="588"/>
      <c r="Z24" s="490" t="s">
        <v>173</v>
      </c>
      <c r="AA24" s="470"/>
      <c r="AB24" s="470"/>
      <c r="AC24" s="470"/>
      <c r="AD24" s="470"/>
      <c r="AE24" s="470"/>
      <c r="AF24" s="470"/>
      <c r="AG24" s="471"/>
      <c r="AH24" s="491">
        <v>262</v>
      </c>
      <c r="AI24" s="492"/>
      <c r="AJ24" s="492"/>
      <c r="AK24" s="492"/>
      <c r="AL24" s="534"/>
      <c r="AM24" s="491">
        <v>836566</v>
      </c>
      <c r="AN24" s="492"/>
      <c r="AO24" s="492"/>
      <c r="AP24" s="492"/>
      <c r="AQ24" s="492"/>
      <c r="AR24" s="534"/>
      <c r="AS24" s="491">
        <v>3193</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16451362</v>
      </c>
      <c r="BO24" s="441"/>
      <c r="BP24" s="441"/>
      <c r="BQ24" s="441"/>
      <c r="BR24" s="441"/>
      <c r="BS24" s="441"/>
      <c r="BT24" s="441"/>
      <c r="BU24" s="442"/>
      <c r="BV24" s="440">
        <v>16532631</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c r="A25" s="178"/>
      <c r="B25" s="611"/>
      <c r="C25" s="587"/>
      <c r="D25" s="588"/>
      <c r="E25" s="490" t="s">
        <v>175</v>
      </c>
      <c r="F25" s="470"/>
      <c r="G25" s="470"/>
      <c r="H25" s="470"/>
      <c r="I25" s="470"/>
      <c r="J25" s="470"/>
      <c r="K25" s="471"/>
      <c r="L25" s="491">
        <v>1</v>
      </c>
      <c r="M25" s="492"/>
      <c r="N25" s="492"/>
      <c r="O25" s="492"/>
      <c r="P25" s="534"/>
      <c r="Q25" s="491">
        <v>7000</v>
      </c>
      <c r="R25" s="492"/>
      <c r="S25" s="492"/>
      <c r="T25" s="492"/>
      <c r="U25" s="492"/>
      <c r="V25" s="534"/>
      <c r="W25" s="586"/>
      <c r="X25" s="587"/>
      <c r="Y25" s="588"/>
      <c r="Z25" s="490" t="s">
        <v>176</v>
      </c>
      <c r="AA25" s="470"/>
      <c r="AB25" s="470"/>
      <c r="AC25" s="470"/>
      <c r="AD25" s="470"/>
      <c r="AE25" s="470"/>
      <c r="AF25" s="470"/>
      <c r="AG25" s="471"/>
      <c r="AH25" s="491">
        <v>46</v>
      </c>
      <c r="AI25" s="492"/>
      <c r="AJ25" s="492"/>
      <c r="AK25" s="492"/>
      <c r="AL25" s="534"/>
      <c r="AM25" s="491">
        <v>142508</v>
      </c>
      <c r="AN25" s="492"/>
      <c r="AO25" s="492"/>
      <c r="AP25" s="492"/>
      <c r="AQ25" s="492"/>
      <c r="AR25" s="534"/>
      <c r="AS25" s="491">
        <v>3098</v>
      </c>
      <c r="AT25" s="492"/>
      <c r="AU25" s="492"/>
      <c r="AV25" s="492"/>
      <c r="AW25" s="492"/>
      <c r="AX25" s="493"/>
      <c r="AY25" s="400" t="s">
        <v>177</v>
      </c>
      <c r="AZ25" s="401"/>
      <c r="BA25" s="401"/>
      <c r="BB25" s="401"/>
      <c r="BC25" s="401"/>
      <c r="BD25" s="401"/>
      <c r="BE25" s="401"/>
      <c r="BF25" s="401"/>
      <c r="BG25" s="401"/>
      <c r="BH25" s="401"/>
      <c r="BI25" s="401"/>
      <c r="BJ25" s="401"/>
      <c r="BK25" s="401"/>
      <c r="BL25" s="401"/>
      <c r="BM25" s="402"/>
      <c r="BN25" s="403">
        <v>2533504</v>
      </c>
      <c r="BO25" s="404"/>
      <c r="BP25" s="404"/>
      <c r="BQ25" s="404"/>
      <c r="BR25" s="404"/>
      <c r="BS25" s="404"/>
      <c r="BT25" s="404"/>
      <c r="BU25" s="405"/>
      <c r="BV25" s="403">
        <v>2300472</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c r="A26" s="178"/>
      <c r="B26" s="611"/>
      <c r="C26" s="587"/>
      <c r="D26" s="588"/>
      <c r="E26" s="490" t="s">
        <v>178</v>
      </c>
      <c r="F26" s="470"/>
      <c r="G26" s="470"/>
      <c r="H26" s="470"/>
      <c r="I26" s="470"/>
      <c r="J26" s="470"/>
      <c r="K26" s="471"/>
      <c r="L26" s="491">
        <v>1</v>
      </c>
      <c r="M26" s="492"/>
      <c r="N26" s="492"/>
      <c r="O26" s="492"/>
      <c r="P26" s="534"/>
      <c r="Q26" s="491">
        <v>6200</v>
      </c>
      <c r="R26" s="492"/>
      <c r="S26" s="492"/>
      <c r="T26" s="492"/>
      <c r="U26" s="492"/>
      <c r="V26" s="534"/>
      <c r="W26" s="586"/>
      <c r="X26" s="587"/>
      <c r="Y26" s="588"/>
      <c r="Z26" s="490" t="s">
        <v>179</v>
      </c>
      <c r="AA26" s="592"/>
      <c r="AB26" s="592"/>
      <c r="AC26" s="592"/>
      <c r="AD26" s="592"/>
      <c r="AE26" s="592"/>
      <c r="AF26" s="592"/>
      <c r="AG26" s="593"/>
      <c r="AH26" s="491">
        <v>7</v>
      </c>
      <c r="AI26" s="492"/>
      <c r="AJ26" s="492"/>
      <c r="AK26" s="492"/>
      <c r="AL26" s="534"/>
      <c r="AM26" s="491">
        <v>24577</v>
      </c>
      <c r="AN26" s="492"/>
      <c r="AO26" s="492"/>
      <c r="AP26" s="492"/>
      <c r="AQ26" s="492"/>
      <c r="AR26" s="534"/>
      <c r="AS26" s="491">
        <v>3511</v>
      </c>
      <c r="AT26" s="492"/>
      <c r="AU26" s="492"/>
      <c r="AV26" s="492"/>
      <c r="AW26" s="492"/>
      <c r="AX26" s="493"/>
      <c r="AY26" s="443" t="s">
        <v>180</v>
      </c>
      <c r="AZ26" s="444"/>
      <c r="BA26" s="444"/>
      <c r="BB26" s="444"/>
      <c r="BC26" s="444"/>
      <c r="BD26" s="444"/>
      <c r="BE26" s="444"/>
      <c r="BF26" s="444"/>
      <c r="BG26" s="444"/>
      <c r="BH26" s="444"/>
      <c r="BI26" s="444"/>
      <c r="BJ26" s="444"/>
      <c r="BK26" s="444"/>
      <c r="BL26" s="444"/>
      <c r="BM26" s="445"/>
      <c r="BN26" s="440">
        <v>267500</v>
      </c>
      <c r="BO26" s="441"/>
      <c r="BP26" s="441"/>
      <c r="BQ26" s="441"/>
      <c r="BR26" s="441"/>
      <c r="BS26" s="441"/>
      <c r="BT26" s="441"/>
      <c r="BU26" s="442"/>
      <c r="BV26" s="440">
        <v>254125</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c r="A27" s="178"/>
      <c r="B27" s="611"/>
      <c r="C27" s="587"/>
      <c r="D27" s="588"/>
      <c r="E27" s="490" t="s">
        <v>181</v>
      </c>
      <c r="F27" s="470"/>
      <c r="G27" s="470"/>
      <c r="H27" s="470"/>
      <c r="I27" s="470"/>
      <c r="J27" s="470"/>
      <c r="K27" s="471"/>
      <c r="L27" s="491">
        <v>1</v>
      </c>
      <c r="M27" s="492"/>
      <c r="N27" s="492"/>
      <c r="O27" s="492"/>
      <c r="P27" s="534"/>
      <c r="Q27" s="491">
        <v>4730</v>
      </c>
      <c r="R27" s="492"/>
      <c r="S27" s="492"/>
      <c r="T27" s="492"/>
      <c r="U27" s="492"/>
      <c r="V27" s="534"/>
      <c r="W27" s="586"/>
      <c r="X27" s="587"/>
      <c r="Y27" s="588"/>
      <c r="Z27" s="490" t="s">
        <v>182</v>
      </c>
      <c r="AA27" s="470"/>
      <c r="AB27" s="470"/>
      <c r="AC27" s="470"/>
      <c r="AD27" s="470"/>
      <c r="AE27" s="470"/>
      <c r="AF27" s="470"/>
      <c r="AG27" s="471"/>
      <c r="AH27" s="491">
        <v>3</v>
      </c>
      <c r="AI27" s="492"/>
      <c r="AJ27" s="492"/>
      <c r="AK27" s="492"/>
      <c r="AL27" s="534"/>
      <c r="AM27" s="491">
        <v>12108</v>
      </c>
      <c r="AN27" s="492"/>
      <c r="AO27" s="492"/>
      <c r="AP27" s="492"/>
      <c r="AQ27" s="492"/>
      <c r="AR27" s="534"/>
      <c r="AS27" s="491">
        <v>4036</v>
      </c>
      <c r="AT27" s="492"/>
      <c r="AU27" s="492"/>
      <c r="AV27" s="492"/>
      <c r="AW27" s="492"/>
      <c r="AX27" s="493"/>
      <c r="AY27" s="535" t="s">
        <v>183</v>
      </c>
      <c r="AZ27" s="536"/>
      <c r="BA27" s="536"/>
      <c r="BB27" s="536"/>
      <c r="BC27" s="536"/>
      <c r="BD27" s="536"/>
      <c r="BE27" s="536"/>
      <c r="BF27" s="536"/>
      <c r="BG27" s="536"/>
      <c r="BH27" s="536"/>
      <c r="BI27" s="536"/>
      <c r="BJ27" s="536"/>
      <c r="BK27" s="536"/>
      <c r="BL27" s="536"/>
      <c r="BM27" s="537"/>
      <c r="BN27" s="559" t="s">
        <v>184</v>
      </c>
      <c r="BO27" s="560"/>
      <c r="BP27" s="560"/>
      <c r="BQ27" s="560"/>
      <c r="BR27" s="560"/>
      <c r="BS27" s="560"/>
      <c r="BT27" s="560"/>
      <c r="BU27" s="561"/>
      <c r="BV27" s="559" t="s">
        <v>130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c r="A28" s="178"/>
      <c r="B28" s="611"/>
      <c r="C28" s="587"/>
      <c r="D28" s="588"/>
      <c r="E28" s="490" t="s">
        <v>185</v>
      </c>
      <c r="F28" s="470"/>
      <c r="G28" s="470"/>
      <c r="H28" s="470"/>
      <c r="I28" s="470"/>
      <c r="J28" s="470"/>
      <c r="K28" s="471"/>
      <c r="L28" s="491">
        <v>1</v>
      </c>
      <c r="M28" s="492"/>
      <c r="N28" s="492"/>
      <c r="O28" s="492"/>
      <c r="P28" s="534"/>
      <c r="Q28" s="491">
        <v>4220</v>
      </c>
      <c r="R28" s="492"/>
      <c r="S28" s="492"/>
      <c r="T28" s="492"/>
      <c r="U28" s="492"/>
      <c r="V28" s="534"/>
      <c r="W28" s="586"/>
      <c r="X28" s="587"/>
      <c r="Y28" s="588"/>
      <c r="Z28" s="490" t="s">
        <v>186</v>
      </c>
      <c r="AA28" s="470"/>
      <c r="AB28" s="470"/>
      <c r="AC28" s="470"/>
      <c r="AD28" s="470"/>
      <c r="AE28" s="470"/>
      <c r="AF28" s="470"/>
      <c r="AG28" s="471"/>
      <c r="AH28" s="491" t="s">
        <v>184</v>
      </c>
      <c r="AI28" s="492"/>
      <c r="AJ28" s="492"/>
      <c r="AK28" s="492"/>
      <c r="AL28" s="534"/>
      <c r="AM28" s="491" t="s">
        <v>184</v>
      </c>
      <c r="AN28" s="492"/>
      <c r="AO28" s="492"/>
      <c r="AP28" s="492"/>
      <c r="AQ28" s="492"/>
      <c r="AR28" s="534"/>
      <c r="AS28" s="491" t="s">
        <v>130</v>
      </c>
      <c r="AT28" s="492"/>
      <c r="AU28" s="492"/>
      <c r="AV28" s="492"/>
      <c r="AW28" s="492"/>
      <c r="AX28" s="493"/>
      <c r="AY28" s="594" t="s">
        <v>187</v>
      </c>
      <c r="AZ28" s="595"/>
      <c r="BA28" s="595"/>
      <c r="BB28" s="596"/>
      <c r="BC28" s="400" t="s">
        <v>47</v>
      </c>
      <c r="BD28" s="401"/>
      <c r="BE28" s="401"/>
      <c r="BF28" s="401"/>
      <c r="BG28" s="401"/>
      <c r="BH28" s="401"/>
      <c r="BI28" s="401"/>
      <c r="BJ28" s="401"/>
      <c r="BK28" s="401"/>
      <c r="BL28" s="401"/>
      <c r="BM28" s="402"/>
      <c r="BN28" s="403">
        <v>879726</v>
      </c>
      <c r="BO28" s="404"/>
      <c r="BP28" s="404"/>
      <c r="BQ28" s="404"/>
      <c r="BR28" s="404"/>
      <c r="BS28" s="404"/>
      <c r="BT28" s="404"/>
      <c r="BU28" s="405"/>
      <c r="BV28" s="403">
        <v>872303</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c r="A29" s="178"/>
      <c r="B29" s="611"/>
      <c r="C29" s="587"/>
      <c r="D29" s="588"/>
      <c r="E29" s="490" t="s">
        <v>188</v>
      </c>
      <c r="F29" s="470"/>
      <c r="G29" s="470"/>
      <c r="H29" s="470"/>
      <c r="I29" s="470"/>
      <c r="J29" s="470"/>
      <c r="K29" s="471"/>
      <c r="L29" s="491">
        <v>14</v>
      </c>
      <c r="M29" s="492"/>
      <c r="N29" s="492"/>
      <c r="O29" s="492"/>
      <c r="P29" s="534"/>
      <c r="Q29" s="491">
        <v>3700</v>
      </c>
      <c r="R29" s="492"/>
      <c r="S29" s="492"/>
      <c r="T29" s="492"/>
      <c r="U29" s="492"/>
      <c r="V29" s="534"/>
      <c r="W29" s="589"/>
      <c r="X29" s="590"/>
      <c r="Y29" s="591"/>
      <c r="Z29" s="490" t="s">
        <v>189</v>
      </c>
      <c r="AA29" s="470"/>
      <c r="AB29" s="470"/>
      <c r="AC29" s="470"/>
      <c r="AD29" s="470"/>
      <c r="AE29" s="470"/>
      <c r="AF29" s="470"/>
      <c r="AG29" s="471"/>
      <c r="AH29" s="491">
        <v>265</v>
      </c>
      <c r="AI29" s="492"/>
      <c r="AJ29" s="492"/>
      <c r="AK29" s="492"/>
      <c r="AL29" s="534"/>
      <c r="AM29" s="491">
        <v>848674</v>
      </c>
      <c r="AN29" s="492"/>
      <c r="AO29" s="492"/>
      <c r="AP29" s="492"/>
      <c r="AQ29" s="492"/>
      <c r="AR29" s="534"/>
      <c r="AS29" s="491">
        <v>3203</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659499</v>
      </c>
      <c r="BO29" s="441"/>
      <c r="BP29" s="441"/>
      <c r="BQ29" s="441"/>
      <c r="BR29" s="441"/>
      <c r="BS29" s="441"/>
      <c r="BT29" s="441"/>
      <c r="BU29" s="442"/>
      <c r="BV29" s="440">
        <v>659478</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99.3</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3424841</v>
      </c>
      <c r="BO30" s="560"/>
      <c r="BP30" s="560"/>
      <c r="BQ30" s="560"/>
      <c r="BR30" s="560"/>
      <c r="BS30" s="560"/>
      <c r="BT30" s="560"/>
      <c r="BU30" s="561"/>
      <c r="BV30" s="559">
        <v>3199459</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c r="A33" s="178"/>
      <c r="B33" s="202"/>
      <c r="C33" s="464" t="s">
        <v>198</v>
      </c>
      <c r="D33" s="464"/>
      <c r="E33" s="429" t="s">
        <v>199</v>
      </c>
      <c r="F33" s="429"/>
      <c r="G33" s="429"/>
      <c r="H33" s="429"/>
      <c r="I33" s="429"/>
      <c r="J33" s="429"/>
      <c r="K33" s="429"/>
      <c r="L33" s="429"/>
      <c r="M33" s="429"/>
      <c r="N33" s="429"/>
      <c r="O33" s="429"/>
      <c r="P33" s="429"/>
      <c r="Q33" s="429"/>
      <c r="R33" s="429"/>
      <c r="S33" s="429"/>
      <c r="T33" s="203"/>
      <c r="U33" s="464" t="s">
        <v>198</v>
      </c>
      <c r="V33" s="464"/>
      <c r="W33" s="429" t="s">
        <v>199</v>
      </c>
      <c r="X33" s="429"/>
      <c r="Y33" s="429"/>
      <c r="Z33" s="429"/>
      <c r="AA33" s="429"/>
      <c r="AB33" s="429"/>
      <c r="AC33" s="429"/>
      <c r="AD33" s="429"/>
      <c r="AE33" s="429"/>
      <c r="AF33" s="429"/>
      <c r="AG33" s="429"/>
      <c r="AH33" s="429"/>
      <c r="AI33" s="429"/>
      <c r="AJ33" s="429"/>
      <c r="AK33" s="429"/>
      <c r="AL33" s="203"/>
      <c r="AM33" s="464" t="s">
        <v>198</v>
      </c>
      <c r="AN33" s="464"/>
      <c r="AO33" s="429" t="s">
        <v>199</v>
      </c>
      <c r="AP33" s="429"/>
      <c r="AQ33" s="429"/>
      <c r="AR33" s="429"/>
      <c r="AS33" s="429"/>
      <c r="AT33" s="429"/>
      <c r="AU33" s="429"/>
      <c r="AV33" s="429"/>
      <c r="AW33" s="429"/>
      <c r="AX33" s="429"/>
      <c r="AY33" s="429"/>
      <c r="AZ33" s="429"/>
      <c r="BA33" s="429"/>
      <c r="BB33" s="429"/>
      <c r="BC33" s="429"/>
      <c r="BD33" s="204"/>
      <c r="BE33" s="429" t="s">
        <v>200</v>
      </c>
      <c r="BF33" s="429"/>
      <c r="BG33" s="429" t="s">
        <v>201</v>
      </c>
      <c r="BH33" s="429"/>
      <c r="BI33" s="429"/>
      <c r="BJ33" s="429"/>
      <c r="BK33" s="429"/>
      <c r="BL33" s="429"/>
      <c r="BM33" s="429"/>
      <c r="BN33" s="429"/>
      <c r="BO33" s="429"/>
      <c r="BP33" s="429"/>
      <c r="BQ33" s="429"/>
      <c r="BR33" s="429"/>
      <c r="BS33" s="429"/>
      <c r="BT33" s="429"/>
      <c r="BU33" s="429"/>
      <c r="BV33" s="204"/>
      <c r="BW33" s="464" t="s">
        <v>200</v>
      </c>
      <c r="BX33" s="464"/>
      <c r="BY33" s="429" t="s">
        <v>202</v>
      </c>
      <c r="BZ33" s="429"/>
      <c r="CA33" s="429"/>
      <c r="CB33" s="429"/>
      <c r="CC33" s="429"/>
      <c r="CD33" s="429"/>
      <c r="CE33" s="429"/>
      <c r="CF33" s="429"/>
      <c r="CG33" s="429"/>
      <c r="CH33" s="429"/>
      <c r="CI33" s="429"/>
      <c r="CJ33" s="429"/>
      <c r="CK33" s="429"/>
      <c r="CL33" s="429"/>
      <c r="CM33" s="429"/>
      <c r="CN33" s="203"/>
      <c r="CO33" s="464" t="s">
        <v>198</v>
      </c>
      <c r="CP33" s="464"/>
      <c r="CQ33" s="429" t="s">
        <v>203</v>
      </c>
      <c r="CR33" s="429"/>
      <c r="CS33" s="429"/>
      <c r="CT33" s="429"/>
      <c r="CU33" s="429"/>
      <c r="CV33" s="429"/>
      <c r="CW33" s="429"/>
      <c r="CX33" s="429"/>
      <c r="CY33" s="429"/>
      <c r="CZ33" s="429"/>
      <c r="DA33" s="429"/>
      <c r="DB33" s="429"/>
      <c r="DC33" s="429"/>
      <c r="DD33" s="429"/>
      <c r="DE33" s="429"/>
      <c r="DF33" s="203"/>
      <c r="DG33" s="629" t="s">
        <v>204</v>
      </c>
      <c r="DH33" s="629"/>
      <c r="DI33" s="205"/>
    </row>
    <row r="34" spans="1:113" ht="32.25" customHeight="1">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6</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f>IF(BG34="","",MAX(C34:D43,U34:V43,AM34:AN43)+1)</f>
        <v>9</v>
      </c>
      <c r="BF34" s="630"/>
      <c r="BG34" s="631" t="str">
        <f>IF('各会計、関係団体の財政状況及び健全化判断比率'!B34="","",'各会計、関係団体の財政状況及び健全化判断比率'!B34)</f>
        <v>農業集落排水特別会計</v>
      </c>
      <c r="BH34" s="631"/>
      <c r="BI34" s="631"/>
      <c r="BJ34" s="631"/>
      <c r="BK34" s="631"/>
      <c r="BL34" s="631"/>
      <c r="BM34" s="631"/>
      <c r="BN34" s="631"/>
      <c r="BO34" s="631"/>
      <c r="BP34" s="631"/>
      <c r="BQ34" s="631"/>
      <c r="BR34" s="631"/>
      <c r="BS34" s="631"/>
      <c r="BT34" s="631"/>
      <c r="BU34" s="631"/>
      <c r="BV34" s="178"/>
      <c r="BW34" s="630">
        <f>IF(BY34="","",MAX(C34:D43,U34:V43,AM34:AN43,BE34:BF43)+1)</f>
        <v>12</v>
      </c>
      <c r="BX34" s="630"/>
      <c r="BY34" s="631" t="str">
        <f>IF('各会計、関係団体の財政状況及び健全化判断比率'!B68="","",'各会計、関係団体の財政状況及び健全化判断比率'!B68)</f>
        <v>広島県市町総合事務組合</v>
      </c>
      <c r="BZ34" s="631"/>
      <c r="CA34" s="631"/>
      <c r="CB34" s="631"/>
      <c r="CC34" s="631"/>
      <c r="CD34" s="631"/>
      <c r="CE34" s="631"/>
      <c r="CF34" s="631"/>
      <c r="CG34" s="631"/>
      <c r="CH34" s="631"/>
      <c r="CI34" s="631"/>
      <c r="CJ34" s="631"/>
      <c r="CK34" s="631"/>
      <c r="CL34" s="631"/>
      <c r="CM34" s="631"/>
      <c r="CN34" s="178"/>
      <c r="CO34" s="630">
        <f>IF(CQ34="","",MAX(C34:D43,U34:V43,AM34:AN43,BE34:BF43,BW34:BX43)+1)</f>
        <v>16</v>
      </c>
      <c r="CP34" s="630"/>
      <c r="CQ34" s="631" t="str">
        <f>IF('各会計、関係団体の財政状況及び健全化判断比率'!BS7="","",'各会計、関係団体の財政状況及び健全化判断比率'!BS7)</f>
        <v>阿多田島汽船</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c r="A35" s="178"/>
      <c r="B35" s="202"/>
      <c r="C35" s="630">
        <f>IF(E35="","",C34+1)</f>
        <v>2</v>
      </c>
      <c r="D35" s="630"/>
      <c r="E35" s="631" t="str">
        <f>IF('各会計、関係団体の財政状況及び健全化判断比率'!B8="","",'各会計、関係団体の財政状況及び健全化判断比率'!B8)</f>
        <v>港湾施設管理受託特別会計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f t="shared" ref="AM35:AM43" si="0">IF(AO35="","",AM34+1)</f>
        <v>7</v>
      </c>
      <c r="AN35" s="630"/>
      <c r="AO35" s="631" t="str">
        <f>IF('各会計、関係団体の財政状況及び健全化判断比率'!B32="","",'各会計、関係団体の財政状況及び健全化判断比率'!B32)</f>
        <v>工業用水道事業会計</v>
      </c>
      <c r="AP35" s="631"/>
      <c r="AQ35" s="631"/>
      <c r="AR35" s="631"/>
      <c r="AS35" s="631"/>
      <c r="AT35" s="631"/>
      <c r="AU35" s="631"/>
      <c r="AV35" s="631"/>
      <c r="AW35" s="631"/>
      <c r="AX35" s="631"/>
      <c r="AY35" s="631"/>
      <c r="AZ35" s="631"/>
      <c r="BA35" s="631"/>
      <c r="BB35" s="631"/>
      <c r="BC35" s="631"/>
      <c r="BD35" s="178"/>
      <c r="BE35" s="630">
        <f t="shared" ref="BE35:BE43" si="1">IF(BG35="","",BE34+1)</f>
        <v>10</v>
      </c>
      <c r="BF35" s="630"/>
      <c r="BG35" s="631" t="str">
        <f>IF('各会計、関係団体の財政状況及び健全化判断比率'!B35="","",'各会計、関係団体の財政状況及び健全化判断比率'!B35)</f>
        <v>漁業集落排水特別会計</v>
      </c>
      <c r="BH35" s="631"/>
      <c r="BI35" s="631"/>
      <c r="BJ35" s="631"/>
      <c r="BK35" s="631"/>
      <c r="BL35" s="631"/>
      <c r="BM35" s="631"/>
      <c r="BN35" s="631"/>
      <c r="BO35" s="631"/>
      <c r="BP35" s="631"/>
      <c r="BQ35" s="631"/>
      <c r="BR35" s="631"/>
      <c r="BS35" s="631"/>
      <c r="BT35" s="631"/>
      <c r="BU35" s="631"/>
      <c r="BV35" s="178"/>
      <c r="BW35" s="630">
        <f t="shared" ref="BW35:BW43" si="2">IF(BY35="","",BW34+1)</f>
        <v>13</v>
      </c>
      <c r="BX35" s="630"/>
      <c r="BY35" s="631" t="str">
        <f>IF('各会計、関係団体の財政状況及び健全化判断比率'!B69="","",'各会計、関係団体の財政状況及び健全化判断比率'!B69)</f>
        <v>後期高齢者医療広域連合（一般会計）</v>
      </c>
      <c r="BZ35" s="631"/>
      <c r="CA35" s="631"/>
      <c r="CB35" s="631"/>
      <c r="CC35" s="631"/>
      <c r="CD35" s="631"/>
      <c r="CE35" s="631"/>
      <c r="CF35" s="631"/>
      <c r="CG35" s="631"/>
      <c r="CH35" s="631"/>
      <c r="CI35" s="631"/>
      <c r="CJ35" s="631"/>
      <c r="CK35" s="631"/>
      <c r="CL35" s="631"/>
      <c r="CM35" s="631"/>
      <c r="CN35" s="178"/>
      <c r="CO35" s="630">
        <f t="shared" ref="CO35:CO43" si="3">IF(CQ35="","",CO34+1)</f>
        <v>17</v>
      </c>
      <c r="CP35" s="630"/>
      <c r="CQ35" s="631" t="str">
        <f>IF('各会計、関係団体の財政状況及び健全化判断比率'!BS8="","",'各会計、関係団体の財政状況及び健全化判断比率'!BS8)</f>
        <v>大竹市土地開発公社</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v>
      </c>
      <c r="DH35" s="632"/>
      <c r="DI35" s="205"/>
    </row>
    <row r="36" spans="1:113" ht="32.25" customHeight="1">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f t="shared" si="0"/>
        <v>8</v>
      </c>
      <c r="AN36" s="630"/>
      <c r="AO36" s="631" t="str">
        <f>IF('各会計、関係団体の財政状況及び健全化判断比率'!B33="","",'各会計、関係団体の財政状況及び健全化判断比率'!B33)</f>
        <v>公共下水道事業会計</v>
      </c>
      <c r="AP36" s="631"/>
      <c r="AQ36" s="631"/>
      <c r="AR36" s="631"/>
      <c r="AS36" s="631"/>
      <c r="AT36" s="631"/>
      <c r="AU36" s="631"/>
      <c r="AV36" s="631"/>
      <c r="AW36" s="631"/>
      <c r="AX36" s="631"/>
      <c r="AY36" s="631"/>
      <c r="AZ36" s="631"/>
      <c r="BA36" s="631"/>
      <c r="BB36" s="631"/>
      <c r="BC36" s="631"/>
      <c r="BD36" s="178"/>
      <c r="BE36" s="630">
        <f t="shared" si="1"/>
        <v>11</v>
      </c>
      <c r="BF36" s="630"/>
      <c r="BG36" s="631" t="str">
        <f>IF('各会計、関係団体の財政状況及び健全化判断比率'!B36="","",'各会計、関係団体の財政状況及び健全化判断比率'!B36)</f>
        <v>土地造成特別会計</v>
      </c>
      <c r="BH36" s="631"/>
      <c r="BI36" s="631"/>
      <c r="BJ36" s="631"/>
      <c r="BK36" s="631"/>
      <c r="BL36" s="631"/>
      <c r="BM36" s="631"/>
      <c r="BN36" s="631"/>
      <c r="BO36" s="631"/>
      <c r="BP36" s="631"/>
      <c r="BQ36" s="631"/>
      <c r="BR36" s="631"/>
      <c r="BS36" s="631"/>
      <c r="BT36" s="631"/>
      <c r="BU36" s="631"/>
      <c r="BV36" s="178"/>
      <c r="BW36" s="630">
        <f t="shared" si="2"/>
        <v>14</v>
      </c>
      <c r="BX36" s="630"/>
      <c r="BY36" s="631" t="str">
        <f>IF('各会計、関係団体の財政状況及び健全化判断比率'!B70="","",'各会計、関係団体の財政状況及び健全化判断比率'!B70)</f>
        <v>後期高齢者医療広域連合（特別会計）</v>
      </c>
      <c r="BZ36" s="631"/>
      <c r="CA36" s="631"/>
      <c r="CB36" s="631"/>
      <c r="CC36" s="631"/>
      <c r="CD36" s="631"/>
      <c r="CE36" s="631"/>
      <c r="CF36" s="631"/>
      <c r="CG36" s="631"/>
      <c r="CH36" s="631"/>
      <c r="CI36" s="631"/>
      <c r="CJ36" s="631"/>
      <c r="CK36" s="631"/>
      <c r="CL36" s="631"/>
      <c r="CM36" s="631"/>
      <c r="CN36" s="178"/>
      <c r="CO36" s="630">
        <f t="shared" si="3"/>
        <v>18</v>
      </c>
      <c r="CP36" s="630"/>
      <c r="CQ36" s="631" t="str">
        <f>IF('各会計、関係団体の財政状況及び健全化判断比率'!BS9="","",'各会計、関係団体の財政状況及び健全化判断比率'!BS9)</f>
        <v>株式会社やさか</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15</v>
      </c>
      <c r="BX37" s="630"/>
      <c r="BY37" s="631" t="str">
        <f>IF('各会計、関係団体の財政状況及び健全化判断比率'!B71="","",'各会計、関係団体の財政状況及び健全化判断比率'!B71)</f>
        <v>宮島ボートレース企業団</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t="str">
        <f t="shared" si="2"/>
        <v/>
      </c>
      <c r="BX38" s="630"/>
      <c r="BY38" s="631" t="str">
        <f>IF('各会計、関係団体の財政状況及び健全化判断比率'!B72="","",'各会計、関係団体の財政状況及び健全化判断比率'!B72)</f>
        <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t="str">
        <f t="shared" si="2"/>
        <v/>
      </c>
      <c r="BX39" s="630"/>
      <c r="BY39" s="631" t="str">
        <f>IF('各会計、関係団体の財政状況及び健全化判断比率'!B73="","",'各会計、関係団体の財政状況及び健全化判断比率'!B73)</f>
        <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633" t="s">
        <v>206</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c r="E47" s="633" t="s">
        <v>207</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c r="E48" s="633" t="s">
        <v>208</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c r="E49" s="634" t="s">
        <v>209</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c r="E50" s="633" t="s">
        <v>210</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c r="E51" s="633" t="s">
        <v>211</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c r="E52" s="633" t="s">
        <v>212</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c r="E53" s="177" t="s">
        <v>593</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83" t="s">
        <v>562</v>
      </c>
      <c r="D34" s="1183"/>
      <c r="E34" s="1184"/>
      <c r="F34" s="32">
        <v>16.75</v>
      </c>
      <c r="G34" s="33">
        <v>17.28</v>
      </c>
      <c r="H34" s="33">
        <v>17.82</v>
      </c>
      <c r="I34" s="33">
        <v>16.07</v>
      </c>
      <c r="J34" s="34">
        <v>12.05</v>
      </c>
      <c r="K34" s="22"/>
      <c r="L34" s="22"/>
      <c r="M34" s="22"/>
      <c r="N34" s="22"/>
      <c r="O34" s="22"/>
      <c r="P34" s="22"/>
    </row>
    <row r="35" spans="1:16" ht="39" customHeight="1">
      <c r="A35" s="22"/>
      <c r="B35" s="35"/>
      <c r="C35" s="1177" t="s">
        <v>563</v>
      </c>
      <c r="D35" s="1178"/>
      <c r="E35" s="1179"/>
      <c r="F35" s="36">
        <v>7.32</v>
      </c>
      <c r="G35" s="37">
        <v>7.82</v>
      </c>
      <c r="H35" s="37">
        <v>9.15</v>
      </c>
      <c r="I35" s="37">
        <v>8.4600000000000009</v>
      </c>
      <c r="J35" s="38">
        <v>10.73</v>
      </c>
      <c r="K35" s="22"/>
      <c r="L35" s="22"/>
      <c r="M35" s="22"/>
      <c r="N35" s="22"/>
      <c r="O35" s="22"/>
      <c r="P35" s="22"/>
    </row>
    <row r="36" spans="1:16" ht="39" customHeight="1">
      <c r="A36" s="22"/>
      <c r="B36" s="35"/>
      <c r="C36" s="1177" t="s">
        <v>564</v>
      </c>
      <c r="D36" s="1178"/>
      <c r="E36" s="1179"/>
      <c r="F36" s="36">
        <v>0.27</v>
      </c>
      <c r="G36" s="37">
        <v>0.1</v>
      </c>
      <c r="H36" s="37">
        <v>1.32</v>
      </c>
      <c r="I36" s="37">
        <v>0.12</v>
      </c>
      <c r="J36" s="38">
        <v>4.96</v>
      </c>
      <c r="K36" s="22"/>
      <c r="L36" s="22"/>
      <c r="M36" s="22"/>
      <c r="N36" s="22"/>
      <c r="O36" s="22"/>
      <c r="P36" s="22"/>
    </row>
    <row r="37" spans="1:16" ht="39" customHeight="1">
      <c r="A37" s="22"/>
      <c r="B37" s="35"/>
      <c r="C37" s="1177" t="s">
        <v>565</v>
      </c>
      <c r="D37" s="1178"/>
      <c r="E37" s="1179"/>
      <c r="F37" s="36">
        <v>7.72</v>
      </c>
      <c r="G37" s="37">
        <v>6.47</v>
      </c>
      <c r="H37" s="37">
        <v>6.37</v>
      </c>
      <c r="I37" s="37">
        <v>5.12</v>
      </c>
      <c r="J37" s="38">
        <v>4.08</v>
      </c>
      <c r="K37" s="22"/>
      <c r="L37" s="22"/>
      <c r="M37" s="22"/>
      <c r="N37" s="22"/>
      <c r="O37" s="22"/>
      <c r="P37" s="22"/>
    </row>
    <row r="38" spans="1:16" ht="39" customHeight="1">
      <c r="A38" s="22"/>
      <c r="B38" s="35"/>
      <c r="C38" s="1177" t="s">
        <v>566</v>
      </c>
      <c r="D38" s="1178"/>
      <c r="E38" s="1179"/>
      <c r="F38" s="36">
        <v>1.1100000000000001</v>
      </c>
      <c r="G38" s="37">
        <v>1.39</v>
      </c>
      <c r="H38" s="37">
        <v>0.64</v>
      </c>
      <c r="I38" s="37">
        <v>0.57999999999999996</v>
      </c>
      <c r="J38" s="38">
        <v>1.34</v>
      </c>
      <c r="K38" s="22"/>
      <c r="L38" s="22"/>
      <c r="M38" s="22"/>
      <c r="N38" s="22"/>
      <c r="O38" s="22"/>
      <c r="P38" s="22"/>
    </row>
    <row r="39" spans="1:16" ht="39" customHeight="1">
      <c r="A39" s="22"/>
      <c r="B39" s="35"/>
      <c r="C39" s="1177" t="s">
        <v>567</v>
      </c>
      <c r="D39" s="1178"/>
      <c r="E39" s="1179"/>
      <c r="F39" s="36">
        <v>0.32</v>
      </c>
      <c r="G39" s="37">
        <v>0.39</v>
      </c>
      <c r="H39" s="37">
        <v>0.37</v>
      </c>
      <c r="I39" s="37">
        <v>0.32</v>
      </c>
      <c r="J39" s="38">
        <v>0.27</v>
      </c>
      <c r="K39" s="22"/>
      <c r="L39" s="22"/>
      <c r="M39" s="22"/>
      <c r="N39" s="22"/>
      <c r="O39" s="22"/>
      <c r="P39" s="22"/>
    </row>
    <row r="40" spans="1:16" ht="39" customHeight="1">
      <c r="A40" s="22"/>
      <c r="B40" s="35"/>
      <c r="C40" s="1177" t="s">
        <v>568</v>
      </c>
      <c r="D40" s="1178"/>
      <c r="E40" s="1179"/>
      <c r="F40" s="36">
        <v>0.01</v>
      </c>
      <c r="G40" s="37">
        <v>0.04</v>
      </c>
      <c r="H40" s="37">
        <v>0.08</v>
      </c>
      <c r="I40" s="37">
        <v>0</v>
      </c>
      <c r="J40" s="38">
        <v>0.03</v>
      </c>
      <c r="K40" s="22"/>
      <c r="L40" s="22"/>
      <c r="M40" s="22"/>
      <c r="N40" s="22"/>
      <c r="O40" s="22"/>
      <c r="P40" s="22"/>
    </row>
    <row r="41" spans="1:16" ht="39" customHeight="1">
      <c r="A41" s="22"/>
      <c r="B41" s="35"/>
      <c r="C41" s="1177" t="s">
        <v>569</v>
      </c>
      <c r="D41" s="1178"/>
      <c r="E41" s="1179"/>
      <c r="F41" s="36">
        <v>0.02</v>
      </c>
      <c r="G41" s="37">
        <v>0.06</v>
      </c>
      <c r="H41" s="37">
        <v>0.05</v>
      </c>
      <c r="I41" s="37">
        <v>0.22</v>
      </c>
      <c r="J41" s="38">
        <v>0.01</v>
      </c>
      <c r="K41" s="22"/>
      <c r="L41" s="22"/>
      <c r="M41" s="22"/>
      <c r="N41" s="22"/>
      <c r="O41" s="22"/>
      <c r="P41" s="22"/>
    </row>
    <row r="42" spans="1:16" ht="39" customHeight="1">
      <c r="A42" s="22"/>
      <c r="B42" s="39"/>
      <c r="C42" s="1177" t="s">
        <v>570</v>
      </c>
      <c r="D42" s="1178"/>
      <c r="E42" s="1179"/>
      <c r="F42" s="36" t="s">
        <v>513</v>
      </c>
      <c r="G42" s="37" t="s">
        <v>513</v>
      </c>
      <c r="H42" s="37" t="s">
        <v>513</v>
      </c>
      <c r="I42" s="37" t="s">
        <v>513</v>
      </c>
      <c r="J42" s="38" t="s">
        <v>513</v>
      </c>
      <c r="K42" s="22"/>
      <c r="L42" s="22"/>
      <c r="M42" s="22"/>
      <c r="N42" s="22"/>
      <c r="O42" s="22"/>
      <c r="P42" s="22"/>
    </row>
    <row r="43" spans="1:16" ht="39" customHeight="1" thickBot="1">
      <c r="A43" s="22"/>
      <c r="B43" s="40"/>
      <c r="C43" s="1180" t="s">
        <v>571</v>
      </c>
      <c r="D43" s="1181"/>
      <c r="E43" s="1182"/>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lVt+ixhIrz8ePWmxLo3xEc6RcNQmFY2oc2I4ckC0fjfFWeRXbyXP9Ey65uclv/kXq1GGEfGZUsQuHH7x0ZX0Q==" saltValue="cWqVkKlBPV8c+7isFpM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85" t="s">
        <v>10</v>
      </c>
      <c r="C45" s="1186"/>
      <c r="D45" s="58"/>
      <c r="E45" s="1191" t="s">
        <v>11</v>
      </c>
      <c r="F45" s="1191"/>
      <c r="G45" s="1191"/>
      <c r="H45" s="1191"/>
      <c r="I45" s="1191"/>
      <c r="J45" s="1192"/>
      <c r="K45" s="59">
        <v>2085</v>
      </c>
      <c r="L45" s="60">
        <v>1926</v>
      </c>
      <c r="M45" s="60">
        <v>1826</v>
      </c>
      <c r="N45" s="60">
        <v>1760</v>
      </c>
      <c r="O45" s="61">
        <v>1755</v>
      </c>
      <c r="P45" s="48"/>
      <c r="Q45" s="48"/>
      <c r="R45" s="48"/>
      <c r="S45" s="48"/>
      <c r="T45" s="48"/>
      <c r="U45" s="48"/>
    </row>
    <row r="46" spans="1:21" ht="30.75" customHeight="1">
      <c r="A46" s="48"/>
      <c r="B46" s="1187"/>
      <c r="C46" s="1188"/>
      <c r="D46" s="62"/>
      <c r="E46" s="1193" t="s">
        <v>12</v>
      </c>
      <c r="F46" s="1193"/>
      <c r="G46" s="1193"/>
      <c r="H46" s="1193"/>
      <c r="I46" s="1193"/>
      <c r="J46" s="1194"/>
      <c r="K46" s="63" t="s">
        <v>513</v>
      </c>
      <c r="L46" s="64" t="s">
        <v>513</v>
      </c>
      <c r="M46" s="64" t="s">
        <v>513</v>
      </c>
      <c r="N46" s="64" t="s">
        <v>513</v>
      </c>
      <c r="O46" s="65" t="s">
        <v>513</v>
      </c>
      <c r="P46" s="48"/>
      <c r="Q46" s="48"/>
      <c r="R46" s="48"/>
      <c r="S46" s="48"/>
      <c r="T46" s="48"/>
      <c r="U46" s="48"/>
    </row>
    <row r="47" spans="1:21" ht="30.75" customHeight="1">
      <c r="A47" s="48"/>
      <c r="B47" s="1187"/>
      <c r="C47" s="1188"/>
      <c r="D47" s="62"/>
      <c r="E47" s="1193" t="s">
        <v>13</v>
      </c>
      <c r="F47" s="1193"/>
      <c r="G47" s="1193"/>
      <c r="H47" s="1193"/>
      <c r="I47" s="1193"/>
      <c r="J47" s="1194"/>
      <c r="K47" s="63" t="s">
        <v>513</v>
      </c>
      <c r="L47" s="64" t="s">
        <v>513</v>
      </c>
      <c r="M47" s="64" t="s">
        <v>513</v>
      </c>
      <c r="N47" s="64" t="s">
        <v>513</v>
      </c>
      <c r="O47" s="65" t="s">
        <v>513</v>
      </c>
      <c r="P47" s="48"/>
      <c r="Q47" s="48"/>
      <c r="R47" s="48"/>
      <c r="S47" s="48"/>
      <c r="T47" s="48"/>
      <c r="U47" s="48"/>
    </row>
    <row r="48" spans="1:21" ht="30.75" customHeight="1">
      <c r="A48" s="48"/>
      <c r="B48" s="1187"/>
      <c r="C48" s="1188"/>
      <c r="D48" s="62"/>
      <c r="E48" s="1193" t="s">
        <v>14</v>
      </c>
      <c r="F48" s="1193"/>
      <c r="G48" s="1193"/>
      <c r="H48" s="1193"/>
      <c r="I48" s="1193"/>
      <c r="J48" s="1194"/>
      <c r="K48" s="63">
        <v>409</v>
      </c>
      <c r="L48" s="64">
        <v>370</v>
      </c>
      <c r="M48" s="64">
        <v>349</v>
      </c>
      <c r="N48" s="64">
        <v>316</v>
      </c>
      <c r="O48" s="65">
        <v>307</v>
      </c>
      <c r="P48" s="48"/>
      <c r="Q48" s="48"/>
      <c r="R48" s="48"/>
      <c r="S48" s="48"/>
      <c r="T48" s="48"/>
      <c r="U48" s="48"/>
    </row>
    <row r="49" spans="1:21" ht="30.75" customHeight="1">
      <c r="A49" s="48"/>
      <c r="B49" s="1187"/>
      <c r="C49" s="1188"/>
      <c r="D49" s="62"/>
      <c r="E49" s="1193" t="s">
        <v>15</v>
      </c>
      <c r="F49" s="1193"/>
      <c r="G49" s="1193"/>
      <c r="H49" s="1193"/>
      <c r="I49" s="1193"/>
      <c r="J49" s="1194"/>
      <c r="K49" s="63" t="s">
        <v>513</v>
      </c>
      <c r="L49" s="64" t="s">
        <v>513</v>
      </c>
      <c r="M49" s="64" t="s">
        <v>513</v>
      </c>
      <c r="N49" s="64" t="s">
        <v>513</v>
      </c>
      <c r="O49" s="65" t="s">
        <v>513</v>
      </c>
      <c r="P49" s="48"/>
      <c r="Q49" s="48"/>
      <c r="R49" s="48"/>
      <c r="S49" s="48"/>
      <c r="T49" s="48"/>
      <c r="U49" s="48"/>
    </row>
    <row r="50" spans="1:21" ht="30.75" customHeight="1">
      <c r="A50" s="48"/>
      <c r="B50" s="1187"/>
      <c r="C50" s="1188"/>
      <c r="D50" s="62"/>
      <c r="E50" s="1193" t="s">
        <v>16</v>
      </c>
      <c r="F50" s="1193"/>
      <c r="G50" s="1193"/>
      <c r="H50" s="1193"/>
      <c r="I50" s="1193"/>
      <c r="J50" s="1194"/>
      <c r="K50" s="63" t="s">
        <v>513</v>
      </c>
      <c r="L50" s="64" t="s">
        <v>513</v>
      </c>
      <c r="M50" s="64" t="s">
        <v>513</v>
      </c>
      <c r="N50" s="64" t="s">
        <v>513</v>
      </c>
      <c r="O50" s="65" t="s">
        <v>513</v>
      </c>
      <c r="P50" s="48"/>
      <c r="Q50" s="48"/>
      <c r="R50" s="48"/>
      <c r="S50" s="48"/>
      <c r="T50" s="48"/>
      <c r="U50" s="48"/>
    </row>
    <row r="51" spans="1:21" ht="30.75" customHeight="1">
      <c r="A51" s="48"/>
      <c r="B51" s="1189"/>
      <c r="C51" s="1190"/>
      <c r="D51" s="66"/>
      <c r="E51" s="1193" t="s">
        <v>17</v>
      </c>
      <c r="F51" s="1193"/>
      <c r="G51" s="1193"/>
      <c r="H51" s="1193"/>
      <c r="I51" s="1193"/>
      <c r="J51" s="1194"/>
      <c r="K51" s="63">
        <v>0</v>
      </c>
      <c r="L51" s="64">
        <v>0</v>
      </c>
      <c r="M51" s="64">
        <v>0</v>
      </c>
      <c r="N51" s="64">
        <v>0</v>
      </c>
      <c r="O51" s="65">
        <v>0</v>
      </c>
      <c r="P51" s="48"/>
      <c r="Q51" s="48"/>
      <c r="R51" s="48"/>
      <c r="S51" s="48"/>
      <c r="T51" s="48"/>
      <c r="U51" s="48"/>
    </row>
    <row r="52" spans="1:21" ht="30.75" customHeight="1">
      <c r="A52" s="48"/>
      <c r="B52" s="1195" t="s">
        <v>18</v>
      </c>
      <c r="C52" s="1196"/>
      <c r="D52" s="66"/>
      <c r="E52" s="1193" t="s">
        <v>19</v>
      </c>
      <c r="F52" s="1193"/>
      <c r="G52" s="1193"/>
      <c r="H52" s="1193"/>
      <c r="I52" s="1193"/>
      <c r="J52" s="1194"/>
      <c r="K52" s="63">
        <v>1383</v>
      </c>
      <c r="L52" s="64">
        <v>1307</v>
      </c>
      <c r="M52" s="64">
        <v>1221</v>
      </c>
      <c r="N52" s="64">
        <v>1153</v>
      </c>
      <c r="O52" s="65">
        <v>1222</v>
      </c>
      <c r="P52" s="48"/>
      <c r="Q52" s="48"/>
      <c r="R52" s="48"/>
      <c r="S52" s="48"/>
      <c r="T52" s="48"/>
      <c r="U52" s="48"/>
    </row>
    <row r="53" spans="1:21" ht="30.75" customHeight="1" thickBot="1">
      <c r="A53" s="48"/>
      <c r="B53" s="1197" t="s">
        <v>20</v>
      </c>
      <c r="C53" s="1198"/>
      <c r="D53" s="67"/>
      <c r="E53" s="1199" t="s">
        <v>21</v>
      </c>
      <c r="F53" s="1199"/>
      <c r="G53" s="1199"/>
      <c r="H53" s="1199"/>
      <c r="I53" s="1199"/>
      <c r="J53" s="1200"/>
      <c r="K53" s="68">
        <v>1111</v>
      </c>
      <c r="L53" s="69">
        <v>989</v>
      </c>
      <c r="M53" s="69">
        <v>954</v>
      </c>
      <c r="N53" s="69">
        <v>923</v>
      </c>
      <c r="O53" s="70">
        <v>840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01" t="s">
        <v>24</v>
      </c>
      <c r="C57" s="1202"/>
      <c r="D57" s="1205" t="s">
        <v>25</v>
      </c>
      <c r="E57" s="1206"/>
      <c r="F57" s="1206"/>
      <c r="G57" s="1206"/>
      <c r="H57" s="1206"/>
      <c r="I57" s="1206"/>
      <c r="J57" s="1207"/>
      <c r="K57" s="83"/>
      <c r="L57" s="84"/>
      <c r="M57" s="84"/>
      <c r="N57" s="84"/>
      <c r="O57" s="85"/>
    </row>
    <row r="58" spans="1:21" ht="31.5" customHeight="1" thickBot="1">
      <c r="B58" s="1203"/>
      <c r="C58" s="1204"/>
      <c r="D58" s="1208" t="s">
        <v>26</v>
      </c>
      <c r="E58" s="1209"/>
      <c r="F58" s="1209"/>
      <c r="G58" s="1209"/>
      <c r="H58" s="1209"/>
      <c r="I58" s="1209"/>
      <c r="J58" s="1210"/>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YFHyJlIzyYjNPLdF3ZX36WCnf/Xo8sDixwJ4v1KR1VNPtWVLWqJtzi6kXx+iZwxHCADsIc8GROV87dwig1akg==" saltValue="ud7cXwO3/2DavEkwUpwf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11" t="s">
        <v>29</v>
      </c>
      <c r="C41" s="1212"/>
      <c r="D41" s="102"/>
      <c r="E41" s="1217" t="s">
        <v>30</v>
      </c>
      <c r="F41" s="1217"/>
      <c r="G41" s="1217"/>
      <c r="H41" s="1218"/>
      <c r="I41" s="346">
        <v>20721</v>
      </c>
      <c r="J41" s="347">
        <v>21391</v>
      </c>
      <c r="K41" s="347">
        <v>21373</v>
      </c>
      <c r="L41" s="347">
        <v>23219</v>
      </c>
      <c r="M41" s="348">
        <v>23171</v>
      </c>
    </row>
    <row r="42" spans="2:13" ht="27.75" customHeight="1">
      <c r="B42" s="1213"/>
      <c r="C42" s="1214"/>
      <c r="D42" s="103"/>
      <c r="E42" s="1219" t="s">
        <v>31</v>
      </c>
      <c r="F42" s="1219"/>
      <c r="G42" s="1219"/>
      <c r="H42" s="1220"/>
      <c r="I42" s="349">
        <v>386</v>
      </c>
      <c r="J42" s="350">
        <v>386</v>
      </c>
      <c r="K42" s="350">
        <v>386</v>
      </c>
      <c r="L42" s="350">
        <v>386</v>
      </c>
      <c r="M42" s="351">
        <v>384</v>
      </c>
    </row>
    <row r="43" spans="2:13" ht="27.75" customHeight="1">
      <c r="B43" s="1213"/>
      <c r="C43" s="1214"/>
      <c r="D43" s="103"/>
      <c r="E43" s="1219" t="s">
        <v>32</v>
      </c>
      <c r="F43" s="1219"/>
      <c r="G43" s="1219"/>
      <c r="H43" s="1220"/>
      <c r="I43" s="349">
        <v>3657</v>
      </c>
      <c r="J43" s="350">
        <v>3534</v>
      </c>
      <c r="K43" s="350">
        <v>3292</v>
      </c>
      <c r="L43" s="350">
        <v>3011</v>
      </c>
      <c r="M43" s="351">
        <v>3039</v>
      </c>
    </row>
    <row r="44" spans="2:13" ht="27.75" customHeight="1">
      <c r="B44" s="1213"/>
      <c r="C44" s="1214"/>
      <c r="D44" s="103"/>
      <c r="E44" s="1219" t="s">
        <v>33</v>
      </c>
      <c r="F44" s="1219"/>
      <c r="G44" s="1219"/>
      <c r="H44" s="1220"/>
      <c r="I44" s="349" t="s">
        <v>513</v>
      </c>
      <c r="J44" s="350" t="s">
        <v>513</v>
      </c>
      <c r="K44" s="350" t="s">
        <v>513</v>
      </c>
      <c r="L44" s="350" t="s">
        <v>513</v>
      </c>
      <c r="M44" s="351" t="s">
        <v>513</v>
      </c>
    </row>
    <row r="45" spans="2:13" ht="27.75" customHeight="1">
      <c r="B45" s="1213"/>
      <c r="C45" s="1214"/>
      <c r="D45" s="103"/>
      <c r="E45" s="1219" t="s">
        <v>34</v>
      </c>
      <c r="F45" s="1219"/>
      <c r="G45" s="1219"/>
      <c r="H45" s="1220"/>
      <c r="I45" s="349">
        <v>1664</v>
      </c>
      <c r="J45" s="350">
        <v>1591</v>
      </c>
      <c r="K45" s="350">
        <v>1593</v>
      </c>
      <c r="L45" s="350">
        <v>1562</v>
      </c>
      <c r="M45" s="351">
        <v>1526</v>
      </c>
    </row>
    <row r="46" spans="2:13" ht="27.75" customHeight="1">
      <c r="B46" s="1213"/>
      <c r="C46" s="1214"/>
      <c r="D46" s="104"/>
      <c r="E46" s="1219" t="s">
        <v>35</v>
      </c>
      <c r="F46" s="1219"/>
      <c r="G46" s="1219"/>
      <c r="H46" s="1220"/>
      <c r="I46" s="349">
        <v>2506</v>
      </c>
      <c r="J46" s="350">
        <v>2452</v>
      </c>
      <c r="K46" s="350">
        <v>2451</v>
      </c>
      <c r="L46" s="350">
        <v>2347</v>
      </c>
      <c r="M46" s="351">
        <v>2303</v>
      </c>
    </row>
    <row r="47" spans="2:13" ht="27.75" customHeight="1">
      <c r="B47" s="1213"/>
      <c r="C47" s="1214"/>
      <c r="D47" s="105"/>
      <c r="E47" s="1221" t="s">
        <v>36</v>
      </c>
      <c r="F47" s="1222"/>
      <c r="G47" s="1222"/>
      <c r="H47" s="1223"/>
      <c r="I47" s="349" t="s">
        <v>513</v>
      </c>
      <c r="J47" s="350" t="s">
        <v>513</v>
      </c>
      <c r="K47" s="350" t="s">
        <v>513</v>
      </c>
      <c r="L47" s="350" t="s">
        <v>513</v>
      </c>
      <c r="M47" s="351" t="s">
        <v>513</v>
      </c>
    </row>
    <row r="48" spans="2:13" ht="27.75" customHeight="1">
      <c r="B48" s="1213"/>
      <c r="C48" s="1214"/>
      <c r="D48" s="103"/>
      <c r="E48" s="1219" t="s">
        <v>37</v>
      </c>
      <c r="F48" s="1219"/>
      <c r="G48" s="1219"/>
      <c r="H48" s="1220"/>
      <c r="I48" s="349" t="s">
        <v>513</v>
      </c>
      <c r="J48" s="350" t="s">
        <v>513</v>
      </c>
      <c r="K48" s="350" t="s">
        <v>513</v>
      </c>
      <c r="L48" s="350" t="s">
        <v>513</v>
      </c>
      <c r="M48" s="351" t="s">
        <v>513</v>
      </c>
    </row>
    <row r="49" spans="2:13" ht="27.75" customHeight="1">
      <c r="B49" s="1215"/>
      <c r="C49" s="1216"/>
      <c r="D49" s="103"/>
      <c r="E49" s="1219" t="s">
        <v>38</v>
      </c>
      <c r="F49" s="1219"/>
      <c r="G49" s="1219"/>
      <c r="H49" s="1220"/>
      <c r="I49" s="349" t="s">
        <v>513</v>
      </c>
      <c r="J49" s="350" t="s">
        <v>513</v>
      </c>
      <c r="K49" s="350" t="s">
        <v>513</v>
      </c>
      <c r="L49" s="350" t="s">
        <v>513</v>
      </c>
      <c r="M49" s="351" t="s">
        <v>513</v>
      </c>
    </row>
    <row r="50" spans="2:13" ht="27.75" customHeight="1">
      <c r="B50" s="1224" t="s">
        <v>39</v>
      </c>
      <c r="C50" s="1225"/>
      <c r="D50" s="106"/>
      <c r="E50" s="1219" t="s">
        <v>40</v>
      </c>
      <c r="F50" s="1219"/>
      <c r="G50" s="1219"/>
      <c r="H50" s="1220"/>
      <c r="I50" s="349">
        <v>4034</v>
      </c>
      <c r="J50" s="350">
        <v>3845</v>
      </c>
      <c r="K50" s="350">
        <v>3989</v>
      </c>
      <c r="L50" s="350">
        <v>4115</v>
      </c>
      <c r="M50" s="351">
        <v>4653</v>
      </c>
    </row>
    <row r="51" spans="2:13" ht="27.75" customHeight="1">
      <c r="B51" s="1213"/>
      <c r="C51" s="1214"/>
      <c r="D51" s="103"/>
      <c r="E51" s="1219" t="s">
        <v>41</v>
      </c>
      <c r="F51" s="1219"/>
      <c r="G51" s="1219"/>
      <c r="H51" s="1220"/>
      <c r="I51" s="349">
        <v>1669</v>
      </c>
      <c r="J51" s="350">
        <v>1651</v>
      </c>
      <c r="K51" s="350">
        <v>1593</v>
      </c>
      <c r="L51" s="350">
        <v>1259</v>
      </c>
      <c r="M51" s="351">
        <v>1232</v>
      </c>
    </row>
    <row r="52" spans="2:13" ht="27.75" customHeight="1">
      <c r="B52" s="1215"/>
      <c r="C52" s="1216"/>
      <c r="D52" s="103"/>
      <c r="E52" s="1219" t="s">
        <v>42</v>
      </c>
      <c r="F52" s="1219"/>
      <c r="G52" s="1219"/>
      <c r="H52" s="1220"/>
      <c r="I52" s="349">
        <v>12654</v>
      </c>
      <c r="J52" s="350">
        <v>13194</v>
      </c>
      <c r="K52" s="350">
        <v>13610</v>
      </c>
      <c r="L52" s="350">
        <v>14912</v>
      </c>
      <c r="M52" s="351">
        <v>15068</v>
      </c>
    </row>
    <row r="53" spans="2:13" ht="27.75" customHeight="1" thickBot="1">
      <c r="B53" s="1226" t="s">
        <v>43</v>
      </c>
      <c r="C53" s="1227"/>
      <c r="D53" s="107"/>
      <c r="E53" s="1228" t="s">
        <v>44</v>
      </c>
      <c r="F53" s="1228"/>
      <c r="G53" s="1228"/>
      <c r="H53" s="1229"/>
      <c r="I53" s="352">
        <v>10577</v>
      </c>
      <c r="J53" s="353">
        <v>10665</v>
      </c>
      <c r="K53" s="353">
        <v>9902</v>
      </c>
      <c r="L53" s="353">
        <v>10239</v>
      </c>
      <c r="M53" s="354">
        <v>9470</v>
      </c>
    </row>
    <row r="54" spans="2:13" ht="27.75" customHeight="1">
      <c r="B54" s="108" t="s">
        <v>45</v>
      </c>
      <c r="C54" s="109"/>
      <c r="D54" s="109"/>
      <c r="E54" s="110"/>
      <c r="F54" s="110"/>
      <c r="G54" s="110"/>
      <c r="H54" s="110"/>
      <c r="I54" s="111"/>
      <c r="J54" s="111"/>
      <c r="K54" s="111"/>
      <c r="L54" s="111"/>
      <c r="M54" s="111"/>
    </row>
    <row r="55" spans="2:13" ht="13"/>
  </sheetData>
  <sheetProtection algorithmName="SHA-512" hashValue="mzln+ALXGiGL/Yr55RAF4x6G+npZBTfRBKpVsUwlo/Qb72NR8qfMeeKKQj0/18ruSU7w8TyI4Vv4TyLNTkxunA==" saltValue="RFz6m1GaFwIF5bqQnV63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556</v>
      </c>
      <c r="G54" s="116" t="s">
        <v>557</v>
      </c>
      <c r="H54" s="117" t="s">
        <v>558</v>
      </c>
    </row>
    <row r="55" spans="2:8" ht="52.5" customHeight="1">
      <c r="B55" s="118"/>
      <c r="C55" s="1238" t="s">
        <v>47</v>
      </c>
      <c r="D55" s="1238"/>
      <c r="E55" s="1239"/>
      <c r="F55" s="119">
        <v>790</v>
      </c>
      <c r="G55" s="119">
        <v>872</v>
      </c>
      <c r="H55" s="120">
        <v>880</v>
      </c>
    </row>
    <row r="56" spans="2:8" ht="52.5" customHeight="1">
      <c r="B56" s="121"/>
      <c r="C56" s="1240" t="s">
        <v>48</v>
      </c>
      <c r="D56" s="1240"/>
      <c r="E56" s="1241"/>
      <c r="F56" s="122">
        <v>659</v>
      </c>
      <c r="G56" s="122">
        <v>659</v>
      </c>
      <c r="H56" s="123">
        <v>659</v>
      </c>
    </row>
    <row r="57" spans="2:8" ht="53.25" customHeight="1">
      <c r="B57" s="121"/>
      <c r="C57" s="1242" t="s">
        <v>49</v>
      </c>
      <c r="D57" s="1242"/>
      <c r="E57" s="1243"/>
      <c r="F57" s="124">
        <v>3123</v>
      </c>
      <c r="G57" s="124">
        <v>3199</v>
      </c>
      <c r="H57" s="125">
        <v>3425</v>
      </c>
    </row>
    <row r="58" spans="2:8" ht="45.75" customHeight="1">
      <c r="B58" s="126"/>
      <c r="C58" s="1230" t="s">
        <v>588</v>
      </c>
      <c r="D58" s="1231"/>
      <c r="E58" s="1232"/>
      <c r="F58" s="127">
        <v>894</v>
      </c>
      <c r="G58" s="127">
        <v>1131</v>
      </c>
      <c r="H58" s="128">
        <v>1744</v>
      </c>
    </row>
    <row r="59" spans="2:8" ht="45.75" customHeight="1">
      <c r="B59" s="126"/>
      <c r="C59" s="1230" t="s">
        <v>589</v>
      </c>
      <c r="D59" s="1231"/>
      <c r="E59" s="1232"/>
      <c r="F59" s="127">
        <v>670</v>
      </c>
      <c r="G59" s="127">
        <v>567</v>
      </c>
      <c r="H59" s="128">
        <v>510</v>
      </c>
    </row>
    <row r="60" spans="2:8" ht="45.75" customHeight="1">
      <c r="B60" s="126"/>
      <c r="C60" s="1230" t="s">
        <v>590</v>
      </c>
      <c r="D60" s="1231"/>
      <c r="E60" s="1232"/>
      <c r="F60" s="127">
        <v>791</v>
      </c>
      <c r="G60" s="127">
        <v>703</v>
      </c>
      <c r="H60" s="128">
        <v>387</v>
      </c>
    </row>
    <row r="61" spans="2:8" ht="45.75" customHeight="1">
      <c r="B61" s="126"/>
      <c r="C61" s="1230" t="s">
        <v>591</v>
      </c>
      <c r="D61" s="1231"/>
      <c r="E61" s="1232"/>
      <c r="F61" s="127">
        <v>50</v>
      </c>
      <c r="G61" s="127">
        <v>143</v>
      </c>
      <c r="H61" s="128">
        <v>236</v>
      </c>
    </row>
    <row r="62" spans="2:8" ht="45.75" customHeight="1" thickBot="1">
      <c r="B62" s="129"/>
      <c r="C62" s="1233" t="s">
        <v>592</v>
      </c>
      <c r="D62" s="1234"/>
      <c r="E62" s="1235"/>
      <c r="F62" s="130">
        <v>217</v>
      </c>
      <c r="G62" s="130">
        <v>254</v>
      </c>
      <c r="H62" s="131">
        <v>233</v>
      </c>
    </row>
    <row r="63" spans="2:8" ht="52.5" customHeight="1" thickBot="1">
      <c r="B63" s="132"/>
      <c r="C63" s="1236" t="s">
        <v>50</v>
      </c>
      <c r="D63" s="1236"/>
      <c r="E63" s="1237"/>
      <c r="F63" s="133">
        <v>4572</v>
      </c>
      <c r="G63" s="133">
        <v>4731</v>
      </c>
      <c r="H63" s="134">
        <v>4964</v>
      </c>
    </row>
    <row r="64" spans="2:8" ht="13"/>
  </sheetData>
  <sheetProtection algorithmName="SHA-512" hashValue="O2oIfRiqsDP5eFcGsEyZbCsc9xyKXXrwnTQsYFdAukiONFm4c/c8NvIQEMqoWFJ+Vr0QQa1U+0NW+sxtQW0AmQ==" saltValue="Ua0xHYoIGVE4595HuNc8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6328125" style="363" customWidth="1"/>
    <col min="2" max="107" width="2.453125" style="363" customWidth="1"/>
    <col min="108" max="108" width="6.08984375" style="370" customWidth="1"/>
    <col min="109" max="109" width="5.90625" style="369" customWidth="1"/>
    <col min="110" max="16384" width="8.6328125" style="363" hidden="1"/>
  </cols>
  <sheetData>
    <row r="1" spans="1:109" ht="42.75" customHeight="1">
      <c r="A1" s="361"/>
      <c r="B1" s="362"/>
      <c r="DD1" s="363"/>
      <c r="DE1" s="363"/>
    </row>
    <row r="2" spans="1:109" ht="25.5" customHeight="1">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
      <c r="DD19" s="363"/>
      <c r="DE19" s="363"/>
    </row>
    <row r="20" spans="1:109" ht="13">
      <c r="DD20" s="363"/>
      <c r="DE20" s="363"/>
    </row>
    <row r="21" spans="1:109" ht="17.25" customHeight="1">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c r="B22" s="369"/>
    </row>
    <row r="23" spans="1:109" ht="13">
      <c r="B23" s="369"/>
    </row>
    <row r="24" spans="1:109" ht="13">
      <c r="B24" s="369"/>
    </row>
    <row r="25" spans="1:109" ht="13">
      <c r="B25" s="369"/>
    </row>
    <row r="26" spans="1:109" ht="13">
      <c r="B26" s="369"/>
    </row>
    <row r="27" spans="1:109" ht="13">
      <c r="B27" s="369"/>
    </row>
    <row r="28" spans="1:109" ht="13">
      <c r="B28" s="369"/>
    </row>
    <row r="29" spans="1:109" ht="13">
      <c r="B29" s="369"/>
    </row>
    <row r="30" spans="1:109" ht="13">
      <c r="B30" s="369"/>
    </row>
    <row r="31" spans="1:109" ht="13">
      <c r="B31" s="369"/>
    </row>
    <row r="32" spans="1:109" ht="13">
      <c r="B32" s="369"/>
    </row>
    <row r="33" spans="2:109" ht="13">
      <c r="B33" s="369"/>
    </row>
    <row r="34" spans="2:109" ht="13">
      <c r="B34" s="369"/>
    </row>
    <row r="35" spans="2:109" ht="13">
      <c r="B35" s="369"/>
    </row>
    <row r="36" spans="2:109" ht="13">
      <c r="B36" s="369"/>
    </row>
    <row r="37" spans="2:109" ht="13">
      <c r="B37" s="369"/>
    </row>
    <row r="38" spans="2:109" ht="13">
      <c r="B38" s="369"/>
    </row>
    <row r="39" spans="2:109" ht="13">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
      <c r="B40" s="374"/>
      <c r="DD40" s="374"/>
      <c r="DE40" s="363"/>
    </row>
    <row r="41" spans="2:109" ht="16.5">
      <c r="B41" s="375" t="s">
        <v>594</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
      <c r="B42" s="369"/>
      <c r="G42" s="376"/>
      <c r="I42" s="377"/>
      <c r="J42" s="377"/>
      <c r="K42" s="377"/>
      <c r="AM42" s="376"/>
      <c r="AN42" s="376" t="s">
        <v>595</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c r="B43" s="369"/>
      <c r="AN43" s="1244" t="s">
        <v>596</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
      <c r="B49" s="369"/>
      <c r="AN49" s="363" t="s">
        <v>597</v>
      </c>
    </row>
    <row r="50" spans="1:109" ht="13">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554</v>
      </c>
      <c r="BQ50" s="1257"/>
      <c r="BR50" s="1257"/>
      <c r="BS50" s="1257"/>
      <c r="BT50" s="1257"/>
      <c r="BU50" s="1257"/>
      <c r="BV50" s="1257"/>
      <c r="BW50" s="1257"/>
      <c r="BX50" s="1257" t="s">
        <v>555</v>
      </c>
      <c r="BY50" s="1257"/>
      <c r="BZ50" s="1257"/>
      <c r="CA50" s="1257"/>
      <c r="CB50" s="1257"/>
      <c r="CC50" s="1257"/>
      <c r="CD50" s="1257"/>
      <c r="CE50" s="1257"/>
      <c r="CF50" s="1257" t="s">
        <v>556</v>
      </c>
      <c r="CG50" s="1257"/>
      <c r="CH50" s="1257"/>
      <c r="CI50" s="1257"/>
      <c r="CJ50" s="1257"/>
      <c r="CK50" s="1257"/>
      <c r="CL50" s="1257"/>
      <c r="CM50" s="1257"/>
      <c r="CN50" s="1257" t="s">
        <v>557</v>
      </c>
      <c r="CO50" s="1257"/>
      <c r="CP50" s="1257"/>
      <c r="CQ50" s="1257"/>
      <c r="CR50" s="1257"/>
      <c r="CS50" s="1257"/>
      <c r="CT50" s="1257"/>
      <c r="CU50" s="1257"/>
      <c r="CV50" s="1257" t="s">
        <v>558</v>
      </c>
      <c r="CW50" s="1257"/>
      <c r="CX50" s="1257"/>
      <c r="CY50" s="1257"/>
      <c r="CZ50" s="1257"/>
      <c r="DA50" s="1257"/>
      <c r="DB50" s="1257"/>
      <c r="DC50" s="1257"/>
    </row>
    <row r="51" spans="1:109" ht="13.5" customHeight="1">
      <c r="B51" s="369"/>
      <c r="G51" s="1263"/>
      <c r="H51" s="1263"/>
      <c r="I51" s="1261"/>
      <c r="J51" s="1261"/>
      <c r="K51" s="1259"/>
      <c r="L51" s="1259"/>
      <c r="M51" s="1259"/>
      <c r="N51" s="1259"/>
      <c r="AM51" s="378"/>
      <c r="AN51" s="1260" t="s">
        <v>598</v>
      </c>
      <c r="AO51" s="1260"/>
      <c r="AP51" s="1260"/>
      <c r="AQ51" s="1260"/>
      <c r="AR51" s="1260"/>
      <c r="AS51" s="1260"/>
      <c r="AT51" s="1260"/>
      <c r="AU51" s="1260"/>
      <c r="AV51" s="1260"/>
      <c r="AW51" s="1260"/>
      <c r="AX51" s="1260"/>
      <c r="AY51" s="1260"/>
      <c r="AZ51" s="1260"/>
      <c r="BA51" s="1260"/>
      <c r="BB51" s="1260" t="s">
        <v>599</v>
      </c>
      <c r="BC51" s="1260"/>
      <c r="BD51" s="1260"/>
      <c r="BE51" s="1260"/>
      <c r="BF51" s="1260"/>
      <c r="BG51" s="1260"/>
      <c r="BH51" s="1260"/>
      <c r="BI51" s="1260"/>
      <c r="BJ51" s="1260"/>
      <c r="BK51" s="1260"/>
      <c r="BL51" s="1260"/>
      <c r="BM51" s="1260"/>
      <c r="BN51" s="1260"/>
      <c r="BO51" s="1260"/>
      <c r="BP51" s="1258">
        <v>167.8</v>
      </c>
      <c r="BQ51" s="1258"/>
      <c r="BR51" s="1258"/>
      <c r="BS51" s="1258"/>
      <c r="BT51" s="1258"/>
      <c r="BU51" s="1258"/>
      <c r="BV51" s="1258"/>
      <c r="BW51" s="1258"/>
      <c r="BX51" s="1258">
        <v>167.8</v>
      </c>
      <c r="BY51" s="1258"/>
      <c r="BZ51" s="1258"/>
      <c r="CA51" s="1258"/>
      <c r="CB51" s="1258"/>
      <c r="CC51" s="1258"/>
      <c r="CD51" s="1258"/>
      <c r="CE51" s="1258"/>
      <c r="CF51" s="1258">
        <v>157.30000000000001</v>
      </c>
      <c r="CG51" s="1258"/>
      <c r="CH51" s="1258"/>
      <c r="CI51" s="1258"/>
      <c r="CJ51" s="1258"/>
      <c r="CK51" s="1258"/>
      <c r="CL51" s="1258"/>
      <c r="CM51" s="1258"/>
      <c r="CN51" s="1258">
        <v>156.4</v>
      </c>
      <c r="CO51" s="1258"/>
      <c r="CP51" s="1258"/>
      <c r="CQ51" s="1258"/>
      <c r="CR51" s="1258"/>
      <c r="CS51" s="1258"/>
      <c r="CT51" s="1258"/>
      <c r="CU51" s="1258"/>
      <c r="CV51" s="1258">
        <v>136.80000000000001</v>
      </c>
      <c r="CW51" s="1258"/>
      <c r="CX51" s="1258"/>
      <c r="CY51" s="1258"/>
      <c r="CZ51" s="1258"/>
      <c r="DA51" s="1258"/>
      <c r="DB51" s="1258"/>
      <c r="DC51" s="1258"/>
    </row>
    <row r="52" spans="1:109" ht="13">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ht="13">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600</v>
      </c>
      <c r="BC53" s="1260"/>
      <c r="BD53" s="1260"/>
      <c r="BE53" s="1260"/>
      <c r="BF53" s="1260"/>
      <c r="BG53" s="1260"/>
      <c r="BH53" s="1260"/>
      <c r="BI53" s="1260"/>
      <c r="BJ53" s="1260"/>
      <c r="BK53" s="1260"/>
      <c r="BL53" s="1260"/>
      <c r="BM53" s="1260"/>
      <c r="BN53" s="1260"/>
      <c r="BO53" s="1260"/>
      <c r="BP53" s="1258">
        <v>62.7</v>
      </c>
      <c r="BQ53" s="1258"/>
      <c r="BR53" s="1258"/>
      <c r="BS53" s="1258"/>
      <c r="BT53" s="1258"/>
      <c r="BU53" s="1258"/>
      <c r="BV53" s="1258"/>
      <c r="BW53" s="1258"/>
      <c r="BX53" s="1258">
        <v>64.400000000000006</v>
      </c>
      <c r="BY53" s="1258"/>
      <c r="BZ53" s="1258"/>
      <c r="CA53" s="1258"/>
      <c r="CB53" s="1258"/>
      <c r="CC53" s="1258"/>
      <c r="CD53" s="1258"/>
      <c r="CE53" s="1258"/>
      <c r="CF53" s="1258">
        <v>65.8</v>
      </c>
      <c r="CG53" s="1258"/>
      <c r="CH53" s="1258"/>
      <c r="CI53" s="1258"/>
      <c r="CJ53" s="1258"/>
      <c r="CK53" s="1258"/>
      <c r="CL53" s="1258"/>
      <c r="CM53" s="1258"/>
      <c r="CN53" s="1258">
        <v>64.5</v>
      </c>
      <c r="CO53" s="1258"/>
      <c r="CP53" s="1258"/>
      <c r="CQ53" s="1258"/>
      <c r="CR53" s="1258"/>
      <c r="CS53" s="1258"/>
      <c r="CT53" s="1258"/>
      <c r="CU53" s="1258"/>
      <c r="CV53" s="1258">
        <v>64.8</v>
      </c>
      <c r="CW53" s="1258"/>
      <c r="CX53" s="1258"/>
      <c r="CY53" s="1258"/>
      <c r="CZ53" s="1258"/>
      <c r="DA53" s="1258"/>
      <c r="DB53" s="1258"/>
      <c r="DC53" s="1258"/>
    </row>
    <row r="54" spans="1:109" ht="13">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ht="13">
      <c r="A55" s="377"/>
      <c r="B55" s="369"/>
      <c r="G55" s="1253"/>
      <c r="H55" s="1253"/>
      <c r="I55" s="1253"/>
      <c r="J55" s="1253"/>
      <c r="K55" s="1259"/>
      <c r="L55" s="1259"/>
      <c r="M55" s="1259"/>
      <c r="N55" s="1259"/>
      <c r="AN55" s="1257" t="s">
        <v>601</v>
      </c>
      <c r="AO55" s="1257"/>
      <c r="AP55" s="1257"/>
      <c r="AQ55" s="1257"/>
      <c r="AR55" s="1257"/>
      <c r="AS55" s="1257"/>
      <c r="AT55" s="1257"/>
      <c r="AU55" s="1257"/>
      <c r="AV55" s="1257"/>
      <c r="AW55" s="1257"/>
      <c r="AX55" s="1257"/>
      <c r="AY55" s="1257"/>
      <c r="AZ55" s="1257"/>
      <c r="BA55" s="1257"/>
      <c r="BB55" s="1260" t="s">
        <v>599</v>
      </c>
      <c r="BC55" s="1260"/>
      <c r="BD55" s="1260"/>
      <c r="BE55" s="1260"/>
      <c r="BF55" s="1260"/>
      <c r="BG55" s="1260"/>
      <c r="BH55" s="1260"/>
      <c r="BI55" s="1260"/>
      <c r="BJ55" s="1260"/>
      <c r="BK55" s="1260"/>
      <c r="BL55" s="1260"/>
      <c r="BM55" s="1260"/>
      <c r="BN55" s="1260"/>
      <c r="BO55" s="1260"/>
      <c r="BP55" s="1258">
        <v>55.4</v>
      </c>
      <c r="BQ55" s="1258"/>
      <c r="BR55" s="1258"/>
      <c r="BS55" s="1258"/>
      <c r="BT55" s="1258"/>
      <c r="BU55" s="1258"/>
      <c r="BV55" s="1258"/>
      <c r="BW55" s="1258"/>
      <c r="BX55" s="1258">
        <v>52.7</v>
      </c>
      <c r="BY55" s="1258"/>
      <c r="BZ55" s="1258"/>
      <c r="CA55" s="1258"/>
      <c r="CB55" s="1258"/>
      <c r="CC55" s="1258"/>
      <c r="CD55" s="1258"/>
      <c r="CE55" s="1258"/>
      <c r="CF55" s="1258">
        <v>49.7</v>
      </c>
      <c r="CG55" s="1258"/>
      <c r="CH55" s="1258"/>
      <c r="CI55" s="1258"/>
      <c r="CJ55" s="1258"/>
      <c r="CK55" s="1258"/>
      <c r="CL55" s="1258"/>
      <c r="CM55" s="1258"/>
      <c r="CN55" s="1258">
        <v>37.299999999999997</v>
      </c>
      <c r="CO55" s="1258"/>
      <c r="CP55" s="1258"/>
      <c r="CQ55" s="1258"/>
      <c r="CR55" s="1258"/>
      <c r="CS55" s="1258"/>
      <c r="CT55" s="1258"/>
      <c r="CU55" s="1258"/>
      <c r="CV55" s="1258">
        <v>25.1</v>
      </c>
      <c r="CW55" s="1258"/>
      <c r="CX55" s="1258"/>
      <c r="CY55" s="1258"/>
      <c r="CZ55" s="1258"/>
      <c r="DA55" s="1258"/>
      <c r="DB55" s="1258"/>
      <c r="DC55" s="1258"/>
    </row>
    <row r="56" spans="1:109" ht="13">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ht="13">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600</v>
      </c>
      <c r="BC57" s="1260"/>
      <c r="BD57" s="1260"/>
      <c r="BE57" s="1260"/>
      <c r="BF57" s="1260"/>
      <c r="BG57" s="1260"/>
      <c r="BH57" s="1260"/>
      <c r="BI57" s="1260"/>
      <c r="BJ57" s="1260"/>
      <c r="BK57" s="1260"/>
      <c r="BL57" s="1260"/>
      <c r="BM57" s="1260"/>
      <c r="BN57" s="1260"/>
      <c r="BO57" s="1260"/>
      <c r="BP57" s="1258">
        <v>58.7</v>
      </c>
      <c r="BQ57" s="1258"/>
      <c r="BR57" s="1258"/>
      <c r="BS57" s="1258"/>
      <c r="BT57" s="1258"/>
      <c r="BU57" s="1258"/>
      <c r="BV57" s="1258"/>
      <c r="BW57" s="1258"/>
      <c r="BX57" s="1258">
        <v>59.9</v>
      </c>
      <c r="BY57" s="1258"/>
      <c r="BZ57" s="1258"/>
      <c r="CA57" s="1258"/>
      <c r="CB57" s="1258"/>
      <c r="CC57" s="1258"/>
      <c r="CD57" s="1258"/>
      <c r="CE57" s="1258"/>
      <c r="CF57" s="1258">
        <v>60.1</v>
      </c>
      <c r="CG57" s="1258"/>
      <c r="CH57" s="1258"/>
      <c r="CI57" s="1258"/>
      <c r="CJ57" s="1258"/>
      <c r="CK57" s="1258"/>
      <c r="CL57" s="1258"/>
      <c r="CM57" s="1258"/>
      <c r="CN57" s="1258">
        <v>61.9</v>
      </c>
      <c r="CO57" s="1258"/>
      <c r="CP57" s="1258"/>
      <c r="CQ57" s="1258"/>
      <c r="CR57" s="1258"/>
      <c r="CS57" s="1258"/>
      <c r="CT57" s="1258"/>
      <c r="CU57" s="1258"/>
      <c r="CV57" s="1258">
        <v>63.1</v>
      </c>
      <c r="CW57" s="1258"/>
      <c r="CX57" s="1258"/>
      <c r="CY57" s="1258"/>
      <c r="CZ57" s="1258"/>
      <c r="DA57" s="1258"/>
      <c r="DB57" s="1258"/>
      <c r="DC57" s="1258"/>
      <c r="DD57" s="382"/>
      <c r="DE57" s="381"/>
    </row>
    <row r="58" spans="1:109" s="377" customFormat="1" ht="13">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ht="13">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5">
      <c r="B63" s="388" t="s">
        <v>602</v>
      </c>
    </row>
    <row r="64" spans="1:109" ht="13">
      <c r="B64" s="369"/>
      <c r="G64" s="376"/>
      <c r="I64" s="389"/>
      <c r="J64" s="389"/>
      <c r="K64" s="389"/>
      <c r="L64" s="389"/>
      <c r="M64" s="389"/>
      <c r="N64" s="390"/>
      <c r="AM64" s="376"/>
      <c r="AN64" s="376" t="s">
        <v>595</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
      <c r="B65" s="369"/>
      <c r="AN65" s="1244" t="s">
        <v>603</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ht="13">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ht="13">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ht="13">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ht="13">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ht="13">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
      <c r="B71" s="369"/>
      <c r="G71" s="394"/>
      <c r="I71" s="395"/>
      <c r="J71" s="392"/>
      <c r="K71" s="392"/>
      <c r="L71" s="393"/>
      <c r="M71" s="392"/>
      <c r="N71" s="393"/>
      <c r="AM71" s="394"/>
      <c r="AN71" s="363" t="s">
        <v>597</v>
      </c>
    </row>
    <row r="72" spans="2:107" ht="13">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554</v>
      </c>
      <c r="BQ72" s="1257"/>
      <c r="BR72" s="1257"/>
      <c r="BS72" s="1257"/>
      <c r="BT72" s="1257"/>
      <c r="BU72" s="1257"/>
      <c r="BV72" s="1257"/>
      <c r="BW72" s="1257"/>
      <c r="BX72" s="1257" t="s">
        <v>555</v>
      </c>
      <c r="BY72" s="1257"/>
      <c r="BZ72" s="1257"/>
      <c r="CA72" s="1257"/>
      <c r="CB72" s="1257"/>
      <c r="CC72" s="1257"/>
      <c r="CD72" s="1257"/>
      <c r="CE72" s="1257"/>
      <c r="CF72" s="1257" t="s">
        <v>556</v>
      </c>
      <c r="CG72" s="1257"/>
      <c r="CH72" s="1257"/>
      <c r="CI72" s="1257"/>
      <c r="CJ72" s="1257"/>
      <c r="CK72" s="1257"/>
      <c r="CL72" s="1257"/>
      <c r="CM72" s="1257"/>
      <c r="CN72" s="1257" t="s">
        <v>557</v>
      </c>
      <c r="CO72" s="1257"/>
      <c r="CP72" s="1257"/>
      <c r="CQ72" s="1257"/>
      <c r="CR72" s="1257"/>
      <c r="CS72" s="1257"/>
      <c r="CT72" s="1257"/>
      <c r="CU72" s="1257"/>
      <c r="CV72" s="1257" t="s">
        <v>558</v>
      </c>
      <c r="CW72" s="1257"/>
      <c r="CX72" s="1257"/>
      <c r="CY72" s="1257"/>
      <c r="CZ72" s="1257"/>
      <c r="DA72" s="1257"/>
      <c r="DB72" s="1257"/>
      <c r="DC72" s="1257"/>
    </row>
    <row r="73" spans="2:107" ht="13">
      <c r="B73" s="369"/>
      <c r="G73" s="1263"/>
      <c r="H73" s="1263"/>
      <c r="I73" s="1263"/>
      <c r="J73" s="1263"/>
      <c r="K73" s="1264"/>
      <c r="L73" s="1264"/>
      <c r="M73" s="1264"/>
      <c r="N73" s="1264"/>
      <c r="AM73" s="378"/>
      <c r="AN73" s="1260" t="s">
        <v>598</v>
      </c>
      <c r="AO73" s="1260"/>
      <c r="AP73" s="1260"/>
      <c r="AQ73" s="1260"/>
      <c r="AR73" s="1260"/>
      <c r="AS73" s="1260"/>
      <c r="AT73" s="1260"/>
      <c r="AU73" s="1260"/>
      <c r="AV73" s="1260"/>
      <c r="AW73" s="1260"/>
      <c r="AX73" s="1260"/>
      <c r="AY73" s="1260"/>
      <c r="AZ73" s="1260"/>
      <c r="BA73" s="1260"/>
      <c r="BB73" s="1260" t="s">
        <v>599</v>
      </c>
      <c r="BC73" s="1260"/>
      <c r="BD73" s="1260"/>
      <c r="BE73" s="1260"/>
      <c r="BF73" s="1260"/>
      <c r="BG73" s="1260"/>
      <c r="BH73" s="1260"/>
      <c r="BI73" s="1260"/>
      <c r="BJ73" s="1260"/>
      <c r="BK73" s="1260"/>
      <c r="BL73" s="1260"/>
      <c r="BM73" s="1260"/>
      <c r="BN73" s="1260"/>
      <c r="BO73" s="1260"/>
      <c r="BP73" s="1258">
        <v>167.8</v>
      </c>
      <c r="BQ73" s="1258"/>
      <c r="BR73" s="1258"/>
      <c r="BS73" s="1258"/>
      <c r="BT73" s="1258"/>
      <c r="BU73" s="1258"/>
      <c r="BV73" s="1258"/>
      <c r="BW73" s="1258"/>
      <c r="BX73" s="1258">
        <v>167.8</v>
      </c>
      <c r="BY73" s="1258"/>
      <c r="BZ73" s="1258"/>
      <c r="CA73" s="1258"/>
      <c r="CB73" s="1258"/>
      <c r="CC73" s="1258"/>
      <c r="CD73" s="1258"/>
      <c r="CE73" s="1258"/>
      <c r="CF73" s="1258">
        <v>157.30000000000001</v>
      </c>
      <c r="CG73" s="1258"/>
      <c r="CH73" s="1258"/>
      <c r="CI73" s="1258"/>
      <c r="CJ73" s="1258"/>
      <c r="CK73" s="1258"/>
      <c r="CL73" s="1258"/>
      <c r="CM73" s="1258"/>
      <c r="CN73" s="1258">
        <v>156.4</v>
      </c>
      <c r="CO73" s="1258"/>
      <c r="CP73" s="1258"/>
      <c r="CQ73" s="1258"/>
      <c r="CR73" s="1258"/>
      <c r="CS73" s="1258"/>
      <c r="CT73" s="1258"/>
      <c r="CU73" s="1258"/>
      <c r="CV73" s="1258">
        <v>136.80000000000001</v>
      </c>
      <c r="CW73" s="1258"/>
      <c r="CX73" s="1258"/>
      <c r="CY73" s="1258"/>
      <c r="CZ73" s="1258"/>
      <c r="DA73" s="1258"/>
      <c r="DB73" s="1258"/>
      <c r="DC73" s="1258"/>
    </row>
    <row r="74" spans="2:107" ht="13">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ht="13">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604</v>
      </c>
      <c r="BC75" s="1260"/>
      <c r="BD75" s="1260"/>
      <c r="BE75" s="1260"/>
      <c r="BF75" s="1260"/>
      <c r="BG75" s="1260"/>
      <c r="BH75" s="1260"/>
      <c r="BI75" s="1260"/>
      <c r="BJ75" s="1260"/>
      <c r="BK75" s="1260"/>
      <c r="BL75" s="1260"/>
      <c r="BM75" s="1260"/>
      <c r="BN75" s="1260"/>
      <c r="BO75" s="1260"/>
      <c r="BP75" s="1258">
        <v>16.7</v>
      </c>
      <c r="BQ75" s="1258"/>
      <c r="BR75" s="1258"/>
      <c r="BS75" s="1258"/>
      <c r="BT75" s="1258"/>
      <c r="BU75" s="1258"/>
      <c r="BV75" s="1258"/>
      <c r="BW75" s="1258"/>
      <c r="BX75" s="1258">
        <v>16.600000000000001</v>
      </c>
      <c r="BY75" s="1258"/>
      <c r="BZ75" s="1258"/>
      <c r="CA75" s="1258"/>
      <c r="CB75" s="1258"/>
      <c r="CC75" s="1258"/>
      <c r="CD75" s="1258"/>
      <c r="CE75" s="1258"/>
      <c r="CF75" s="1258">
        <v>16.100000000000001</v>
      </c>
      <c r="CG75" s="1258"/>
      <c r="CH75" s="1258"/>
      <c r="CI75" s="1258"/>
      <c r="CJ75" s="1258"/>
      <c r="CK75" s="1258"/>
      <c r="CL75" s="1258"/>
      <c r="CM75" s="1258"/>
      <c r="CN75" s="1258">
        <v>14.9</v>
      </c>
      <c r="CO75" s="1258"/>
      <c r="CP75" s="1258"/>
      <c r="CQ75" s="1258"/>
      <c r="CR75" s="1258"/>
      <c r="CS75" s="1258"/>
      <c r="CT75" s="1258"/>
      <c r="CU75" s="1258"/>
      <c r="CV75" s="1258">
        <v>13.8</v>
      </c>
      <c r="CW75" s="1258"/>
      <c r="CX75" s="1258"/>
      <c r="CY75" s="1258"/>
      <c r="CZ75" s="1258"/>
      <c r="DA75" s="1258"/>
      <c r="DB75" s="1258"/>
      <c r="DC75" s="1258"/>
    </row>
    <row r="76" spans="2:107" ht="13">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ht="13">
      <c r="B77" s="369"/>
      <c r="G77" s="1253"/>
      <c r="H77" s="1253"/>
      <c r="I77" s="1253"/>
      <c r="J77" s="1253"/>
      <c r="K77" s="1264"/>
      <c r="L77" s="1264"/>
      <c r="M77" s="1264"/>
      <c r="N77" s="1264"/>
      <c r="AN77" s="1257" t="s">
        <v>601</v>
      </c>
      <c r="AO77" s="1257"/>
      <c r="AP77" s="1257"/>
      <c r="AQ77" s="1257"/>
      <c r="AR77" s="1257"/>
      <c r="AS77" s="1257"/>
      <c r="AT77" s="1257"/>
      <c r="AU77" s="1257"/>
      <c r="AV77" s="1257"/>
      <c r="AW77" s="1257"/>
      <c r="AX77" s="1257"/>
      <c r="AY77" s="1257"/>
      <c r="AZ77" s="1257"/>
      <c r="BA77" s="1257"/>
      <c r="BB77" s="1260" t="s">
        <v>599</v>
      </c>
      <c r="BC77" s="1260"/>
      <c r="BD77" s="1260"/>
      <c r="BE77" s="1260"/>
      <c r="BF77" s="1260"/>
      <c r="BG77" s="1260"/>
      <c r="BH77" s="1260"/>
      <c r="BI77" s="1260"/>
      <c r="BJ77" s="1260"/>
      <c r="BK77" s="1260"/>
      <c r="BL77" s="1260"/>
      <c r="BM77" s="1260"/>
      <c r="BN77" s="1260"/>
      <c r="BO77" s="1260"/>
      <c r="BP77" s="1258">
        <v>55.4</v>
      </c>
      <c r="BQ77" s="1258"/>
      <c r="BR77" s="1258"/>
      <c r="BS77" s="1258"/>
      <c r="BT77" s="1258"/>
      <c r="BU77" s="1258"/>
      <c r="BV77" s="1258"/>
      <c r="BW77" s="1258"/>
      <c r="BX77" s="1258">
        <v>52.7</v>
      </c>
      <c r="BY77" s="1258"/>
      <c r="BZ77" s="1258"/>
      <c r="CA77" s="1258"/>
      <c r="CB77" s="1258"/>
      <c r="CC77" s="1258"/>
      <c r="CD77" s="1258"/>
      <c r="CE77" s="1258"/>
      <c r="CF77" s="1258">
        <v>49.7</v>
      </c>
      <c r="CG77" s="1258"/>
      <c r="CH77" s="1258"/>
      <c r="CI77" s="1258"/>
      <c r="CJ77" s="1258"/>
      <c r="CK77" s="1258"/>
      <c r="CL77" s="1258"/>
      <c r="CM77" s="1258"/>
      <c r="CN77" s="1258">
        <v>37.299999999999997</v>
      </c>
      <c r="CO77" s="1258"/>
      <c r="CP77" s="1258"/>
      <c r="CQ77" s="1258"/>
      <c r="CR77" s="1258"/>
      <c r="CS77" s="1258"/>
      <c r="CT77" s="1258"/>
      <c r="CU77" s="1258"/>
      <c r="CV77" s="1258">
        <v>25.1</v>
      </c>
      <c r="CW77" s="1258"/>
      <c r="CX77" s="1258"/>
      <c r="CY77" s="1258"/>
      <c r="CZ77" s="1258"/>
      <c r="DA77" s="1258"/>
      <c r="DB77" s="1258"/>
      <c r="DC77" s="1258"/>
    </row>
    <row r="78" spans="2:107" ht="13">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ht="13">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604</v>
      </c>
      <c r="BC79" s="1260"/>
      <c r="BD79" s="1260"/>
      <c r="BE79" s="1260"/>
      <c r="BF79" s="1260"/>
      <c r="BG79" s="1260"/>
      <c r="BH79" s="1260"/>
      <c r="BI79" s="1260"/>
      <c r="BJ79" s="1260"/>
      <c r="BK79" s="1260"/>
      <c r="BL79" s="1260"/>
      <c r="BM79" s="1260"/>
      <c r="BN79" s="1260"/>
      <c r="BO79" s="1260"/>
      <c r="BP79" s="1258">
        <v>9.6999999999999993</v>
      </c>
      <c r="BQ79" s="1258"/>
      <c r="BR79" s="1258"/>
      <c r="BS79" s="1258"/>
      <c r="BT79" s="1258"/>
      <c r="BU79" s="1258"/>
      <c r="BV79" s="1258"/>
      <c r="BW79" s="1258"/>
      <c r="BX79" s="1258">
        <v>9.5</v>
      </c>
      <c r="BY79" s="1258"/>
      <c r="BZ79" s="1258"/>
      <c r="CA79" s="1258"/>
      <c r="CB79" s="1258"/>
      <c r="CC79" s="1258"/>
      <c r="CD79" s="1258"/>
      <c r="CE79" s="1258"/>
      <c r="CF79" s="1258">
        <v>9.1999999999999993</v>
      </c>
      <c r="CG79" s="1258"/>
      <c r="CH79" s="1258"/>
      <c r="CI79" s="1258"/>
      <c r="CJ79" s="1258"/>
      <c r="CK79" s="1258"/>
      <c r="CL79" s="1258"/>
      <c r="CM79" s="1258"/>
      <c r="CN79" s="1258">
        <v>8.6</v>
      </c>
      <c r="CO79" s="1258"/>
      <c r="CP79" s="1258"/>
      <c r="CQ79" s="1258"/>
      <c r="CR79" s="1258"/>
      <c r="CS79" s="1258"/>
      <c r="CT79" s="1258"/>
      <c r="CU79" s="1258"/>
      <c r="CV79" s="1258">
        <v>8.3000000000000007</v>
      </c>
      <c r="CW79" s="1258"/>
      <c r="CX79" s="1258"/>
      <c r="CY79" s="1258"/>
      <c r="CZ79" s="1258"/>
      <c r="DA79" s="1258"/>
      <c r="DB79" s="1258"/>
      <c r="DC79" s="1258"/>
    </row>
    <row r="80" spans="2:107" ht="13">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ht="13">
      <c r="B81" s="369"/>
    </row>
    <row r="82" spans="2:109" ht="16.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
      <c r="DD84" s="363"/>
      <c r="DE84" s="363"/>
    </row>
    <row r="85" spans="2:109" ht="13">
      <c r="DD85" s="363"/>
      <c r="DE85" s="363"/>
    </row>
  </sheetData>
  <sheetProtection algorithmName="SHA-512" hashValue="Ca9z0XG5lxiaXExQ/Ez8OV8afxK6WQ2o/J39CJWqyEaItqfMW0tgeBt+dhH7A0IeV7sKWn9zJh8dViHoEFU5Sw==" saltValue="bHUwAWqKK/s6/AxmWw9P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53125" style="251" customWidth="1"/>
    <col min="35" max="122" width="2.453125" style="250" customWidth="1"/>
    <col min="123" max="16384" width="2.4531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c r="S2" s="250"/>
      <c r="AH2" s="250"/>
    </row>
    <row r="3" spans="1:34" ht="13">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row r="5" spans="1:34" ht="13"/>
    <row r="6" spans="1:34" ht="13"/>
    <row r="7" spans="1:34" ht="13"/>
    <row r="8" spans="1:34" ht="13"/>
    <row r="9" spans="1:34" ht="13">
      <c r="AH9" s="250"/>
    </row>
    <row r="10" spans="1:34" ht="13"/>
    <row r="11" spans="1:34" ht="13"/>
    <row r="12" spans="1:34" ht="13"/>
    <row r="13" spans="1:34" ht="13"/>
    <row r="14" spans="1:34" ht="13"/>
    <row r="15" spans="1:34" ht="13"/>
    <row r="16" spans="1:34" ht="13"/>
    <row r="17" spans="12:34" ht="13">
      <c r="AH17" s="250"/>
    </row>
    <row r="18" spans="12:34" ht="13"/>
    <row r="19" spans="12:34" ht="13"/>
    <row r="20" spans="12:34" ht="13">
      <c r="AH20" s="250"/>
    </row>
    <row r="21" spans="12:34" ht="13">
      <c r="AH21" s="250"/>
    </row>
    <row r="22" spans="12:34" ht="13"/>
    <row r="23" spans="12:34" ht="13"/>
    <row r="24" spans="12:34" ht="13">
      <c r="Q24" s="250"/>
    </row>
    <row r="25" spans="12:34" ht="13"/>
    <row r="26" spans="12:34" ht="13"/>
    <row r="27" spans="12:34" ht="13"/>
    <row r="28" spans="12:34" ht="13">
      <c r="O28" s="250"/>
      <c r="T28" s="250"/>
      <c r="AH28" s="250"/>
    </row>
    <row r="29" spans="12:34" ht="13"/>
    <row r="30" spans="12:34" ht="13"/>
    <row r="31" spans="12:34" ht="13">
      <c r="Q31" s="250"/>
    </row>
    <row r="32" spans="12:34" ht="13">
      <c r="L32" s="250"/>
    </row>
    <row r="33" spans="2:34" ht="13">
      <c r="C33" s="250"/>
      <c r="E33" s="250"/>
      <c r="G33" s="250"/>
      <c r="I33" s="250"/>
      <c r="X33" s="250"/>
    </row>
    <row r="34" spans="2:34" ht="13">
      <c r="B34" s="250"/>
      <c r="P34" s="250"/>
      <c r="R34" s="250"/>
      <c r="T34" s="250"/>
    </row>
    <row r="35" spans="2:34" ht="13">
      <c r="D35" s="250"/>
      <c r="W35" s="250"/>
      <c r="AC35" s="250"/>
      <c r="AD35" s="250"/>
      <c r="AE35" s="250"/>
      <c r="AF35" s="250"/>
      <c r="AG35" s="250"/>
      <c r="AH35" s="250"/>
    </row>
    <row r="36" spans="2:34" ht="13">
      <c r="H36" s="250"/>
      <c r="J36" s="250"/>
      <c r="K36" s="250"/>
      <c r="M36" s="250"/>
      <c r="Y36" s="250"/>
      <c r="Z36" s="250"/>
      <c r="AA36" s="250"/>
      <c r="AB36" s="250"/>
      <c r="AC36" s="250"/>
      <c r="AD36" s="250"/>
      <c r="AE36" s="250"/>
      <c r="AF36" s="250"/>
      <c r="AG36" s="250"/>
      <c r="AH36" s="250"/>
    </row>
    <row r="37" spans="2:34" ht="13">
      <c r="AH37" s="250"/>
    </row>
    <row r="38" spans="2:34" ht="13">
      <c r="AG38" s="250"/>
      <c r="AH38" s="250"/>
    </row>
    <row r="39" spans="2:34" ht="13"/>
    <row r="40" spans="2:34" ht="13">
      <c r="X40" s="250"/>
    </row>
    <row r="41" spans="2:34" ht="13">
      <c r="R41" s="250"/>
    </row>
    <row r="42" spans="2:34" ht="13">
      <c r="W42" s="250"/>
    </row>
    <row r="43" spans="2:34" ht="13">
      <c r="Y43" s="250"/>
      <c r="Z43" s="250"/>
      <c r="AA43" s="250"/>
      <c r="AB43" s="250"/>
      <c r="AC43" s="250"/>
      <c r="AD43" s="250"/>
      <c r="AE43" s="250"/>
      <c r="AF43" s="250"/>
      <c r="AG43" s="250"/>
      <c r="AH43" s="250"/>
    </row>
    <row r="44" spans="2:34" ht="13">
      <c r="AH44" s="250"/>
    </row>
    <row r="45" spans="2:34" ht="13">
      <c r="X45" s="250"/>
    </row>
    <row r="46" spans="2:34" ht="13"/>
    <row r="47" spans="2:34" ht="13"/>
    <row r="48" spans="2:34" ht="13">
      <c r="W48" s="250"/>
      <c r="Y48" s="250"/>
      <c r="Z48" s="250"/>
      <c r="AA48" s="250"/>
      <c r="AB48" s="250"/>
      <c r="AC48" s="250"/>
      <c r="AD48" s="250"/>
      <c r="AE48" s="250"/>
      <c r="AF48" s="250"/>
      <c r="AG48" s="250"/>
      <c r="AH48" s="250"/>
    </row>
    <row r="49" spans="28:34" ht="13"/>
    <row r="50" spans="28:34" ht="13">
      <c r="AE50" s="250"/>
      <c r="AF50" s="250"/>
      <c r="AG50" s="250"/>
      <c r="AH50" s="250"/>
    </row>
    <row r="51" spans="28:34" ht="13">
      <c r="AC51" s="250"/>
      <c r="AD51" s="250"/>
      <c r="AE51" s="250"/>
      <c r="AF51" s="250"/>
      <c r="AG51" s="250"/>
      <c r="AH51" s="250"/>
    </row>
    <row r="52" spans="28:34" ht="13"/>
    <row r="53" spans="28:34" ht="13">
      <c r="AF53" s="250"/>
      <c r="AG53" s="250"/>
      <c r="AH53" s="250"/>
    </row>
    <row r="54" spans="28:34" ht="13">
      <c r="AH54" s="250"/>
    </row>
    <row r="55" spans="28:34" ht="13"/>
    <row r="56" spans="28:34" ht="13">
      <c r="AB56" s="250"/>
      <c r="AC56" s="250"/>
      <c r="AD56" s="250"/>
      <c r="AE56" s="250"/>
      <c r="AF56" s="250"/>
      <c r="AG56" s="250"/>
      <c r="AH56" s="250"/>
    </row>
    <row r="57" spans="28:34" ht="13">
      <c r="AH57" s="250"/>
    </row>
    <row r="58" spans="28:34" ht="13">
      <c r="AH58" s="250"/>
    </row>
    <row r="59" spans="28:34" ht="13"/>
    <row r="60" spans="28:34" ht="13"/>
    <row r="61" spans="28:34" ht="13"/>
    <row r="62" spans="28:34" ht="13"/>
    <row r="63" spans="28:34" ht="13">
      <c r="AH63" s="250"/>
    </row>
    <row r="64" spans="28:34" ht="13">
      <c r="AG64" s="250"/>
      <c r="AH64" s="250"/>
    </row>
    <row r="65" spans="28:34" ht="13"/>
    <row r="66" spans="28:34" ht="13"/>
    <row r="67" spans="28:34" ht="13"/>
    <row r="68" spans="28:34" ht="13">
      <c r="AB68" s="250"/>
      <c r="AC68" s="250"/>
      <c r="AD68" s="250"/>
      <c r="AE68" s="250"/>
      <c r="AF68" s="250"/>
      <c r="AG68" s="250"/>
      <c r="AH68" s="250"/>
    </row>
    <row r="69" spans="28:34" ht="13">
      <c r="AF69" s="250"/>
      <c r="AG69" s="250"/>
      <c r="AH69" s="250"/>
    </row>
    <row r="70" spans="28:34" ht="13"/>
    <row r="71" spans="28:34" ht="13"/>
    <row r="72" spans="28:34" ht="13"/>
    <row r="73" spans="28:34" ht="13"/>
    <row r="74" spans="28:34" ht="13"/>
    <row r="75" spans="28:34" ht="13">
      <c r="AH75" s="250"/>
    </row>
    <row r="76" spans="28:34" ht="13">
      <c r="AF76" s="250"/>
      <c r="AG76" s="250"/>
      <c r="AH76" s="250"/>
    </row>
    <row r="77" spans="28:34" ht="13">
      <c r="AG77" s="250"/>
      <c r="AH77" s="250"/>
    </row>
    <row r="78" spans="28:34" ht="13"/>
    <row r="79" spans="28:34" ht="13"/>
    <row r="80" spans="28:34" ht="13"/>
    <row r="81" spans="25:34" ht="13"/>
    <row r="82" spans="25:34" ht="13">
      <c r="Y82" s="250"/>
    </row>
    <row r="83" spans="25:34" ht="13">
      <c r="Y83" s="250"/>
      <c r="Z83" s="250"/>
      <c r="AA83" s="250"/>
      <c r="AB83" s="250"/>
      <c r="AC83" s="250"/>
      <c r="AD83" s="250"/>
      <c r="AE83" s="250"/>
      <c r="AF83" s="250"/>
      <c r="AG83" s="250"/>
      <c r="AH83" s="250"/>
    </row>
    <row r="84" spans="25:34" ht="13"/>
    <row r="85" spans="25:34" ht="13"/>
    <row r="86" spans="25:34" ht="13"/>
    <row r="87" spans="25:34" ht="13"/>
    <row r="88" spans="25:34" ht="13">
      <c r="AH88" s="250"/>
    </row>
    <row r="89" spans="25:34" ht="13"/>
    <row r="90" spans="25:34" ht="13"/>
    <row r="91" spans="25:34" ht="13"/>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501</v>
      </c>
    </row>
  </sheetData>
  <sheetProtection algorithmName="SHA-512" hashValue="2fretGzZ+lwWS2FvZqMO5R6aUCpaC9DagHFLkhxO1ZQ2GEQmudrLnfPbGyt+AG6eEFfuuakx9PAoaRizZNU9bQ==" saltValue="IqXUxoHrjL0iG1DRm2V5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251" customWidth="1"/>
    <col min="35" max="122" width="2.453125" style="250" customWidth="1"/>
    <col min="123" max="16384" width="2.4531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c r="S2" s="250"/>
      <c r="AH2" s="250"/>
    </row>
    <row r="3" spans="2:34" ht="13">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row r="5" spans="2:34" ht="13"/>
    <row r="6" spans="2:34" ht="13"/>
    <row r="7" spans="2:34" ht="13"/>
    <row r="8" spans="2:34" ht="13"/>
    <row r="9" spans="2:34" ht="13">
      <c r="AH9" s="250"/>
    </row>
    <row r="10" spans="2:34" ht="13"/>
    <row r="11" spans="2:34" ht="13"/>
    <row r="12" spans="2:34" ht="13"/>
    <row r="13" spans="2:34" ht="13"/>
    <row r="14" spans="2:34" ht="13"/>
    <row r="15" spans="2:34" ht="13"/>
    <row r="16" spans="2:34" ht="13"/>
    <row r="17" spans="12:34" ht="13">
      <c r="AH17" s="250"/>
    </row>
    <row r="18" spans="12:34" ht="13"/>
    <row r="19" spans="12:34" ht="13"/>
    <row r="20" spans="12:34" ht="13">
      <c r="AH20" s="250"/>
    </row>
    <row r="21" spans="12:34" ht="13">
      <c r="AH21" s="250"/>
    </row>
    <row r="22" spans="12:34" ht="13"/>
    <row r="23" spans="12:34" ht="13"/>
    <row r="24" spans="12:34" ht="13">
      <c r="Q24" s="250"/>
    </row>
    <row r="25" spans="12:34" ht="13"/>
    <row r="26" spans="12:34" ht="13"/>
    <row r="27" spans="12:34" ht="13"/>
    <row r="28" spans="12:34" ht="13">
      <c r="O28" s="250"/>
      <c r="T28" s="250"/>
      <c r="AH28" s="250"/>
    </row>
    <row r="29" spans="12:34" ht="13"/>
    <row r="30" spans="12:34" ht="13"/>
    <row r="31" spans="12:34" ht="13">
      <c r="Q31" s="250"/>
    </row>
    <row r="32" spans="12:34" ht="13">
      <c r="L32" s="250"/>
    </row>
    <row r="33" spans="2:34" ht="13">
      <c r="C33" s="250"/>
      <c r="E33" s="250"/>
      <c r="G33" s="250"/>
      <c r="I33" s="250"/>
      <c r="X33" s="250"/>
    </row>
    <row r="34" spans="2:34" ht="13">
      <c r="B34" s="250"/>
      <c r="P34" s="250"/>
      <c r="R34" s="250"/>
      <c r="T34" s="250"/>
    </row>
    <row r="35" spans="2:34" ht="13">
      <c r="D35" s="250"/>
      <c r="W35" s="250"/>
      <c r="AC35" s="250"/>
      <c r="AD35" s="250"/>
      <c r="AE35" s="250"/>
      <c r="AF35" s="250"/>
      <c r="AG35" s="250"/>
      <c r="AH35" s="250"/>
    </row>
    <row r="36" spans="2:34" ht="13">
      <c r="H36" s="250"/>
      <c r="J36" s="250"/>
      <c r="K36" s="250"/>
      <c r="M36" s="250"/>
      <c r="Y36" s="250"/>
      <c r="Z36" s="250"/>
      <c r="AA36" s="250"/>
      <c r="AB36" s="250"/>
      <c r="AC36" s="250"/>
      <c r="AD36" s="250"/>
      <c r="AE36" s="250"/>
      <c r="AF36" s="250"/>
      <c r="AG36" s="250"/>
      <c r="AH36" s="250"/>
    </row>
    <row r="37" spans="2:34" ht="13">
      <c r="AH37" s="250"/>
    </row>
    <row r="38" spans="2:34" ht="13">
      <c r="AG38" s="250"/>
      <c r="AH38" s="250"/>
    </row>
    <row r="39" spans="2:34" ht="13"/>
    <row r="40" spans="2:34" ht="13">
      <c r="X40" s="250"/>
    </row>
    <row r="41" spans="2:34" ht="13">
      <c r="R41" s="250"/>
    </row>
    <row r="42" spans="2:34" ht="13">
      <c r="W42" s="250"/>
    </row>
    <row r="43" spans="2:34" ht="13">
      <c r="Y43" s="250"/>
      <c r="Z43" s="250"/>
      <c r="AA43" s="250"/>
      <c r="AB43" s="250"/>
      <c r="AC43" s="250"/>
      <c r="AD43" s="250"/>
      <c r="AE43" s="250"/>
      <c r="AF43" s="250"/>
      <c r="AG43" s="250"/>
      <c r="AH43" s="250"/>
    </row>
    <row r="44" spans="2:34" ht="13">
      <c r="AH44" s="250"/>
    </row>
    <row r="45" spans="2:34" ht="13">
      <c r="X45" s="250"/>
    </row>
    <row r="46" spans="2:34" ht="13"/>
    <row r="47" spans="2:34" ht="13"/>
    <row r="48" spans="2:34" ht="13">
      <c r="W48" s="250"/>
      <c r="Y48" s="250"/>
      <c r="Z48" s="250"/>
      <c r="AA48" s="250"/>
      <c r="AB48" s="250"/>
      <c r="AC48" s="250"/>
      <c r="AD48" s="250"/>
      <c r="AE48" s="250"/>
      <c r="AF48" s="250"/>
      <c r="AG48" s="250"/>
      <c r="AH48" s="250"/>
    </row>
    <row r="49" spans="28:34" ht="13"/>
    <row r="50" spans="28:34" ht="13">
      <c r="AE50" s="250"/>
      <c r="AF50" s="250"/>
      <c r="AG50" s="250"/>
      <c r="AH50" s="250"/>
    </row>
    <row r="51" spans="28:34" ht="13">
      <c r="AC51" s="250"/>
      <c r="AD51" s="250"/>
      <c r="AE51" s="250"/>
      <c r="AF51" s="250"/>
      <c r="AG51" s="250"/>
      <c r="AH51" s="250"/>
    </row>
    <row r="52" spans="28:34" ht="13"/>
    <row r="53" spans="28:34" ht="13">
      <c r="AF53" s="250"/>
      <c r="AG53" s="250"/>
      <c r="AH53" s="250"/>
    </row>
    <row r="54" spans="28:34" ht="13">
      <c r="AH54" s="250"/>
    </row>
    <row r="55" spans="28:34" ht="13"/>
    <row r="56" spans="28:34" ht="13">
      <c r="AB56" s="250"/>
      <c r="AC56" s="250"/>
      <c r="AD56" s="250"/>
      <c r="AE56" s="250"/>
      <c r="AF56" s="250"/>
      <c r="AG56" s="250"/>
      <c r="AH56" s="250"/>
    </row>
    <row r="57" spans="28:34" ht="13">
      <c r="AH57" s="250"/>
    </row>
    <row r="58" spans="28:34" ht="13">
      <c r="AH58" s="250"/>
    </row>
    <row r="59" spans="28:34" ht="13">
      <c r="AG59" s="250"/>
      <c r="AH59" s="250"/>
    </row>
    <row r="60" spans="28:34" ht="13"/>
    <row r="61" spans="28:34" ht="13"/>
    <row r="62" spans="28:34" ht="13"/>
    <row r="63" spans="28:34" ht="13">
      <c r="AH63" s="250"/>
    </row>
    <row r="64" spans="28:34" ht="13">
      <c r="AG64" s="250"/>
      <c r="AH64" s="250"/>
    </row>
    <row r="65" spans="28:34" ht="13"/>
    <row r="66" spans="28:34" ht="13"/>
    <row r="67" spans="28:34" ht="13"/>
    <row r="68" spans="28:34" ht="13">
      <c r="AB68" s="250"/>
      <c r="AC68" s="250"/>
      <c r="AD68" s="250"/>
      <c r="AE68" s="250"/>
      <c r="AF68" s="250"/>
      <c r="AG68" s="250"/>
      <c r="AH68" s="250"/>
    </row>
    <row r="69" spans="28:34" ht="13">
      <c r="AF69" s="250"/>
      <c r="AG69" s="250"/>
      <c r="AH69" s="250"/>
    </row>
    <row r="70" spans="28:34" ht="13"/>
    <row r="71" spans="28:34" ht="13"/>
    <row r="72" spans="28:34" ht="13"/>
    <row r="73" spans="28:34" ht="13"/>
    <row r="74" spans="28:34" ht="13"/>
    <row r="75" spans="28:34" ht="13">
      <c r="AH75" s="250"/>
    </row>
    <row r="76" spans="28:34" ht="13">
      <c r="AF76" s="250"/>
      <c r="AG76" s="250"/>
      <c r="AH76" s="250"/>
    </row>
    <row r="77" spans="28:34" ht="13">
      <c r="AG77" s="250"/>
      <c r="AH77" s="250"/>
    </row>
    <row r="78" spans="28:34" ht="13"/>
    <row r="79" spans="28:34" ht="13"/>
    <row r="80" spans="28:34" ht="13"/>
    <row r="81" spans="25:34" ht="13"/>
    <row r="82" spans="25:34" ht="13">
      <c r="Y82" s="250"/>
    </row>
    <row r="83" spans="25:34" ht="13">
      <c r="Y83" s="250"/>
      <c r="Z83" s="250"/>
      <c r="AA83" s="250"/>
      <c r="AB83" s="250"/>
      <c r="AC83" s="250"/>
      <c r="AD83" s="250"/>
      <c r="AE83" s="250"/>
      <c r="AF83" s="250"/>
      <c r="AG83" s="250"/>
      <c r="AH83" s="250"/>
    </row>
    <row r="84" spans="25:34" ht="13"/>
    <row r="85" spans="25:34" ht="13"/>
    <row r="86" spans="25:34" ht="13"/>
    <row r="87" spans="25:34" ht="13"/>
    <row r="88" spans="25:34" ht="13">
      <c r="AH88" s="250"/>
    </row>
    <row r="89" spans="25:34" ht="13"/>
    <row r="90" spans="25:34" ht="13"/>
    <row r="91" spans="25:34" ht="13"/>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501</v>
      </c>
    </row>
  </sheetData>
  <sheetProtection algorithmName="SHA-512" hashValue="MfQSbkTh5nk0p9v46J0B0AWaYlaUSWmvzUyhawfd5x9AjtvUggYAWdLt0olvJvmo/ayYJPaUJGi53QjoFqtj0g==" saltValue="ixCnHvAC9XjI/taq4U1m6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51</v>
      </c>
      <c r="E2" s="146"/>
      <c r="F2" s="147" t="s">
        <v>551</v>
      </c>
      <c r="G2" s="148"/>
      <c r="H2" s="149"/>
    </row>
    <row r="3" spans="1:8">
      <c r="A3" s="145" t="s">
        <v>544</v>
      </c>
      <c r="B3" s="150"/>
      <c r="C3" s="151"/>
      <c r="D3" s="152">
        <v>77705</v>
      </c>
      <c r="E3" s="153"/>
      <c r="F3" s="154">
        <v>68468</v>
      </c>
      <c r="G3" s="155"/>
      <c r="H3" s="156"/>
    </row>
    <row r="4" spans="1:8">
      <c r="A4" s="157"/>
      <c r="B4" s="158"/>
      <c r="C4" s="159"/>
      <c r="D4" s="160">
        <v>46892</v>
      </c>
      <c r="E4" s="161"/>
      <c r="F4" s="162">
        <v>34140</v>
      </c>
      <c r="G4" s="163"/>
      <c r="H4" s="164"/>
    </row>
    <row r="5" spans="1:8">
      <c r="A5" s="145" t="s">
        <v>546</v>
      </c>
      <c r="B5" s="150"/>
      <c r="C5" s="151"/>
      <c r="D5" s="152">
        <v>94041</v>
      </c>
      <c r="E5" s="153"/>
      <c r="F5" s="154">
        <v>69729</v>
      </c>
      <c r="G5" s="155"/>
      <c r="H5" s="156"/>
    </row>
    <row r="6" spans="1:8">
      <c r="A6" s="157"/>
      <c r="B6" s="158"/>
      <c r="C6" s="159"/>
      <c r="D6" s="160">
        <v>89061</v>
      </c>
      <c r="E6" s="161"/>
      <c r="F6" s="162">
        <v>38908</v>
      </c>
      <c r="G6" s="163"/>
      <c r="H6" s="164"/>
    </row>
    <row r="7" spans="1:8">
      <c r="A7" s="145" t="s">
        <v>547</v>
      </c>
      <c r="B7" s="150"/>
      <c r="C7" s="151"/>
      <c r="D7" s="152">
        <v>77754</v>
      </c>
      <c r="E7" s="153"/>
      <c r="F7" s="154">
        <v>74581</v>
      </c>
      <c r="G7" s="155"/>
      <c r="H7" s="156"/>
    </row>
    <row r="8" spans="1:8">
      <c r="A8" s="157"/>
      <c r="B8" s="158"/>
      <c r="C8" s="159"/>
      <c r="D8" s="160">
        <v>64286</v>
      </c>
      <c r="E8" s="161"/>
      <c r="F8" s="162">
        <v>41563</v>
      </c>
      <c r="G8" s="163"/>
      <c r="H8" s="164"/>
    </row>
    <row r="9" spans="1:8">
      <c r="A9" s="145" t="s">
        <v>548</v>
      </c>
      <c r="B9" s="150"/>
      <c r="C9" s="151"/>
      <c r="D9" s="152">
        <v>184916</v>
      </c>
      <c r="E9" s="153"/>
      <c r="F9" s="154">
        <v>76347</v>
      </c>
      <c r="G9" s="155"/>
      <c r="H9" s="156"/>
    </row>
    <row r="10" spans="1:8">
      <c r="A10" s="157"/>
      <c r="B10" s="158"/>
      <c r="C10" s="159"/>
      <c r="D10" s="160">
        <v>123695</v>
      </c>
      <c r="E10" s="161"/>
      <c r="F10" s="162">
        <v>41762</v>
      </c>
      <c r="G10" s="163"/>
      <c r="H10" s="164"/>
    </row>
    <row r="11" spans="1:8">
      <c r="A11" s="145" t="s">
        <v>549</v>
      </c>
      <c r="B11" s="150"/>
      <c r="C11" s="151"/>
      <c r="D11" s="152">
        <v>115955</v>
      </c>
      <c r="E11" s="153"/>
      <c r="F11" s="154">
        <v>69604</v>
      </c>
      <c r="G11" s="155"/>
      <c r="H11" s="156"/>
    </row>
    <row r="12" spans="1:8">
      <c r="A12" s="157"/>
      <c r="B12" s="158"/>
      <c r="C12" s="165"/>
      <c r="D12" s="160">
        <v>66746</v>
      </c>
      <c r="E12" s="161"/>
      <c r="F12" s="162">
        <v>36247</v>
      </c>
      <c r="G12" s="163"/>
      <c r="H12" s="164"/>
    </row>
    <row r="13" spans="1:8">
      <c r="A13" s="145"/>
      <c r="B13" s="150"/>
      <c r="C13" s="166"/>
      <c r="D13" s="167">
        <v>110074</v>
      </c>
      <c r="E13" s="168"/>
      <c r="F13" s="169">
        <v>71746</v>
      </c>
      <c r="G13" s="170"/>
      <c r="H13" s="156"/>
    </row>
    <row r="14" spans="1:8">
      <c r="A14" s="157"/>
      <c r="B14" s="158"/>
      <c r="C14" s="159"/>
      <c r="D14" s="160">
        <v>78136</v>
      </c>
      <c r="E14" s="161"/>
      <c r="F14" s="162">
        <v>38524</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0.6</v>
      </c>
      <c r="C19" s="171">
        <f>ROUND(VALUE(SUBSTITUTE(実質収支比率等に係る経年分析!G$48,"▲","-")),2)</f>
        <v>0.5</v>
      </c>
      <c r="D19" s="171">
        <f>ROUND(VALUE(SUBSTITUTE(実質収支比率等に係る経年分析!H$48,"▲","-")),2)</f>
        <v>1.7</v>
      </c>
      <c r="E19" s="171">
        <f>ROUND(VALUE(SUBSTITUTE(実質収支比率等に係る経年分析!I$48,"▲","-")),2)</f>
        <v>0.44</v>
      </c>
      <c r="F19" s="171">
        <f>ROUND(VALUE(SUBSTITUTE(実質収支比率等に係る経年分析!J$48,"▲","-")),2)</f>
        <v>5.24</v>
      </c>
    </row>
    <row r="20" spans="1:11">
      <c r="A20" s="171" t="s">
        <v>54</v>
      </c>
      <c r="B20" s="171">
        <f>ROUND(VALUE(SUBSTITUTE(実質収支比率等に係る経年分析!F$47,"▲","-")),2)</f>
        <v>12.22</v>
      </c>
      <c r="C20" s="171">
        <f>ROUND(VALUE(SUBSTITUTE(実質収支比率等に係る経年分析!G$47,"▲","-")),2)</f>
        <v>10.46</v>
      </c>
      <c r="D20" s="171">
        <f>ROUND(VALUE(SUBSTITUTE(実質収支比率等に係る経年分析!H$47,"▲","-")),2)</f>
        <v>10.65</v>
      </c>
      <c r="E20" s="171">
        <f>ROUND(VALUE(SUBSTITUTE(実質収支比率等に係る経年分析!I$47,"▲","-")),2)</f>
        <v>11.43</v>
      </c>
      <c r="F20" s="171">
        <f>ROUND(VALUE(SUBSTITUTE(実質収支比率等に係る経年分析!J$47,"▲","-")),2)</f>
        <v>10.98</v>
      </c>
    </row>
    <row r="21" spans="1:11">
      <c r="A21" s="171" t="s">
        <v>55</v>
      </c>
      <c r="B21" s="171">
        <f>IF(ISNUMBER(VALUE(SUBSTITUTE(実質収支比率等に係る経年分析!F$49,"▲","-"))),ROUND(VALUE(SUBSTITUTE(実質収支比率等に係る経年分析!F$49,"▲","-")),2),NA())</f>
        <v>-1.1499999999999999</v>
      </c>
      <c r="C21" s="171">
        <f>IF(ISNUMBER(VALUE(SUBSTITUTE(実質収支比率等に係る経年分析!G$49,"▲","-"))),ROUND(VALUE(SUBSTITUTE(実質収支比率等に係る経年分析!G$49,"▲","-")),2),NA())</f>
        <v>-2.0699999999999998</v>
      </c>
      <c r="D21" s="171">
        <f>IF(ISNUMBER(VALUE(SUBSTITUTE(実質収支比率等に係る経年分析!H$49,"▲","-"))),ROUND(VALUE(SUBSTITUTE(実質収支比率等に係る経年分析!H$49,"▲","-")),2),NA())</f>
        <v>1.23</v>
      </c>
      <c r="E21" s="171">
        <f>IF(ISNUMBER(VALUE(SUBSTITUTE(実質収支比率等に係る経年分析!I$49,"▲","-"))),ROUND(VALUE(SUBSTITUTE(実質収支比率等に係る経年分析!I$49,"▲","-")),2),NA())</f>
        <v>-1.17</v>
      </c>
      <c r="F21" s="171">
        <f>IF(ISNUMBER(VALUE(SUBSTITUTE(実質収支比率等に係る経年分析!J$49,"▲","-"))),ROUND(VALUE(SUBSTITUTE(実質収支比率等に係る経年分析!J$49,"▲","-")),2),NA())</f>
        <v>4.84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国民健康保険特別会計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港湾施設管理受託特別会計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1.1100000000000001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0.57999999999999996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1.34</v>
      </c>
    </row>
    <row r="33" spans="1:16">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6.47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4.08</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4.96</v>
      </c>
    </row>
    <row r="35" spans="1:16">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7.32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8.4600000000000009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10.73</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16.75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12.05</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1383</v>
      </c>
      <c r="E42" s="173"/>
      <c r="F42" s="173"/>
      <c r="G42" s="173">
        <f>'実質公債費比率（分子）の構造'!L$52</f>
        <v>1307</v>
      </c>
      <c r="H42" s="173"/>
      <c r="I42" s="173"/>
      <c r="J42" s="173">
        <f>'実質公債費比率（分子）の構造'!M$52</f>
        <v>1221</v>
      </c>
      <c r="K42" s="173"/>
      <c r="L42" s="173"/>
      <c r="M42" s="173">
        <f>'実質公債費比率（分子）の構造'!N$52</f>
        <v>1153</v>
      </c>
      <c r="N42" s="173"/>
      <c r="O42" s="173"/>
      <c r="P42" s="173">
        <f>'実質公債費比率（分子）の構造'!O$52</f>
        <v>1222</v>
      </c>
    </row>
    <row r="43" spans="1:16">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66</v>
      </c>
      <c r="B46" s="173">
        <f>'実質公債費比率（分子）の構造'!K$48</f>
        <v>409</v>
      </c>
      <c r="C46" s="173"/>
      <c r="D46" s="173"/>
      <c r="E46" s="173">
        <f>'実質公債費比率（分子）の構造'!L$48</f>
        <v>370</v>
      </c>
      <c r="F46" s="173"/>
      <c r="G46" s="173"/>
      <c r="H46" s="173">
        <f>'実質公債費比率（分子）の構造'!M$48</f>
        <v>349</v>
      </c>
      <c r="I46" s="173"/>
      <c r="J46" s="173"/>
      <c r="K46" s="173">
        <f>'実質公債費比率（分子）の構造'!N$48</f>
        <v>316</v>
      </c>
      <c r="L46" s="173"/>
      <c r="M46" s="173"/>
      <c r="N46" s="173">
        <f>'実質公債費比率（分子）の構造'!O$48</f>
        <v>307</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2085</v>
      </c>
      <c r="C49" s="173"/>
      <c r="D49" s="173"/>
      <c r="E49" s="173">
        <f>'実質公債費比率（分子）の構造'!L$45</f>
        <v>1926</v>
      </c>
      <c r="F49" s="173"/>
      <c r="G49" s="173"/>
      <c r="H49" s="173">
        <f>'実質公債費比率（分子）の構造'!M$45</f>
        <v>1826</v>
      </c>
      <c r="I49" s="173"/>
      <c r="J49" s="173"/>
      <c r="K49" s="173">
        <f>'実質公債費比率（分子）の構造'!N$45</f>
        <v>1760</v>
      </c>
      <c r="L49" s="173"/>
      <c r="M49" s="173"/>
      <c r="N49" s="173">
        <f>'実質公債費比率（分子）の構造'!O$45</f>
        <v>1755</v>
      </c>
      <c r="O49" s="173"/>
      <c r="P49" s="173"/>
    </row>
    <row r="50" spans="1:16">
      <c r="A50" s="173" t="s">
        <v>70</v>
      </c>
      <c r="B50" s="173" t="e">
        <f>NA()</f>
        <v>#N/A</v>
      </c>
      <c r="C50" s="173">
        <f>IF(ISNUMBER('実質公債費比率（分子）の構造'!K$53),'実質公債費比率（分子）の構造'!K$53,NA())</f>
        <v>1111</v>
      </c>
      <c r="D50" s="173" t="e">
        <f>NA()</f>
        <v>#N/A</v>
      </c>
      <c r="E50" s="173" t="e">
        <f>NA()</f>
        <v>#N/A</v>
      </c>
      <c r="F50" s="173">
        <f>IF(ISNUMBER('実質公債費比率（分子）の構造'!L$53),'実質公債費比率（分子）の構造'!L$53,NA())</f>
        <v>989</v>
      </c>
      <c r="G50" s="173" t="e">
        <f>NA()</f>
        <v>#N/A</v>
      </c>
      <c r="H50" s="173" t="e">
        <f>NA()</f>
        <v>#N/A</v>
      </c>
      <c r="I50" s="173">
        <f>IF(ISNUMBER('実質公債費比率（分子）の構造'!M$53),'実質公債費比率（分子）の構造'!M$53,NA())</f>
        <v>954</v>
      </c>
      <c r="J50" s="173" t="e">
        <f>NA()</f>
        <v>#N/A</v>
      </c>
      <c r="K50" s="173" t="e">
        <f>NA()</f>
        <v>#N/A</v>
      </c>
      <c r="L50" s="173">
        <f>IF(ISNUMBER('実質公債費比率（分子）の構造'!N$53),'実質公債費比率（分子）の構造'!N$53,NA())</f>
        <v>923</v>
      </c>
      <c r="M50" s="173" t="e">
        <f>NA()</f>
        <v>#N/A</v>
      </c>
      <c r="N50" s="173" t="e">
        <f>NA()</f>
        <v>#N/A</v>
      </c>
      <c r="O50" s="173">
        <f>IF(ISNUMBER('実質公債費比率（分子）の構造'!O$53),'実質公債費比率（分子）の構造'!O$53,NA())</f>
        <v>840</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12654</v>
      </c>
      <c r="E56" s="172"/>
      <c r="F56" s="172"/>
      <c r="G56" s="172">
        <f>'将来負担比率（分子）の構造'!J$52</f>
        <v>13194</v>
      </c>
      <c r="H56" s="172"/>
      <c r="I56" s="172"/>
      <c r="J56" s="172">
        <f>'将来負担比率（分子）の構造'!K$52</f>
        <v>13610</v>
      </c>
      <c r="K56" s="172"/>
      <c r="L56" s="172"/>
      <c r="M56" s="172">
        <f>'将来負担比率（分子）の構造'!L$52</f>
        <v>14912</v>
      </c>
      <c r="N56" s="172"/>
      <c r="O56" s="172"/>
      <c r="P56" s="172">
        <f>'将来負担比率（分子）の構造'!M$52</f>
        <v>15068</v>
      </c>
    </row>
    <row r="57" spans="1:16">
      <c r="A57" s="172" t="s">
        <v>41</v>
      </c>
      <c r="B57" s="172"/>
      <c r="C57" s="172"/>
      <c r="D57" s="172">
        <f>'将来負担比率（分子）の構造'!I$51</f>
        <v>1669</v>
      </c>
      <c r="E57" s="172"/>
      <c r="F57" s="172"/>
      <c r="G57" s="172">
        <f>'将来負担比率（分子）の構造'!J$51</f>
        <v>1651</v>
      </c>
      <c r="H57" s="172"/>
      <c r="I57" s="172"/>
      <c r="J57" s="172">
        <f>'将来負担比率（分子）の構造'!K$51</f>
        <v>1593</v>
      </c>
      <c r="K57" s="172"/>
      <c r="L57" s="172"/>
      <c r="M57" s="172">
        <f>'将来負担比率（分子）の構造'!L$51</f>
        <v>1259</v>
      </c>
      <c r="N57" s="172"/>
      <c r="O57" s="172"/>
      <c r="P57" s="172">
        <f>'将来負担比率（分子）の構造'!M$51</f>
        <v>1232</v>
      </c>
    </row>
    <row r="58" spans="1:16">
      <c r="A58" s="172" t="s">
        <v>40</v>
      </c>
      <c r="B58" s="172"/>
      <c r="C58" s="172"/>
      <c r="D58" s="172">
        <f>'将来負担比率（分子）の構造'!I$50</f>
        <v>4034</v>
      </c>
      <c r="E58" s="172"/>
      <c r="F58" s="172"/>
      <c r="G58" s="172">
        <f>'将来負担比率（分子）の構造'!J$50</f>
        <v>3845</v>
      </c>
      <c r="H58" s="172"/>
      <c r="I58" s="172"/>
      <c r="J58" s="172">
        <f>'将来負担比率（分子）の構造'!K$50</f>
        <v>3989</v>
      </c>
      <c r="K58" s="172"/>
      <c r="L58" s="172"/>
      <c r="M58" s="172">
        <f>'将来負担比率（分子）の構造'!L$50</f>
        <v>4115</v>
      </c>
      <c r="N58" s="172"/>
      <c r="O58" s="172"/>
      <c r="P58" s="172">
        <f>'将来負担比率（分子）の構造'!M$50</f>
        <v>4653</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2506</v>
      </c>
      <c r="C61" s="172"/>
      <c r="D61" s="172"/>
      <c r="E61" s="172">
        <f>'将来負担比率（分子）の構造'!J$46</f>
        <v>2452</v>
      </c>
      <c r="F61" s="172"/>
      <c r="G61" s="172"/>
      <c r="H61" s="172">
        <f>'将来負担比率（分子）の構造'!K$46</f>
        <v>2451</v>
      </c>
      <c r="I61" s="172"/>
      <c r="J61" s="172"/>
      <c r="K61" s="172">
        <f>'将来負担比率（分子）の構造'!L$46</f>
        <v>2347</v>
      </c>
      <c r="L61" s="172"/>
      <c r="M61" s="172"/>
      <c r="N61" s="172">
        <f>'将来負担比率（分子）の構造'!M$46</f>
        <v>2303</v>
      </c>
      <c r="O61" s="172"/>
      <c r="P61" s="172"/>
    </row>
    <row r="62" spans="1:16">
      <c r="A62" s="172" t="s">
        <v>34</v>
      </c>
      <c r="B62" s="172">
        <f>'将来負担比率（分子）の構造'!I$45</f>
        <v>1664</v>
      </c>
      <c r="C62" s="172"/>
      <c r="D62" s="172"/>
      <c r="E62" s="172">
        <f>'将来負担比率（分子）の構造'!J$45</f>
        <v>1591</v>
      </c>
      <c r="F62" s="172"/>
      <c r="G62" s="172"/>
      <c r="H62" s="172">
        <f>'将来負担比率（分子）の構造'!K$45</f>
        <v>1593</v>
      </c>
      <c r="I62" s="172"/>
      <c r="J62" s="172"/>
      <c r="K62" s="172">
        <f>'将来負担比率（分子）の構造'!L$45</f>
        <v>1562</v>
      </c>
      <c r="L62" s="172"/>
      <c r="M62" s="172"/>
      <c r="N62" s="172">
        <f>'将来負担比率（分子）の構造'!M$45</f>
        <v>1526</v>
      </c>
      <c r="O62" s="172"/>
      <c r="P62" s="172"/>
    </row>
    <row r="63" spans="1:16">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32</v>
      </c>
      <c r="B64" s="172">
        <f>'将来負担比率（分子）の構造'!I$43</f>
        <v>3657</v>
      </c>
      <c r="C64" s="172"/>
      <c r="D64" s="172"/>
      <c r="E64" s="172">
        <f>'将来負担比率（分子）の構造'!J$43</f>
        <v>3534</v>
      </c>
      <c r="F64" s="172"/>
      <c r="G64" s="172"/>
      <c r="H64" s="172">
        <f>'将来負担比率（分子）の構造'!K$43</f>
        <v>3292</v>
      </c>
      <c r="I64" s="172"/>
      <c r="J64" s="172"/>
      <c r="K64" s="172">
        <f>'将来負担比率（分子）の構造'!L$43</f>
        <v>3011</v>
      </c>
      <c r="L64" s="172"/>
      <c r="M64" s="172"/>
      <c r="N64" s="172">
        <f>'将来負担比率（分子）の構造'!M$43</f>
        <v>3039</v>
      </c>
      <c r="O64" s="172"/>
      <c r="P64" s="172"/>
    </row>
    <row r="65" spans="1:16">
      <c r="A65" s="172" t="s">
        <v>31</v>
      </c>
      <c r="B65" s="172">
        <f>'将来負担比率（分子）の構造'!I$42</f>
        <v>386</v>
      </c>
      <c r="C65" s="172"/>
      <c r="D65" s="172"/>
      <c r="E65" s="172">
        <f>'将来負担比率（分子）の構造'!J$42</f>
        <v>386</v>
      </c>
      <c r="F65" s="172"/>
      <c r="G65" s="172"/>
      <c r="H65" s="172">
        <f>'将来負担比率（分子）の構造'!K$42</f>
        <v>386</v>
      </c>
      <c r="I65" s="172"/>
      <c r="J65" s="172"/>
      <c r="K65" s="172">
        <f>'将来負担比率（分子）の構造'!L$42</f>
        <v>386</v>
      </c>
      <c r="L65" s="172"/>
      <c r="M65" s="172"/>
      <c r="N65" s="172">
        <f>'将来負担比率（分子）の構造'!M$42</f>
        <v>384</v>
      </c>
      <c r="O65" s="172"/>
      <c r="P65" s="172"/>
    </row>
    <row r="66" spans="1:16">
      <c r="A66" s="172" t="s">
        <v>30</v>
      </c>
      <c r="B66" s="172">
        <f>'将来負担比率（分子）の構造'!I$41</f>
        <v>20721</v>
      </c>
      <c r="C66" s="172"/>
      <c r="D66" s="172"/>
      <c r="E66" s="172">
        <f>'将来負担比率（分子）の構造'!J$41</f>
        <v>21391</v>
      </c>
      <c r="F66" s="172"/>
      <c r="G66" s="172"/>
      <c r="H66" s="172">
        <f>'将来負担比率（分子）の構造'!K$41</f>
        <v>21373</v>
      </c>
      <c r="I66" s="172"/>
      <c r="J66" s="172"/>
      <c r="K66" s="172">
        <f>'将来負担比率（分子）の構造'!L$41</f>
        <v>23219</v>
      </c>
      <c r="L66" s="172"/>
      <c r="M66" s="172"/>
      <c r="N66" s="172">
        <f>'将来負担比率（分子）の構造'!M$41</f>
        <v>23171</v>
      </c>
      <c r="O66" s="172"/>
      <c r="P66" s="172"/>
    </row>
    <row r="67" spans="1:16">
      <c r="A67" s="172" t="s">
        <v>74</v>
      </c>
      <c r="B67" s="172" t="e">
        <f>NA()</f>
        <v>#N/A</v>
      </c>
      <c r="C67" s="172">
        <f>IF(ISNUMBER('将来負担比率（分子）の構造'!I$53), IF('将来負担比率（分子）の構造'!I$53 &lt; 0, 0, '将来負担比率（分子）の構造'!I$53), NA())</f>
        <v>10577</v>
      </c>
      <c r="D67" s="172" t="e">
        <f>NA()</f>
        <v>#N/A</v>
      </c>
      <c r="E67" s="172" t="e">
        <f>NA()</f>
        <v>#N/A</v>
      </c>
      <c r="F67" s="172">
        <f>IF(ISNUMBER('将来負担比率（分子）の構造'!J$53), IF('将来負担比率（分子）の構造'!J$53 &lt; 0, 0, '将来負担比率（分子）の構造'!J$53), NA())</f>
        <v>10665</v>
      </c>
      <c r="G67" s="172" t="e">
        <f>NA()</f>
        <v>#N/A</v>
      </c>
      <c r="H67" s="172" t="e">
        <f>NA()</f>
        <v>#N/A</v>
      </c>
      <c r="I67" s="172">
        <f>IF(ISNUMBER('将来負担比率（分子）の構造'!K$53), IF('将来負担比率（分子）の構造'!K$53 &lt; 0, 0, '将来負担比率（分子）の構造'!K$53), NA())</f>
        <v>9902</v>
      </c>
      <c r="J67" s="172" t="e">
        <f>NA()</f>
        <v>#N/A</v>
      </c>
      <c r="K67" s="172" t="e">
        <f>NA()</f>
        <v>#N/A</v>
      </c>
      <c r="L67" s="172">
        <f>IF(ISNUMBER('将来負担比率（分子）の構造'!L$53), IF('将来負担比率（分子）の構造'!L$53 &lt; 0, 0, '将来負担比率（分子）の構造'!L$53), NA())</f>
        <v>10239</v>
      </c>
      <c r="M67" s="172" t="e">
        <f>NA()</f>
        <v>#N/A</v>
      </c>
      <c r="N67" s="172" t="e">
        <f>NA()</f>
        <v>#N/A</v>
      </c>
      <c r="O67" s="172">
        <f>IF(ISNUMBER('将来負担比率（分子）の構造'!M$53), IF('将来負担比率（分子）の構造'!M$53 &lt; 0, 0, '将来負担比率（分子）の構造'!M$53), NA())</f>
        <v>9470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790</v>
      </c>
      <c r="C72" s="176">
        <f>基金残高に係る経年分析!G55</f>
        <v>872</v>
      </c>
      <c r="D72" s="176">
        <f>基金残高に係る経年分析!H55</f>
        <v>880</v>
      </c>
    </row>
    <row r="73" spans="1:16">
      <c r="A73" s="175" t="s">
        <v>77</v>
      </c>
      <c r="B73" s="176">
        <f>基金残高に係る経年分析!F56</f>
        <v>659</v>
      </c>
      <c r="C73" s="176">
        <f>基金残高に係る経年分析!G56</f>
        <v>659</v>
      </c>
      <c r="D73" s="176">
        <f>基金残高に係る経年分析!H56</f>
        <v>659</v>
      </c>
    </row>
    <row r="74" spans="1:16">
      <c r="A74" s="175" t="s">
        <v>78</v>
      </c>
      <c r="B74" s="176">
        <f>基金残高に係る経年分析!F57</f>
        <v>3123</v>
      </c>
      <c r="C74" s="176">
        <f>基金残高に係る経年分析!G57</f>
        <v>3199</v>
      </c>
      <c r="D74" s="176">
        <f>基金残高に係る経年分析!H57</f>
        <v>3425</v>
      </c>
    </row>
  </sheetData>
  <sheetProtection algorithmName="SHA-512" hashValue="FbMQ0rDCHwIUnEOTg6MvAylsFcyyTtE34WocbrGOzUbf0SR54FB7VVijAuBT0VkLzGVtJmLoVMz9x+uXjn3O/A==" saltValue="9yoHOsN1HFZ6g+otbunv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213</v>
      </c>
      <c r="DI1" s="750"/>
      <c r="DJ1" s="750"/>
      <c r="DK1" s="750"/>
      <c r="DL1" s="750"/>
      <c r="DM1" s="750"/>
      <c r="DN1" s="751"/>
      <c r="DO1" s="211"/>
      <c r="DP1" s="749" t="s">
        <v>214</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711" t="s">
        <v>216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217</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218</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c r="B4" s="711" t="s">
        <v>1</v>
      </c>
      <c r="C4" s="712"/>
      <c r="D4" s="712"/>
      <c r="E4" s="712"/>
      <c r="F4" s="712"/>
      <c r="G4" s="712"/>
      <c r="H4" s="712"/>
      <c r="I4" s="712"/>
      <c r="J4" s="712"/>
      <c r="K4" s="712"/>
      <c r="L4" s="712"/>
      <c r="M4" s="712"/>
      <c r="N4" s="712"/>
      <c r="O4" s="712"/>
      <c r="P4" s="712"/>
      <c r="Q4" s="713"/>
      <c r="R4" s="711" t="s">
        <v>219</v>
      </c>
      <c r="S4" s="712"/>
      <c r="T4" s="712"/>
      <c r="U4" s="712"/>
      <c r="V4" s="712"/>
      <c r="W4" s="712"/>
      <c r="X4" s="712"/>
      <c r="Y4" s="713"/>
      <c r="Z4" s="711" t="s">
        <v>220</v>
      </c>
      <c r="AA4" s="712"/>
      <c r="AB4" s="712"/>
      <c r="AC4" s="713"/>
      <c r="AD4" s="711" t="s">
        <v>221</v>
      </c>
      <c r="AE4" s="712"/>
      <c r="AF4" s="712"/>
      <c r="AG4" s="712"/>
      <c r="AH4" s="712"/>
      <c r="AI4" s="712"/>
      <c r="AJ4" s="712"/>
      <c r="AK4" s="713"/>
      <c r="AL4" s="711" t="s">
        <v>220</v>
      </c>
      <c r="AM4" s="712"/>
      <c r="AN4" s="712"/>
      <c r="AO4" s="713"/>
      <c r="AP4" s="752" t="s">
        <v>222</v>
      </c>
      <c r="AQ4" s="752"/>
      <c r="AR4" s="752"/>
      <c r="AS4" s="752"/>
      <c r="AT4" s="752"/>
      <c r="AU4" s="752"/>
      <c r="AV4" s="752"/>
      <c r="AW4" s="752"/>
      <c r="AX4" s="752"/>
      <c r="AY4" s="752"/>
      <c r="AZ4" s="752"/>
      <c r="BA4" s="752"/>
      <c r="BB4" s="752"/>
      <c r="BC4" s="752"/>
      <c r="BD4" s="752"/>
      <c r="BE4" s="752"/>
      <c r="BF4" s="752"/>
      <c r="BG4" s="752" t="s">
        <v>223</v>
      </c>
      <c r="BH4" s="752"/>
      <c r="BI4" s="752"/>
      <c r="BJ4" s="752"/>
      <c r="BK4" s="752"/>
      <c r="BL4" s="752"/>
      <c r="BM4" s="752"/>
      <c r="BN4" s="752"/>
      <c r="BO4" s="752" t="s">
        <v>220</v>
      </c>
      <c r="BP4" s="752"/>
      <c r="BQ4" s="752"/>
      <c r="BR4" s="752"/>
      <c r="BS4" s="752" t="s">
        <v>224</v>
      </c>
      <c r="BT4" s="752"/>
      <c r="BU4" s="752"/>
      <c r="BV4" s="752"/>
      <c r="BW4" s="752"/>
      <c r="BX4" s="752"/>
      <c r="BY4" s="752"/>
      <c r="BZ4" s="752"/>
      <c r="CA4" s="752"/>
      <c r="CB4" s="752"/>
      <c r="CD4" s="711" t="s">
        <v>225</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c r="B5" s="708" t="s">
        <v>226</v>
      </c>
      <c r="C5" s="709"/>
      <c r="D5" s="709"/>
      <c r="E5" s="709"/>
      <c r="F5" s="709"/>
      <c r="G5" s="709"/>
      <c r="H5" s="709"/>
      <c r="I5" s="709"/>
      <c r="J5" s="709"/>
      <c r="K5" s="709"/>
      <c r="L5" s="709"/>
      <c r="M5" s="709"/>
      <c r="N5" s="709"/>
      <c r="O5" s="709"/>
      <c r="P5" s="709"/>
      <c r="Q5" s="710"/>
      <c r="R5" s="705">
        <v>5261525</v>
      </c>
      <c r="S5" s="706"/>
      <c r="T5" s="706"/>
      <c r="U5" s="706"/>
      <c r="V5" s="706"/>
      <c r="W5" s="706"/>
      <c r="X5" s="706"/>
      <c r="Y5" s="734"/>
      <c r="Z5" s="747">
        <v>28.9</v>
      </c>
      <c r="AA5" s="747"/>
      <c r="AB5" s="747"/>
      <c r="AC5" s="747"/>
      <c r="AD5" s="748">
        <v>5114273</v>
      </c>
      <c r="AE5" s="748"/>
      <c r="AF5" s="748"/>
      <c r="AG5" s="748"/>
      <c r="AH5" s="748"/>
      <c r="AI5" s="748"/>
      <c r="AJ5" s="748"/>
      <c r="AK5" s="748"/>
      <c r="AL5" s="735">
        <v>67.099999999999994</v>
      </c>
      <c r="AM5" s="721"/>
      <c r="AN5" s="721"/>
      <c r="AO5" s="736"/>
      <c r="AP5" s="708" t="s">
        <v>227</v>
      </c>
      <c r="AQ5" s="709"/>
      <c r="AR5" s="709"/>
      <c r="AS5" s="709"/>
      <c r="AT5" s="709"/>
      <c r="AU5" s="709"/>
      <c r="AV5" s="709"/>
      <c r="AW5" s="709"/>
      <c r="AX5" s="709"/>
      <c r="AY5" s="709"/>
      <c r="AZ5" s="709"/>
      <c r="BA5" s="709"/>
      <c r="BB5" s="709"/>
      <c r="BC5" s="709"/>
      <c r="BD5" s="709"/>
      <c r="BE5" s="709"/>
      <c r="BF5" s="710"/>
      <c r="BG5" s="658">
        <v>5114273</v>
      </c>
      <c r="BH5" s="659"/>
      <c r="BI5" s="659"/>
      <c r="BJ5" s="659"/>
      <c r="BK5" s="659"/>
      <c r="BL5" s="659"/>
      <c r="BM5" s="659"/>
      <c r="BN5" s="660"/>
      <c r="BO5" s="684">
        <v>97.2</v>
      </c>
      <c r="BP5" s="684"/>
      <c r="BQ5" s="684"/>
      <c r="BR5" s="684"/>
      <c r="BS5" s="685">
        <v>47806</v>
      </c>
      <c r="BT5" s="685"/>
      <c r="BU5" s="685"/>
      <c r="BV5" s="685"/>
      <c r="BW5" s="685"/>
      <c r="BX5" s="685"/>
      <c r="BY5" s="685"/>
      <c r="BZ5" s="685"/>
      <c r="CA5" s="685"/>
      <c r="CB5" s="730"/>
      <c r="CD5" s="711" t="s">
        <v>222</v>
      </c>
      <c r="CE5" s="712"/>
      <c r="CF5" s="712"/>
      <c r="CG5" s="712"/>
      <c r="CH5" s="712"/>
      <c r="CI5" s="712"/>
      <c r="CJ5" s="712"/>
      <c r="CK5" s="712"/>
      <c r="CL5" s="712"/>
      <c r="CM5" s="712"/>
      <c r="CN5" s="712"/>
      <c r="CO5" s="712"/>
      <c r="CP5" s="712"/>
      <c r="CQ5" s="713"/>
      <c r="CR5" s="711" t="s">
        <v>228</v>
      </c>
      <c r="CS5" s="712"/>
      <c r="CT5" s="712"/>
      <c r="CU5" s="712"/>
      <c r="CV5" s="712"/>
      <c r="CW5" s="712"/>
      <c r="CX5" s="712"/>
      <c r="CY5" s="713"/>
      <c r="CZ5" s="711" t="s">
        <v>220</v>
      </c>
      <c r="DA5" s="712"/>
      <c r="DB5" s="712"/>
      <c r="DC5" s="713"/>
      <c r="DD5" s="711" t="s">
        <v>229</v>
      </c>
      <c r="DE5" s="712"/>
      <c r="DF5" s="712"/>
      <c r="DG5" s="712"/>
      <c r="DH5" s="712"/>
      <c r="DI5" s="712"/>
      <c r="DJ5" s="712"/>
      <c r="DK5" s="712"/>
      <c r="DL5" s="712"/>
      <c r="DM5" s="712"/>
      <c r="DN5" s="712"/>
      <c r="DO5" s="712"/>
      <c r="DP5" s="713"/>
      <c r="DQ5" s="711" t="s">
        <v>230</v>
      </c>
      <c r="DR5" s="712"/>
      <c r="DS5" s="712"/>
      <c r="DT5" s="712"/>
      <c r="DU5" s="712"/>
      <c r="DV5" s="712"/>
      <c r="DW5" s="712"/>
      <c r="DX5" s="712"/>
      <c r="DY5" s="712"/>
      <c r="DZ5" s="712"/>
      <c r="EA5" s="712"/>
      <c r="EB5" s="712"/>
      <c r="EC5" s="713"/>
    </row>
    <row r="6" spans="2:143" ht="11.25" customHeight="1">
      <c r="B6" s="655" t="s">
        <v>231</v>
      </c>
      <c r="C6" s="656"/>
      <c r="D6" s="656"/>
      <c r="E6" s="656"/>
      <c r="F6" s="656"/>
      <c r="G6" s="656"/>
      <c r="H6" s="656"/>
      <c r="I6" s="656"/>
      <c r="J6" s="656"/>
      <c r="K6" s="656"/>
      <c r="L6" s="656"/>
      <c r="M6" s="656"/>
      <c r="N6" s="656"/>
      <c r="O6" s="656"/>
      <c r="P6" s="656"/>
      <c r="Q6" s="657"/>
      <c r="R6" s="658">
        <v>78399</v>
      </c>
      <c r="S6" s="659"/>
      <c r="T6" s="659"/>
      <c r="U6" s="659"/>
      <c r="V6" s="659"/>
      <c r="W6" s="659"/>
      <c r="X6" s="659"/>
      <c r="Y6" s="660"/>
      <c r="Z6" s="684">
        <v>0.4</v>
      </c>
      <c r="AA6" s="684"/>
      <c r="AB6" s="684"/>
      <c r="AC6" s="684"/>
      <c r="AD6" s="685">
        <v>78399</v>
      </c>
      <c r="AE6" s="685"/>
      <c r="AF6" s="685"/>
      <c r="AG6" s="685"/>
      <c r="AH6" s="685"/>
      <c r="AI6" s="685"/>
      <c r="AJ6" s="685"/>
      <c r="AK6" s="685"/>
      <c r="AL6" s="661">
        <v>1</v>
      </c>
      <c r="AM6" s="662"/>
      <c r="AN6" s="662"/>
      <c r="AO6" s="686"/>
      <c r="AP6" s="655" t="s">
        <v>232</v>
      </c>
      <c r="AQ6" s="656"/>
      <c r="AR6" s="656"/>
      <c r="AS6" s="656"/>
      <c r="AT6" s="656"/>
      <c r="AU6" s="656"/>
      <c r="AV6" s="656"/>
      <c r="AW6" s="656"/>
      <c r="AX6" s="656"/>
      <c r="AY6" s="656"/>
      <c r="AZ6" s="656"/>
      <c r="BA6" s="656"/>
      <c r="BB6" s="656"/>
      <c r="BC6" s="656"/>
      <c r="BD6" s="656"/>
      <c r="BE6" s="656"/>
      <c r="BF6" s="657"/>
      <c r="BG6" s="658">
        <v>5114273</v>
      </c>
      <c r="BH6" s="659"/>
      <c r="BI6" s="659"/>
      <c r="BJ6" s="659"/>
      <c r="BK6" s="659"/>
      <c r="BL6" s="659"/>
      <c r="BM6" s="659"/>
      <c r="BN6" s="660"/>
      <c r="BO6" s="684">
        <v>97.2</v>
      </c>
      <c r="BP6" s="684"/>
      <c r="BQ6" s="684"/>
      <c r="BR6" s="684"/>
      <c r="BS6" s="685">
        <v>47806</v>
      </c>
      <c r="BT6" s="685"/>
      <c r="BU6" s="685"/>
      <c r="BV6" s="685"/>
      <c r="BW6" s="685"/>
      <c r="BX6" s="685"/>
      <c r="BY6" s="685"/>
      <c r="BZ6" s="685"/>
      <c r="CA6" s="685"/>
      <c r="CB6" s="730"/>
      <c r="CD6" s="708" t="s">
        <v>233</v>
      </c>
      <c r="CE6" s="709"/>
      <c r="CF6" s="709"/>
      <c r="CG6" s="709"/>
      <c r="CH6" s="709"/>
      <c r="CI6" s="709"/>
      <c r="CJ6" s="709"/>
      <c r="CK6" s="709"/>
      <c r="CL6" s="709"/>
      <c r="CM6" s="709"/>
      <c r="CN6" s="709"/>
      <c r="CO6" s="709"/>
      <c r="CP6" s="709"/>
      <c r="CQ6" s="710"/>
      <c r="CR6" s="658">
        <v>176475</v>
      </c>
      <c r="CS6" s="659"/>
      <c r="CT6" s="659"/>
      <c r="CU6" s="659"/>
      <c r="CV6" s="659"/>
      <c r="CW6" s="659"/>
      <c r="CX6" s="659"/>
      <c r="CY6" s="660"/>
      <c r="CZ6" s="735">
        <v>1</v>
      </c>
      <c r="DA6" s="721"/>
      <c r="DB6" s="721"/>
      <c r="DC6" s="737"/>
      <c r="DD6" s="664" t="s">
        <v>129</v>
      </c>
      <c r="DE6" s="659"/>
      <c r="DF6" s="659"/>
      <c r="DG6" s="659"/>
      <c r="DH6" s="659"/>
      <c r="DI6" s="659"/>
      <c r="DJ6" s="659"/>
      <c r="DK6" s="659"/>
      <c r="DL6" s="659"/>
      <c r="DM6" s="659"/>
      <c r="DN6" s="659"/>
      <c r="DO6" s="659"/>
      <c r="DP6" s="660"/>
      <c r="DQ6" s="664">
        <v>176342</v>
      </c>
      <c r="DR6" s="659"/>
      <c r="DS6" s="659"/>
      <c r="DT6" s="659"/>
      <c r="DU6" s="659"/>
      <c r="DV6" s="659"/>
      <c r="DW6" s="659"/>
      <c r="DX6" s="659"/>
      <c r="DY6" s="659"/>
      <c r="DZ6" s="659"/>
      <c r="EA6" s="659"/>
      <c r="EB6" s="659"/>
      <c r="EC6" s="696"/>
    </row>
    <row r="7" spans="2:143" ht="11.25" customHeight="1">
      <c r="B7" s="655" t="s">
        <v>235</v>
      </c>
      <c r="C7" s="656"/>
      <c r="D7" s="656"/>
      <c r="E7" s="656"/>
      <c r="F7" s="656"/>
      <c r="G7" s="656"/>
      <c r="H7" s="656"/>
      <c r="I7" s="656"/>
      <c r="J7" s="656"/>
      <c r="K7" s="656"/>
      <c r="L7" s="656"/>
      <c r="M7" s="656"/>
      <c r="N7" s="656"/>
      <c r="O7" s="656"/>
      <c r="P7" s="656"/>
      <c r="Q7" s="657"/>
      <c r="R7" s="658">
        <v>3405</v>
      </c>
      <c r="S7" s="659"/>
      <c r="T7" s="659"/>
      <c r="U7" s="659"/>
      <c r="V7" s="659"/>
      <c r="W7" s="659"/>
      <c r="X7" s="659"/>
      <c r="Y7" s="660"/>
      <c r="Z7" s="684">
        <v>0</v>
      </c>
      <c r="AA7" s="684"/>
      <c r="AB7" s="684"/>
      <c r="AC7" s="684"/>
      <c r="AD7" s="685">
        <v>3405</v>
      </c>
      <c r="AE7" s="685"/>
      <c r="AF7" s="685"/>
      <c r="AG7" s="685"/>
      <c r="AH7" s="685"/>
      <c r="AI7" s="685"/>
      <c r="AJ7" s="685"/>
      <c r="AK7" s="685"/>
      <c r="AL7" s="661">
        <v>0</v>
      </c>
      <c r="AM7" s="662"/>
      <c r="AN7" s="662"/>
      <c r="AO7" s="686"/>
      <c r="AP7" s="655" t="s">
        <v>236</v>
      </c>
      <c r="AQ7" s="656"/>
      <c r="AR7" s="656"/>
      <c r="AS7" s="656"/>
      <c r="AT7" s="656"/>
      <c r="AU7" s="656"/>
      <c r="AV7" s="656"/>
      <c r="AW7" s="656"/>
      <c r="AX7" s="656"/>
      <c r="AY7" s="656"/>
      <c r="AZ7" s="656"/>
      <c r="BA7" s="656"/>
      <c r="BB7" s="656"/>
      <c r="BC7" s="656"/>
      <c r="BD7" s="656"/>
      <c r="BE7" s="656"/>
      <c r="BF7" s="657"/>
      <c r="BG7" s="658">
        <v>1588997</v>
      </c>
      <c r="BH7" s="659"/>
      <c r="BI7" s="659"/>
      <c r="BJ7" s="659"/>
      <c r="BK7" s="659"/>
      <c r="BL7" s="659"/>
      <c r="BM7" s="659"/>
      <c r="BN7" s="660"/>
      <c r="BO7" s="684">
        <v>30.2</v>
      </c>
      <c r="BP7" s="684"/>
      <c r="BQ7" s="684"/>
      <c r="BR7" s="684"/>
      <c r="BS7" s="685">
        <v>47806</v>
      </c>
      <c r="BT7" s="685"/>
      <c r="BU7" s="685"/>
      <c r="BV7" s="685"/>
      <c r="BW7" s="685"/>
      <c r="BX7" s="685"/>
      <c r="BY7" s="685"/>
      <c r="BZ7" s="685"/>
      <c r="CA7" s="685"/>
      <c r="CB7" s="730"/>
      <c r="CD7" s="655" t="s">
        <v>237</v>
      </c>
      <c r="CE7" s="656"/>
      <c r="CF7" s="656"/>
      <c r="CG7" s="656"/>
      <c r="CH7" s="656"/>
      <c r="CI7" s="656"/>
      <c r="CJ7" s="656"/>
      <c r="CK7" s="656"/>
      <c r="CL7" s="656"/>
      <c r="CM7" s="656"/>
      <c r="CN7" s="656"/>
      <c r="CO7" s="656"/>
      <c r="CP7" s="656"/>
      <c r="CQ7" s="657"/>
      <c r="CR7" s="658">
        <v>2998198</v>
      </c>
      <c r="CS7" s="659"/>
      <c r="CT7" s="659"/>
      <c r="CU7" s="659"/>
      <c r="CV7" s="659"/>
      <c r="CW7" s="659"/>
      <c r="CX7" s="659"/>
      <c r="CY7" s="660"/>
      <c r="CZ7" s="684">
        <v>17.8</v>
      </c>
      <c r="DA7" s="684"/>
      <c r="DB7" s="684"/>
      <c r="DC7" s="684"/>
      <c r="DD7" s="664">
        <v>170530</v>
      </c>
      <c r="DE7" s="659"/>
      <c r="DF7" s="659"/>
      <c r="DG7" s="659"/>
      <c r="DH7" s="659"/>
      <c r="DI7" s="659"/>
      <c r="DJ7" s="659"/>
      <c r="DK7" s="659"/>
      <c r="DL7" s="659"/>
      <c r="DM7" s="659"/>
      <c r="DN7" s="659"/>
      <c r="DO7" s="659"/>
      <c r="DP7" s="660"/>
      <c r="DQ7" s="664">
        <v>2495005</v>
      </c>
      <c r="DR7" s="659"/>
      <c r="DS7" s="659"/>
      <c r="DT7" s="659"/>
      <c r="DU7" s="659"/>
      <c r="DV7" s="659"/>
      <c r="DW7" s="659"/>
      <c r="DX7" s="659"/>
      <c r="DY7" s="659"/>
      <c r="DZ7" s="659"/>
      <c r="EA7" s="659"/>
      <c r="EB7" s="659"/>
      <c r="EC7" s="696"/>
    </row>
    <row r="8" spans="2:143" ht="11.25" customHeight="1">
      <c r="B8" s="655" t="s">
        <v>238</v>
      </c>
      <c r="C8" s="656"/>
      <c r="D8" s="656"/>
      <c r="E8" s="656"/>
      <c r="F8" s="656"/>
      <c r="G8" s="656"/>
      <c r="H8" s="656"/>
      <c r="I8" s="656"/>
      <c r="J8" s="656"/>
      <c r="K8" s="656"/>
      <c r="L8" s="656"/>
      <c r="M8" s="656"/>
      <c r="N8" s="656"/>
      <c r="O8" s="656"/>
      <c r="P8" s="656"/>
      <c r="Q8" s="657"/>
      <c r="R8" s="658">
        <v>21554</v>
      </c>
      <c r="S8" s="659"/>
      <c r="T8" s="659"/>
      <c r="U8" s="659"/>
      <c r="V8" s="659"/>
      <c r="W8" s="659"/>
      <c r="X8" s="659"/>
      <c r="Y8" s="660"/>
      <c r="Z8" s="684">
        <v>0.1</v>
      </c>
      <c r="AA8" s="684"/>
      <c r="AB8" s="684"/>
      <c r="AC8" s="684"/>
      <c r="AD8" s="685">
        <v>21554</v>
      </c>
      <c r="AE8" s="685"/>
      <c r="AF8" s="685"/>
      <c r="AG8" s="685"/>
      <c r="AH8" s="685"/>
      <c r="AI8" s="685"/>
      <c r="AJ8" s="685"/>
      <c r="AK8" s="685"/>
      <c r="AL8" s="661">
        <v>0.3</v>
      </c>
      <c r="AM8" s="662"/>
      <c r="AN8" s="662"/>
      <c r="AO8" s="686"/>
      <c r="AP8" s="655" t="s">
        <v>239</v>
      </c>
      <c r="AQ8" s="656"/>
      <c r="AR8" s="656"/>
      <c r="AS8" s="656"/>
      <c r="AT8" s="656"/>
      <c r="AU8" s="656"/>
      <c r="AV8" s="656"/>
      <c r="AW8" s="656"/>
      <c r="AX8" s="656"/>
      <c r="AY8" s="656"/>
      <c r="AZ8" s="656"/>
      <c r="BA8" s="656"/>
      <c r="BB8" s="656"/>
      <c r="BC8" s="656"/>
      <c r="BD8" s="656"/>
      <c r="BE8" s="656"/>
      <c r="BF8" s="657"/>
      <c r="BG8" s="658">
        <v>44779</v>
      </c>
      <c r="BH8" s="659"/>
      <c r="BI8" s="659"/>
      <c r="BJ8" s="659"/>
      <c r="BK8" s="659"/>
      <c r="BL8" s="659"/>
      <c r="BM8" s="659"/>
      <c r="BN8" s="660"/>
      <c r="BO8" s="684">
        <v>0.9</v>
      </c>
      <c r="BP8" s="684"/>
      <c r="BQ8" s="684"/>
      <c r="BR8" s="684"/>
      <c r="BS8" s="685" t="s">
        <v>129</v>
      </c>
      <c r="BT8" s="685"/>
      <c r="BU8" s="685"/>
      <c r="BV8" s="685"/>
      <c r="BW8" s="685"/>
      <c r="BX8" s="685"/>
      <c r="BY8" s="685"/>
      <c r="BZ8" s="685"/>
      <c r="CA8" s="685"/>
      <c r="CB8" s="730"/>
      <c r="CD8" s="655" t="s">
        <v>240</v>
      </c>
      <c r="CE8" s="656"/>
      <c r="CF8" s="656"/>
      <c r="CG8" s="656"/>
      <c r="CH8" s="656"/>
      <c r="CI8" s="656"/>
      <c r="CJ8" s="656"/>
      <c r="CK8" s="656"/>
      <c r="CL8" s="656"/>
      <c r="CM8" s="656"/>
      <c r="CN8" s="656"/>
      <c r="CO8" s="656"/>
      <c r="CP8" s="656"/>
      <c r="CQ8" s="657"/>
      <c r="CR8" s="658">
        <v>5864722</v>
      </c>
      <c r="CS8" s="659"/>
      <c r="CT8" s="659"/>
      <c r="CU8" s="659"/>
      <c r="CV8" s="659"/>
      <c r="CW8" s="659"/>
      <c r="CX8" s="659"/>
      <c r="CY8" s="660"/>
      <c r="CZ8" s="684">
        <v>34.799999999999997</v>
      </c>
      <c r="DA8" s="684"/>
      <c r="DB8" s="684"/>
      <c r="DC8" s="684"/>
      <c r="DD8" s="664">
        <v>1017982</v>
      </c>
      <c r="DE8" s="659"/>
      <c r="DF8" s="659"/>
      <c r="DG8" s="659"/>
      <c r="DH8" s="659"/>
      <c r="DI8" s="659"/>
      <c r="DJ8" s="659"/>
      <c r="DK8" s="659"/>
      <c r="DL8" s="659"/>
      <c r="DM8" s="659"/>
      <c r="DN8" s="659"/>
      <c r="DO8" s="659"/>
      <c r="DP8" s="660"/>
      <c r="DQ8" s="664">
        <v>2755873</v>
      </c>
      <c r="DR8" s="659"/>
      <c r="DS8" s="659"/>
      <c r="DT8" s="659"/>
      <c r="DU8" s="659"/>
      <c r="DV8" s="659"/>
      <c r="DW8" s="659"/>
      <c r="DX8" s="659"/>
      <c r="DY8" s="659"/>
      <c r="DZ8" s="659"/>
      <c r="EA8" s="659"/>
      <c r="EB8" s="659"/>
      <c r="EC8" s="696"/>
    </row>
    <row r="9" spans="2:143" ht="11.25" customHeight="1">
      <c r="B9" s="655" t="s">
        <v>241</v>
      </c>
      <c r="C9" s="656"/>
      <c r="D9" s="656"/>
      <c r="E9" s="656"/>
      <c r="F9" s="656"/>
      <c r="G9" s="656"/>
      <c r="H9" s="656"/>
      <c r="I9" s="656"/>
      <c r="J9" s="656"/>
      <c r="K9" s="656"/>
      <c r="L9" s="656"/>
      <c r="M9" s="656"/>
      <c r="N9" s="656"/>
      <c r="O9" s="656"/>
      <c r="P9" s="656"/>
      <c r="Q9" s="657"/>
      <c r="R9" s="658">
        <v>23385</v>
      </c>
      <c r="S9" s="659"/>
      <c r="T9" s="659"/>
      <c r="U9" s="659"/>
      <c r="V9" s="659"/>
      <c r="W9" s="659"/>
      <c r="X9" s="659"/>
      <c r="Y9" s="660"/>
      <c r="Z9" s="684">
        <v>0.1</v>
      </c>
      <c r="AA9" s="684"/>
      <c r="AB9" s="684"/>
      <c r="AC9" s="684"/>
      <c r="AD9" s="685">
        <v>23385</v>
      </c>
      <c r="AE9" s="685"/>
      <c r="AF9" s="685"/>
      <c r="AG9" s="685"/>
      <c r="AH9" s="685"/>
      <c r="AI9" s="685"/>
      <c r="AJ9" s="685"/>
      <c r="AK9" s="685"/>
      <c r="AL9" s="661">
        <v>0.3</v>
      </c>
      <c r="AM9" s="662"/>
      <c r="AN9" s="662"/>
      <c r="AO9" s="686"/>
      <c r="AP9" s="655" t="s">
        <v>242</v>
      </c>
      <c r="AQ9" s="656"/>
      <c r="AR9" s="656"/>
      <c r="AS9" s="656"/>
      <c r="AT9" s="656"/>
      <c r="AU9" s="656"/>
      <c r="AV9" s="656"/>
      <c r="AW9" s="656"/>
      <c r="AX9" s="656"/>
      <c r="AY9" s="656"/>
      <c r="AZ9" s="656"/>
      <c r="BA9" s="656"/>
      <c r="BB9" s="656"/>
      <c r="BC9" s="656"/>
      <c r="BD9" s="656"/>
      <c r="BE9" s="656"/>
      <c r="BF9" s="657"/>
      <c r="BG9" s="658">
        <v>1274404</v>
      </c>
      <c r="BH9" s="659"/>
      <c r="BI9" s="659"/>
      <c r="BJ9" s="659"/>
      <c r="BK9" s="659"/>
      <c r="BL9" s="659"/>
      <c r="BM9" s="659"/>
      <c r="BN9" s="660"/>
      <c r="BO9" s="684">
        <v>24.2</v>
      </c>
      <c r="BP9" s="684"/>
      <c r="BQ9" s="684"/>
      <c r="BR9" s="684"/>
      <c r="BS9" s="685" t="s">
        <v>129</v>
      </c>
      <c r="BT9" s="685"/>
      <c r="BU9" s="685"/>
      <c r="BV9" s="685"/>
      <c r="BW9" s="685"/>
      <c r="BX9" s="685"/>
      <c r="BY9" s="685"/>
      <c r="BZ9" s="685"/>
      <c r="CA9" s="685"/>
      <c r="CB9" s="730"/>
      <c r="CD9" s="655" t="s">
        <v>243</v>
      </c>
      <c r="CE9" s="656"/>
      <c r="CF9" s="656"/>
      <c r="CG9" s="656"/>
      <c r="CH9" s="656"/>
      <c r="CI9" s="656"/>
      <c r="CJ9" s="656"/>
      <c r="CK9" s="656"/>
      <c r="CL9" s="656"/>
      <c r="CM9" s="656"/>
      <c r="CN9" s="656"/>
      <c r="CO9" s="656"/>
      <c r="CP9" s="656"/>
      <c r="CQ9" s="657"/>
      <c r="CR9" s="658">
        <v>1204330</v>
      </c>
      <c r="CS9" s="659"/>
      <c r="CT9" s="659"/>
      <c r="CU9" s="659"/>
      <c r="CV9" s="659"/>
      <c r="CW9" s="659"/>
      <c r="CX9" s="659"/>
      <c r="CY9" s="660"/>
      <c r="CZ9" s="684">
        <v>7.1</v>
      </c>
      <c r="DA9" s="684"/>
      <c r="DB9" s="684"/>
      <c r="DC9" s="684"/>
      <c r="DD9" s="664">
        <v>30368</v>
      </c>
      <c r="DE9" s="659"/>
      <c r="DF9" s="659"/>
      <c r="DG9" s="659"/>
      <c r="DH9" s="659"/>
      <c r="DI9" s="659"/>
      <c r="DJ9" s="659"/>
      <c r="DK9" s="659"/>
      <c r="DL9" s="659"/>
      <c r="DM9" s="659"/>
      <c r="DN9" s="659"/>
      <c r="DO9" s="659"/>
      <c r="DP9" s="660"/>
      <c r="DQ9" s="664">
        <v>759661</v>
      </c>
      <c r="DR9" s="659"/>
      <c r="DS9" s="659"/>
      <c r="DT9" s="659"/>
      <c r="DU9" s="659"/>
      <c r="DV9" s="659"/>
      <c r="DW9" s="659"/>
      <c r="DX9" s="659"/>
      <c r="DY9" s="659"/>
      <c r="DZ9" s="659"/>
      <c r="EA9" s="659"/>
      <c r="EB9" s="659"/>
      <c r="EC9" s="696"/>
    </row>
    <row r="10" spans="2:143" ht="11.25" customHeight="1">
      <c r="B10" s="655" t="s">
        <v>244</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245</v>
      </c>
      <c r="AQ10" s="656"/>
      <c r="AR10" s="656"/>
      <c r="AS10" s="656"/>
      <c r="AT10" s="656"/>
      <c r="AU10" s="656"/>
      <c r="AV10" s="656"/>
      <c r="AW10" s="656"/>
      <c r="AX10" s="656"/>
      <c r="AY10" s="656"/>
      <c r="AZ10" s="656"/>
      <c r="BA10" s="656"/>
      <c r="BB10" s="656"/>
      <c r="BC10" s="656"/>
      <c r="BD10" s="656"/>
      <c r="BE10" s="656"/>
      <c r="BF10" s="657"/>
      <c r="BG10" s="658">
        <v>102546</v>
      </c>
      <c r="BH10" s="659"/>
      <c r="BI10" s="659"/>
      <c r="BJ10" s="659"/>
      <c r="BK10" s="659"/>
      <c r="BL10" s="659"/>
      <c r="BM10" s="659"/>
      <c r="BN10" s="660"/>
      <c r="BO10" s="684">
        <v>1.9</v>
      </c>
      <c r="BP10" s="684"/>
      <c r="BQ10" s="684"/>
      <c r="BR10" s="684"/>
      <c r="BS10" s="685" t="s">
        <v>129</v>
      </c>
      <c r="BT10" s="685"/>
      <c r="BU10" s="685"/>
      <c r="BV10" s="685"/>
      <c r="BW10" s="685"/>
      <c r="BX10" s="685"/>
      <c r="BY10" s="685"/>
      <c r="BZ10" s="685"/>
      <c r="CA10" s="685"/>
      <c r="CB10" s="730"/>
      <c r="CD10" s="655" t="s">
        <v>246</v>
      </c>
      <c r="CE10" s="656"/>
      <c r="CF10" s="656"/>
      <c r="CG10" s="656"/>
      <c r="CH10" s="656"/>
      <c r="CI10" s="656"/>
      <c r="CJ10" s="656"/>
      <c r="CK10" s="656"/>
      <c r="CL10" s="656"/>
      <c r="CM10" s="656"/>
      <c r="CN10" s="656"/>
      <c r="CO10" s="656"/>
      <c r="CP10" s="656"/>
      <c r="CQ10" s="657"/>
      <c r="CR10" s="658">
        <v>120000</v>
      </c>
      <c r="CS10" s="659"/>
      <c r="CT10" s="659"/>
      <c r="CU10" s="659"/>
      <c r="CV10" s="659"/>
      <c r="CW10" s="659"/>
      <c r="CX10" s="659"/>
      <c r="CY10" s="660"/>
      <c r="CZ10" s="684">
        <v>0.7</v>
      </c>
      <c r="DA10" s="684"/>
      <c r="DB10" s="684"/>
      <c r="DC10" s="684"/>
      <c r="DD10" s="664" t="s">
        <v>129</v>
      </c>
      <c r="DE10" s="659"/>
      <c r="DF10" s="659"/>
      <c r="DG10" s="659"/>
      <c r="DH10" s="659"/>
      <c r="DI10" s="659"/>
      <c r="DJ10" s="659"/>
      <c r="DK10" s="659"/>
      <c r="DL10" s="659"/>
      <c r="DM10" s="659"/>
      <c r="DN10" s="659"/>
      <c r="DO10" s="659"/>
      <c r="DP10" s="660"/>
      <c r="DQ10" s="664" t="s">
        <v>129</v>
      </c>
      <c r="DR10" s="659"/>
      <c r="DS10" s="659"/>
      <c r="DT10" s="659"/>
      <c r="DU10" s="659"/>
      <c r="DV10" s="659"/>
      <c r="DW10" s="659"/>
      <c r="DX10" s="659"/>
      <c r="DY10" s="659"/>
      <c r="DZ10" s="659"/>
      <c r="EA10" s="659"/>
      <c r="EB10" s="659"/>
      <c r="EC10" s="696"/>
    </row>
    <row r="11" spans="2:143" ht="11.25" customHeight="1">
      <c r="B11" s="655" t="s">
        <v>247</v>
      </c>
      <c r="C11" s="656"/>
      <c r="D11" s="656"/>
      <c r="E11" s="656"/>
      <c r="F11" s="656"/>
      <c r="G11" s="656"/>
      <c r="H11" s="656"/>
      <c r="I11" s="656"/>
      <c r="J11" s="656"/>
      <c r="K11" s="656"/>
      <c r="L11" s="656"/>
      <c r="M11" s="656"/>
      <c r="N11" s="656"/>
      <c r="O11" s="656"/>
      <c r="P11" s="656"/>
      <c r="Q11" s="657"/>
      <c r="R11" s="658">
        <v>669256</v>
      </c>
      <c r="S11" s="659"/>
      <c r="T11" s="659"/>
      <c r="U11" s="659"/>
      <c r="V11" s="659"/>
      <c r="W11" s="659"/>
      <c r="X11" s="659"/>
      <c r="Y11" s="660"/>
      <c r="Z11" s="661">
        <v>3.7</v>
      </c>
      <c r="AA11" s="662"/>
      <c r="AB11" s="662"/>
      <c r="AC11" s="663"/>
      <c r="AD11" s="664">
        <v>669256</v>
      </c>
      <c r="AE11" s="659"/>
      <c r="AF11" s="659"/>
      <c r="AG11" s="659"/>
      <c r="AH11" s="659"/>
      <c r="AI11" s="659"/>
      <c r="AJ11" s="659"/>
      <c r="AK11" s="660"/>
      <c r="AL11" s="661">
        <v>8.8000000000000007</v>
      </c>
      <c r="AM11" s="662"/>
      <c r="AN11" s="662"/>
      <c r="AO11" s="686"/>
      <c r="AP11" s="655" t="s">
        <v>248</v>
      </c>
      <c r="AQ11" s="656"/>
      <c r="AR11" s="656"/>
      <c r="AS11" s="656"/>
      <c r="AT11" s="656"/>
      <c r="AU11" s="656"/>
      <c r="AV11" s="656"/>
      <c r="AW11" s="656"/>
      <c r="AX11" s="656"/>
      <c r="AY11" s="656"/>
      <c r="AZ11" s="656"/>
      <c r="BA11" s="656"/>
      <c r="BB11" s="656"/>
      <c r="BC11" s="656"/>
      <c r="BD11" s="656"/>
      <c r="BE11" s="656"/>
      <c r="BF11" s="657"/>
      <c r="BG11" s="658">
        <v>167268</v>
      </c>
      <c r="BH11" s="659"/>
      <c r="BI11" s="659"/>
      <c r="BJ11" s="659"/>
      <c r="BK11" s="659"/>
      <c r="BL11" s="659"/>
      <c r="BM11" s="659"/>
      <c r="BN11" s="660"/>
      <c r="BO11" s="684">
        <v>3.2</v>
      </c>
      <c r="BP11" s="684"/>
      <c r="BQ11" s="684"/>
      <c r="BR11" s="684"/>
      <c r="BS11" s="685">
        <v>47806</v>
      </c>
      <c r="BT11" s="685"/>
      <c r="BU11" s="685"/>
      <c r="BV11" s="685"/>
      <c r="BW11" s="685"/>
      <c r="BX11" s="685"/>
      <c r="BY11" s="685"/>
      <c r="BZ11" s="685"/>
      <c r="CA11" s="685"/>
      <c r="CB11" s="730"/>
      <c r="CD11" s="655" t="s">
        <v>249</v>
      </c>
      <c r="CE11" s="656"/>
      <c r="CF11" s="656"/>
      <c r="CG11" s="656"/>
      <c r="CH11" s="656"/>
      <c r="CI11" s="656"/>
      <c r="CJ11" s="656"/>
      <c r="CK11" s="656"/>
      <c r="CL11" s="656"/>
      <c r="CM11" s="656"/>
      <c r="CN11" s="656"/>
      <c r="CO11" s="656"/>
      <c r="CP11" s="656"/>
      <c r="CQ11" s="657"/>
      <c r="CR11" s="658">
        <v>296426</v>
      </c>
      <c r="CS11" s="659"/>
      <c r="CT11" s="659"/>
      <c r="CU11" s="659"/>
      <c r="CV11" s="659"/>
      <c r="CW11" s="659"/>
      <c r="CX11" s="659"/>
      <c r="CY11" s="660"/>
      <c r="CZ11" s="684">
        <v>1.8</v>
      </c>
      <c r="DA11" s="684"/>
      <c r="DB11" s="684"/>
      <c r="DC11" s="684"/>
      <c r="DD11" s="664">
        <v>109584</v>
      </c>
      <c r="DE11" s="659"/>
      <c r="DF11" s="659"/>
      <c r="DG11" s="659"/>
      <c r="DH11" s="659"/>
      <c r="DI11" s="659"/>
      <c r="DJ11" s="659"/>
      <c r="DK11" s="659"/>
      <c r="DL11" s="659"/>
      <c r="DM11" s="659"/>
      <c r="DN11" s="659"/>
      <c r="DO11" s="659"/>
      <c r="DP11" s="660"/>
      <c r="DQ11" s="664">
        <v>174386</v>
      </c>
      <c r="DR11" s="659"/>
      <c r="DS11" s="659"/>
      <c r="DT11" s="659"/>
      <c r="DU11" s="659"/>
      <c r="DV11" s="659"/>
      <c r="DW11" s="659"/>
      <c r="DX11" s="659"/>
      <c r="DY11" s="659"/>
      <c r="DZ11" s="659"/>
      <c r="EA11" s="659"/>
      <c r="EB11" s="659"/>
      <c r="EC11" s="696"/>
    </row>
    <row r="12" spans="2:143" ht="11.25" customHeight="1">
      <c r="B12" s="655" t="s">
        <v>250</v>
      </c>
      <c r="C12" s="656"/>
      <c r="D12" s="656"/>
      <c r="E12" s="656"/>
      <c r="F12" s="656"/>
      <c r="G12" s="656"/>
      <c r="H12" s="656"/>
      <c r="I12" s="656"/>
      <c r="J12" s="656"/>
      <c r="K12" s="656"/>
      <c r="L12" s="656"/>
      <c r="M12" s="656"/>
      <c r="N12" s="656"/>
      <c r="O12" s="656"/>
      <c r="P12" s="656"/>
      <c r="Q12" s="657"/>
      <c r="R12" s="658" t="s">
        <v>129</v>
      </c>
      <c r="S12" s="659"/>
      <c r="T12" s="659"/>
      <c r="U12" s="659"/>
      <c r="V12" s="659"/>
      <c r="W12" s="659"/>
      <c r="X12" s="659"/>
      <c r="Y12" s="660"/>
      <c r="Z12" s="684" t="s">
        <v>129</v>
      </c>
      <c r="AA12" s="684"/>
      <c r="AB12" s="684"/>
      <c r="AC12" s="684"/>
      <c r="AD12" s="685" t="s">
        <v>129</v>
      </c>
      <c r="AE12" s="685"/>
      <c r="AF12" s="685"/>
      <c r="AG12" s="685"/>
      <c r="AH12" s="685"/>
      <c r="AI12" s="685"/>
      <c r="AJ12" s="685"/>
      <c r="AK12" s="685"/>
      <c r="AL12" s="661" t="s">
        <v>129</v>
      </c>
      <c r="AM12" s="662"/>
      <c r="AN12" s="662"/>
      <c r="AO12" s="686"/>
      <c r="AP12" s="655" t="s">
        <v>251</v>
      </c>
      <c r="AQ12" s="656"/>
      <c r="AR12" s="656"/>
      <c r="AS12" s="656"/>
      <c r="AT12" s="656"/>
      <c r="AU12" s="656"/>
      <c r="AV12" s="656"/>
      <c r="AW12" s="656"/>
      <c r="AX12" s="656"/>
      <c r="AY12" s="656"/>
      <c r="AZ12" s="656"/>
      <c r="BA12" s="656"/>
      <c r="BB12" s="656"/>
      <c r="BC12" s="656"/>
      <c r="BD12" s="656"/>
      <c r="BE12" s="656"/>
      <c r="BF12" s="657"/>
      <c r="BG12" s="658">
        <v>3253891</v>
      </c>
      <c r="BH12" s="659"/>
      <c r="BI12" s="659"/>
      <c r="BJ12" s="659"/>
      <c r="BK12" s="659"/>
      <c r="BL12" s="659"/>
      <c r="BM12" s="659"/>
      <c r="BN12" s="660"/>
      <c r="BO12" s="684">
        <v>61.8</v>
      </c>
      <c r="BP12" s="684"/>
      <c r="BQ12" s="684"/>
      <c r="BR12" s="684"/>
      <c r="BS12" s="685" t="s">
        <v>129</v>
      </c>
      <c r="BT12" s="685"/>
      <c r="BU12" s="685"/>
      <c r="BV12" s="685"/>
      <c r="BW12" s="685"/>
      <c r="BX12" s="685"/>
      <c r="BY12" s="685"/>
      <c r="BZ12" s="685"/>
      <c r="CA12" s="685"/>
      <c r="CB12" s="730"/>
      <c r="CD12" s="655" t="s">
        <v>252</v>
      </c>
      <c r="CE12" s="656"/>
      <c r="CF12" s="656"/>
      <c r="CG12" s="656"/>
      <c r="CH12" s="656"/>
      <c r="CI12" s="656"/>
      <c r="CJ12" s="656"/>
      <c r="CK12" s="656"/>
      <c r="CL12" s="656"/>
      <c r="CM12" s="656"/>
      <c r="CN12" s="656"/>
      <c r="CO12" s="656"/>
      <c r="CP12" s="656"/>
      <c r="CQ12" s="657"/>
      <c r="CR12" s="658">
        <v>490881</v>
      </c>
      <c r="CS12" s="659"/>
      <c r="CT12" s="659"/>
      <c r="CU12" s="659"/>
      <c r="CV12" s="659"/>
      <c r="CW12" s="659"/>
      <c r="CX12" s="659"/>
      <c r="CY12" s="660"/>
      <c r="CZ12" s="684">
        <v>2.9</v>
      </c>
      <c r="DA12" s="684"/>
      <c r="DB12" s="684"/>
      <c r="DC12" s="684"/>
      <c r="DD12" s="664" t="s">
        <v>129</v>
      </c>
      <c r="DE12" s="659"/>
      <c r="DF12" s="659"/>
      <c r="DG12" s="659"/>
      <c r="DH12" s="659"/>
      <c r="DI12" s="659"/>
      <c r="DJ12" s="659"/>
      <c r="DK12" s="659"/>
      <c r="DL12" s="659"/>
      <c r="DM12" s="659"/>
      <c r="DN12" s="659"/>
      <c r="DO12" s="659"/>
      <c r="DP12" s="660"/>
      <c r="DQ12" s="664">
        <v>208011</v>
      </c>
      <c r="DR12" s="659"/>
      <c r="DS12" s="659"/>
      <c r="DT12" s="659"/>
      <c r="DU12" s="659"/>
      <c r="DV12" s="659"/>
      <c r="DW12" s="659"/>
      <c r="DX12" s="659"/>
      <c r="DY12" s="659"/>
      <c r="DZ12" s="659"/>
      <c r="EA12" s="659"/>
      <c r="EB12" s="659"/>
      <c r="EC12" s="696"/>
    </row>
    <row r="13" spans="2:143" ht="11.25" customHeight="1">
      <c r="B13" s="655" t="s">
        <v>253</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254</v>
      </c>
      <c r="AQ13" s="656"/>
      <c r="AR13" s="656"/>
      <c r="AS13" s="656"/>
      <c r="AT13" s="656"/>
      <c r="AU13" s="656"/>
      <c r="AV13" s="656"/>
      <c r="AW13" s="656"/>
      <c r="AX13" s="656"/>
      <c r="AY13" s="656"/>
      <c r="AZ13" s="656"/>
      <c r="BA13" s="656"/>
      <c r="BB13" s="656"/>
      <c r="BC13" s="656"/>
      <c r="BD13" s="656"/>
      <c r="BE13" s="656"/>
      <c r="BF13" s="657"/>
      <c r="BG13" s="658">
        <v>3202340</v>
      </c>
      <c r="BH13" s="659"/>
      <c r="BI13" s="659"/>
      <c r="BJ13" s="659"/>
      <c r="BK13" s="659"/>
      <c r="BL13" s="659"/>
      <c r="BM13" s="659"/>
      <c r="BN13" s="660"/>
      <c r="BO13" s="684">
        <v>60.9</v>
      </c>
      <c r="BP13" s="684"/>
      <c r="BQ13" s="684"/>
      <c r="BR13" s="684"/>
      <c r="BS13" s="685" t="s">
        <v>129</v>
      </c>
      <c r="BT13" s="685"/>
      <c r="BU13" s="685"/>
      <c r="BV13" s="685"/>
      <c r="BW13" s="685"/>
      <c r="BX13" s="685"/>
      <c r="BY13" s="685"/>
      <c r="BZ13" s="685"/>
      <c r="CA13" s="685"/>
      <c r="CB13" s="730"/>
      <c r="CD13" s="655" t="s">
        <v>255</v>
      </c>
      <c r="CE13" s="656"/>
      <c r="CF13" s="656"/>
      <c r="CG13" s="656"/>
      <c r="CH13" s="656"/>
      <c r="CI13" s="656"/>
      <c r="CJ13" s="656"/>
      <c r="CK13" s="656"/>
      <c r="CL13" s="656"/>
      <c r="CM13" s="656"/>
      <c r="CN13" s="656"/>
      <c r="CO13" s="656"/>
      <c r="CP13" s="656"/>
      <c r="CQ13" s="657"/>
      <c r="CR13" s="658">
        <v>2637744</v>
      </c>
      <c r="CS13" s="659"/>
      <c r="CT13" s="659"/>
      <c r="CU13" s="659"/>
      <c r="CV13" s="659"/>
      <c r="CW13" s="659"/>
      <c r="CX13" s="659"/>
      <c r="CY13" s="660"/>
      <c r="CZ13" s="684">
        <v>15.6</v>
      </c>
      <c r="DA13" s="684"/>
      <c r="DB13" s="684"/>
      <c r="DC13" s="684"/>
      <c r="DD13" s="664">
        <v>1626553</v>
      </c>
      <c r="DE13" s="659"/>
      <c r="DF13" s="659"/>
      <c r="DG13" s="659"/>
      <c r="DH13" s="659"/>
      <c r="DI13" s="659"/>
      <c r="DJ13" s="659"/>
      <c r="DK13" s="659"/>
      <c r="DL13" s="659"/>
      <c r="DM13" s="659"/>
      <c r="DN13" s="659"/>
      <c r="DO13" s="659"/>
      <c r="DP13" s="660"/>
      <c r="DQ13" s="664">
        <v>1158006</v>
      </c>
      <c r="DR13" s="659"/>
      <c r="DS13" s="659"/>
      <c r="DT13" s="659"/>
      <c r="DU13" s="659"/>
      <c r="DV13" s="659"/>
      <c r="DW13" s="659"/>
      <c r="DX13" s="659"/>
      <c r="DY13" s="659"/>
      <c r="DZ13" s="659"/>
      <c r="EA13" s="659"/>
      <c r="EB13" s="659"/>
      <c r="EC13" s="696"/>
    </row>
    <row r="14" spans="2:143" ht="11.25" customHeight="1">
      <c r="B14" s="655" t="s">
        <v>256</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257</v>
      </c>
      <c r="AQ14" s="656"/>
      <c r="AR14" s="656"/>
      <c r="AS14" s="656"/>
      <c r="AT14" s="656"/>
      <c r="AU14" s="656"/>
      <c r="AV14" s="656"/>
      <c r="AW14" s="656"/>
      <c r="AX14" s="656"/>
      <c r="AY14" s="656"/>
      <c r="AZ14" s="656"/>
      <c r="BA14" s="656"/>
      <c r="BB14" s="656"/>
      <c r="BC14" s="656"/>
      <c r="BD14" s="656"/>
      <c r="BE14" s="656"/>
      <c r="BF14" s="657"/>
      <c r="BG14" s="658">
        <v>71159</v>
      </c>
      <c r="BH14" s="659"/>
      <c r="BI14" s="659"/>
      <c r="BJ14" s="659"/>
      <c r="BK14" s="659"/>
      <c r="BL14" s="659"/>
      <c r="BM14" s="659"/>
      <c r="BN14" s="660"/>
      <c r="BO14" s="684">
        <v>1.4</v>
      </c>
      <c r="BP14" s="684"/>
      <c r="BQ14" s="684"/>
      <c r="BR14" s="684"/>
      <c r="BS14" s="685" t="s">
        <v>129</v>
      </c>
      <c r="BT14" s="685"/>
      <c r="BU14" s="685"/>
      <c r="BV14" s="685"/>
      <c r="BW14" s="685"/>
      <c r="BX14" s="685"/>
      <c r="BY14" s="685"/>
      <c r="BZ14" s="685"/>
      <c r="CA14" s="685"/>
      <c r="CB14" s="730"/>
      <c r="CD14" s="655" t="s">
        <v>258</v>
      </c>
      <c r="CE14" s="656"/>
      <c r="CF14" s="656"/>
      <c r="CG14" s="656"/>
      <c r="CH14" s="656"/>
      <c r="CI14" s="656"/>
      <c r="CJ14" s="656"/>
      <c r="CK14" s="656"/>
      <c r="CL14" s="656"/>
      <c r="CM14" s="656"/>
      <c r="CN14" s="656"/>
      <c r="CO14" s="656"/>
      <c r="CP14" s="656"/>
      <c r="CQ14" s="657"/>
      <c r="CR14" s="658">
        <v>490225</v>
      </c>
      <c r="CS14" s="659"/>
      <c r="CT14" s="659"/>
      <c r="CU14" s="659"/>
      <c r="CV14" s="659"/>
      <c r="CW14" s="659"/>
      <c r="CX14" s="659"/>
      <c r="CY14" s="660"/>
      <c r="CZ14" s="684">
        <v>2.9</v>
      </c>
      <c r="DA14" s="684"/>
      <c r="DB14" s="684"/>
      <c r="DC14" s="684"/>
      <c r="DD14" s="664">
        <v>27431</v>
      </c>
      <c r="DE14" s="659"/>
      <c r="DF14" s="659"/>
      <c r="DG14" s="659"/>
      <c r="DH14" s="659"/>
      <c r="DI14" s="659"/>
      <c r="DJ14" s="659"/>
      <c r="DK14" s="659"/>
      <c r="DL14" s="659"/>
      <c r="DM14" s="659"/>
      <c r="DN14" s="659"/>
      <c r="DO14" s="659"/>
      <c r="DP14" s="660"/>
      <c r="DQ14" s="664">
        <v>438874</v>
      </c>
      <c r="DR14" s="659"/>
      <c r="DS14" s="659"/>
      <c r="DT14" s="659"/>
      <c r="DU14" s="659"/>
      <c r="DV14" s="659"/>
      <c r="DW14" s="659"/>
      <c r="DX14" s="659"/>
      <c r="DY14" s="659"/>
      <c r="DZ14" s="659"/>
      <c r="EA14" s="659"/>
      <c r="EB14" s="659"/>
      <c r="EC14" s="696"/>
    </row>
    <row r="15" spans="2:143" ht="11.25" customHeight="1">
      <c r="B15" s="655" t="s">
        <v>259</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260</v>
      </c>
      <c r="AQ15" s="656"/>
      <c r="AR15" s="656"/>
      <c r="AS15" s="656"/>
      <c r="AT15" s="656"/>
      <c r="AU15" s="656"/>
      <c r="AV15" s="656"/>
      <c r="AW15" s="656"/>
      <c r="AX15" s="656"/>
      <c r="AY15" s="656"/>
      <c r="AZ15" s="656"/>
      <c r="BA15" s="656"/>
      <c r="BB15" s="656"/>
      <c r="BC15" s="656"/>
      <c r="BD15" s="656"/>
      <c r="BE15" s="656"/>
      <c r="BF15" s="657"/>
      <c r="BG15" s="658">
        <v>200226</v>
      </c>
      <c r="BH15" s="659"/>
      <c r="BI15" s="659"/>
      <c r="BJ15" s="659"/>
      <c r="BK15" s="659"/>
      <c r="BL15" s="659"/>
      <c r="BM15" s="659"/>
      <c r="BN15" s="660"/>
      <c r="BO15" s="684">
        <v>3.8</v>
      </c>
      <c r="BP15" s="684"/>
      <c r="BQ15" s="684"/>
      <c r="BR15" s="684"/>
      <c r="BS15" s="685" t="s">
        <v>129</v>
      </c>
      <c r="BT15" s="685"/>
      <c r="BU15" s="685"/>
      <c r="BV15" s="685"/>
      <c r="BW15" s="685"/>
      <c r="BX15" s="685"/>
      <c r="BY15" s="685"/>
      <c r="BZ15" s="685"/>
      <c r="CA15" s="685"/>
      <c r="CB15" s="730"/>
      <c r="CD15" s="655" t="s">
        <v>261</v>
      </c>
      <c r="CE15" s="656"/>
      <c r="CF15" s="656"/>
      <c r="CG15" s="656"/>
      <c r="CH15" s="656"/>
      <c r="CI15" s="656"/>
      <c r="CJ15" s="656"/>
      <c r="CK15" s="656"/>
      <c r="CL15" s="656"/>
      <c r="CM15" s="656"/>
      <c r="CN15" s="656"/>
      <c r="CO15" s="656"/>
      <c r="CP15" s="656"/>
      <c r="CQ15" s="657"/>
      <c r="CR15" s="658">
        <v>832300</v>
      </c>
      <c r="CS15" s="659"/>
      <c r="CT15" s="659"/>
      <c r="CU15" s="659"/>
      <c r="CV15" s="659"/>
      <c r="CW15" s="659"/>
      <c r="CX15" s="659"/>
      <c r="CY15" s="660"/>
      <c r="CZ15" s="684">
        <v>4.9000000000000004</v>
      </c>
      <c r="DA15" s="684"/>
      <c r="DB15" s="684"/>
      <c r="DC15" s="684"/>
      <c r="DD15" s="664">
        <v>71679</v>
      </c>
      <c r="DE15" s="659"/>
      <c r="DF15" s="659"/>
      <c r="DG15" s="659"/>
      <c r="DH15" s="659"/>
      <c r="DI15" s="659"/>
      <c r="DJ15" s="659"/>
      <c r="DK15" s="659"/>
      <c r="DL15" s="659"/>
      <c r="DM15" s="659"/>
      <c r="DN15" s="659"/>
      <c r="DO15" s="659"/>
      <c r="DP15" s="660"/>
      <c r="DQ15" s="664">
        <v>717587</v>
      </c>
      <c r="DR15" s="659"/>
      <c r="DS15" s="659"/>
      <c r="DT15" s="659"/>
      <c r="DU15" s="659"/>
      <c r="DV15" s="659"/>
      <c r="DW15" s="659"/>
      <c r="DX15" s="659"/>
      <c r="DY15" s="659"/>
      <c r="DZ15" s="659"/>
      <c r="EA15" s="659"/>
      <c r="EB15" s="659"/>
      <c r="EC15" s="696"/>
    </row>
    <row r="16" spans="2:143" ht="11.25" customHeight="1">
      <c r="B16" s="655" t="s">
        <v>262</v>
      </c>
      <c r="C16" s="656"/>
      <c r="D16" s="656"/>
      <c r="E16" s="656"/>
      <c r="F16" s="656"/>
      <c r="G16" s="656"/>
      <c r="H16" s="656"/>
      <c r="I16" s="656"/>
      <c r="J16" s="656"/>
      <c r="K16" s="656"/>
      <c r="L16" s="656"/>
      <c r="M16" s="656"/>
      <c r="N16" s="656"/>
      <c r="O16" s="656"/>
      <c r="P16" s="656"/>
      <c r="Q16" s="657"/>
      <c r="R16" s="658">
        <v>9200</v>
      </c>
      <c r="S16" s="659"/>
      <c r="T16" s="659"/>
      <c r="U16" s="659"/>
      <c r="V16" s="659"/>
      <c r="W16" s="659"/>
      <c r="X16" s="659"/>
      <c r="Y16" s="660"/>
      <c r="Z16" s="684">
        <v>0.1</v>
      </c>
      <c r="AA16" s="684"/>
      <c r="AB16" s="684"/>
      <c r="AC16" s="684"/>
      <c r="AD16" s="685">
        <v>9200</v>
      </c>
      <c r="AE16" s="685"/>
      <c r="AF16" s="685"/>
      <c r="AG16" s="685"/>
      <c r="AH16" s="685"/>
      <c r="AI16" s="685"/>
      <c r="AJ16" s="685"/>
      <c r="AK16" s="685"/>
      <c r="AL16" s="661">
        <v>0.1</v>
      </c>
      <c r="AM16" s="662"/>
      <c r="AN16" s="662"/>
      <c r="AO16" s="686"/>
      <c r="AP16" s="655" t="s">
        <v>263</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264</v>
      </c>
      <c r="CE16" s="656"/>
      <c r="CF16" s="656"/>
      <c r="CG16" s="656"/>
      <c r="CH16" s="656"/>
      <c r="CI16" s="656"/>
      <c r="CJ16" s="656"/>
      <c r="CK16" s="656"/>
      <c r="CL16" s="656"/>
      <c r="CM16" s="656"/>
      <c r="CN16" s="656"/>
      <c r="CO16" s="656"/>
      <c r="CP16" s="656"/>
      <c r="CQ16" s="657"/>
      <c r="CR16" s="658">
        <v>4788</v>
      </c>
      <c r="CS16" s="659"/>
      <c r="CT16" s="659"/>
      <c r="CU16" s="659"/>
      <c r="CV16" s="659"/>
      <c r="CW16" s="659"/>
      <c r="CX16" s="659"/>
      <c r="CY16" s="660"/>
      <c r="CZ16" s="684">
        <v>0</v>
      </c>
      <c r="DA16" s="684"/>
      <c r="DB16" s="684"/>
      <c r="DC16" s="684"/>
      <c r="DD16" s="664" t="s">
        <v>129</v>
      </c>
      <c r="DE16" s="659"/>
      <c r="DF16" s="659"/>
      <c r="DG16" s="659"/>
      <c r="DH16" s="659"/>
      <c r="DI16" s="659"/>
      <c r="DJ16" s="659"/>
      <c r="DK16" s="659"/>
      <c r="DL16" s="659"/>
      <c r="DM16" s="659"/>
      <c r="DN16" s="659"/>
      <c r="DO16" s="659"/>
      <c r="DP16" s="660"/>
      <c r="DQ16" s="664">
        <v>88</v>
      </c>
      <c r="DR16" s="659"/>
      <c r="DS16" s="659"/>
      <c r="DT16" s="659"/>
      <c r="DU16" s="659"/>
      <c r="DV16" s="659"/>
      <c r="DW16" s="659"/>
      <c r="DX16" s="659"/>
      <c r="DY16" s="659"/>
      <c r="DZ16" s="659"/>
      <c r="EA16" s="659"/>
      <c r="EB16" s="659"/>
      <c r="EC16" s="696"/>
    </row>
    <row r="17" spans="2:133" ht="11.25" customHeight="1">
      <c r="B17" s="655" t="s">
        <v>265</v>
      </c>
      <c r="C17" s="656"/>
      <c r="D17" s="656"/>
      <c r="E17" s="656"/>
      <c r="F17" s="656"/>
      <c r="G17" s="656"/>
      <c r="H17" s="656"/>
      <c r="I17" s="656"/>
      <c r="J17" s="656"/>
      <c r="K17" s="656"/>
      <c r="L17" s="656"/>
      <c r="M17" s="656"/>
      <c r="N17" s="656"/>
      <c r="O17" s="656"/>
      <c r="P17" s="656"/>
      <c r="Q17" s="657"/>
      <c r="R17" s="658">
        <v>59152</v>
      </c>
      <c r="S17" s="659"/>
      <c r="T17" s="659"/>
      <c r="U17" s="659"/>
      <c r="V17" s="659"/>
      <c r="W17" s="659"/>
      <c r="X17" s="659"/>
      <c r="Y17" s="660"/>
      <c r="Z17" s="684">
        <v>0.3</v>
      </c>
      <c r="AA17" s="684"/>
      <c r="AB17" s="684"/>
      <c r="AC17" s="684"/>
      <c r="AD17" s="685">
        <v>59152</v>
      </c>
      <c r="AE17" s="685"/>
      <c r="AF17" s="685"/>
      <c r="AG17" s="685"/>
      <c r="AH17" s="685"/>
      <c r="AI17" s="685"/>
      <c r="AJ17" s="685"/>
      <c r="AK17" s="685"/>
      <c r="AL17" s="661">
        <v>0.8</v>
      </c>
      <c r="AM17" s="662"/>
      <c r="AN17" s="662"/>
      <c r="AO17" s="686"/>
      <c r="AP17" s="655" t="s">
        <v>266</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267</v>
      </c>
      <c r="CE17" s="656"/>
      <c r="CF17" s="656"/>
      <c r="CG17" s="656"/>
      <c r="CH17" s="656"/>
      <c r="CI17" s="656"/>
      <c r="CJ17" s="656"/>
      <c r="CK17" s="656"/>
      <c r="CL17" s="656"/>
      <c r="CM17" s="656"/>
      <c r="CN17" s="656"/>
      <c r="CO17" s="656"/>
      <c r="CP17" s="656"/>
      <c r="CQ17" s="657"/>
      <c r="CR17" s="658">
        <v>1754855</v>
      </c>
      <c r="CS17" s="659"/>
      <c r="CT17" s="659"/>
      <c r="CU17" s="659"/>
      <c r="CV17" s="659"/>
      <c r="CW17" s="659"/>
      <c r="CX17" s="659"/>
      <c r="CY17" s="660"/>
      <c r="CZ17" s="684">
        <v>10.4</v>
      </c>
      <c r="DA17" s="684"/>
      <c r="DB17" s="684"/>
      <c r="DC17" s="684"/>
      <c r="DD17" s="664" t="s">
        <v>129</v>
      </c>
      <c r="DE17" s="659"/>
      <c r="DF17" s="659"/>
      <c r="DG17" s="659"/>
      <c r="DH17" s="659"/>
      <c r="DI17" s="659"/>
      <c r="DJ17" s="659"/>
      <c r="DK17" s="659"/>
      <c r="DL17" s="659"/>
      <c r="DM17" s="659"/>
      <c r="DN17" s="659"/>
      <c r="DO17" s="659"/>
      <c r="DP17" s="660"/>
      <c r="DQ17" s="664">
        <v>1685237</v>
      </c>
      <c r="DR17" s="659"/>
      <c r="DS17" s="659"/>
      <c r="DT17" s="659"/>
      <c r="DU17" s="659"/>
      <c r="DV17" s="659"/>
      <c r="DW17" s="659"/>
      <c r="DX17" s="659"/>
      <c r="DY17" s="659"/>
      <c r="DZ17" s="659"/>
      <c r="EA17" s="659"/>
      <c r="EB17" s="659"/>
      <c r="EC17" s="696"/>
    </row>
    <row r="18" spans="2:133" ht="11.25" customHeight="1">
      <c r="B18" s="655" t="s">
        <v>268</v>
      </c>
      <c r="C18" s="656"/>
      <c r="D18" s="656"/>
      <c r="E18" s="656"/>
      <c r="F18" s="656"/>
      <c r="G18" s="656"/>
      <c r="H18" s="656"/>
      <c r="I18" s="656"/>
      <c r="J18" s="656"/>
      <c r="K18" s="656"/>
      <c r="L18" s="656"/>
      <c r="M18" s="656"/>
      <c r="N18" s="656"/>
      <c r="O18" s="656"/>
      <c r="P18" s="656"/>
      <c r="Q18" s="657"/>
      <c r="R18" s="658">
        <v>49510</v>
      </c>
      <c r="S18" s="659"/>
      <c r="T18" s="659"/>
      <c r="U18" s="659"/>
      <c r="V18" s="659"/>
      <c r="W18" s="659"/>
      <c r="X18" s="659"/>
      <c r="Y18" s="660"/>
      <c r="Z18" s="684">
        <v>0.3</v>
      </c>
      <c r="AA18" s="684"/>
      <c r="AB18" s="684"/>
      <c r="AC18" s="684"/>
      <c r="AD18" s="685">
        <v>48798</v>
      </c>
      <c r="AE18" s="685"/>
      <c r="AF18" s="685"/>
      <c r="AG18" s="685"/>
      <c r="AH18" s="685"/>
      <c r="AI18" s="685"/>
      <c r="AJ18" s="685"/>
      <c r="AK18" s="685"/>
      <c r="AL18" s="661">
        <v>0.60000002384185791</v>
      </c>
      <c r="AM18" s="662"/>
      <c r="AN18" s="662"/>
      <c r="AO18" s="686"/>
      <c r="AP18" s="655" t="s">
        <v>269</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270</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6"/>
    </row>
    <row r="19" spans="2:133" ht="11.25" customHeight="1">
      <c r="B19" s="655" t="s">
        <v>271</v>
      </c>
      <c r="C19" s="656"/>
      <c r="D19" s="656"/>
      <c r="E19" s="656"/>
      <c r="F19" s="656"/>
      <c r="G19" s="656"/>
      <c r="H19" s="656"/>
      <c r="I19" s="656"/>
      <c r="J19" s="656"/>
      <c r="K19" s="656"/>
      <c r="L19" s="656"/>
      <c r="M19" s="656"/>
      <c r="N19" s="656"/>
      <c r="O19" s="656"/>
      <c r="P19" s="656"/>
      <c r="Q19" s="657"/>
      <c r="R19" s="658">
        <v>28281</v>
      </c>
      <c r="S19" s="659"/>
      <c r="T19" s="659"/>
      <c r="U19" s="659"/>
      <c r="V19" s="659"/>
      <c r="W19" s="659"/>
      <c r="X19" s="659"/>
      <c r="Y19" s="660"/>
      <c r="Z19" s="684">
        <v>0.2</v>
      </c>
      <c r="AA19" s="684"/>
      <c r="AB19" s="684"/>
      <c r="AC19" s="684"/>
      <c r="AD19" s="685">
        <v>28281</v>
      </c>
      <c r="AE19" s="685"/>
      <c r="AF19" s="685"/>
      <c r="AG19" s="685"/>
      <c r="AH19" s="685"/>
      <c r="AI19" s="685"/>
      <c r="AJ19" s="685"/>
      <c r="AK19" s="685"/>
      <c r="AL19" s="661">
        <v>0.4</v>
      </c>
      <c r="AM19" s="662"/>
      <c r="AN19" s="662"/>
      <c r="AO19" s="686"/>
      <c r="AP19" s="655" t="s">
        <v>272</v>
      </c>
      <c r="AQ19" s="656"/>
      <c r="AR19" s="656"/>
      <c r="AS19" s="656"/>
      <c r="AT19" s="656"/>
      <c r="AU19" s="656"/>
      <c r="AV19" s="656"/>
      <c r="AW19" s="656"/>
      <c r="AX19" s="656"/>
      <c r="AY19" s="656"/>
      <c r="AZ19" s="656"/>
      <c r="BA19" s="656"/>
      <c r="BB19" s="656"/>
      <c r="BC19" s="656"/>
      <c r="BD19" s="656"/>
      <c r="BE19" s="656"/>
      <c r="BF19" s="657"/>
      <c r="BG19" s="658">
        <v>147252</v>
      </c>
      <c r="BH19" s="659"/>
      <c r="BI19" s="659"/>
      <c r="BJ19" s="659"/>
      <c r="BK19" s="659"/>
      <c r="BL19" s="659"/>
      <c r="BM19" s="659"/>
      <c r="BN19" s="660"/>
      <c r="BO19" s="684">
        <v>2.8</v>
      </c>
      <c r="BP19" s="684"/>
      <c r="BQ19" s="684"/>
      <c r="BR19" s="684"/>
      <c r="BS19" s="685" t="s">
        <v>129</v>
      </c>
      <c r="BT19" s="685"/>
      <c r="BU19" s="685"/>
      <c r="BV19" s="685"/>
      <c r="BW19" s="685"/>
      <c r="BX19" s="685"/>
      <c r="BY19" s="685"/>
      <c r="BZ19" s="685"/>
      <c r="CA19" s="685"/>
      <c r="CB19" s="730"/>
      <c r="CD19" s="655" t="s">
        <v>273</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6"/>
    </row>
    <row r="20" spans="2:133" ht="11.25" customHeight="1">
      <c r="B20" s="655" t="s">
        <v>274</v>
      </c>
      <c r="C20" s="656"/>
      <c r="D20" s="656"/>
      <c r="E20" s="656"/>
      <c r="F20" s="656"/>
      <c r="G20" s="656"/>
      <c r="H20" s="656"/>
      <c r="I20" s="656"/>
      <c r="J20" s="656"/>
      <c r="K20" s="656"/>
      <c r="L20" s="656"/>
      <c r="M20" s="656"/>
      <c r="N20" s="656"/>
      <c r="O20" s="656"/>
      <c r="P20" s="656"/>
      <c r="Q20" s="657"/>
      <c r="R20" s="658">
        <v>2869</v>
      </c>
      <c r="S20" s="659"/>
      <c r="T20" s="659"/>
      <c r="U20" s="659"/>
      <c r="V20" s="659"/>
      <c r="W20" s="659"/>
      <c r="X20" s="659"/>
      <c r="Y20" s="660"/>
      <c r="Z20" s="684">
        <v>0</v>
      </c>
      <c r="AA20" s="684"/>
      <c r="AB20" s="684"/>
      <c r="AC20" s="684"/>
      <c r="AD20" s="685">
        <v>2869</v>
      </c>
      <c r="AE20" s="685"/>
      <c r="AF20" s="685"/>
      <c r="AG20" s="685"/>
      <c r="AH20" s="685"/>
      <c r="AI20" s="685"/>
      <c r="AJ20" s="685"/>
      <c r="AK20" s="685"/>
      <c r="AL20" s="661">
        <v>0</v>
      </c>
      <c r="AM20" s="662"/>
      <c r="AN20" s="662"/>
      <c r="AO20" s="686"/>
      <c r="AP20" s="655" t="s">
        <v>275</v>
      </c>
      <c r="AQ20" s="656"/>
      <c r="AR20" s="656"/>
      <c r="AS20" s="656"/>
      <c r="AT20" s="656"/>
      <c r="AU20" s="656"/>
      <c r="AV20" s="656"/>
      <c r="AW20" s="656"/>
      <c r="AX20" s="656"/>
      <c r="AY20" s="656"/>
      <c r="AZ20" s="656"/>
      <c r="BA20" s="656"/>
      <c r="BB20" s="656"/>
      <c r="BC20" s="656"/>
      <c r="BD20" s="656"/>
      <c r="BE20" s="656"/>
      <c r="BF20" s="657"/>
      <c r="BG20" s="658">
        <v>147252</v>
      </c>
      <c r="BH20" s="659"/>
      <c r="BI20" s="659"/>
      <c r="BJ20" s="659"/>
      <c r="BK20" s="659"/>
      <c r="BL20" s="659"/>
      <c r="BM20" s="659"/>
      <c r="BN20" s="660"/>
      <c r="BO20" s="684">
        <v>2.8</v>
      </c>
      <c r="BP20" s="684"/>
      <c r="BQ20" s="684"/>
      <c r="BR20" s="684"/>
      <c r="BS20" s="685" t="s">
        <v>129</v>
      </c>
      <c r="BT20" s="685"/>
      <c r="BU20" s="685"/>
      <c r="BV20" s="685"/>
      <c r="BW20" s="685"/>
      <c r="BX20" s="685"/>
      <c r="BY20" s="685"/>
      <c r="BZ20" s="685"/>
      <c r="CA20" s="685"/>
      <c r="CB20" s="730"/>
      <c r="CD20" s="655" t="s">
        <v>276</v>
      </c>
      <c r="CE20" s="656"/>
      <c r="CF20" s="656"/>
      <c r="CG20" s="656"/>
      <c r="CH20" s="656"/>
      <c r="CI20" s="656"/>
      <c r="CJ20" s="656"/>
      <c r="CK20" s="656"/>
      <c r="CL20" s="656"/>
      <c r="CM20" s="656"/>
      <c r="CN20" s="656"/>
      <c r="CO20" s="656"/>
      <c r="CP20" s="656"/>
      <c r="CQ20" s="657"/>
      <c r="CR20" s="658">
        <v>16870944</v>
      </c>
      <c r="CS20" s="659"/>
      <c r="CT20" s="659"/>
      <c r="CU20" s="659"/>
      <c r="CV20" s="659"/>
      <c r="CW20" s="659"/>
      <c r="CX20" s="659"/>
      <c r="CY20" s="660"/>
      <c r="CZ20" s="684">
        <v>100</v>
      </c>
      <c r="DA20" s="684"/>
      <c r="DB20" s="684"/>
      <c r="DC20" s="684"/>
      <c r="DD20" s="664">
        <v>3054127</v>
      </c>
      <c r="DE20" s="659"/>
      <c r="DF20" s="659"/>
      <c r="DG20" s="659"/>
      <c r="DH20" s="659"/>
      <c r="DI20" s="659"/>
      <c r="DJ20" s="659"/>
      <c r="DK20" s="659"/>
      <c r="DL20" s="659"/>
      <c r="DM20" s="659"/>
      <c r="DN20" s="659"/>
      <c r="DO20" s="659"/>
      <c r="DP20" s="660"/>
      <c r="DQ20" s="664">
        <v>10569070</v>
      </c>
      <c r="DR20" s="659"/>
      <c r="DS20" s="659"/>
      <c r="DT20" s="659"/>
      <c r="DU20" s="659"/>
      <c r="DV20" s="659"/>
      <c r="DW20" s="659"/>
      <c r="DX20" s="659"/>
      <c r="DY20" s="659"/>
      <c r="DZ20" s="659"/>
      <c r="EA20" s="659"/>
      <c r="EB20" s="659"/>
      <c r="EC20" s="696"/>
    </row>
    <row r="21" spans="2:133" ht="11.25" customHeight="1">
      <c r="B21" s="655" t="s">
        <v>277</v>
      </c>
      <c r="C21" s="656"/>
      <c r="D21" s="656"/>
      <c r="E21" s="656"/>
      <c r="F21" s="656"/>
      <c r="G21" s="656"/>
      <c r="H21" s="656"/>
      <c r="I21" s="656"/>
      <c r="J21" s="656"/>
      <c r="K21" s="656"/>
      <c r="L21" s="656"/>
      <c r="M21" s="656"/>
      <c r="N21" s="656"/>
      <c r="O21" s="656"/>
      <c r="P21" s="656"/>
      <c r="Q21" s="657"/>
      <c r="R21" s="658">
        <v>1433</v>
      </c>
      <c r="S21" s="659"/>
      <c r="T21" s="659"/>
      <c r="U21" s="659"/>
      <c r="V21" s="659"/>
      <c r="W21" s="659"/>
      <c r="X21" s="659"/>
      <c r="Y21" s="660"/>
      <c r="Z21" s="684">
        <v>0</v>
      </c>
      <c r="AA21" s="684"/>
      <c r="AB21" s="684"/>
      <c r="AC21" s="684"/>
      <c r="AD21" s="685">
        <v>1433</v>
      </c>
      <c r="AE21" s="685"/>
      <c r="AF21" s="685"/>
      <c r="AG21" s="685"/>
      <c r="AH21" s="685"/>
      <c r="AI21" s="685"/>
      <c r="AJ21" s="685"/>
      <c r="AK21" s="685"/>
      <c r="AL21" s="661">
        <v>0</v>
      </c>
      <c r="AM21" s="662"/>
      <c r="AN21" s="662"/>
      <c r="AO21" s="686"/>
      <c r="AP21" s="655" t="s">
        <v>278</v>
      </c>
      <c r="AQ21" s="731"/>
      <c r="AR21" s="731"/>
      <c r="AS21" s="731"/>
      <c r="AT21" s="731"/>
      <c r="AU21" s="731"/>
      <c r="AV21" s="731"/>
      <c r="AW21" s="731"/>
      <c r="AX21" s="731"/>
      <c r="AY21" s="731"/>
      <c r="AZ21" s="731"/>
      <c r="BA21" s="731"/>
      <c r="BB21" s="731"/>
      <c r="BC21" s="731"/>
      <c r="BD21" s="731"/>
      <c r="BE21" s="731"/>
      <c r="BF21" s="732"/>
      <c r="BG21" s="658" t="s">
        <v>129</v>
      </c>
      <c r="BH21" s="659"/>
      <c r="BI21" s="659"/>
      <c r="BJ21" s="659"/>
      <c r="BK21" s="659"/>
      <c r="BL21" s="659"/>
      <c r="BM21" s="659"/>
      <c r="BN21" s="660"/>
      <c r="BO21" s="684" t="s">
        <v>129</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c r="B22" s="715" t="s">
        <v>279</v>
      </c>
      <c r="C22" s="716"/>
      <c r="D22" s="716"/>
      <c r="E22" s="716"/>
      <c r="F22" s="716"/>
      <c r="G22" s="716"/>
      <c r="H22" s="716"/>
      <c r="I22" s="716"/>
      <c r="J22" s="716"/>
      <c r="K22" s="716"/>
      <c r="L22" s="716"/>
      <c r="M22" s="716"/>
      <c r="N22" s="716"/>
      <c r="O22" s="716"/>
      <c r="P22" s="716"/>
      <c r="Q22" s="717"/>
      <c r="R22" s="658">
        <v>16927</v>
      </c>
      <c r="S22" s="659"/>
      <c r="T22" s="659"/>
      <c r="U22" s="659"/>
      <c r="V22" s="659"/>
      <c r="W22" s="659"/>
      <c r="X22" s="659"/>
      <c r="Y22" s="660"/>
      <c r="Z22" s="684">
        <v>0.1</v>
      </c>
      <c r="AA22" s="684"/>
      <c r="AB22" s="684"/>
      <c r="AC22" s="684"/>
      <c r="AD22" s="685">
        <v>16215</v>
      </c>
      <c r="AE22" s="685"/>
      <c r="AF22" s="685"/>
      <c r="AG22" s="685"/>
      <c r="AH22" s="685"/>
      <c r="AI22" s="685"/>
      <c r="AJ22" s="685"/>
      <c r="AK22" s="685"/>
      <c r="AL22" s="661">
        <v>0.20000000298023224</v>
      </c>
      <c r="AM22" s="662"/>
      <c r="AN22" s="662"/>
      <c r="AO22" s="686"/>
      <c r="AP22" s="655" t="s">
        <v>280</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281</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c r="B23" s="655" t="s">
        <v>282</v>
      </c>
      <c r="C23" s="656"/>
      <c r="D23" s="656"/>
      <c r="E23" s="656"/>
      <c r="F23" s="656"/>
      <c r="G23" s="656"/>
      <c r="H23" s="656"/>
      <c r="I23" s="656"/>
      <c r="J23" s="656"/>
      <c r="K23" s="656"/>
      <c r="L23" s="656"/>
      <c r="M23" s="656"/>
      <c r="N23" s="656"/>
      <c r="O23" s="656"/>
      <c r="P23" s="656"/>
      <c r="Q23" s="657"/>
      <c r="R23" s="658">
        <v>2066247</v>
      </c>
      <c r="S23" s="659"/>
      <c r="T23" s="659"/>
      <c r="U23" s="659"/>
      <c r="V23" s="659"/>
      <c r="W23" s="659"/>
      <c r="X23" s="659"/>
      <c r="Y23" s="660"/>
      <c r="Z23" s="684">
        <v>11.3</v>
      </c>
      <c r="AA23" s="684"/>
      <c r="AB23" s="684"/>
      <c r="AC23" s="684"/>
      <c r="AD23" s="685">
        <v>1562787</v>
      </c>
      <c r="AE23" s="685"/>
      <c r="AF23" s="685"/>
      <c r="AG23" s="685"/>
      <c r="AH23" s="685"/>
      <c r="AI23" s="685"/>
      <c r="AJ23" s="685"/>
      <c r="AK23" s="685"/>
      <c r="AL23" s="661">
        <v>20.5</v>
      </c>
      <c r="AM23" s="662"/>
      <c r="AN23" s="662"/>
      <c r="AO23" s="686"/>
      <c r="AP23" s="655" t="s">
        <v>283</v>
      </c>
      <c r="AQ23" s="731"/>
      <c r="AR23" s="731"/>
      <c r="AS23" s="731"/>
      <c r="AT23" s="731"/>
      <c r="AU23" s="731"/>
      <c r="AV23" s="731"/>
      <c r="AW23" s="731"/>
      <c r="AX23" s="731"/>
      <c r="AY23" s="731"/>
      <c r="AZ23" s="731"/>
      <c r="BA23" s="731"/>
      <c r="BB23" s="731"/>
      <c r="BC23" s="731"/>
      <c r="BD23" s="731"/>
      <c r="BE23" s="731"/>
      <c r="BF23" s="732"/>
      <c r="BG23" s="658">
        <v>147252</v>
      </c>
      <c r="BH23" s="659"/>
      <c r="BI23" s="659"/>
      <c r="BJ23" s="659"/>
      <c r="BK23" s="659"/>
      <c r="BL23" s="659"/>
      <c r="BM23" s="659"/>
      <c r="BN23" s="660"/>
      <c r="BO23" s="684">
        <v>2.8</v>
      </c>
      <c r="BP23" s="684"/>
      <c r="BQ23" s="684"/>
      <c r="BR23" s="684"/>
      <c r="BS23" s="685" t="s">
        <v>129</v>
      </c>
      <c r="BT23" s="685"/>
      <c r="BU23" s="685"/>
      <c r="BV23" s="685"/>
      <c r="BW23" s="685"/>
      <c r="BX23" s="685"/>
      <c r="BY23" s="685"/>
      <c r="BZ23" s="685"/>
      <c r="CA23" s="685"/>
      <c r="CB23" s="730"/>
      <c r="CD23" s="711" t="s">
        <v>222</v>
      </c>
      <c r="CE23" s="712"/>
      <c r="CF23" s="712"/>
      <c r="CG23" s="712"/>
      <c r="CH23" s="712"/>
      <c r="CI23" s="712"/>
      <c r="CJ23" s="712"/>
      <c r="CK23" s="712"/>
      <c r="CL23" s="712"/>
      <c r="CM23" s="712"/>
      <c r="CN23" s="712"/>
      <c r="CO23" s="712"/>
      <c r="CP23" s="712"/>
      <c r="CQ23" s="713"/>
      <c r="CR23" s="711" t="s">
        <v>284</v>
      </c>
      <c r="CS23" s="712"/>
      <c r="CT23" s="712"/>
      <c r="CU23" s="712"/>
      <c r="CV23" s="712"/>
      <c r="CW23" s="712"/>
      <c r="CX23" s="712"/>
      <c r="CY23" s="713"/>
      <c r="CZ23" s="711" t="s">
        <v>285</v>
      </c>
      <c r="DA23" s="712"/>
      <c r="DB23" s="712"/>
      <c r="DC23" s="713"/>
      <c r="DD23" s="711" t="s">
        <v>286</v>
      </c>
      <c r="DE23" s="712"/>
      <c r="DF23" s="712"/>
      <c r="DG23" s="712"/>
      <c r="DH23" s="712"/>
      <c r="DI23" s="712"/>
      <c r="DJ23" s="712"/>
      <c r="DK23" s="713"/>
      <c r="DL23" s="743" t="s">
        <v>287</v>
      </c>
      <c r="DM23" s="744"/>
      <c r="DN23" s="744"/>
      <c r="DO23" s="744"/>
      <c r="DP23" s="744"/>
      <c r="DQ23" s="744"/>
      <c r="DR23" s="744"/>
      <c r="DS23" s="744"/>
      <c r="DT23" s="744"/>
      <c r="DU23" s="744"/>
      <c r="DV23" s="745"/>
      <c r="DW23" s="711" t="s">
        <v>288</v>
      </c>
      <c r="DX23" s="712"/>
      <c r="DY23" s="712"/>
      <c r="DZ23" s="712"/>
      <c r="EA23" s="712"/>
      <c r="EB23" s="712"/>
      <c r="EC23" s="713"/>
    </row>
    <row r="24" spans="2:133" ht="11.25" customHeight="1">
      <c r="B24" s="655" t="s">
        <v>289</v>
      </c>
      <c r="C24" s="656"/>
      <c r="D24" s="656"/>
      <c r="E24" s="656"/>
      <c r="F24" s="656"/>
      <c r="G24" s="656"/>
      <c r="H24" s="656"/>
      <c r="I24" s="656"/>
      <c r="J24" s="656"/>
      <c r="K24" s="656"/>
      <c r="L24" s="656"/>
      <c r="M24" s="656"/>
      <c r="N24" s="656"/>
      <c r="O24" s="656"/>
      <c r="P24" s="656"/>
      <c r="Q24" s="657"/>
      <c r="R24" s="658">
        <v>1562787</v>
      </c>
      <c r="S24" s="659"/>
      <c r="T24" s="659"/>
      <c r="U24" s="659"/>
      <c r="V24" s="659"/>
      <c r="W24" s="659"/>
      <c r="X24" s="659"/>
      <c r="Y24" s="660"/>
      <c r="Z24" s="684">
        <v>8.6</v>
      </c>
      <c r="AA24" s="684"/>
      <c r="AB24" s="684"/>
      <c r="AC24" s="684"/>
      <c r="AD24" s="685">
        <v>1562787</v>
      </c>
      <c r="AE24" s="685"/>
      <c r="AF24" s="685"/>
      <c r="AG24" s="685"/>
      <c r="AH24" s="685"/>
      <c r="AI24" s="685"/>
      <c r="AJ24" s="685"/>
      <c r="AK24" s="685"/>
      <c r="AL24" s="661">
        <v>20.5</v>
      </c>
      <c r="AM24" s="662"/>
      <c r="AN24" s="662"/>
      <c r="AO24" s="686"/>
      <c r="AP24" s="655" t="s">
        <v>290</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291</v>
      </c>
      <c r="CE24" s="709"/>
      <c r="CF24" s="709"/>
      <c r="CG24" s="709"/>
      <c r="CH24" s="709"/>
      <c r="CI24" s="709"/>
      <c r="CJ24" s="709"/>
      <c r="CK24" s="709"/>
      <c r="CL24" s="709"/>
      <c r="CM24" s="709"/>
      <c r="CN24" s="709"/>
      <c r="CO24" s="709"/>
      <c r="CP24" s="709"/>
      <c r="CQ24" s="710"/>
      <c r="CR24" s="705">
        <v>7199033</v>
      </c>
      <c r="CS24" s="706"/>
      <c r="CT24" s="706"/>
      <c r="CU24" s="706"/>
      <c r="CV24" s="706"/>
      <c r="CW24" s="706"/>
      <c r="CX24" s="706"/>
      <c r="CY24" s="734"/>
      <c r="CZ24" s="735">
        <v>42.7</v>
      </c>
      <c r="DA24" s="721"/>
      <c r="DB24" s="721"/>
      <c r="DC24" s="737"/>
      <c r="DD24" s="733">
        <v>4763931</v>
      </c>
      <c r="DE24" s="706"/>
      <c r="DF24" s="706"/>
      <c r="DG24" s="706"/>
      <c r="DH24" s="706"/>
      <c r="DI24" s="706"/>
      <c r="DJ24" s="706"/>
      <c r="DK24" s="734"/>
      <c r="DL24" s="733">
        <v>4676285</v>
      </c>
      <c r="DM24" s="706"/>
      <c r="DN24" s="706"/>
      <c r="DO24" s="706"/>
      <c r="DP24" s="706"/>
      <c r="DQ24" s="706"/>
      <c r="DR24" s="706"/>
      <c r="DS24" s="706"/>
      <c r="DT24" s="706"/>
      <c r="DU24" s="706"/>
      <c r="DV24" s="734"/>
      <c r="DW24" s="735">
        <v>57.2</v>
      </c>
      <c r="DX24" s="721"/>
      <c r="DY24" s="721"/>
      <c r="DZ24" s="721"/>
      <c r="EA24" s="721"/>
      <c r="EB24" s="721"/>
      <c r="EC24" s="736"/>
    </row>
    <row r="25" spans="2:133" ht="11.25" customHeight="1">
      <c r="B25" s="655" t="s">
        <v>292</v>
      </c>
      <c r="C25" s="656"/>
      <c r="D25" s="656"/>
      <c r="E25" s="656"/>
      <c r="F25" s="656"/>
      <c r="G25" s="656"/>
      <c r="H25" s="656"/>
      <c r="I25" s="656"/>
      <c r="J25" s="656"/>
      <c r="K25" s="656"/>
      <c r="L25" s="656"/>
      <c r="M25" s="656"/>
      <c r="N25" s="656"/>
      <c r="O25" s="656"/>
      <c r="P25" s="656"/>
      <c r="Q25" s="657"/>
      <c r="R25" s="658">
        <v>503460</v>
      </c>
      <c r="S25" s="659"/>
      <c r="T25" s="659"/>
      <c r="U25" s="659"/>
      <c r="V25" s="659"/>
      <c r="W25" s="659"/>
      <c r="X25" s="659"/>
      <c r="Y25" s="660"/>
      <c r="Z25" s="684">
        <v>2.8</v>
      </c>
      <c r="AA25" s="684"/>
      <c r="AB25" s="684"/>
      <c r="AC25" s="684"/>
      <c r="AD25" s="685" t="s">
        <v>129</v>
      </c>
      <c r="AE25" s="685"/>
      <c r="AF25" s="685"/>
      <c r="AG25" s="685"/>
      <c r="AH25" s="685"/>
      <c r="AI25" s="685"/>
      <c r="AJ25" s="685"/>
      <c r="AK25" s="685"/>
      <c r="AL25" s="661" t="s">
        <v>129</v>
      </c>
      <c r="AM25" s="662"/>
      <c r="AN25" s="662"/>
      <c r="AO25" s="686"/>
      <c r="AP25" s="655" t="s">
        <v>293</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294</v>
      </c>
      <c r="CE25" s="656"/>
      <c r="CF25" s="656"/>
      <c r="CG25" s="656"/>
      <c r="CH25" s="656"/>
      <c r="CI25" s="656"/>
      <c r="CJ25" s="656"/>
      <c r="CK25" s="656"/>
      <c r="CL25" s="656"/>
      <c r="CM25" s="656"/>
      <c r="CN25" s="656"/>
      <c r="CO25" s="656"/>
      <c r="CP25" s="656"/>
      <c r="CQ25" s="657"/>
      <c r="CR25" s="658">
        <v>2684366</v>
      </c>
      <c r="CS25" s="668"/>
      <c r="CT25" s="668"/>
      <c r="CU25" s="668"/>
      <c r="CV25" s="668"/>
      <c r="CW25" s="668"/>
      <c r="CX25" s="668"/>
      <c r="CY25" s="669"/>
      <c r="CZ25" s="661">
        <v>15.9</v>
      </c>
      <c r="DA25" s="670"/>
      <c r="DB25" s="670"/>
      <c r="DC25" s="671"/>
      <c r="DD25" s="664">
        <v>2380398</v>
      </c>
      <c r="DE25" s="668"/>
      <c r="DF25" s="668"/>
      <c r="DG25" s="668"/>
      <c r="DH25" s="668"/>
      <c r="DI25" s="668"/>
      <c r="DJ25" s="668"/>
      <c r="DK25" s="669"/>
      <c r="DL25" s="664">
        <v>2313718</v>
      </c>
      <c r="DM25" s="668"/>
      <c r="DN25" s="668"/>
      <c r="DO25" s="668"/>
      <c r="DP25" s="668"/>
      <c r="DQ25" s="668"/>
      <c r="DR25" s="668"/>
      <c r="DS25" s="668"/>
      <c r="DT25" s="668"/>
      <c r="DU25" s="668"/>
      <c r="DV25" s="669"/>
      <c r="DW25" s="661">
        <v>28.3</v>
      </c>
      <c r="DX25" s="670"/>
      <c r="DY25" s="670"/>
      <c r="DZ25" s="670"/>
      <c r="EA25" s="670"/>
      <c r="EB25" s="670"/>
      <c r="EC25" s="697"/>
    </row>
    <row r="26" spans="2:133" ht="11.25" customHeight="1">
      <c r="B26" s="655" t="s">
        <v>295</v>
      </c>
      <c r="C26" s="656"/>
      <c r="D26" s="656"/>
      <c r="E26" s="656"/>
      <c r="F26" s="656"/>
      <c r="G26" s="656"/>
      <c r="H26" s="656"/>
      <c r="I26" s="656"/>
      <c r="J26" s="656"/>
      <c r="K26" s="656"/>
      <c r="L26" s="656"/>
      <c r="M26" s="656"/>
      <c r="N26" s="656"/>
      <c r="O26" s="656"/>
      <c r="P26" s="656"/>
      <c r="Q26" s="657"/>
      <c r="R26" s="658" t="s">
        <v>129</v>
      </c>
      <c r="S26" s="659"/>
      <c r="T26" s="659"/>
      <c r="U26" s="659"/>
      <c r="V26" s="659"/>
      <c r="W26" s="659"/>
      <c r="X26" s="659"/>
      <c r="Y26" s="660"/>
      <c r="Z26" s="684" t="s">
        <v>129</v>
      </c>
      <c r="AA26" s="684"/>
      <c r="AB26" s="684"/>
      <c r="AC26" s="684"/>
      <c r="AD26" s="685" t="s">
        <v>129</v>
      </c>
      <c r="AE26" s="685"/>
      <c r="AF26" s="685"/>
      <c r="AG26" s="685"/>
      <c r="AH26" s="685"/>
      <c r="AI26" s="685"/>
      <c r="AJ26" s="685"/>
      <c r="AK26" s="685"/>
      <c r="AL26" s="661" t="s">
        <v>129</v>
      </c>
      <c r="AM26" s="662"/>
      <c r="AN26" s="662"/>
      <c r="AO26" s="686"/>
      <c r="AP26" s="655" t="s">
        <v>296</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297</v>
      </c>
      <c r="CE26" s="656"/>
      <c r="CF26" s="656"/>
      <c r="CG26" s="656"/>
      <c r="CH26" s="656"/>
      <c r="CI26" s="656"/>
      <c r="CJ26" s="656"/>
      <c r="CK26" s="656"/>
      <c r="CL26" s="656"/>
      <c r="CM26" s="656"/>
      <c r="CN26" s="656"/>
      <c r="CO26" s="656"/>
      <c r="CP26" s="656"/>
      <c r="CQ26" s="657"/>
      <c r="CR26" s="658">
        <v>1680736</v>
      </c>
      <c r="CS26" s="659"/>
      <c r="CT26" s="659"/>
      <c r="CU26" s="659"/>
      <c r="CV26" s="659"/>
      <c r="CW26" s="659"/>
      <c r="CX26" s="659"/>
      <c r="CY26" s="660"/>
      <c r="CZ26" s="661">
        <v>10</v>
      </c>
      <c r="DA26" s="670"/>
      <c r="DB26" s="670"/>
      <c r="DC26" s="671"/>
      <c r="DD26" s="664">
        <v>1460181</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97"/>
    </row>
    <row r="27" spans="2:133" ht="11.25" customHeight="1">
      <c r="B27" s="655" t="s">
        <v>298</v>
      </c>
      <c r="C27" s="656"/>
      <c r="D27" s="656"/>
      <c r="E27" s="656"/>
      <c r="F27" s="656"/>
      <c r="G27" s="656"/>
      <c r="H27" s="656"/>
      <c r="I27" s="656"/>
      <c r="J27" s="656"/>
      <c r="K27" s="656"/>
      <c r="L27" s="656"/>
      <c r="M27" s="656"/>
      <c r="N27" s="656"/>
      <c r="O27" s="656"/>
      <c r="P27" s="656"/>
      <c r="Q27" s="657"/>
      <c r="R27" s="658">
        <v>8241633</v>
      </c>
      <c r="S27" s="659"/>
      <c r="T27" s="659"/>
      <c r="U27" s="659"/>
      <c r="V27" s="659"/>
      <c r="W27" s="659"/>
      <c r="X27" s="659"/>
      <c r="Y27" s="660"/>
      <c r="Z27" s="684">
        <v>45.3</v>
      </c>
      <c r="AA27" s="684"/>
      <c r="AB27" s="684"/>
      <c r="AC27" s="684"/>
      <c r="AD27" s="685">
        <v>7590209</v>
      </c>
      <c r="AE27" s="685"/>
      <c r="AF27" s="685"/>
      <c r="AG27" s="685"/>
      <c r="AH27" s="685"/>
      <c r="AI27" s="685"/>
      <c r="AJ27" s="685"/>
      <c r="AK27" s="685"/>
      <c r="AL27" s="661">
        <v>99.599998474121094</v>
      </c>
      <c r="AM27" s="662"/>
      <c r="AN27" s="662"/>
      <c r="AO27" s="686"/>
      <c r="AP27" s="655" t="s">
        <v>299</v>
      </c>
      <c r="AQ27" s="656"/>
      <c r="AR27" s="656"/>
      <c r="AS27" s="656"/>
      <c r="AT27" s="656"/>
      <c r="AU27" s="656"/>
      <c r="AV27" s="656"/>
      <c r="AW27" s="656"/>
      <c r="AX27" s="656"/>
      <c r="AY27" s="656"/>
      <c r="AZ27" s="656"/>
      <c r="BA27" s="656"/>
      <c r="BB27" s="656"/>
      <c r="BC27" s="656"/>
      <c r="BD27" s="656"/>
      <c r="BE27" s="656"/>
      <c r="BF27" s="657"/>
      <c r="BG27" s="658">
        <v>5261525</v>
      </c>
      <c r="BH27" s="659"/>
      <c r="BI27" s="659"/>
      <c r="BJ27" s="659"/>
      <c r="BK27" s="659"/>
      <c r="BL27" s="659"/>
      <c r="BM27" s="659"/>
      <c r="BN27" s="660"/>
      <c r="BO27" s="684">
        <v>100</v>
      </c>
      <c r="BP27" s="684"/>
      <c r="BQ27" s="684"/>
      <c r="BR27" s="684"/>
      <c r="BS27" s="685">
        <v>47806</v>
      </c>
      <c r="BT27" s="685"/>
      <c r="BU27" s="685"/>
      <c r="BV27" s="685"/>
      <c r="BW27" s="685"/>
      <c r="BX27" s="685"/>
      <c r="BY27" s="685"/>
      <c r="BZ27" s="685"/>
      <c r="CA27" s="685"/>
      <c r="CB27" s="730"/>
      <c r="CD27" s="655" t="s">
        <v>300</v>
      </c>
      <c r="CE27" s="656"/>
      <c r="CF27" s="656"/>
      <c r="CG27" s="656"/>
      <c r="CH27" s="656"/>
      <c r="CI27" s="656"/>
      <c r="CJ27" s="656"/>
      <c r="CK27" s="656"/>
      <c r="CL27" s="656"/>
      <c r="CM27" s="656"/>
      <c r="CN27" s="656"/>
      <c r="CO27" s="656"/>
      <c r="CP27" s="656"/>
      <c r="CQ27" s="657"/>
      <c r="CR27" s="658">
        <v>2759812</v>
      </c>
      <c r="CS27" s="668"/>
      <c r="CT27" s="668"/>
      <c r="CU27" s="668"/>
      <c r="CV27" s="668"/>
      <c r="CW27" s="668"/>
      <c r="CX27" s="668"/>
      <c r="CY27" s="669"/>
      <c r="CZ27" s="661">
        <v>16.399999999999999</v>
      </c>
      <c r="DA27" s="670"/>
      <c r="DB27" s="670"/>
      <c r="DC27" s="671"/>
      <c r="DD27" s="664">
        <v>698296</v>
      </c>
      <c r="DE27" s="668"/>
      <c r="DF27" s="668"/>
      <c r="DG27" s="668"/>
      <c r="DH27" s="668"/>
      <c r="DI27" s="668"/>
      <c r="DJ27" s="668"/>
      <c r="DK27" s="669"/>
      <c r="DL27" s="664">
        <v>677330</v>
      </c>
      <c r="DM27" s="668"/>
      <c r="DN27" s="668"/>
      <c r="DO27" s="668"/>
      <c r="DP27" s="668"/>
      <c r="DQ27" s="668"/>
      <c r="DR27" s="668"/>
      <c r="DS27" s="668"/>
      <c r="DT27" s="668"/>
      <c r="DU27" s="668"/>
      <c r="DV27" s="669"/>
      <c r="DW27" s="661">
        <v>8.3000000000000007</v>
      </c>
      <c r="DX27" s="670"/>
      <c r="DY27" s="670"/>
      <c r="DZ27" s="670"/>
      <c r="EA27" s="670"/>
      <c r="EB27" s="670"/>
      <c r="EC27" s="697"/>
    </row>
    <row r="28" spans="2:133" ht="11.25" customHeight="1">
      <c r="B28" s="655" t="s">
        <v>301</v>
      </c>
      <c r="C28" s="656"/>
      <c r="D28" s="656"/>
      <c r="E28" s="656"/>
      <c r="F28" s="656"/>
      <c r="G28" s="656"/>
      <c r="H28" s="656"/>
      <c r="I28" s="656"/>
      <c r="J28" s="656"/>
      <c r="K28" s="656"/>
      <c r="L28" s="656"/>
      <c r="M28" s="656"/>
      <c r="N28" s="656"/>
      <c r="O28" s="656"/>
      <c r="P28" s="656"/>
      <c r="Q28" s="657"/>
      <c r="R28" s="658">
        <v>3351</v>
      </c>
      <c r="S28" s="659"/>
      <c r="T28" s="659"/>
      <c r="U28" s="659"/>
      <c r="V28" s="659"/>
      <c r="W28" s="659"/>
      <c r="X28" s="659"/>
      <c r="Y28" s="660"/>
      <c r="Z28" s="684">
        <v>0</v>
      </c>
      <c r="AA28" s="684"/>
      <c r="AB28" s="684"/>
      <c r="AC28" s="684"/>
      <c r="AD28" s="685">
        <v>3351</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302</v>
      </c>
      <c r="CE28" s="656"/>
      <c r="CF28" s="656"/>
      <c r="CG28" s="656"/>
      <c r="CH28" s="656"/>
      <c r="CI28" s="656"/>
      <c r="CJ28" s="656"/>
      <c r="CK28" s="656"/>
      <c r="CL28" s="656"/>
      <c r="CM28" s="656"/>
      <c r="CN28" s="656"/>
      <c r="CO28" s="656"/>
      <c r="CP28" s="656"/>
      <c r="CQ28" s="657"/>
      <c r="CR28" s="658">
        <v>1754855</v>
      </c>
      <c r="CS28" s="659"/>
      <c r="CT28" s="659"/>
      <c r="CU28" s="659"/>
      <c r="CV28" s="659"/>
      <c r="CW28" s="659"/>
      <c r="CX28" s="659"/>
      <c r="CY28" s="660"/>
      <c r="CZ28" s="661">
        <v>10.4</v>
      </c>
      <c r="DA28" s="670"/>
      <c r="DB28" s="670"/>
      <c r="DC28" s="671"/>
      <c r="DD28" s="664">
        <v>1685237</v>
      </c>
      <c r="DE28" s="659"/>
      <c r="DF28" s="659"/>
      <c r="DG28" s="659"/>
      <c r="DH28" s="659"/>
      <c r="DI28" s="659"/>
      <c r="DJ28" s="659"/>
      <c r="DK28" s="660"/>
      <c r="DL28" s="664">
        <v>1685237</v>
      </c>
      <c r="DM28" s="659"/>
      <c r="DN28" s="659"/>
      <c r="DO28" s="659"/>
      <c r="DP28" s="659"/>
      <c r="DQ28" s="659"/>
      <c r="DR28" s="659"/>
      <c r="DS28" s="659"/>
      <c r="DT28" s="659"/>
      <c r="DU28" s="659"/>
      <c r="DV28" s="660"/>
      <c r="DW28" s="661">
        <v>20.6</v>
      </c>
      <c r="DX28" s="670"/>
      <c r="DY28" s="670"/>
      <c r="DZ28" s="670"/>
      <c r="EA28" s="670"/>
      <c r="EB28" s="670"/>
      <c r="EC28" s="697"/>
    </row>
    <row r="29" spans="2:133" ht="11.25" customHeight="1">
      <c r="B29" s="655" t="s">
        <v>303</v>
      </c>
      <c r="C29" s="656"/>
      <c r="D29" s="656"/>
      <c r="E29" s="656"/>
      <c r="F29" s="656"/>
      <c r="G29" s="656"/>
      <c r="H29" s="656"/>
      <c r="I29" s="656"/>
      <c r="J29" s="656"/>
      <c r="K29" s="656"/>
      <c r="L29" s="656"/>
      <c r="M29" s="656"/>
      <c r="N29" s="656"/>
      <c r="O29" s="656"/>
      <c r="P29" s="656"/>
      <c r="Q29" s="657"/>
      <c r="R29" s="658">
        <v>86352</v>
      </c>
      <c r="S29" s="659"/>
      <c r="T29" s="659"/>
      <c r="U29" s="659"/>
      <c r="V29" s="659"/>
      <c r="W29" s="659"/>
      <c r="X29" s="659"/>
      <c r="Y29" s="660"/>
      <c r="Z29" s="684">
        <v>0.5</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304</v>
      </c>
      <c r="CE29" s="679"/>
      <c r="CF29" s="655" t="s">
        <v>69</v>
      </c>
      <c r="CG29" s="656"/>
      <c r="CH29" s="656"/>
      <c r="CI29" s="656"/>
      <c r="CJ29" s="656"/>
      <c r="CK29" s="656"/>
      <c r="CL29" s="656"/>
      <c r="CM29" s="656"/>
      <c r="CN29" s="656"/>
      <c r="CO29" s="656"/>
      <c r="CP29" s="656"/>
      <c r="CQ29" s="657"/>
      <c r="CR29" s="658">
        <v>1754836</v>
      </c>
      <c r="CS29" s="668"/>
      <c r="CT29" s="668"/>
      <c r="CU29" s="668"/>
      <c r="CV29" s="668"/>
      <c r="CW29" s="668"/>
      <c r="CX29" s="668"/>
      <c r="CY29" s="669"/>
      <c r="CZ29" s="661">
        <v>10.4</v>
      </c>
      <c r="DA29" s="670"/>
      <c r="DB29" s="670"/>
      <c r="DC29" s="671"/>
      <c r="DD29" s="664">
        <v>1685218</v>
      </c>
      <c r="DE29" s="668"/>
      <c r="DF29" s="668"/>
      <c r="DG29" s="668"/>
      <c r="DH29" s="668"/>
      <c r="DI29" s="668"/>
      <c r="DJ29" s="668"/>
      <c r="DK29" s="669"/>
      <c r="DL29" s="664">
        <v>1685218</v>
      </c>
      <c r="DM29" s="668"/>
      <c r="DN29" s="668"/>
      <c r="DO29" s="668"/>
      <c r="DP29" s="668"/>
      <c r="DQ29" s="668"/>
      <c r="DR29" s="668"/>
      <c r="DS29" s="668"/>
      <c r="DT29" s="668"/>
      <c r="DU29" s="668"/>
      <c r="DV29" s="669"/>
      <c r="DW29" s="661">
        <v>20.6</v>
      </c>
      <c r="DX29" s="670"/>
      <c r="DY29" s="670"/>
      <c r="DZ29" s="670"/>
      <c r="EA29" s="670"/>
      <c r="EB29" s="670"/>
      <c r="EC29" s="697"/>
    </row>
    <row r="30" spans="2:133" ht="11.25" customHeight="1">
      <c r="B30" s="655" t="s">
        <v>305</v>
      </c>
      <c r="C30" s="656"/>
      <c r="D30" s="656"/>
      <c r="E30" s="656"/>
      <c r="F30" s="656"/>
      <c r="G30" s="656"/>
      <c r="H30" s="656"/>
      <c r="I30" s="656"/>
      <c r="J30" s="656"/>
      <c r="K30" s="656"/>
      <c r="L30" s="656"/>
      <c r="M30" s="656"/>
      <c r="N30" s="656"/>
      <c r="O30" s="656"/>
      <c r="P30" s="656"/>
      <c r="Q30" s="657"/>
      <c r="R30" s="658">
        <v>230371</v>
      </c>
      <c r="S30" s="659"/>
      <c r="T30" s="659"/>
      <c r="U30" s="659"/>
      <c r="V30" s="659"/>
      <c r="W30" s="659"/>
      <c r="X30" s="659"/>
      <c r="Y30" s="660"/>
      <c r="Z30" s="684">
        <v>1.3</v>
      </c>
      <c r="AA30" s="684"/>
      <c r="AB30" s="684"/>
      <c r="AC30" s="684"/>
      <c r="AD30" s="685">
        <v>15771</v>
      </c>
      <c r="AE30" s="685"/>
      <c r="AF30" s="685"/>
      <c r="AG30" s="685"/>
      <c r="AH30" s="685"/>
      <c r="AI30" s="685"/>
      <c r="AJ30" s="685"/>
      <c r="AK30" s="685"/>
      <c r="AL30" s="661">
        <v>0.2</v>
      </c>
      <c r="AM30" s="662"/>
      <c r="AN30" s="662"/>
      <c r="AO30" s="686"/>
      <c r="AP30" s="711" t="s">
        <v>222</v>
      </c>
      <c r="AQ30" s="712"/>
      <c r="AR30" s="712"/>
      <c r="AS30" s="712"/>
      <c r="AT30" s="712"/>
      <c r="AU30" s="712"/>
      <c r="AV30" s="712"/>
      <c r="AW30" s="712"/>
      <c r="AX30" s="712"/>
      <c r="AY30" s="712"/>
      <c r="AZ30" s="712"/>
      <c r="BA30" s="712"/>
      <c r="BB30" s="712"/>
      <c r="BC30" s="712"/>
      <c r="BD30" s="712"/>
      <c r="BE30" s="712"/>
      <c r="BF30" s="713"/>
      <c r="BG30" s="711" t="s">
        <v>306</v>
      </c>
      <c r="BH30" s="728"/>
      <c r="BI30" s="728"/>
      <c r="BJ30" s="728"/>
      <c r="BK30" s="728"/>
      <c r="BL30" s="728"/>
      <c r="BM30" s="728"/>
      <c r="BN30" s="728"/>
      <c r="BO30" s="728"/>
      <c r="BP30" s="728"/>
      <c r="BQ30" s="729"/>
      <c r="BR30" s="711" t="s">
        <v>307</v>
      </c>
      <c r="BS30" s="728"/>
      <c r="BT30" s="728"/>
      <c r="BU30" s="728"/>
      <c r="BV30" s="728"/>
      <c r="BW30" s="728"/>
      <c r="BX30" s="728"/>
      <c r="BY30" s="728"/>
      <c r="BZ30" s="728"/>
      <c r="CA30" s="728"/>
      <c r="CB30" s="729"/>
      <c r="CD30" s="680"/>
      <c r="CE30" s="681"/>
      <c r="CF30" s="655" t="s">
        <v>308</v>
      </c>
      <c r="CG30" s="656"/>
      <c r="CH30" s="656"/>
      <c r="CI30" s="656"/>
      <c r="CJ30" s="656"/>
      <c r="CK30" s="656"/>
      <c r="CL30" s="656"/>
      <c r="CM30" s="656"/>
      <c r="CN30" s="656"/>
      <c r="CO30" s="656"/>
      <c r="CP30" s="656"/>
      <c r="CQ30" s="657"/>
      <c r="CR30" s="658">
        <v>1666926</v>
      </c>
      <c r="CS30" s="659"/>
      <c r="CT30" s="659"/>
      <c r="CU30" s="659"/>
      <c r="CV30" s="659"/>
      <c r="CW30" s="659"/>
      <c r="CX30" s="659"/>
      <c r="CY30" s="660"/>
      <c r="CZ30" s="661">
        <v>9.9</v>
      </c>
      <c r="DA30" s="670"/>
      <c r="DB30" s="670"/>
      <c r="DC30" s="671"/>
      <c r="DD30" s="664">
        <v>1600355</v>
      </c>
      <c r="DE30" s="659"/>
      <c r="DF30" s="659"/>
      <c r="DG30" s="659"/>
      <c r="DH30" s="659"/>
      <c r="DI30" s="659"/>
      <c r="DJ30" s="659"/>
      <c r="DK30" s="660"/>
      <c r="DL30" s="664">
        <v>1600355</v>
      </c>
      <c r="DM30" s="659"/>
      <c r="DN30" s="659"/>
      <c r="DO30" s="659"/>
      <c r="DP30" s="659"/>
      <c r="DQ30" s="659"/>
      <c r="DR30" s="659"/>
      <c r="DS30" s="659"/>
      <c r="DT30" s="659"/>
      <c r="DU30" s="659"/>
      <c r="DV30" s="660"/>
      <c r="DW30" s="661">
        <v>19.600000000000001</v>
      </c>
      <c r="DX30" s="670"/>
      <c r="DY30" s="670"/>
      <c r="DZ30" s="670"/>
      <c r="EA30" s="670"/>
      <c r="EB30" s="670"/>
      <c r="EC30" s="697"/>
    </row>
    <row r="31" spans="2:133" ht="11.25" customHeight="1">
      <c r="B31" s="655" t="s">
        <v>309</v>
      </c>
      <c r="C31" s="656"/>
      <c r="D31" s="656"/>
      <c r="E31" s="656"/>
      <c r="F31" s="656"/>
      <c r="G31" s="656"/>
      <c r="H31" s="656"/>
      <c r="I31" s="656"/>
      <c r="J31" s="656"/>
      <c r="K31" s="656"/>
      <c r="L31" s="656"/>
      <c r="M31" s="656"/>
      <c r="N31" s="656"/>
      <c r="O31" s="656"/>
      <c r="P31" s="656"/>
      <c r="Q31" s="657"/>
      <c r="R31" s="658">
        <v>106040</v>
      </c>
      <c r="S31" s="659"/>
      <c r="T31" s="659"/>
      <c r="U31" s="659"/>
      <c r="V31" s="659"/>
      <c r="W31" s="659"/>
      <c r="X31" s="659"/>
      <c r="Y31" s="660"/>
      <c r="Z31" s="684">
        <v>0.6</v>
      </c>
      <c r="AA31" s="684"/>
      <c r="AB31" s="684"/>
      <c r="AC31" s="684"/>
      <c r="AD31" s="685">
        <v>795</v>
      </c>
      <c r="AE31" s="685"/>
      <c r="AF31" s="685"/>
      <c r="AG31" s="685"/>
      <c r="AH31" s="685"/>
      <c r="AI31" s="685"/>
      <c r="AJ31" s="685"/>
      <c r="AK31" s="685"/>
      <c r="AL31" s="661">
        <v>0</v>
      </c>
      <c r="AM31" s="662"/>
      <c r="AN31" s="662"/>
      <c r="AO31" s="686"/>
      <c r="AP31" s="723" t="s">
        <v>310</v>
      </c>
      <c r="AQ31" s="724"/>
      <c r="AR31" s="724"/>
      <c r="AS31" s="724"/>
      <c r="AT31" s="725" t="s">
        <v>311</v>
      </c>
      <c r="AU31" s="355"/>
      <c r="AV31" s="355"/>
      <c r="AW31" s="355"/>
      <c r="AX31" s="708" t="s">
        <v>189</v>
      </c>
      <c r="AY31" s="709"/>
      <c r="AZ31" s="709"/>
      <c r="BA31" s="709"/>
      <c r="BB31" s="709"/>
      <c r="BC31" s="709"/>
      <c r="BD31" s="709"/>
      <c r="BE31" s="709"/>
      <c r="BF31" s="710"/>
      <c r="BG31" s="719">
        <v>99.6</v>
      </c>
      <c r="BH31" s="720"/>
      <c r="BI31" s="720"/>
      <c r="BJ31" s="720"/>
      <c r="BK31" s="720"/>
      <c r="BL31" s="720"/>
      <c r="BM31" s="721">
        <v>97.9</v>
      </c>
      <c r="BN31" s="720"/>
      <c r="BO31" s="720"/>
      <c r="BP31" s="720"/>
      <c r="BQ31" s="722"/>
      <c r="BR31" s="719">
        <v>98.8</v>
      </c>
      <c r="BS31" s="720"/>
      <c r="BT31" s="720"/>
      <c r="BU31" s="720"/>
      <c r="BV31" s="720"/>
      <c r="BW31" s="720"/>
      <c r="BX31" s="721">
        <v>96.6</v>
      </c>
      <c r="BY31" s="720"/>
      <c r="BZ31" s="720"/>
      <c r="CA31" s="720"/>
      <c r="CB31" s="722"/>
      <c r="CD31" s="680"/>
      <c r="CE31" s="681"/>
      <c r="CF31" s="655" t="s">
        <v>312</v>
      </c>
      <c r="CG31" s="656"/>
      <c r="CH31" s="656"/>
      <c r="CI31" s="656"/>
      <c r="CJ31" s="656"/>
      <c r="CK31" s="656"/>
      <c r="CL31" s="656"/>
      <c r="CM31" s="656"/>
      <c r="CN31" s="656"/>
      <c r="CO31" s="656"/>
      <c r="CP31" s="656"/>
      <c r="CQ31" s="657"/>
      <c r="CR31" s="658">
        <v>87910</v>
      </c>
      <c r="CS31" s="668"/>
      <c r="CT31" s="668"/>
      <c r="CU31" s="668"/>
      <c r="CV31" s="668"/>
      <c r="CW31" s="668"/>
      <c r="CX31" s="668"/>
      <c r="CY31" s="669"/>
      <c r="CZ31" s="661">
        <v>0.5</v>
      </c>
      <c r="DA31" s="670"/>
      <c r="DB31" s="670"/>
      <c r="DC31" s="671"/>
      <c r="DD31" s="664">
        <v>84863</v>
      </c>
      <c r="DE31" s="668"/>
      <c r="DF31" s="668"/>
      <c r="DG31" s="668"/>
      <c r="DH31" s="668"/>
      <c r="DI31" s="668"/>
      <c r="DJ31" s="668"/>
      <c r="DK31" s="669"/>
      <c r="DL31" s="664">
        <v>84863</v>
      </c>
      <c r="DM31" s="668"/>
      <c r="DN31" s="668"/>
      <c r="DO31" s="668"/>
      <c r="DP31" s="668"/>
      <c r="DQ31" s="668"/>
      <c r="DR31" s="668"/>
      <c r="DS31" s="668"/>
      <c r="DT31" s="668"/>
      <c r="DU31" s="668"/>
      <c r="DV31" s="669"/>
      <c r="DW31" s="661">
        <v>1</v>
      </c>
      <c r="DX31" s="670"/>
      <c r="DY31" s="670"/>
      <c r="DZ31" s="670"/>
      <c r="EA31" s="670"/>
      <c r="EB31" s="670"/>
      <c r="EC31" s="697"/>
    </row>
    <row r="32" spans="2:133" ht="11.25" customHeight="1">
      <c r="B32" s="655" t="s">
        <v>313</v>
      </c>
      <c r="C32" s="656"/>
      <c r="D32" s="656"/>
      <c r="E32" s="656"/>
      <c r="F32" s="656"/>
      <c r="G32" s="656"/>
      <c r="H32" s="656"/>
      <c r="I32" s="656"/>
      <c r="J32" s="656"/>
      <c r="K32" s="656"/>
      <c r="L32" s="656"/>
      <c r="M32" s="656"/>
      <c r="N32" s="656"/>
      <c r="O32" s="656"/>
      <c r="P32" s="656"/>
      <c r="Q32" s="657"/>
      <c r="R32" s="658">
        <v>3116020</v>
      </c>
      <c r="S32" s="659"/>
      <c r="T32" s="659"/>
      <c r="U32" s="659"/>
      <c r="V32" s="659"/>
      <c r="W32" s="659"/>
      <c r="X32" s="659"/>
      <c r="Y32" s="660"/>
      <c r="Z32" s="684">
        <v>17.100000000000001</v>
      </c>
      <c r="AA32" s="684"/>
      <c r="AB32" s="684"/>
      <c r="AC32" s="684"/>
      <c r="AD32" s="685" t="s">
        <v>129</v>
      </c>
      <c r="AE32" s="685"/>
      <c r="AF32" s="685"/>
      <c r="AG32" s="685"/>
      <c r="AH32" s="685"/>
      <c r="AI32" s="685"/>
      <c r="AJ32" s="685"/>
      <c r="AK32" s="685"/>
      <c r="AL32" s="661" t="s">
        <v>129</v>
      </c>
      <c r="AM32" s="662"/>
      <c r="AN32" s="662"/>
      <c r="AO32" s="686"/>
      <c r="AP32" s="698"/>
      <c r="AQ32" s="699"/>
      <c r="AR32" s="699"/>
      <c r="AS32" s="699"/>
      <c r="AT32" s="726"/>
      <c r="AU32" s="211" t="s">
        <v>314</v>
      </c>
      <c r="AX32" s="655" t="s">
        <v>315</v>
      </c>
      <c r="AY32" s="656"/>
      <c r="AZ32" s="656"/>
      <c r="BA32" s="656"/>
      <c r="BB32" s="656"/>
      <c r="BC32" s="656"/>
      <c r="BD32" s="656"/>
      <c r="BE32" s="656"/>
      <c r="BF32" s="657"/>
      <c r="BG32" s="718">
        <v>99.4</v>
      </c>
      <c r="BH32" s="668"/>
      <c r="BI32" s="668"/>
      <c r="BJ32" s="668"/>
      <c r="BK32" s="668"/>
      <c r="BL32" s="668"/>
      <c r="BM32" s="662">
        <v>96.5</v>
      </c>
      <c r="BN32" s="668"/>
      <c r="BO32" s="668"/>
      <c r="BP32" s="668"/>
      <c r="BQ32" s="695"/>
      <c r="BR32" s="718">
        <v>99.4</v>
      </c>
      <c r="BS32" s="668"/>
      <c r="BT32" s="668"/>
      <c r="BU32" s="668"/>
      <c r="BV32" s="668"/>
      <c r="BW32" s="668"/>
      <c r="BX32" s="662">
        <v>95.9</v>
      </c>
      <c r="BY32" s="668"/>
      <c r="BZ32" s="668"/>
      <c r="CA32" s="668"/>
      <c r="CB32" s="695"/>
      <c r="CD32" s="682"/>
      <c r="CE32" s="683"/>
      <c r="CF32" s="655" t="s">
        <v>316</v>
      </c>
      <c r="CG32" s="656"/>
      <c r="CH32" s="656"/>
      <c r="CI32" s="656"/>
      <c r="CJ32" s="656"/>
      <c r="CK32" s="656"/>
      <c r="CL32" s="656"/>
      <c r="CM32" s="656"/>
      <c r="CN32" s="656"/>
      <c r="CO32" s="656"/>
      <c r="CP32" s="656"/>
      <c r="CQ32" s="657"/>
      <c r="CR32" s="658">
        <v>19</v>
      </c>
      <c r="CS32" s="659"/>
      <c r="CT32" s="659"/>
      <c r="CU32" s="659"/>
      <c r="CV32" s="659"/>
      <c r="CW32" s="659"/>
      <c r="CX32" s="659"/>
      <c r="CY32" s="660"/>
      <c r="CZ32" s="661">
        <v>0</v>
      </c>
      <c r="DA32" s="670"/>
      <c r="DB32" s="670"/>
      <c r="DC32" s="671"/>
      <c r="DD32" s="664">
        <v>19</v>
      </c>
      <c r="DE32" s="659"/>
      <c r="DF32" s="659"/>
      <c r="DG32" s="659"/>
      <c r="DH32" s="659"/>
      <c r="DI32" s="659"/>
      <c r="DJ32" s="659"/>
      <c r="DK32" s="660"/>
      <c r="DL32" s="664">
        <v>19</v>
      </c>
      <c r="DM32" s="659"/>
      <c r="DN32" s="659"/>
      <c r="DO32" s="659"/>
      <c r="DP32" s="659"/>
      <c r="DQ32" s="659"/>
      <c r="DR32" s="659"/>
      <c r="DS32" s="659"/>
      <c r="DT32" s="659"/>
      <c r="DU32" s="659"/>
      <c r="DV32" s="660"/>
      <c r="DW32" s="661">
        <v>0</v>
      </c>
      <c r="DX32" s="670"/>
      <c r="DY32" s="670"/>
      <c r="DZ32" s="670"/>
      <c r="EA32" s="670"/>
      <c r="EB32" s="670"/>
      <c r="EC32" s="697"/>
    </row>
    <row r="33" spans="2:133" ht="11.25" customHeight="1">
      <c r="B33" s="715" t="s">
        <v>317</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700"/>
      <c r="AQ33" s="701"/>
      <c r="AR33" s="701"/>
      <c r="AS33" s="701"/>
      <c r="AT33" s="727"/>
      <c r="AU33" s="356"/>
      <c r="AV33" s="356"/>
      <c r="AW33" s="356"/>
      <c r="AX33" s="635" t="s">
        <v>318</v>
      </c>
      <c r="AY33" s="636"/>
      <c r="AZ33" s="636"/>
      <c r="BA33" s="636"/>
      <c r="BB33" s="636"/>
      <c r="BC33" s="636"/>
      <c r="BD33" s="636"/>
      <c r="BE33" s="636"/>
      <c r="BF33" s="637"/>
      <c r="BG33" s="714">
        <v>99.6</v>
      </c>
      <c r="BH33" s="639"/>
      <c r="BI33" s="639"/>
      <c r="BJ33" s="639"/>
      <c r="BK33" s="639"/>
      <c r="BL33" s="639"/>
      <c r="BM33" s="676">
        <v>98.4</v>
      </c>
      <c r="BN33" s="639"/>
      <c r="BO33" s="639"/>
      <c r="BP33" s="639"/>
      <c r="BQ33" s="687"/>
      <c r="BR33" s="714">
        <v>98.4</v>
      </c>
      <c r="BS33" s="639"/>
      <c r="BT33" s="639"/>
      <c r="BU33" s="639"/>
      <c r="BV33" s="639"/>
      <c r="BW33" s="639"/>
      <c r="BX33" s="676">
        <v>96.7</v>
      </c>
      <c r="BY33" s="639"/>
      <c r="BZ33" s="639"/>
      <c r="CA33" s="639"/>
      <c r="CB33" s="687"/>
      <c r="CD33" s="655" t="s">
        <v>319</v>
      </c>
      <c r="CE33" s="656"/>
      <c r="CF33" s="656"/>
      <c r="CG33" s="656"/>
      <c r="CH33" s="656"/>
      <c r="CI33" s="656"/>
      <c r="CJ33" s="656"/>
      <c r="CK33" s="656"/>
      <c r="CL33" s="656"/>
      <c r="CM33" s="656"/>
      <c r="CN33" s="656"/>
      <c r="CO33" s="656"/>
      <c r="CP33" s="656"/>
      <c r="CQ33" s="657"/>
      <c r="CR33" s="658">
        <v>6612996</v>
      </c>
      <c r="CS33" s="668"/>
      <c r="CT33" s="668"/>
      <c r="CU33" s="668"/>
      <c r="CV33" s="668"/>
      <c r="CW33" s="668"/>
      <c r="CX33" s="668"/>
      <c r="CY33" s="669"/>
      <c r="CZ33" s="661">
        <v>39.200000000000003</v>
      </c>
      <c r="DA33" s="670"/>
      <c r="DB33" s="670"/>
      <c r="DC33" s="671"/>
      <c r="DD33" s="664">
        <v>4962757</v>
      </c>
      <c r="DE33" s="668"/>
      <c r="DF33" s="668"/>
      <c r="DG33" s="668"/>
      <c r="DH33" s="668"/>
      <c r="DI33" s="668"/>
      <c r="DJ33" s="668"/>
      <c r="DK33" s="669"/>
      <c r="DL33" s="664">
        <v>2726843</v>
      </c>
      <c r="DM33" s="668"/>
      <c r="DN33" s="668"/>
      <c r="DO33" s="668"/>
      <c r="DP33" s="668"/>
      <c r="DQ33" s="668"/>
      <c r="DR33" s="668"/>
      <c r="DS33" s="668"/>
      <c r="DT33" s="668"/>
      <c r="DU33" s="668"/>
      <c r="DV33" s="669"/>
      <c r="DW33" s="661">
        <v>33.4</v>
      </c>
      <c r="DX33" s="670"/>
      <c r="DY33" s="670"/>
      <c r="DZ33" s="670"/>
      <c r="EA33" s="670"/>
      <c r="EB33" s="670"/>
      <c r="EC33" s="697"/>
    </row>
    <row r="34" spans="2:133" ht="11.25" customHeight="1">
      <c r="B34" s="655" t="s">
        <v>320</v>
      </c>
      <c r="C34" s="656"/>
      <c r="D34" s="656"/>
      <c r="E34" s="656"/>
      <c r="F34" s="656"/>
      <c r="G34" s="656"/>
      <c r="H34" s="656"/>
      <c r="I34" s="656"/>
      <c r="J34" s="656"/>
      <c r="K34" s="656"/>
      <c r="L34" s="656"/>
      <c r="M34" s="656"/>
      <c r="N34" s="656"/>
      <c r="O34" s="656"/>
      <c r="P34" s="656"/>
      <c r="Q34" s="657"/>
      <c r="R34" s="658">
        <v>1067183</v>
      </c>
      <c r="S34" s="659"/>
      <c r="T34" s="659"/>
      <c r="U34" s="659"/>
      <c r="V34" s="659"/>
      <c r="W34" s="659"/>
      <c r="X34" s="659"/>
      <c r="Y34" s="660"/>
      <c r="Z34" s="684">
        <v>5.9</v>
      </c>
      <c r="AA34" s="684"/>
      <c r="AB34" s="684"/>
      <c r="AC34" s="684"/>
      <c r="AD34" s="685" t="s">
        <v>129</v>
      </c>
      <c r="AE34" s="685"/>
      <c r="AF34" s="685"/>
      <c r="AG34" s="685"/>
      <c r="AH34" s="685"/>
      <c r="AI34" s="685"/>
      <c r="AJ34" s="685"/>
      <c r="AK34" s="685"/>
      <c r="AL34" s="661" t="s">
        <v>129</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321</v>
      </c>
      <c r="CE34" s="656"/>
      <c r="CF34" s="656"/>
      <c r="CG34" s="656"/>
      <c r="CH34" s="656"/>
      <c r="CI34" s="656"/>
      <c r="CJ34" s="656"/>
      <c r="CK34" s="656"/>
      <c r="CL34" s="656"/>
      <c r="CM34" s="656"/>
      <c r="CN34" s="656"/>
      <c r="CO34" s="656"/>
      <c r="CP34" s="656"/>
      <c r="CQ34" s="657"/>
      <c r="CR34" s="658">
        <v>2249748</v>
      </c>
      <c r="CS34" s="659"/>
      <c r="CT34" s="659"/>
      <c r="CU34" s="659"/>
      <c r="CV34" s="659"/>
      <c r="CW34" s="659"/>
      <c r="CX34" s="659"/>
      <c r="CY34" s="660"/>
      <c r="CZ34" s="661">
        <v>13.3</v>
      </c>
      <c r="DA34" s="670"/>
      <c r="DB34" s="670"/>
      <c r="DC34" s="671"/>
      <c r="DD34" s="664">
        <v>1555677</v>
      </c>
      <c r="DE34" s="659"/>
      <c r="DF34" s="659"/>
      <c r="DG34" s="659"/>
      <c r="DH34" s="659"/>
      <c r="DI34" s="659"/>
      <c r="DJ34" s="659"/>
      <c r="DK34" s="660"/>
      <c r="DL34" s="664">
        <v>1030664</v>
      </c>
      <c r="DM34" s="659"/>
      <c r="DN34" s="659"/>
      <c r="DO34" s="659"/>
      <c r="DP34" s="659"/>
      <c r="DQ34" s="659"/>
      <c r="DR34" s="659"/>
      <c r="DS34" s="659"/>
      <c r="DT34" s="659"/>
      <c r="DU34" s="659"/>
      <c r="DV34" s="660"/>
      <c r="DW34" s="661">
        <v>12.6</v>
      </c>
      <c r="DX34" s="670"/>
      <c r="DY34" s="670"/>
      <c r="DZ34" s="670"/>
      <c r="EA34" s="670"/>
      <c r="EB34" s="670"/>
      <c r="EC34" s="697"/>
    </row>
    <row r="35" spans="2:133" ht="11.25" customHeight="1">
      <c r="B35" s="655" t="s">
        <v>322</v>
      </c>
      <c r="C35" s="656"/>
      <c r="D35" s="656"/>
      <c r="E35" s="656"/>
      <c r="F35" s="656"/>
      <c r="G35" s="656"/>
      <c r="H35" s="656"/>
      <c r="I35" s="656"/>
      <c r="J35" s="656"/>
      <c r="K35" s="656"/>
      <c r="L35" s="656"/>
      <c r="M35" s="656"/>
      <c r="N35" s="656"/>
      <c r="O35" s="656"/>
      <c r="P35" s="656"/>
      <c r="Q35" s="657"/>
      <c r="R35" s="658">
        <v>48570</v>
      </c>
      <c r="S35" s="659"/>
      <c r="T35" s="659"/>
      <c r="U35" s="659"/>
      <c r="V35" s="659"/>
      <c r="W35" s="659"/>
      <c r="X35" s="659"/>
      <c r="Y35" s="660"/>
      <c r="Z35" s="684">
        <v>0.3</v>
      </c>
      <c r="AA35" s="684"/>
      <c r="AB35" s="684"/>
      <c r="AC35" s="684"/>
      <c r="AD35" s="685">
        <v>6878</v>
      </c>
      <c r="AE35" s="685"/>
      <c r="AF35" s="685"/>
      <c r="AG35" s="685"/>
      <c r="AH35" s="685"/>
      <c r="AI35" s="685"/>
      <c r="AJ35" s="685"/>
      <c r="AK35" s="685"/>
      <c r="AL35" s="661">
        <v>0.1</v>
      </c>
      <c r="AM35" s="662"/>
      <c r="AN35" s="662"/>
      <c r="AO35" s="686"/>
      <c r="AP35" s="216"/>
      <c r="AQ35" s="711" t="s">
        <v>323</v>
      </c>
      <c r="AR35" s="712"/>
      <c r="AS35" s="712"/>
      <c r="AT35" s="712"/>
      <c r="AU35" s="712"/>
      <c r="AV35" s="712"/>
      <c r="AW35" s="712"/>
      <c r="AX35" s="712"/>
      <c r="AY35" s="712"/>
      <c r="AZ35" s="712"/>
      <c r="BA35" s="712"/>
      <c r="BB35" s="712"/>
      <c r="BC35" s="712"/>
      <c r="BD35" s="712"/>
      <c r="BE35" s="712"/>
      <c r="BF35" s="713"/>
      <c r="BG35" s="711" t="s">
        <v>324</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325</v>
      </c>
      <c r="CE35" s="656"/>
      <c r="CF35" s="656"/>
      <c r="CG35" s="656"/>
      <c r="CH35" s="656"/>
      <c r="CI35" s="656"/>
      <c r="CJ35" s="656"/>
      <c r="CK35" s="656"/>
      <c r="CL35" s="656"/>
      <c r="CM35" s="656"/>
      <c r="CN35" s="656"/>
      <c r="CO35" s="656"/>
      <c r="CP35" s="656"/>
      <c r="CQ35" s="657"/>
      <c r="CR35" s="658">
        <v>252453</v>
      </c>
      <c r="CS35" s="668"/>
      <c r="CT35" s="668"/>
      <c r="CU35" s="668"/>
      <c r="CV35" s="668"/>
      <c r="CW35" s="668"/>
      <c r="CX35" s="668"/>
      <c r="CY35" s="669"/>
      <c r="CZ35" s="661">
        <v>1.5</v>
      </c>
      <c r="DA35" s="670"/>
      <c r="DB35" s="670"/>
      <c r="DC35" s="671"/>
      <c r="DD35" s="664">
        <v>119401</v>
      </c>
      <c r="DE35" s="668"/>
      <c r="DF35" s="668"/>
      <c r="DG35" s="668"/>
      <c r="DH35" s="668"/>
      <c r="DI35" s="668"/>
      <c r="DJ35" s="668"/>
      <c r="DK35" s="669"/>
      <c r="DL35" s="664">
        <v>119401</v>
      </c>
      <c r="DM35" s="668"/>
      <c r="DN35" s="668"/>
      <c r="DO35" s="668"/>
      <c r="DP35" s="668"/>
      <c r="DQ35" s="668"/>
      <c r="DR35" s="668"/>
      <c r="DS35" s="668"/>
      <c r="DT35" s="668"/>
      <c r="DU35" s="668"/>
      <c r="DV35" s="669"/>
      <c r="DW35" s="661">
        <v>1.5</v>
      </c>
      <c r="DX35" s="670"/>
      <c r="DY35" s="670"/>
      <c r="DZ35" s="670"/>
      <c r="EA35" s="670"/>
      <c r="EB35" s="670"/>
      <c r="EC35" s="697"/>
    </row>
    <row r="36" spans="2:133" ht="11.25" customHeight="1">
      <c r="B36" s="655" t="s">
        <v>326</v>
      </c>
      <c r="C36" s="656"/>
      <c r="D36" s="656"/>
      <c r="E36" s="656"/>
      <c r="F36" s="656"/>
      <c r="G36" s="656"/>
      <c r="H36" s="656"/>
      <c r="I36" s="656"/>
      <c r="J36" s="656"/>
      <c r="K36" s="656"/>
      <c r="L36" s="656"/>
      <c r="M36" s="656"/>
      <c r="N36" s="656"/>
      <c r="O36" s="656"/>
      <c r="P36" s="656"/>
      <c r="Q36" s="657"/>
      <c r="R36" s="658">
        <v>647227</v>
      </c>
      <c r="S36" s="659"/>
      <c r="T36" s="659"/>
      <c r="U36" s="659"/>
      <c r="V36" s="659"/>
      <c r="W36" s="659"/>
      <c r="X36" s="659"/>
      <c r="Y36" s="660"/>
      <c r="Z36" s="684">
        <v>3.6</v>
      </c>
      <c r="AA36" s="684"/>
      <c r="AB36" s="684"/>
      <c r="AC36" s="684"/>
      <c r="AD36" s="685" t="s">
        <v>129</v>
      </c>
      <c r="AE36" s="685"/>
      <c r="AF36" s="685"/>
      <c r="AG36" s="685"/>
      <c r="AH36" s="685"/>
      <c r="AI36" s="685"/>
      <c r="AJ36" s="685"/>
      <c r="AK36" s="685"/>
      <c r="AL36" s="661" t="s">
        <v>129</v>
      </c>
      <c r="AM36" s="662"/>
      <c r="AN36" s="662"/>
      <c r="AO36" s="686"/>
      <c r="AP36" s="216"/>
      <c r="AQ36" s="702" t="s">
        <v>327</v>
      </c>
      <c r="AR36" s="703"/>
      <c r="AS36" s="703"/>
      <c r="AT36" s="703"/>
      <c r="AU36" s="703"/>
      <c r="AV36" s="703"/>
      <c r="AW36" s="703"/>
      <c r="AX36" s="703"/>
      <c r="AY36" s="704"/>
      <c r="AZ36" s="705">
        <v>1642919</v>
      </c>
      <c r="BA36" s="706"/>
      <c r="BB36" s="706"/>
      <c r="BC36" s="706"/>
      <c r="BD36" s="706"/>
      <c r="BE36" s="706"/>
      <c r="BF36" s="707"/>
      <c r="BG36" s="708" t="s">
        <v>328</v>
      </c>
      <c r="BH36" s="709"/>
      <c r="BI36" s="709"/>
      <c r="BJ36" s="709"/>
      <c r="BK36" s="709"/>
      <c r="BL36" s="709"/>
      <c r="BM36" s="709"/>
      <c r="BN36" s="709"/>
      <c r="BO36" s="709"/>
      <c r="BP36" s="709"/>
      <c r="BQ36" s="709"/>
      <c r="BR36" s="709"/>
      <c r="BS36" s="709"/>
      <c r="BT36" s="709"/>
      <c r="BU36" s="710"/>
      <c r="BV36" s="705">
        <v>1430</v>
      </c>
      <c r="BW36" s="706"/>
      <c r="BX36" s="706"/>
      <c r="BY36" s="706"/>
      <c r="BZ36" s="706"/>
      <c r="CA36" s="706"/>
      <c r="CB36" s="707"/>
      <c r="CD36" s="655" t="s">
        <v>329</v>
      </c>
      <c r="CE36" s="656"/>
      <c r="CF36" s="656"/>
      <c r="CG36" s="656"/>
      <c r="CH36" s="656"/>
      <c r="CI36" s="656"/>
      <c r="CJ36" s="656"/>
      <c r="CK36" s="656"/>
      <c r="CL36" s="656"/>
      <c r="CM36" s="656"/>
      <c r="CN36" s="656"/>
      <c r="CO36" s="656"/>
      <c r="CP36" s="656"/>
      <c r="CQ36" s="657"/>
      <c r="CR36" s="658">
        <v>1082004</v>
      </c>
      <c r="CS36" s="659"/>
      <c r="CT36" s="659"/>
      <c r="CU36" s="659"/>
      <c r="CV36" s="659"/>
      <c r="CW36" s="659"/>
      <c r="CX36" s="659"/>
      <c r="CY36" s="660"/>
      <c r="CZ36" s="661">
        <v>6.4</v>
      </c>
      <c r="DA36" s="670"/>
      <c r="DB36" s="670"/>
      <c r="DC36" s="671"/>
      <c r="DD36" s="664">
        <v>839182</v>
      </c>
      <c r="DE36" s="659"/>
      <c r="DF36" s="659"/>
      <c r="DG36" s="659"/>
      <c r="DH36" s="659"/>
      <c r="DI36" s="659"/>
      <c r="DJ36" s="659"/>
      <c r="DK36" s="660"/>
      <c r="DL36" s="664">
        <v>604785</v>
      </c>
      <c r="DM36" s="659"/>
      <c r="DN36" s="659"/>
      <c r="DO36" s="659"/>
      <c r="DP36" s="659"/>
      <c r="DQ36" s="659"/>
      <c r="DR36" s="659"/>
      <c r="DS36" s="659"/>
      <c r="DT36" s="659"/>
      <c r="DU36" s="659"/>
      <c r="DV36" s="660"/>
      <c r="DW36" s="661">
        <v>7.4</v>
      </c>
      <c r="DX36" s="670"/>
      <c r="DY36" s="670"/>
      <c r="DZ36" s="670"/>
      <c r="EA36" s="670"/>
      <c r="EB36" s="670"/>
      <c r="EC36" s="697"/>
    </row>
    <row r="37" spans="2:133" ht="11.25" customHeight="1">
      <c r="B37" s="655" t="s">
        <v>330</v>
      </c>
      <c r="C37" s="656"/>
      <c r="D37" s="656"/>
      <c r="E37" s="656"/>
      <c r="F37" s="656"/>
      <c r="G37" s="656"/>
      <c r="H37" s="656"/>
      <c r="I37" s="656"/>
      <c r="J37" s="656"/>
      <c r="K37" s="656"/>
      <c r="L37" s="656"/>
      <c r="M37" s="656"/>
      <c r="N37" s="656"/>
      <c r="O37" s="656"/>
      <c r="P37" s="656"/>
      <c r="Q37" s="657"/>
      <c r="R37" s="658">
        <v>1092221</v>
      </c>
      <c r="S37" s="659"/>
      <c r="T37" s="659"/>
      <c r="U37" s="659"/>
      <c r="V37" s="659"/>
      <c r="W37" s="659"/>
      <c r="X37" s="659"/>
      <c r="Y37" s="660"/>
      <c r="Z37" s="684">
        <v>6</v>
      </c>
      <c r="AA37" s="684"/>
      <c r="AB37" s="684"/>
      <c r="AC37" s="684"/>
      <c r="AD37" s="685" t="s">
        <v>129</v>
      </c>
      <c r="AE37" s="685"/>
      <c r="AF37" s="685"/>
      <c r="AG37" s="685"/>
      <c r="AH37" s="685"/>
      <c r="AI37" s="685"/>
      <c r="AJ37" s="685"/>
      <c r="AK37" s="685"/>
      <c r="AL37" s="661" t="s">
        <v>129</v>
      </c>
      <c r="AM37" s="662"/>
      <c r="AN37" s="662"/>
      <c r="AO37" s="686"/>
      <c r="AQ37" s="692" t="s">
        <v>331</v>
      </c>
      <c r="AR37" s="693"/>
      <c r="AS37" s="693"/>
      <c r="AT37" s="693"/>
      <c r="AU37" s="693"/>
      <c r="AV37" s="693"/>
      <c r="AW37" s="693"/>
      <c r="AX37" s="693"/>
      <c r="AY37" s="694"/>
      <c r="AZ37" s="658">
        <v>276869</v>
      </c>
      <c r="BA37" s="659"/>
      <c r="BB37" s="659"/>
      <c r="BC37" s="659"/>
      <c r="BD37" s="668"/>
      <c r="BE37" s="668"/>
      <c r="BF37" s="695"/>
      <c r="BG37" s="655" t="s">
        <v>332</v>
      </c>
      <c r="BH37" s="656"/>
      <c r="BI37" s="656"/>
      <c r="BJ37" s="656"/>
      <c r="BK37" s="656"/>
      <c r="BL37" s="656"/>
      <c r="BM37" s="656"/>
      <c r="BN37" s="656"/>
      <c r="BO37" s="656"/>
      <c r="BP37" s="656"/>
      <c r="BQ37" s="656"/>
      <c r="BR37" s="656"/>
      <c r="BS37" s="656"/>
      <c r="BT37" s="656"/>
      <c r="BU37" s="657"/>
      <c r="BV37" s="658">
        <v>1430</v>
      </c>
      <c r="BW37" s="659"/>
      <c r="BX37" s="659"/>
      <c r="BY37" s="659"/>
      <c r="BZ37" s="659"/>
      <c r="CA37" s="659"/>
      <c r="CB37" s="696"/>
      <c r="CD37" s="655" t="s">
        <v>333</v>
      </c>
      <c r="CE37" s="656"/>
      <c r="CF37" s="656"/>
      <c r="CG37" s="656"/>
      <c r="CH37" s="656"/>
      <c r="CI37" s="656"/>
      <c r="CJ37" s="656"/>
      <c r="CK37" s="656"/>
      <c r="CL37" s="656"/>
      <c r="CM37" s="656"/>
      <c r="CN37" s="656"/>
      <c r="CO37" s="656"/>
      <c r="CP37" s="656"/>
      <c r="CQ37" s="657"/>
      <c r="CR37" s="658">
        <v>5807</v>
      </c>
      <c r="CS37" s="668"/>
      <c r="CT37" s="668"/>
      <c r="CU37" s="668"/>
      <c r="CV37" s="668"/>
      <c r="CW37" s="668"/>
      <c r="CX37" s="668"/>
      <c r="CY37" s="669"/>
      <c r="CZ37" s="661">
        <v>0</v>
      </c>
      <c r="DA37" s="670"/>
      <c r="DB37" s="670"/>
      <c r="DC37" s="671"/>
      <c r="DD37" s="664">
        <v>5807</v>
      </c>
      <c r="DE37" s="668"/>
      <c r="DF37" s="668"/>
      <c r="DG37" s="668"/>
      <c r="DH37" s="668"/>
      <c r="DI37" s="668"/>
      <c r="DJ37" s="668"/>
      <c r="DK37" s="669"/>
      <c r="DL37" s="664">
        <v>5398</v>
      </c>
      <c r="DM37" s="668"/>
      <c r="DN37" s="668"/>
      <c r="DO37" s="668"/>
      <c r="DP37" s="668"/>
      <c r="DQ37" s="668"/>
      <c r="DR37" s="668"/>
      <c r="DS37" s="668"/>
      <c r="DT37" s="668"/>
      <c r="DU37" s="668"/>
      <c r="DV37" s="669"/>
      <c r="DW37" s="661">
        <v>0.1</v>
      </c>
      <c r="DX37" s="670"/>
      <c r="DY37" s="670"/>
      <c r="DZ37" s="670"/>
      <c r="EA37" s="670"/>
      <c r="EB37" s="670"/>
      <c r="EC37" s="697"/>
    </row>
    <row r="38" spans="2:133" ht="11.25" customHeight="1">
      <c r="B38" s="655" t="s">
        <v>334</v>
      </c>
      <c r="C38" s="656"/>
      <c r="D38" s="656"/>
      <c r="E38" s="656"/>
      <c r="F38" s="656"/>
      <c r="G38" s="656"/>
      <c r="H38" s="656"/>
      <c r="I38" s="656"/>
      <c r="J38" s="656"/>
      <c r="K38" s="656"/>
      <c r="L38" s="656"/>
      <c r="M38" s="656"/>
      <c r="N38" s="656"/>
      <c r="O38" s="656"/>
      <c r="P38" s="656"/>
      <c r="Q38" s="657"/>
      <c r="R38" s="658">
        <v>922586</v>
      </c>
      <c r="S38" s="659"/>
      <c r="T38" s="659"/>
      <c r="U38" s="659"/>
      <c r="V38" s="659"/>
      <c r="W38" s="659"/>
      <c r="X38" s="659"/>
      <c r="Y38" s="660"/>
      <c r="Z38" s="684">
        <v>5.0999999999999996</v>
      </c>
      <c r="AA38" s="684"/>
      <c r="AB38" s="684"/>
      <c r="AC38" s="684"/>
      <c r="AD38" s="685" t="s">
        <v>129</v>
      </c>
      <c r="AE38" s="685"/>
      <c r="AF38" s="685"/>
      <c r="AG38" s="685"/>
      <c r="AH38" s="685"/>
      <c r="AI38" s="685"/>
      <c r="AJ38" s="685"/>
      <c r="AK38" s="685"/>
      <c r="AL38" s="661" t="s">
        <v>129</v>
      </c>
      <c r="AM38" s="662"/>
      <c r="AN38" s="662"/>
      <c r="AO38" s="686"/>
      <c r="AQ38" s="692" t="s">
        <v>335</v>
      </c>
      <c r="AR38" s="693"/>
      <c r="AS38" s="693"/>
      <c r="AT38" s="693"/>
      <c r="AU38" s="693"/>
      <c r="AV38" s="693"/>
      <c r="AW38" s="693"/>
      <c r="AX38" s="693"/>
      <c r="AY38" s="694"/>
      <c r="AZ38" s="658">
        <v>185831</v>
      </c>
      <c r="BA38" s="659"/>
      <c r="BB38" s="659"/>
      <c r="BC38" s="659"/>
      <c r="BD38" s="668"/>
      <c r="BE38" s="668"/>
      <c r="BF38" s="695"/>
      <c r="BG38" s="655" t="s">
        <v>336</v>
      </c>
      <c r="BH38" s="656"/>
      <c r="BI38" s="656"/>
      <c r="BJ38" s="656"/>
      <c r="BK38" s="656"/>
      <c r="BL38" s="656"/>
      <c r="BM38" s="656"/>
      <c r="BN38" s="656"/>
      <c r="BO38" s="656"/>
      <c r="BP38" s="656"/>
      <c r="BQ38" s="656"/>
      <c r="BR38" s="656"/>
      <c r="BS38" s="656"/>
      <c r="BT38" s="656"/>
      <c r="BU38" s="657"/>
      <c r="BV38" s="658">
        <v>3733</v>
      </c>
      <c r="BW38" s="659"/>
      <c r="BX38" s="659"/>
      <c r="BY38" s="659"/>
      <c r="BZ38" s="659"/>
      <c r="CA38" s="659"/>
      <c r="CB38" s="696"/>
      <c r="CD38" s="655" t="s">
        <v>337</v>
      </c>
      <c r="CE38" s="656"/>
      <c r="CF38" s="656"/>
      <c r="CG38" s="656"/>
      <c r="CH38" s="656"/>
      <c r="CI38" s="656"/>
      <c r="CJ38" s="656"/>
      <c r="CK38" s="656"/>
      <c r="CL38" s="656"/>
      <c r="CM38" s="656"/>
      <c r="CN38" s="656"/>
      <c r="CO38" s="656"/>
      <c r="CP38" s="656"/>
      <c r="CQ38" s="657"/>
      <c r="CR38" s="658">
        <v>1409301</v>
      </c>
      <c r="CS38" s="659"/>
      <c r="CT38" s="659"/>
      <c r="CU38" s="659"/>
      <c r="CV38" s="659"/>
      <c r="CW38" s="659"/>
      <c r="CX38" s="659"/>
      <c r="CY38" s="660"/>
      <c r="CZ38" s="661">
        <v>8.4</v>
      </c>
      <c r="DA38" s="670"/>
      <c r="DB38" s="670"/>
      <c r="DC38" s="671"/>
      <c r="DD38" s="664">
        <v>1206689</v>
      </c>
      <c r="DE38" s="659"/>
      <c r="DF38" s="659"/>
      <c r="DG38" s="659"/>
      <c r="DH38" s="659"/>
      <c r="DI38" s="659"/>
      <c r="DJ38" s="659"/>
      <c r="DK38" s="660"/>
      <c r="DL38" s="664">
        <v>971993</v>
      </c>
      <c r="DM38" s="659"/>
      <c r="DN38" s="659"/>
      <c r="DO38" s="659"/>
      <c r="DP38" s="659"/>
      <c r="DQ38" s="659"/>
      <c r="DR38" s="659"/>
      <c r="DS38" s="659"/>
      <c r="DT38" s="659"/>
      <c r="DU38" s="659"/>
      <c r="DV38" s="660"/>
      <c r="DW38" s="661">
        <v>11.9</v>
      </c>
      <c r="DX38" s="670"/>
      <c r="DY38" s="670"/>
      <c r="DZ38" s="670"/>
      <c r="EA38" s="670"/>
      <c r="EB38" s="670"/>
      <c r="EC38" s="697"/>
    </row>
    <row r="39" spans="2:133" ht="11.25" customHeight="1">
      <c r="B39" s="655" t="s">
        <v>338</v>
      </c>
      <c r="C39" s="656"/>
      <c r="D39" s="656"/>
      <c r="E39" s="656"/>
      <c r="F39" s="656"/>
      <c r="G39" s="656"/>
      <c r="H39" s="656"/>
      <c r="I39" s="656"/>
      <c r="J39" s="656"/>
      <c r="K39" s="656"/>
      <c r="L39" s="656"/>
      <c r="M39" s="656"/>
      <c r="N39" s="656"/>
      <c r="O39" s="656"/>
      <c r="P39" s="656"/>
      <c r="Q39" s="657"/>
      <c r="R39" s="658">
        <v>1032061</v>
      </c>
      <c r="S39" s="659"/>
      <c r="T39" s="659"/>
      <c r="U39" s="659"/>
      <c r="V39" s="659"/>
      <c r="W39" s="659"/>
      <c r="X39" s="659"/>
      <c r="Y39" s="660"/>
      <c r="Z39" s="684">
        <v>5.7</v>
      </c>
      <c r="AA39" s="684"/>
      <c r="AB39" s="684"/>
      <c r="AC39" s="684"/>
      <c r="AD39" s="685">
        <v>22</v>
      </c>
      <c r="AE39" s="685"/>
      <c r="AF39" s="685"/>
      <c r="AG39" s="685"/>
      <c r="AH39" s="685"/>
      <c r="AI39" s="685"/>
      <c r="AJ39" s="685"/>
      <c r="AK39" s="685"/>
      <c r="AL39" s="661">
        <v>0</v>
      </c>
      <c r="AM39" s="662"/>
      <c r="AN39" s="662"/>
      <c r="AO39" s="686"/>
      <c r="AQ39" s="692" t="s">
        <v>339</v>
      </c>
      <c r="AR39" s="693"/>
      <c r="AS39" s="693"/>
      <c r="AT39" s="693"/>
      <c r="AU39" s="693"/>
      <c r="AV39" s="693"/>
      <c r="AW39" s="693"/>
      <c r="AX39" s="693"/>
      <c r="AY39" s="694"/>
      <c r="AZ39" s="658">
        <v>10865</v>
      </c>
      <c r="BA39" s="659"/>
      <c r="BB39" s="659"/>
      <c r="BC39" s="659"/>
      <c r="BD39" s="668"/>
      <c r="BE39" s="668"/>
      <c r="BF39" s="695"/>
      <c r="BG39" s="655" t="s">
        <v>340</v>
      </c>
      <c r="BH39" s="656"/>
      <c r="BI39" s="656"/>
      <c r="BJ39" s="656"/>
      <c r="BK39" s="656"/>
      <c r="BL39" s="656"/>
      <c r="BM39" s="656"/>
      <c r="BN39" s="656"/>
      <c r="BO39" s="656"/>
      <c r="BP39" s="656"/>
      <c r="BQ39" s="656"/>
      <c r="BR39" s="656"/>
      <c r="BS39" s="656"/>
      <c r="BT39" s="656"/>
      <c r="BU39" s="657"/>
      <c r="BV39" s="658">
        <v>5502</v>
      </c>
      <c r="BW39" s="659"/>
      <c r="BX39" s="659"/>
      <c r="BY39" s="659"/>
      <c r="BZ39" s="659"/>
      <c r="CA39" s="659"/>
      <c r="CB39" s="696"/>
      <c r="CD39" s="655" t="s">
        <v>341</v>
      </c>
      <c r="CE39" s="656"/>
      <c r="CF39" s="656"/>
      <c r="CG39" s="656"/>
      <c r="CH39" s="656"/>
      <c r="CI39" s="656"/>
      <c r="CJ39" s="656"/>
      <c r="CK39" s="656"/>
      <c r="CL39" s="656"/>
      <c r="CM39" s="656"/>
      <c r="CN39" s="656"/>
      <c r="CO39" s="656"/>
      <c r="CP39" s="656"/>
      <c r="CQ39" s="657"/>
      <c r="CR39" s="658">
        <v>1312988</v>
      </c>
      <c r="CS39" s="668"/>
      <c r="CT39" s="668"/>
      <c r="CU39" s="668"/>
      <c r="CV39" s="668"/>
      <c r="CW39" s="668"/>
      <c r="CX39" s="668"/>
      <c r="CY39" s="669"/>
      <c r="CZ39" s="661">
        <v>7.8</v>
      </c>
      <c r="DA39" s="670"/>
      <c r="DB39" s="670"/>
      <c r="DC39" s="671"/>
      <c r="DD39" s="664">
        <v>1241808</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97"/>
    </row>
    <row r="40" spans="2:133" ht="11.25" customHeight="1">
      <c r="B40" s="655" t="s">
        <v>342</v>
      </c>
      <c r="C40" s="656"/>
      <c r="D40" s="656"/>
      <c r="E40" s="656"/>
      <c r="F40" s="656"/>
      <c r="G40" s="656"/>
      <c r="H40" s="656"/>
      <c r="I40" s="656"/>
      <c r="J40" s="656"/>
      <c r="K40" s="656"/>
      <c r="L40" s="656"/>
      <c r="M40" s="656"/>
      <c r="N40" s="656"/>
      <c r="O40" s="656"/>
      <c r="P40" s="656"/>
      <c r="Q40" s="657"/>
      <c r="R40" s="658">
        <v>1619034</v>
      </c>
      <c r="S40" s="659"/>
      <c r="T40" s="659"/>
      <c r="U40" s="659"/>
      <c r="V40" s="659"/>
      <c r="W40" s="659"/>
      <c r="X40" s="659"/>
      <c r="Y40" s="660"/>
      <c r="Z40" s="684">
        <v>8.9</v>
      </c>
      <c r="AA40" s="684"/>
      <c r="AB40" s="684"/>
      <c r="AC40" s="684"/>
      <c r="AD40" s="685" t="s">
        <v>129</v>
      </c>
      <c r="AE40" s="685"/>
      <c r="AF40" s="685"/>
      <c r="AG40" s="685"/>
      <c r="AH40" s="685"/>
      <c r="AI40" s="685"/>
      <c r="AJ40" s="685"/>
      <c r="AK40" s="685"/>
      <c r="AL40" s="661" t="s">
        <v>129</v>
      </c>
      <c r="AM40" s="662"/>
      <c r="AN40" s="662"/>
      <c r="AO40" s="686"/>
      <c r="AQ40" s="692" t="s">
        <v>343</v>
      </c>
      <c r="AR40" s="693"/>
      <c r="AS40" s="693"/>
      <c r="AT40" s="693"/>
      <c r="AU40" s="693"/>
      <c r="AV40" s="693"/>
      <c r="AW40" s="693"/>
      <c r="AX40" s="693"/>
      <c r="AY40" s="694"/>
      <c r="AZ40" s="658">
        <v>580</v>
      </c>
      <c r="BA40" s="659"/>
      <c r="BB40" s="659"/>
      <c r="BC40" s="659"/>
      <c r="BD40" s="668"/>
      <c r="BE40" s="668"/>
      <c r="BF40" s="695"/>
      <c r="BG40" s="698" t="s">
        <v>344</v>
      </c>
      <c r="BH40" s="699"/>
      <c r="BI40" s="699"/>
      <c r="BJ40" s="699"/>
      <c r="BK40" s="699"/>
      <c r="BL40" s="359"/>
      <c r="BM40" s="656" t="s">
        <v>345</v>
      </c>
      <c r="BN40" s="656"/>
      <c r="BO40" s="656"/>
      <c r="BP40" s="656"/>
      <c r="BQ40" s="656"/>
      <c r="BR40" s="656"/>
      <c r="BS40" s="656"/>
      <c r="BT40" s="656"/>
      <c r="BU40" s="657"/>
      <c r="BV40" s="658">
        <v>94</v>
      </c>
      <c r="BW40" s="659"/>
      <c r="BX40" s="659"/>
      <c r="BY40" s="659"/>
      <c r="BZ40" s="659"/>
      <c r="CA40" s="659"/>
      <c r="CB40" s="696"/>
      <c r="CD40" s="655" t="s">
        <v>346</v>
      </c>
      <c r="CE40" s="656"/>
      <c r="CF40" s="656"/>
      <c r="CG40" s="656"/>
      <c r="CH40" s="656"/>
      <c r="CI40" s="656"/>
      <c r="CJ40" s="656"/>
      <c r="CK40" s="656"/>
      <c r="CL40" s="656"/>
      <c r="CM40" s="656"/>
      <c r="CN40" s="656"/>
      <c r="CO40" s="656"/>
      <c r="CP40" s="656"/>
      <c r="CQ40" s="657"/>
      <c r="CR40" s="658">
        <v>306502</v>
      </c>
      <c r="CS40" s="659"/>
      <c r="CT40" s="659"/>
      <c r="CU40" s="659"/>
      <c r="CV40" s="659"/>
      <c r="CW40" s="659"/>
      <c r="CX40" s="659"/>
      <c r="CY40" s="660"/>
      <c r="CZ40" s="661">
        <v>1.8</v>
      </c>
      <c r="DA40" s="670"/>
      <c r="DB40" s="670"/>
      <c r="DC40" s="671"/>
      <c r="DD40" s="664" t="s">
        <v>129</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97"/>
    </row>
    <row r="41" spans="2:133" ht="11.25" customHeight="1">
      <c r="B41" s="655" t="s">
        <v>347</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2" t="s">
        <v>348</v>
      </c>
      <c r="AR41" s="693"/>
      <c r="AS41" s="693"/>
      <c r="AT41" s="693"/>
      <c r="AU41" s="693"/>
      <c r="AV41" s="693"/>
      <c r="AW41" s="693"/>
      <c r="AX41" s="693"/>
      <c r="AY41" s="694"/>
      <c r="AZ41" s="658">
        <v>203738</v>
      </c>
      <c r="BA41" s="659"/>
      <c r="BB41" s="659"/>
      <c r="BC41" s="659"/>
      <c r="BD41" s="668"/>
      <c r="BE41" s="668"/>
      <c r="BF41" s="695"/>
      <c r="BG41" s="698"/>
      <c r="BH41" s="699"/>
      <c r="BI41" s="699"/>
      <c r="BJ41" s="699"/>
      <c r="BK41" s="699"/>
      <c r="BL41" s="359"/>
      <c r="BM41" s="656" t="s">
        <v>349</v>
      </c>
      <c r="BN41" s="656"/>
      <c r="BO41" s="656"/>
      <c r="BP41" s="656"/>
      <c r="BQ41" s="656"/>
      <c r="BR41" s="656"/>
      <c r="BS41" s="656"/>
      <c r="BT41" s="656"/>
      <c r="BU41" s="657"/>
      <c r="BV41" s="658" t="s">
        <v>129</v>
      </c>
      <c r="BW41" s="659"/>
      <c r="BX41" s="659"/>
      <c r="BY41" s="659"/>
      <c r="BZ41" s="659"/>
      <c r="CA41" s="659"/>
      <c r="CB41" s="696"/>
      <c r="CD41" s="655" t="s">
        <v>350</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c r="B42" s="655" t="s">
        <v>351</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89" t="s">
        <v>352</v>
      </c>
      <c r="AR42" s="690"/>
      <c r="AS42" s="690"/>
      <c r="AT42" s="690"/>
      <c r="AU42" s="690"/>
      <c r="AV42" s="690"/>
      <c r="AW42" s="690"/>
      <c r="AX42" s="690"/>
      <c r="AY42" s="691"/>
      <c r="AZ42" s="638">
        <v>965036</v>
      </c>
      <c r="BA42" s="672"/>
      <c r="BB42" s="672"/>
      <c r="BC42" s="672"/>
      <c r="BD42" s="639"/>
      <c r="BE42" s="639"/>
      <c r="BF42" s="687"/>
      <c r="BG42" s="700"/>
      <c r="BH42" s="701"/>
      <c r="BI42" s="701"/>
      <c r="BJ42" s="701"/>
      <c r="BK42" s="701"/>
      <c r="BL42" s="357"/>
      <c r="BM42" s="636" t="s">
        <v>353</v>
      </c>
      <c r="BN42" s="636"/>
      <c r="BO42" s="636"/>
      <c r="BP42" s="636"/>
      <c r="BQ42" s="636"/>
      <c r="BR42" s="636"/>
      <c r="BS42" s="636"/>
      <c r="BT42" s="636"/>
      <c r="BU42" s="637"/>
      <c r="BV42" s="638">
        <v>385</v>
      </c>
      <c r="BW42" s="672"/>
      <c r="BX42" s="672"/>
      <c r="BY42" s="672"/>
      <c r="BZ42" s="672"/>
      <c r="CA42" s="672"/>
      <c r="CB42" s="688"/>
      <c r="CD42" s="655" t="s">
        <v>354</v>
      </c>
      <c r="CE42" s="656"/>
      <c r="CF42" s="656"/>
      <c r="CG42" s="656"/>
      <c r="CH42" s="656"/>
      <c r="CI42" s="656"/>
      <c r="CJ42" s="656"/>
      <c r="CK42" s="656"/>
      <c r="CL42" s="656"/>
      <c r="CM42" s="656"/>
      <c r="CN42" s="656"/>
      <c r="CO42" s="656"/>
      <c r="CP42" s="656"/>
      <c r="CQ42" s="657"/>
      <c r="CR42" s="658">
        <v>3058915</v>
      </c>
      <c r="CS42" s="668"/>
      <c r="CT42" s="668"/>
      <c r="CU42" s="668"/>
      <c r="CV42" s="668"/>
      <c r="CW42" s="668"/>
      <c r="CX42" s="668"/>
      <c r="CY42" s="669"/>
      <c r="CZ42" s="661">
        <v>18.100000000000001</v>
      </c>
      <c r="DA42" s="670"/>
      <c r="DB42" s="670"/>
      <c r="DC42" s="671"/>
      <c r="DD42" s="664">
        <v>842382</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c r="B43" s="655" t="s">
        <v>355</v>
      </c>
      <c r="C43" s="656"/>
      <c r="D43" s="656"/>
      <c r="E43" s="656"/>
      <c r="F43" s="656"/>
      <c r="G43" s="656"/>
      <c r="H43" s="656"/>
      <c r="I43" s="656"/>
      <c r="J43" s="656"/>
      <c r="K43" s="656"/>
      <c r="L43" s="656"/>
      <c r="M43" s="656"/>
      <c r="N43" s="656"/>
      <c r="O43" s="656"/>
      <c r="P43" s="656"/>
      <c r="Q43" s="657"/>
      <c r="R43" s="658">
        <v>551534</v>
      </c>
      <c r="S43" s="659"/>
      <c r="T43" s="659"/>
      <c r="U43" s="659"/>
      <c r="V43" s="659"/>
      <c r="W43" s="659"/>
      <c r="X43" s="659"/>
      <c r="Y43" s="660"/>
      <c r="Z43" s="684">
        <v>3</v>
      </c>
      <c r="AA43" s="684"/>
      <c r="AB43" s="684"/>
      <c r="AC43" s="684"/>
      <c r="AD43" s="685" t="s">
        <v>129</v>
      </c>
      <c r="AE43" s="685"/>
      <c r="AF43" s="685"/>
      <c r="AG43" s="685"/>
      <c r="AH43" s="685"/>
      <c r="AI43" s="685"/>
      <c r="AJ43" s="685"/>
      <c r="AK43" s="685"/>
      <c r="AL43" s="661" t="s">
        <v>129</v>
      </c>
      <c r="AM43" s="662"/>
      <c r="AN43" s="662"/>
      <c r="AO43" s="686"/>
      <c r="CD43" s="655" t="s">
        <v>356</v>
      </c>
      <c r="CE43" s="656"/>
      <c r="CF43" s="656"/>
      <c r="CG43" s="656"/>
      <c r="CH43" s="656"/>
      <c r="CI43" s="656"/>
      <c r="CJ43" s="656"/>
      <c r="CK43" s="656"/>
      <c r="CL43" s="656"/>
      <c r="CM43" s="656"/>
      <c r="CN43" s="656"/>
      <c r="CO43" s="656"/>
      <c r="CP43" s="656"/>
      <c r="CQ43" s="657"/>
      <c r="CR43" s="658">
        <v>33681</v>
      </c>
      <c r="CS43" s="668"/>
      <c r="CT43" s="668"/>
      <c r="CU43" s="668"/>
      <c r="CV43" s="668"/>
      <c r="CW43" s="668"/>
      <c r="CX43" s="668"/>
      <c r="CY43" s="669"/>
      <c r="CZ43" s="661">
        <v>0.2</v>
      </c>
      <c r="DA43" s="670"/>
      <c r="DB43" s="670"/>
      <c r="DC43" s="671"/>
      <c r="DD43" s="664">
        <v>33681</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c r="B44" s="635" t="s">
        <v>357</v>
      </c>
      <c r="C44" s="636"/>
      <c r="D44" s="636"/>
      <c r="E44" s="636"/>
      <c r="F44" s="636"/>
      <c r="G44" s="636"/>
      <c r="H44" s="636"/>
      <c r="I44" s="636"/>
      <c r="J44" s="636"/>
      <c r="K44" s="636"/>
      <c r="L44" s="636"/>
      <c r="M44" s="636"/>
      <c r="N44" s="636"/>
      <c r="O44" s="636"/>
      <c r="P44" s="636"/>
      <c r="Q44" s="637"/>
      <c r="R44" s="638">
        <v>18212649</v>
      </c>
      <c r="S44" s="672"/>
      <c r="T44" s="672"/>
      <c r="U44" s="672"/>
      <c r="V44" s="672"/>
      <c r="W44" s="672"/>
      <c r="X44" s="672"/>
      <c r="Y44" s="673"/>
      <c r="Z44" s="674">
        <v>100</v>
      </c>
      <c r="AA44" s="674"/>
      <c r="AB44" s="674"/>
      <c r="AC44" s="674"/>
      <c r="AD44" s="675">
        <v>7617026</v>
      </c>
      <c r="AE44" s="675"/>
      <c r="AF44" s="675"/>
      <c r="AG44" s="675"/>
      <c r="AH44" s="675"/>
      <c r="AI44" s="675"/>
      <c r="AJ44" s="675"/>
      <c r="AK44" s="675"/>
      <c r="AL44" s="641">
        <v>100</v>
      </c>
      <c r="AM44" s="676"/>
      <c r="AN44" s="676"/>
      <c r="AO44" s="677"/>
      <c r="CD44" s="678" t="s">
        <v>304</v>
      </c>
      <c r="CE44" s="679"/>
      <c r="CF44" s="655" t="s">
        <v>358</v>
      </c>
      <c r="CG44" s="656"/>
      <c r="CH44" s="656"/>
      <c r="CI44" s="656"/>
      <c r="CJ44" s="656"/>
      <c r="CK44" s="656"/>
      <c r="CL44" s="656"/>
      <c r="CM44" s="656"/>
      <c r="CN44" s="656"/>
      <c r="CO44" s="656"/>
      <c r="CP44" s="656"/>
      <c r="CQ44" s="657"/>
      <c r="CR44" s="658">
        <v>3054127</v>
      </c>
      <c r="CS44" s="659"/>
      <c r="CT44" s="659"/>
      <c r="CU44" s="659"/>
      <c r="CV44" s="659"/>
      <c r="CW44" s="659"/>
      <c r="CX44" s="659"/>
      <c r="CY44" s="660"/>
      <c r="CZ44" s="661">
        <v>18.100000000000001</v>
      </c>
      <c r="DA44" s="662"/>
      <c r="DB44" s="662"/>
      <c r="DC44" s="663"/>
      <c r="DD44" s="664">
        <v>842294</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c r="CD45" s="680"/>
      <c r="CE45" s="681"/>
      <c r="CF45" s="655" t="s">
        <v>359</v>
      </c>
      <c r="CG45" s="656"/>
      <c r="CH45" s="656"/>
      <c r="CI45" s="656"/>
      <c r="CJ45" s="656"/>
      <c r="CK45" s="656"/>
      <c r="CL45" s="656"/>
      <c r="CM45" s="656"/>
      <c r="CN45" s="656"/>
      <c r="CO45" s="656"/>
      <c r="CP45" s="656"/>
      <c r="CQ45" s="657"/>
      <c r="CR45" s="658">
        <v>1268923</v>
      </c>
      <c r="CS45" s="668"/>
      <c r="CT45" s="668"/>
      <c r="CU45" s="668"/>
      <c r="CV45" s="668"/>
      <c r="CW45" s="668"/>
      <c r="CX45" s="668"/>
      <c r="CY45" s="669"/>
      <c r="CZ45" s="661">
        <v>7.5</v>
      </c>
      <c r="DA45" s="670"/>
      <c r="DB45" s="670"/>
      <c r="DC45" s="671"/>
      <c r="DD45" s="664">
        <v>15699</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c r="B46" s="211" t="s">
        <v>360</v>
      </c>
      <c r="CD46" s="680"/>
      <c r="CE46" s="681"/>
      <c r="CF46" s="655" t="s">
        <v>361</v>
      </c>
      <c r="CG46" s="656"/>
      <c r="CH46" s="656"/>
      <c r="CI46" s="656"/>
      <c r="CJ46" s="656"/>
      <c r="CK46" s="656"/>
      <c r="CL46" s="656"/>
      <c r="CM46" s="656"/>
      <c r="CN46" s="656"/>
      <c r="CO46" s="656"/>
      <c r="CP46" s="656"/>
      <c r="CQ46" s="657"/>
      <c r="CR46" s="658">
        <v>1758019</v>
      </c>
      <c r="CS46" s="659"/>
      <c r="CT46" s="659"/>
      <c r="CU46" s="659"/>
      <c r="CV46" s="659"/>
      <c r="CW46" s="659"/>
      <c r="CX46" s="659"/>
      <c r="CY46" s="660"/>
      <c r="CZ46" s="661">
        <v>10.4</v>
      </c>
      <c r="DA46" s="662"/>
      <c r="DB46" s="662"/>
      <c r="DC46" s="663"/>
      <c r="DD46" s="664">
        <v>818740</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c r="B47" s="654" t="s">
        <v>362</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363</v>
      </c>
      <c r="CG47" s="656"/>
      <c r="CH47" s="656"/>
      <c r="CI47" s="656"/>
      <c r="CJ47" s="656"/>
      <c r="CK47" s="656"/>
      <c r="CL47" s="656"/>
      <c r="CM47" s="656"/>
      <c r="CN47" s="656"/>
      <c r="CO47" s="656"/>
      <c r="CP47" s="656"/>
      <c r="CQ47" s="657"/>
      <c r="CR47" s="658">
        <v>4788</v>
      </c>
      <c r="CS47" s="668"/>
      <c r="CT47" s="668"/>
      <c r="CU47" s="668"/>
      <c r="CV47" s="668"/>
      <c r="CW47" s="668"/>
      <c r="CX47" s="668"/>
      <c r="CY47" s="669"/>
      <c r="CZ47" s="661">
        <v>0</v>
      </c>
      <c r="DA47" s="670"/>
      <c r="DB47" s="670"/>
      <c r="DC47" s="671"/>
      <c r="DD47" s="664">
        <v>88</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1">
      <c r="B48" s="654" t="s">
        <v>364</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365</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c r="B49" s="360"/>
      <c r="CD49" s="635" t="s">
        <v>366</v>
      </c>
      <c r="CE49" s="636"/>
      <c r="CF49" s="636"/>
      <c r="CG49" s="636"/>
      <c r="CH49" s="636"/>
      <c r="CI49" s="636"/>
      <c r="CJ49" s="636"/>
      <c r="CK49" s="636"/>
      <c r="CL49" s="636"/>
      <c r="CM49" s="636"/>
      <c r="CN49" s="636"/>
      <c r="CO49" s="636"/>
      <c r="CP49" s="636"/>
      <c r="CQ49" s="637"/>
      <c r="CR49" s="638">
        <v>16870944</v>
      </c>
      <c r="CS49" s="639"/>
      <c r="CT49" s="639"/>
      <c r="CU49" s="639"/>
      <c r="CV49" s="639"/>
      <c r="CW49" s="639"/>
      <c r="CX49" s="639"/>
      <c r="CY49" s="640"/>
      <c r="CZ49" s="641">
        <v>100</v>
      </c>
      <c r="DA49" s="642"/>
      <c r="DB49" s="642"/>
      <c r="DC49" s="643"/>
      <c r="DD49" s="644">
        <v>10569070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1" hidden="1">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 zeroHeight="1"/>
  <cols>
    <col min="1" max="130" width="2.7265625" style="222" customWidth="1"/>
    <col min="131" max="131" width="1.63281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53" t="s">
        <v>367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368</v>
      </c>
      <c r="DK2" s="755"/>
      <c r="DL2" s="755"/>
      <c r="DM2" s="755"/>
      <c r="DN2" s="755"/>
      <c r="DO2" s="756"/>
      <c r="DP2" s="219"/>
      <c r="DQ2" s="754" t="s">
        <v>369</v>
      </c>
      <c r="DR2" s="755"/>
      <c r="DS2" s="755"/>
      <c r="DT2" s="755"/>
      <c r="DU2" s="755"/>
      <c r="DV2" s="755"/>
      <c r="DW2" s="755"/>
      <c r="DX2" s="755"/>
      <c r="DY2" s="755"/>
      <c r="DZ2" s="756"/>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57" t="s">
        <v>370</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c r="A5" s="759" t="s">
        <v>372</v>
      </c>
      <c r="B5" s="760"/>
      <c r="C5" s="760"/>
      <c r="D5" s="760"/>
      <c r="E5" s="760"/>
      <c r="F5" s="760"/>
      <c r="G5" s="760"/>
      <c r="H5" s="760"/>
      <c r="I5" s="760"/>
      <c r="J5" s="760"/>
      <c r="K5" s="760"/>
      <c r="L5" s="760"/>
      <c r="M5" s="760"/>
      <c r="N5" s="760"/>
      <c r="O5" s="760"/>
      <c r="P5" s="761"/>
      <c r="Q5" s="765" t="s">
        <v>373</v>
      </c>
      <c r="R5" s="766"/>
      <c r="S5" s="766"/>
      <c r="T5" s="766"/>
      <c r="U5" s="767"/>
      <c r="V5" s="765" t="s">
        <v>374</v>
      </c>
      <c r="W5" s="766"/>
      <c r="X5" s="766"/>
      <c r="Y5" s="766"/>
      <c r="Z5" s="767"/>
      <c r="AA5" s="765" t="s">
        <v>375</v>
      </c>
      <c r="AB5" s="766"/>
      <c r="AC5" s="766"/>
      <c r="AD5" s="766"/>
      <c r="AE5" s="766"/>
      <c r="AF5" s="771" t="s">
        <v>376</v>
      </c>
      <c r="AG5" s="766"/>
      <c r="AH5" s="766"/>
      <c r="AI5" s="766"/>
      <c r="AJ5" s="772"/>
      <c r="AK5" s="766" t="s">
        <v>377</v>
      </c>
      <c r="AL5" s="766"/>
      <c r="AM5" s="766"/>
      <c r="AN5" s="766"/>
      <c r="AO5" s="767"/>
      <c r="AP5" s="765" t="s">
        <v>378</v>
      </c>
      <c r="AQ5" s="766"/>
      <c r="AR5" s="766"/>
      <c r="AS5" s="766"/>
      <c r="AT5" s="767"/>
      <c r="AU5" s="765" t="s">
        <v>379</v>
      </c>
      <c r="AV5" s="766"/>
      <c r="AW5" s="766"/>
      <c r="AX5" s="766"/>
      <c r="AY5" s="772"/>
      <c r="AZ5" s="223"/>
      <c r="BA5" s="223"/>
      <c r="BB5" s="223"/>
      <c r="BC5" s="223"/>
      <c r="BD5" s="223"/>
      <c r="BE5" s="224"/>
      <c r="BF5" s="224"/>
      <c r="BG5" s="224"/>
      <c r="BH5" s="224"/>
      <c r="BI5" s="224"/>
      <c r="BJ5" s="224"/>
      <c r="BK5" s="224"/>
      <c r="BL5" s="224"/>
      <c r="BM5" s="224"/>
      <c r="BN5" s="224"/>
      <c r="BO5" s="224"/>
      <c r="BP5" s="224"/>
      <c r="BQ5" s="759" t="s">
        <v>380</v>
      </c>
      <c r="BR5" s="760"/>
      <c r="BS5" s="760"/>
      <c r="BT5" s="760"/>
      <c r="BU5" s="760"/>
      <c r="BV5" s="760"/>
      <c r="BW5" s="760"/>
      <c r="BX5" s="760"/>
      <c r="BY5" s="760"/>
      <c r="BZ5" s="760"/>
      <c r="CA5" s="760"/>
      <c r="CB5" s="760"/>
      <c r="CC5" s="760"/>
      <c r="CD5" s="760"/>
      <c r="CE5" s="760"/>
      <c r="CF5" s="760"/>
      <c r="CG5" s="761"/>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95" t="s">
        <v>386</v>
      </c>
      <c r="DH5" s="796"/>
      <c r="DI5" s="796"/>
      <c r="DJ5" s="796"/>
      <c r="DK5" s="797"/>
      <c r="DL5" s="795" t="s">
        <v>387</v>
      </c>
      <c r="DM5" s="796"/>
      <c r="DN5" s="796"/>
      <c r="DO5" s="796"/>
      <c r="DP5" s="797"/>
      <c r="DQ5" s="765" t="s">
        <v>388</v>
      </c>
      <c r="DR5" s="766"/>
      <c r="DS5" s="766"/>
      <c r="DT5" s="766"/>
      <c r="DU5" s="767"/>
      <c r="DV5" s="765" t="s">
        <v>379</v>
      </c>
      <c r="DW5" s="766"/>
      <c r="DX5" s="766"/>
      <c r="DY5" s="766"/>
      <c r="DZ5" s="772"/>
      <c r="EA5" s="225"/>
    </row>
    <row r="6" spans="1:131" s="226" customFormat="1" ht="26.25" customHeight="1" thickBot="1">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c r="A7" s="227">
        <v>1</v>
      </c>
      <c r="B7" s="781" t="s">
        <v>389</v>
      </c>
      <c r="C7" s="782"/>
      <c r="D7" s="782"/>
      <c r="E7" s="782"/>
      <c r="F7" s="782"/>
      <c r="G7" s="782"/>
      <c r="H7" s="782"/>
      <c r="I7" s="782"/>
      <c r="J7" s="782"/>
      <c r="K7" s="782"/>
      <c r="L7" s="782"/>
      <c r="M7" s="782"/>
      <c r="N7" s="782"/>
      <c r="O7" s="782"/>
      <c r="P7" s="783"/>
      <c r="Q7" s="784">
        <v>18237</v>
      </c>
      <c r="R7" s="785"/>
      <c r="S7" s="785"/>
      <c r="T7" s="785"/>
      <c r="U7" s="785"/>
      <c r="V7" s="785">
        <v>16917</v>
      </c>
      <c r="W7" s="785"/>
      <c r="X7" s="785"/>
      <c r="Y7" s="785"/>
      <c r="Z7" s="785"/>
      <c r="AA7" s="785">
        <v>1320</v>
      </c>
      <c r="AB7" s="785"/>
      <c r="AC7" s="785"/>
      <c r="AD7" s="785"/>
      <c r="AE7" s="786"/>
      <c r="AF7" s="787">
        <v>398</v>
      </c>
      <c r="AG7" s="788"/>
      <c r="AH7" s="788"/>
      <c r="AI7" s="788"/>
      <c r="AJ7" s="789"/>
      <c r="AK7" s="790">
        <v>1182</v>
      </c>
      <c r="AL7" s="791"/>
      <c r="AM7" s="791"/>
      <c r="AN7" s="791"/>
      <c r="AO7" s="791"/>
      <c r="AP7" s="791">
        <v>23171</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584</v>
      </c>
      <c r="BT7" s="779"/>
      <c r="BU7" s="779"/>
      <c r="BV7" s="779"/>
      <c r="BW7" s="779"/>
      <c r="BX7" s="779"/>
      <c r="BY7" s="779"/>
      <c r="BZ7" s="779"/>
      <c r="CA7" s="779"/>
      <c r="CB7" s="779"/>
      <c r="CC7" s="779"/>
      <c r="CD7" s="779"/>
      <c r="CE7" s="779"/>
      <c r="CF7" s="779"/>
      <c r="CG7" s="794"/>
      <c r="CH7" s="775">
        <v>9</v>
      </c>
      <c r="CI7" s="776"/>
      <c r="CJ7" s="776"/>
      <c r="CK7" s="776"/>
      <c r="CL7" s="777"/>
      <c r="CM7" s="775">
        <v>-26</v>
      </c>
      <c r="CN7" s="776"/>
      <c r="CO7" s="776"/>
      <c r="CP7" s="776"/>
      <c r="CQ7" s="777"/>
      <c r="CR7" s="775">
        <v>2</v>
      </c>
      <c r="CS7" s="776"/>
      <c r="CT7" s="776"/>
      <c r="CU7" s="776"/>
      <c r="CV7" s="777"/>
      <c r="CW7" s="775">
        <v>30</v>
      </c>
      <c r="CX7" s="776"/>
      <c r="CY7" s="776"/>
      <c r="CZ7" s="776"/>
      <c r="DA7" s="777"/>
      <c r="DB7" s="775" t="s">
        <v>583</v>
      </c>
      <c r="DC7" s="776"/>
      <c r="DD7" s="776"/>
      <c r="DE7" s="776"/>
      <c r="DF7" s="777"/>
      <c r="DG7" s="775" t="s">
        <v>583</v>
      </c>
      <c r="DH7" s="776"/>
      <c r="DI7" s="776"/>
      <c r="DJ7" s="776"/>
      <c r="DK7" s="777"/>
      <c r="DL7" s="775" t="s">
        <v>583</v>
      </c>
      <c r="DM7" s="776"/>
      <c r="DN7" s="776"/>
      <c r="DO7" s="776"/>
      <c r="DP7" s="777"/>
      <c r="DQ7" s="775" t="s">
        <v>583</v>
      </c>
      <c r="DR7" s="776"/>
      <c r="DS7" s="776"/>
      <c r="DT7" s="776"/>
      <c r="DU7" s="777"/>
      <c r="DV7" s="778"/>
      <c r="DW7" s="779"/>
      <c r="DX7" s="779"/>
      <c r="DY7" s="779"/>
      <c r="DZ7" s="780"/>
      <c r="EA7" s="225"/>
    </row>
    <row r="8" spans="1:131" s="226" customFormat="1" ht="26.25" customHeight="1">
      <c r="A8" s="229">
        <v>2</v>
      </c>
      <c r="B8" s="812" t="s">
        <v>390</v>
      </c>
      <c r="C8" s="813"/>
      <c r="D8" s="813"/>
      <c r="E8" s="813"/>
      <c r="F8" s="813"/>
      <c r="G8" s="813"/>
      <c r="H8" s="813"/>
      <c r="I8" s="813"/>
      <c r="J8" s="813"/>
      <c r="K8" s="813"/>
      <c r="L8" s="813"/>
      <c r="M8" s="813"/>
      <c r="N8" s="813"/>
      <c r="O8" s="813"/>
      <c r="P8" s="814"/>
      <c r="Q8" s="815">
        <v>75</v>
      </c>
      <c r="R8" s="816"/>
      <c r="S8" s="816"/>
      <c r="T8" s="816"/>
      <c r="U8" s="816"/>
      <c r="V8" s="816">
        <v>53</v>
      </c>
      <c r="W8" s="816"/>
      <c r="X8" s="816"/>
      <c r="Y8" s="816"/>
      <c r="Z8" s="816"/>
      <c r="AA8" s="816">
        <v>22</v>
      </c>
      <c r="AB8" s="816"/>
      <c r="AC8" s="816"/>
      <c r="AD8" s="816"/>
      <c r="AE8" s="817"/>
      <c r="AF8" s="818">
        <v>22</v>
      </c>
      <c r="AG8" s="819"/>
      <c r="AH8" s="819"/>
      <c r="AI8" s="819"/>
      <c r="AJ8" s="820"/>
      <c r="AK8" s="801" t="s">
        <v>578</v>
      </c>
      <c r="AL8" s="802"/>
      <c r="AM8" s="802"/>
      <c r="AN8" s="802"/>
      <c r="AO8" s="802"/>
      <c r="AP8" s="802" t="s">
        <v>578</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t="s">
        <v>587</v>
      </c>
      <c r="BS8" s="805" t="s">
        <v>585</v>
      </c>
      <c r="BT8" s="806"/>
      <c r="BU8" s="806"/>
      <c r="BV8" s="806"/>
      <c r="BW8" s="806"/>
      <c r="BX8" s="806"/>
      <c r="BY8" s="806"/>
      <c r="BZ8" s="806"/>
      <c r="CA8" s="806"/>
      <c r="CB8" s="806"/>
      <c r="CC8" s="806"/>
      <c r="CD8" s="806"/>
      <c r="CE8" s="806"/>
      <c r="CF8" s="806"/>
      <c r="CG8" s="807"/>
      <c r="CH8" s="808">
        <v>1</v>
      </c>
      <c r="CI8" s="809"/>
      <c r="CJ8" s="809"/>
      <c r="CK8" s="809"/>
      <c r="CL8" s="810"/>
      <c r="CM8" s="808">
        <v>-326</v>
      </c>
      <c r="CN8" s="809"/>
      <c r="CO8" s="809"/>
      <c r="CP8" s="809"/>
      <c r="CQ8" s="810"/>
      <c r="CR8" s="808">
        <v>5</v>
      </c>
      <c r="CS8" s="809"/>
      <c r="CT8" s="809"/>
      <c r="CU8" s="809"/>
      <c r="CV8" s="810"/>
      <c r="CW8" s="808">
        <v>32</v>
      </c>
      <c r="CX8" s="809"/>
      <c r="CY8" s="809"/>
      <c r="CZ8" s="809"/>
      <c r="DA8" s="810"/>
      <c r="DB8" s="808">
        <v>1100</v>
      </c>
      <c r="DC8" s="809"/>
      <c r="DD8" s="809"/>
      <c r="DE8" s="809"/>
      <c r="DF8" s="810"/>
      <c r="DG8" s="808" t="s">
        <v>583</v>
      </c>
      <c r="DH8" s="809"/>
      <c r="DI8" s="809"/>
      <c r="DJ8" s="809"/>
      <c r="DK8" s="810"/>
      <c r="DL8" s="808" t="s">
        <v>583</v>
      </c>
      <c r="DM8" s="809"/>
      <c r="DN8" s="809"/>
      <c r="DO8" s="809"/>
      <c r="DP8" s="810"/>
      <c r="DQ8" s="808">
        <v>2302</v>
      </c>
      <c r="DR8" s="809"/>
      <c r="DS8" s="809"/>
      <c r="DT8" s="809"/>
      <c r="DU8" s="810"/>
      <c r="DV8" s="805"/>
      <c r="DW8" s="806"/>
      <c r="DX8" s="806"/>
      <c r="DY8" s="806"/>
      <c r="DZ8" s="811"/>
      <c r="EA8" s="225"/>
    </row>
    <row r="9" spans="1:131" s="226" customFormat="1" ht="26.25" customHeight="1">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t="s">
        <v>586</v>
      </c>
      <c r="BT9" s="806"/>
      <c r="BU9" s="806"/>
      <c r="BV9" s="806"/>
      <c r="BW9" s="806"/>
      <c r="BX9" s="806"/>
      <c r="BY9" s="806"/>
      <c r="BZ9" s="806"/>
      <c r="CA9" s="806"/>
      <c r="CB9" s="806"/>
      <c r="CC9" s="806"/>
      <c r="CD9" s="806"/>
      <c r="CE9" s="806"/>
      <c r="CF9" s="806"/>
      <c r="CG9" s="807"/>
      <c r="CH9" s="808">
        <v>-2</v>
      </c>
      <c r="CI9" s="809"/>
      <c r="CJ9" s="809"/>
      <c r="CK9" s="809"/>
      <c r="CL9" s="810"/>
      <c r="CM9" s="808">
        <v>41</v>
      </c>
      <c r="CN9" s="809"/>
      <c r="CO9" s="809"/>
      <c r="CP9" s="809"/>
      <c r="CQ9" s="810"/>
      <c r="CR9" s="808">
        <v>10</v>
      </c>
      <c r="CS9" s="809"/>
      <c r="CT9" s="809"/>
      <c r="CU9" s="809"/>
      <c r="CV9" s="810"/>
      <c r="CW9" s="808" t="s">
        <v>583</v>
      </c>
      <c r="CX9" s="809"/>
      <c r="CY9" s="809"/>
      <c r="CZ9" s="809"/>
      <c r="DA9" s="810"/>
      <c r="DB9" s="808" t="s">
        <v>583</v>
      </c>
      <c r="DC9" s="809"/>
      <c r="DD9" s="809"/>
      <c r="DE9" s="809"/>
      <c r="DF9" s="810"/>
      <c r="DG9" s="808" t="s">
        <v>583</v>
      </c>
      <c r="DH9" s="809"/>
      <c r="DI9" s="809"/>
      <c r="DJ9" s="809"/>
      <c r="DK9" s="810"/>
      <c r="DL9" s="808" t="s">
        <v>583</v>
      </c>
      <c r="DM9" s="809"/>
      <c r="DN9" s="809"/>
      <c r="DO9" s="809"/>
      <c r="DP9" s="810"/>
      <c r="DQ9" s="808" t="s">
        <v>583</v>
      </c>
      <c r="DR9" s="809"/>
      <c r="DS9" s="809"/>
      <c r="DT9" s="809"/>
      <c r="DU9" s="810"/>
      <c r="DV9" s="805"/>
      <c r="DW9" s="806"/>
      <c r="DX9" s="806"/>
      <c r="DY9" s="806"/>
      <c r="DZ9" s="811"/>
      <c r="EA9" s="225"/>
    </row>
    <row r="10" spans="1:131" s="226" customFormat="1" ht="26.25" customHeight="1">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c r="A23" s="231" t="s">
        <v>392</v>
      </c>
      <c r="B23" s="821" t="s">
        <v>393</v>
      </c>
      <c r="C23" s="822"/>
      <c r="D23" s="822"/>
      <c r="E23" s="822"/>
      <c r="F23" s="822"/>
      <c r="G23" s="822"/>
      <c r="H23" s="822"/>
      <c r="I23" s="822"/>
      <c r="J23" s="822"/>
      <c r="K23" s="822"/>
      <c r="L23" s="822"/>
      <c r="M23" s="822"/>
      <c r="N23" s="822"/>
      <c r="O23" s="822"/>
      <c r="P23" s="823"/>
      <c r="Q23" s="824">
        <v>18312</v>
      </c>
      <c r="R23" s="825"/>
      <c r="S23" s="825"/>
      <c r="T23" s="825"/>
      <c r="U23" s="825"/>
      <c r="V23" s="825">
        <v>16970</v>
      </c>
      <c r="W23" s="825"/>
      <c r="X23" s="825"/>
      <c r="Y23" s="825"/>
      <c r="Z23" s="825"/>
      <c r="AA23" s="825">
        <v>1342</v>
      </c>
      <c r="AB23" s="825"/>
      <c r="AC23" s="825"/>
      <c r="AD23" s="825"/>
      <c r="AE23" s="826"/>
      <c r="AF23" s="827">
        <v>420</v>
      </c>
      <c r="AG23" s="825"/>
      <c r="AH23" s="825"/>
      <c r="AI23" s="825"/>
      <c r="AJ23" s="828"/>
      <c r="AK23" s="829"/>
      <c r="AL23" s="830"/>
      <c r="AM23" s="830"/>
      <c r="AN23" s="830"/>
      <c r="AO23" s="830"/>
      <c r="AP23" s="825">
        <v>23171</v>
      </c>
      <c r="AQ23" s="825"/>
      <c r="AR23" s="825"/>
      <c r="AS23" s="825"/>
      <c r="AT23" s="825"/>
      <c r="AU23" s="841"/>
      <c r="AV23" s="841"/>
      <c r="AW23" s="841"/>
      <c r="AX23" s="841"/>
      <c r="AY23" s="842"/>
      <c r="AZ23" s="843" t="s">
        <v>394</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c r="A24" s="840" t="s">
        <v>395</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c r="A26" s="759" t="s">
        <v>372</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6" t="s">
        <v>400</v>
      </c>
      <c r="AG26" s="847"/>
      <c r="AH26" s="847"/>
      <c r="AI26" s="847"/>
      <c r="AJ26" s="848"/>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c r="A28" s="233">
        <v>1</v>
      </c>
      <c r="B28" s="781" t="s">
        <v>405</v>
      </c>
      <c r="C28" s="782"/>
      <c r="D28" s="782"/>
      <c r="E28" s="782"/>
      <c r="F28" s="782"/>
      <c r="G28" s="782"/>
      <c r="H28" s="782"/>
      <c r="I28" s="782"/>
      <c r="J28" s="782"/>
      <c r="K28" s="782"/>
      <c r="L28" s="782"/>
      <c r="M28" s="782"/>
      <c r="N28" s="782"/>
      <c r="O28" s="782"/>
      <c r="P28" s="783"/>
      <c r="Q28" s="854">
        <v>3015</v>
      </c>
      <c r="R28" s="855"/>
      <c r="S28" s="855"/>
      <c r="T28" s="855"/>
      <c r="U28" s="855"/>
      <c r="V28" s="855">
        <v>3014</v>
      </c>
      <c r="W28" s="855"/>
      <c r="X28" s="855"/>
      <c r="Y28" s="855"/>
      <c r="Z28" s="855"/>
      <c r="AA28" s="855">
        <v>1</v>
      </c>
      <c r="AB28" s="855"/>
      <c r="AC28" s="855"/>
      <c r="AD28" s="855"/>
      <c r="AE28" s="856"/>
      <c r="AF28" s="857">
        <v>1</v>
      </c>
      <c r="AG28" s="855"/>
      <c r="AH28" s="855"/>
      <c r="AI28" s="855"/>
      <c r="AJ28" s="858"/>
      <c r="AK28" s="859">
        <v>214</v>
      </c>
      <c r="AL28" s="860"/>
      <c r="AM28" s="860"/>
      <c r="AN28" s="860"/>
      <c r="AO28" s="860"/>
      <c r="AP28" s="860" t="s">
        <v>513</v>
      </c>
      <c r="AQ28" s="860"/>
      <c r="AR28" s="860"/>
      <c r="AS28" s="860"/>
      <c r="AT28" s="860"/>
      <c r="AU28" s="860" t="s">
        <v>513</v>
      </c>
      <c r="AV28" s="860"/>
      <c r="AW28" s="860"/>
      <c r="AX28" s="860"/>
      <c r="AY28" s="860"/>
      <c r="AZ28" s="861" t="s">
        <v>513</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c r="A29" s="233">
        <v>2</v>
      </c>
      <c r="B29" s="812" t="s">
        <v>406</v>
      </c>
      <c r="C29" s="813"/>
      <c r="D29" s="813"/>
      <c r="E29" s="813"/>
      <c r="F29" s="813"/>
      <c r="G29" s="813"/>
      <c r="H29" s="813"/>
      <c r="I29" s="813"/>
      <c r="J29" s="813"/>
      <c r="K29" s="813"/>
      <c r="L29" s="813"/>
      <c r="M29" s="813"/>
      <c r="N29" s="813"/>
      <c r="O29" s="813"/>
      <c r="P29" s="814"/>
      <c r="Q29" s="815">
        <v>2655</v>
      </c>
      <c r="R29" s="816"/>
      <c r="S29" s="816"/>
      <c r="T29" s="816"/>
      <c r="U29" s="816"/>
      <c r="V29" s="816">
        <v>2547</v>
      </c>
      <c r="W29" s="816"/>
      <c r="X29" s="816"/>
      <c r="Y29" s="816"/>
      <c r="Z29" s="816"/>
      <c r="AA29" s="816">
        <v>108</v>
      </c>
      <c r="AB29" s="816"/>
      <c r="AC29" s="816"/>
      <c r="AD29" s="816"/>
      <c r="AE29" s="817"/>
      <c r="AF29" s="818">
        <v>108</v>
      </c>
      <c r="AG29" s="819"/>
      <c r="AH29" s="819"/>
      <c r="AI29" s="819"/>
      <c r="AJ29" s="820"/>
      <c r="AK29" s="866">
        <v>402</v>
      </c>
      <c r="AL29" s="862"/>
      <c r="AM29" s="862"/>
      <c r="AN29" s="862"/>
      <c r="AO29" s="862"/>
      <c r="AP29" s="862" t="s">
        <v>513</v>
      </c>
      <c r="AQ29" s="862"/>
      <c r="AR29" s="862"/>
      <c r="AS29" s="862"/>
      <c r="AT29" s="862"/>
      <c r="AU29" s="862" t="s">
        <v>513</v>
      </c>
      <c r="AV29" s="862"/>
      <c r="AW29" s="862"/>
      <c r="AX29" s="862"/>
      <c r="AY29" s="862"/>
      <c r="AZ29" s="863" t="s">
        <v>513</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c r="A30" s="233">
        <v>3</v>
      </c>
      <c r="B30" s="812" t="s">
        <v>407</v>
      </c>
      <c r="C30" s="813"/>
      <c r="D30" s="813"/>
      <c r="E30" s="813"/>
      <c r="F30" s="813"/>
      <c r="G30" s="813"/>
      <c r="H30" s="813"/>
      <c r="I30" s="813"/>
      <c r="J30" s="813"/>
      <c r="K30" s="813"/>
      <c r="L30" s="813"/>
      <c r="M30" s="813"/>
      <c r="N30" s="813"/>
      <c r="O30" s="813"/>
      <c r="P30" s="814"/>
      <c r="Q30" s="815">
        <v>505</v>
      </c>
      <c r="R30" s="816"/>
      <c r="S30" s="816"/>
      <c r="T30" s="816"/>
      <c r="U30" s="816"/>
      <c r="V30" s="816">
        <v>502</v>
      </c>
      <c r="W30" s="816"/>
      <c r="X30" s="816"/>
      <c r="Y30" s="816"/>
      <c r="Z30" s="816"/>
      <c r="AA30" s="816">
        <v>3</v>
      </c>
      <c r="AB30" s="816"/>
      <c r="AC30" s="816"/>
      <c r="AD30" s="816"/>
      <c r="AE30" s="817"/>
      <c r="AF30" s="818">
        <v>3</v>
      </c>
      <c r="AG30" s="819"/>
      <c r="AH30" s="819"/>
      <c r="AI30" s="819"/>
      <c r="AJ30" s="820"/>
      <c r="AK30" s="866">
        <v>126</v>
      </c>
      <c r="AL30" s="862"/>
      <c r="AM30" s="862"/>
      <c r="AN30" s="862"/>
      <c r="AO30" s="862"/>
      <c r="AP30" s="862" t="s">
        <v>513</v>
      </c>
      <c r="AQ30" s="862"/>
      <c r="AR30" s="862"/>
      <c r="AS30" s="862"/>
      <c r="AT30" s="862"/>
      <c r="AU30" s="862" t="s">
        <v>513</v>
      </c>
      <c r="AV30" s="862"/>
      <c r="AW30" s="862"/>
      <c r="AX30" s="862"/>
      <c r="AY30" s="862"/>
      <c r="AZ30" s="863" t="s">
        <v>513</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c r="A31" s="233">
        <v>4</v>
      </c>
      <c r="B31" s="812" t="s">
        <v>408</v>
      </c>
      <c r="C31" s="813"/>
      <c r="D31" s="813"/>
      <c r="E31" s="813"/>
      <c r="F31" s="813"/>
      <c r="G31" s="813"/>
      <c r="H31" s="813"/>
      <c r="I31" s="813"/>
      <c r="J31" s="813"/>
      <c r="K31" s="813"/>
      <c r="L31" s="813"/>
      <c r="M31" s="813"/>
      <c r="N31" s="813"/>
      <c r="O31" s="813"/>
      <c r="P31" s="814"/>
      <c r="Q31" s="815">
        <v>532</v>
      </c>
      <c r="R31" s="816"/>
      <c r="S31" s="816"/>
      <c r="T31" s="816"/>
      <c r="U31" s="816"/>
      <c r="V31" s="816">
        <v>493</v>
      </c>
      <c r="W31" s="816"/>
      <c r="X31" s="816"/>
      <c r="Y31" s="816"/>
      <c r="Z31" s="816"/>
      <c r="AA31" s="816">
        <v>39</v>
      </c>
      <c r="AB31" s="816"/>
      <c r="AC31" s="816"/>
      <c r="AD31" s="816"/>
      <c r="AE31" s="817"/>
      <c r="AF31" s="818">
        <v>966</v>
      </c>
      <c r="AG31" s="819"/>
      <c r="AH31" s="819"/>
      <c r="AI31" s="819"/>
      <c r="AJ31" s="820"/>
      <c r="AK31" s="866">
        <v>11</v>
      </c>
      <c r="AL31" s="862"/>
      <c r="AM31" s="862"/>
      <c r="AN31" s="862"/>
      <c r="AO31" s="862"/>
      <c r="AP31" s="862">
        <v>789</v>
      </c>
      <c r="AQ31" s="862"/>
      <c r="AR31" s="862"/>
      <c r="AS31" s="862"/>
      <c r="AT31" s="862"/>
      <c r="AU31" s="862">
        <v>99</v>
      </c>
      <c r="AV31" s="862"/>
      <c r="AW31" s="862"/>
      <c r="AX31" s="862"/>
      <c r="AY31" s="862"/>
      <c r="AZ31" s="863" t="s">
        <v>513</v>
      </c>
      <c r="BA31" s="863"/>
      <c r="BB31" s="863"/>
      <c r="BC31" s="863"/>
      <c r="BD31" s="863"/>
      <c r="BE31" s="864" t="s">
        <v>409</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c r="A32" s="233">
        <v>5</v>
      </c>
      <c r="B32" s="812" t="s">
        <v>410</v>
      </c>
      <c r="C32" s="813"/>
      <c r="D32" s="813"/>
      <c r="E32" s="813"/>
      <c r="F32" s="813"/>
      <c r="G32" s="813"/>
      <c r="H32" s="813"/>
      <c r="I32" s="813"/>
      <c r="J32" s="813"/>
      <c r="K32" s="813"/>
      <c r="L32" s="813"/>
      <c r="M32" s="813"/>
      <c r="N32" s="813"/>
      <c r="O32" s="813"/>
      <c r="P32" s="814"/>
      <c r="Q32" s="815">
        <v>509</v>
      </c>
      <c r="R32" s="816"/>
      <c r="S32" s="816"/>
      <c r="T32" s="816"/>
      <c r="U32" s="816"/>
      <c r="V32" s="816">
        <v>396</v>
      </c>
      <c r="W32" s="816"/>
      <c r="X32" s="816"/>
      <c r="Y32" s="816"/>
      <c r="Z32" s="816"/>
      <c r="AA32" s="816">
        <v>113</v>
      </c>
      <c r="AB32" s="816"/>
      <c r="AC32" s="816"/>
      <c r="AD32" s="816"/>
      <c r="AE32" s="817"/>
      <c r="AF32" s="818">
        <v>328</v>
      </c>
      <c r="AG32" s="819"/>
      <c r="AH32" s="819"/>
      <c r="AI32" s="819"/>
      <c r="AJ32" s="820"/>
      <c r="AK32" s="866">
        <v>1</v>
      </c>
      <c r="AL32" s="862"/>
      <c r="AM32" s="862"/>
      <c r="AN32" s="862"/>
      <c r="AO32" s="862"/>
      <c r="AP32" s="862">
        <v>3305</v>
      </c>
      <c r="AQ32" s="862"/>
      <c r="AR32" s="862"/>
      <c r="AS32" s="862"/>
      <c r="AT32" s="862"/>
      <c r="AU32" s="862">
        <v>10</v>
      </c>
      <c r="AV32" s="862"/>
      <c r="AW32" s="862"/>
      <c r="AX32" s="862"/>
      <c r="AY32" s="862"/>
      <c r="AZ32" s="863" t="s">
        <v>513</v>
      </c>
      <c r="BA32" s="863"/>
      <c r="BB32" s="863"/>
      <c r="BC32" s="863"/>
      <c r="BD32" s="863"/>
      <c r="BE32" s="864" t="s">
        <v>409</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c r="A33" s="233">
        <v>6</v>
      </c>
      <c r="B33" s="812" t="s">
        <v>411</v>
      </c>
      <c r="C33" s="813"/>
      <c r="D33" s="813"/>
      <c r="E33" s="813"/>
      <c r="F33" s="813"/>
      <c r="G33" s="813"/>
      <c r="H33" s="813"/>
      <c r="I33" s="813"/>
      <c r="J33" s="813"/>
      <c r="K33" s="813"/>
      <c r="L33" s="813"/>
      <c r="M33" s="813"/>
      <c r="N33" s="813"/>
      <c r="O33" s="813"/>
      <c r="P33" s="814"/>
      <c r="Q33" s="815">
        <v>958</v>
      </c>
      <c r="R33" s="816"/>
      <c r="S33" s="816"/>
      <c r="T33" s="816"/>
      <c r="U33" s="816"/>
      <c r="V33" s="816">
        <v>881</v>
      </c>
      <c r="W33" s="816"/>
      <c r="X33" s="816"/>
      <c r="Y33" s="816"/>
      <c r="Z33" s="816"/>
      <c r="AA33" s="816">
        <v>77</v>
      </c>
      <c r="AB33" s="816"/>
      <c r="AC33" s="816"/>
      <c r="AD33" s="816"/>
      <c r="AE33" s="817"/>
      <c r="AF33" s="818">
        <v>861</v>
      </c>
      <c r="AG33" s="819"/>
      <c r="AH33" s="819"/>
      <c r="AI33" s="819"/>
      <c r="AJ33" s="820"/>
      <c r="AK33" s="866">
        <v>222</v>
      </c>
      <c r="AL33" s="862"/>
      <c r="AM33" s="862"/>
      <c r="AN33" s="862"/>
      <c r="AO33" s="862"/>
      <c r="AP33" s="862">
        <v>2618</v>
      </c>
      <c r="AQ33" s="862"/>
      <c r="AR33" s="862"/>
      <c r="AS33" s="862"/>
      <c r="AT33" s="862"/>
      <c r="AU33" s="862">
        <v>1042</v>
      </c>
      <c r="AV33" s="862"/>
      <c r="AW33" s="862"/>
      <c r="AX33" s="862"/>
      <c r="AY33" s="862"/>
      <c r="AZ33" s="863" t="s">
        <v>513</v>
      </c>
      <c r="BA33" s="863"/>
      <c r="BB33" s="863"/>
      <c r="BC33" s="863"/>
      <c r="BD33" s="863"/>
      <c r="BE33" s="864" t="s">
        <v>409</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c r="A34" s="233">
        <v>7</v>
      </c>
      <c r="B34" s="812" t="s">
        <v>412</v>
      </c>
      <c r="C34" s="813"/>
      <c r="D34" s="813"/>
      <c r="E34" s="813"/>
      <c r="F34" s="813"/>
      <c r="G34" s="813"/>
      <c r="H34" s="813"/>
      <c r="I34" s="813"/>
      <c r="J34" s="813"/>
      <c r="K34" s="813"/>
      <c r="L34" s="813"/>
      <c r="M34" s="813"/>
      <c r="N34" s="813"/>
      <c r="O34" s="813"/>
      <c r="P34" s="814"/>
      <c r="Q34" s="815">
        <v>43</v>
      </c>
      <c r="R34" s="816"/>
      <c r="S34" s="816"/>
      <c r="T34" s="816"/>
      <c r="U34" s="816"/>
      <c r="V34" s="816">
        <v>43</v>
      </c>
      <c r="W34" s="816"/>
      <c r="X34" s="816"/>
      <c r="Y34" s="816"/>
      <c r="Z34" s="816"/>
      <c r="AA34" s="817" t="s">
        <v>513</v>
      </c>
      <c r="AB34" s="819"/>
      <c r="AC34" s="819"/>
      <c r="AD34" s="819"/>
      <c r="AE34" s="820"/>
      <c r="AF34" s="818" t="s">
        <v>234</v>
      </c>
      <c r="AG34" s="819"/>
      <c r="AH34" s="819"/>
      <c r="AI34" s="819"/>
      <c r="AJ34" s="820"/>
      <c r="AK34" s="866">
        <v>32</v>
      </c>
      <c r="AL34" s="862"/>
      <c r="AM34" s="862"/>
      <c r="AN34" s="862"/>
      <c r="AO34" s="862"/>
      <c r="AP34" s="862">
        <v>135</v>
      </c>
      <c r="AQ34" s="862"/>
      <c r="AR34" s="862"/>
      <c r="AS34" s="862"/>
      <c r="AT34" s="862"/>
      <c r="AU34" s="862">
        <v>129</v>
      </c>
      <c r="AV34" s="862"/>
      <c r="AW34" s="862"/>
      <c r="AX34" s="862"/>
      <c r="AY34" s="862"/>
      <c r="AZ34" s="863" t="s">
        <v>513</v>
      </c>
      <c r="BA34" s="863"/>
      <c r="BB34" s="863"/>
      <c r="BC34" s="863"/>
      <c r="BD34" s="863"/>
      <c r="BE34" s="864" t="s">
        <v>413</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c r="A35" s="233">
        <v>8</v>
      </c>
      <c r="B35" s="812" t="s">
        <v>414</v>
      </c>
      <c r="C35" s="813"/>
      <c r="D35" s="813"/>
      <c r="E35" s="813"/>
      <c r="F35" s="813"/>
      <c r="G35" s="813"/>
      <c r="H35" s="813"/>
      <c r="I35" s="813"/>
      <c r="J35" s="813"/>
      <c r="K35" s="813"/>
      <c r="L35" s="813"/>
      <c r="M35" s="813"/>
      <c r="N35" s="813"/>
      <c r="O35" s="813"/>
      <c r="P35" s="814"/>
      <c r="Q35" s="815">
        <v>37</v>
      </c>
      <c r="R35" s="816"/>
      <c r="S35" s="816"/>
      <c r="T35" s="816"/>
      <c r="U35" s="816"/>
      <c r="V35" s="816">
        <v>37</v>
      </c>
      <c r="W35" s="816"/>
      <c r="X35" s="816"/>
      <c r="Y35" s="816"/>
      <c r="Z35" s="816"/>
      <c r="AA35" s="817" t="s">
        <v>513</v>
      </c>
      <c r="AB35" s="819"/>
      <c r="AC35" s="819"/>
      <c r="AD35" s="819"/>
      <c r="AE35" s="820"/>
      <c r="AF35" s="818" t="s">
        <v>234</v>
      </c>
      <c r="AG35" s="819"/>
      <c r="AH35" s="819"/>
      <c r="AI35" s="819"/>
      <c r="AJ35" s="820"/>
      <c r="AK35" s="866">
        <v>23</v>
      </c>
      <c r="AL35" s="862"/>
      <c r="AM35" s="862"/>
      <c r="AN35" s="862"/>
      <c r="AO35" s="862"/>
      <c r="AP35" s="862">
        <v>56</v>
      </c>
      <c r="AQ35" s="862"/>
      <c r="AR35" s="862"/>
      <c r="AS35" s="862"/>
      <c r="AT35" s="862"/>
      <c r="AU35" s="862">
        <v>54</v>
      </c>
      <c r="AV35" s="862"/>
      <c r="AW35" s="862"/>
      <c r="AX35" s="862"/>
      <c r="AY35" s="862"/>
      <c r="AZ35" s="863" t="s">
        <v>513</v>
      </c>
      <c r="BA35" s="863"/>
      <c r="BB35" s="863"/>
      <c r="BC35" s="863"/>
      <c r="BD35" s="863"/>
      <c r="BE35" s="864" t="s">
        <v>413</v>
      </c>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c r="A36" s="233">
        <v>9</v>
      </c>
      <c r="B36" s="812" t="s">
        <v>415</v>
      </c>
      <c r="C36" s="813"/>
      <c r="D36" s="813"/>
      <c r="E36" s="813"/>
      <c r="F36" s="813"/>
      <c r="G36" s="813"/>
      <c r="H36" s="813"/>
      <c r="I36" s="813"/>
      <c r="J36" s="813"/>
      <c r="K36" s="813"/>
      <c r="L36" s="813"/>
      <c r="M36" s="813"/>
      <c r="N36" s="813"/>
      <c r="O36" s="813"/>
      <c r="P36" s="814"/>
      <c r="Q36" s="815">
        <v>218</v>
      </c>
      <c r="R36" s="816"/>
      <c r="S36" s="816"/>
      <c r="T36" s="816"/>
      <c r="U36" s="816"/>
      <c r="V36" s="816">
        <v>810</v>
      </c>
      <c r="W36" s="816"/>
      <c r="X36" s="816"/>
      <c r="Y36" s="816"/>
      <c r="Z36" s="816"/>
      <c r="AA36" s="816">
        <v>-592</v>
      </c>
      <c r="AB36" s="816"/>
      <c r="AC36" s="816"/>
      <c r="AD36" s="816"/>
      <c r="AE36" s="817"/>
      <c r="AF36" s="818" t="s">
        <v>234</v>
      </c>
      <c r="AG36" s="819"/>
      <c r="AH36" s="819"/>
      <c r="AI36" s="819"/>
      <c r="AJ36" s="820"/>
      <c r="AK36" s="866">
        <v>186</v>
      </c>
      <c r="AL36" s="862"/>
      <c r="AM36" s="862"/>
      <c r="AN36" s="862"/>
      <c r="AO36" s="862"/>
      <c r="AP36" s="862">
        <v>3746</v>
      </c>
      <c r="AQ36" s="862"/>
      <c r="AR36" s="862"/>
      <c r="AS36" s="862"/>
      <c r="AT36" s="862"/>
      <c r="AU36" s="862">
        <v>1706</v>
      </c>
      <c r="AV36" s="862"/>
      <c r="AW36" s="862"/>
      <c r="AX36" s="862"/>
      <c r="AY36" s="862"/>
      <c r="AZ36" s="863" t="s">
        <v>513</v>
      </c>
      <c r="BA36" s="863"/>
      <c r="BB36" s="863"/>
      <c r="BC36" s="863"/>
      <c r="BD36" s="863"/>
      <c r="BE36" s="864" t="s">
        <v>416</v>
      </c>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417</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c r="A63" s="231" t="s">
        <v>392</v>
      </c>
      <c r="B63" s="821" t="s">
        <v>418</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2267</v>
      </c>
      <c r="AG63" s="876"/>
      <c r="AH63" s="876"/>
      <c r="AI63" s="876"/>
      <c r="AJ63" s="877"/>
      <c r="AK63" s="878"/>
      <c r="AL63" s="873"/>
      <c r="AM63" s="873"/>
      <c r="AN63" s="873"/>
      <c r="AO63" s="873"/>
      <c r="AP63" s="876">
        <v>10649</v>
      </c>
      <c r="AQ63" s="876"/>
      <c r="AR63" s="876"/>
      <c r="AS63" s="876"/>
      <c r="AT63" s="876"/>
      <c r="AU63" s="876">
        <v>3040</v>
      </c>
      <c r="AV63" s="876"/>
      <c r="AW63" s="876"/>
      <c r="AX63" s="876"/>
      <c r="AY63" s="876"/>
      <c r="AZ63" s="880"/>
      <c r="BA63" s="880"/>
      <c r="BB63" s="880"/>
      <c r="BC63" s="880"/>
      <c r="BD63" s="880"/>
      <c r="BE63" s="881"/>
      <c r="BF63" s="881"/>
      <c r="BG63" s="881"/>
      <c r="BH63" s="881"/>
      <c r="BI63" s="882"/>
      <c r="BJ63" s="883" t="s">
        <v>234</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c r="A66" s="759" t="s">
        <v>420</v>
      </c>
      <c r="B66" s="760"/>
      <c r="C66" s="760"/>
      <c r="D66" s="760"/>
      <c r="E66" s="760"/>
      <c r="F66" s="760"/>
      <c r="G66" s="760"/>
      <c r="H66" s="760"/>
      <c r="I66" s="760"/>
      <c r="J66" s="760"/>
      <c r="K66" s="760"/>
      <c r="L66" s="760"/>
      <c r="M66" s="760"/>
      <c r="N66" s="760"/>
      <c r="O66" s="760"/>
      <c r="P66" s="761"/>
      <c r="Q66" s="765" t="s">
        <v>397</v>
      </c>
      <c r="R66" s="766"/>
      <c r="S66" s="766"/>
      <c r="T66" s="766"/>
      <c r="U66" s="767"/>
      <c r="V66" s="765" t="s">
        <v>398</v>
      </c>
      <c r="W66" s="766"/>
      <c r="X66" s="766"/>
      <c r="Y66" s="766"/>
      <c r="Z66" s="767"/>
      <c r="AA66" s="765" t="s">
        <v>421</v>
      </c>
      <c r="AB66" s="766"/>
      <c r="AC66" s="766"/>
      <c r="AD66" s="766"/>
      <c r="AE66" s="767"/>
      <c r="AF66" s="886" t="s">
        <v>400</v>
      </c>
      <c r="AG66" s="847"/>
      <c r="AH66" s="847"/>
      <c r="AI66" s="847"/>
      <c r="AJ66" s="887"/>
      <c r="AK66" s="765" t="s">
        <v>401</v>
      </c>
      <c r="AL66" s="760"/>
      <c r="AM66" s="760"/>
      <c r="AN66" s="760"/>
      <c r="AO66" s="761"/>
      <c r="AP66" s="765" t="s">
        <v>402</v>
      </c>
      <c r="AQ66" s="766"/>
      <c r="AR66" s="766"/>
      <c r="AS66" s="766"/>
      <c r="AT66" s="767"/>
      <c r="AU66" s="765" t="s">
        <v>422</v>
      </c>
      <c r="AV66" s="766"/>
      <c r="AW66" s="766"/>
      <c r="AX66" s="766"/>
      <c r="AY66" s="767"/>
      <c r="AZ66" s="765" t="s">
        <v>379</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c r="A68" s="227">
        <v>1</v>
      </c>
      <c r="B68" s="901" t="s">
        <v>579</v>
      </c>
      <c r="C68" s="902"/>
      <c r="D68" s="902"/>
      <c r="E68" s="902"/>
      <c r="F68" s="902"/>
      <c r="G68" s="902"/>
      <c r="H68" s="902"/>
      <c r="I68" s="902"/>
      <c r="J68" s="902"/>
      <c r="K68" s="902"/>
      <c r="L68" s="902"/>
      <c r="M68" s="902"/>
      <c r="N68" s="902"/>
      <c r="O68" s="902"/>
      <c r="P68" s="903"/>
      <c r="Q68" s="904">
        <v>4748</v>
      </c>
      <c r="R68" s="898"/>
      <c r="S68" s="898"/>
      <c r="T68" s="898"/>
      <c r="U68" s="898"/>
      <c r="V68" s="898">
        <v>4460</v>
      </c>
      <c r="W68" s="898"/>
      <c r="X68" s="898"/>
      <c r="Y68" s="898"/>
      <c r="Z68" s="898"/>
      <c r="AA68" s="898">
        <v>288</v>
      </c>
      <c r="AB68" s="898"/>
      <c r="AC68" s="898"/>
      <c r="AD68" s="898"/>
      <c r="AE68" s="898"/>
      <c r="AF68" s="898">
        <v>288</v>
      </c>
      <c r="AG68" s="898"/>
      <c r="AH68" s="898"/>
      <c r="AI68" s="898"/>
      <c r="AJ68" s="898"/>
      <c r="AK68" s="898" t="s">
        <v>513</v>
      </c>
      <c r="AL68" s="898"/>
      <c r="AM68" s="898"/>
      <c r="AN68" s="898"/>
      <c r="AO68" s="898"/>
      <c r="AP68" s="898" t="s">
        <v>513</v>
      </c>
      <c r="AQ68" s="898"/>
      <c r="AR68" s="898"/>
      <c r="AS68" s="898"/>
      <c r="AT68" s="898"/>
      <c r="AU68" s="898" t="s">
        <v>513</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c r="A69" s="229">
        <v>2</v>
      </c>
      <c r="B69" s="905" t="s">
        <v>580</v>
      </c>
      <c r="C69" s="906"/>
      <c r="D69" s="906"/>
      <c r="E69" s="906"/>
      <c r="F69" s="906"/>
      <c r="G69" s="906"/>
      <c r="H69" s="906"/>
      <c r="I69" s="906"/>
      <c r="J69" s="906"/>
      <c r="K69" s="906"/>
      <c r="L69" s="906"/>
      <c r="M69" s="906"/>
      <c r="N69" s="906"/>
      <c r="O69" s="906"/>
      <c r="P69" s="907"/>
      <c r="Q69" s="908">
        <v>1465</v>
      </c>
      <c r="R69" s="862"/>
      <c r="S69" s="862"/>
      <c r="T69" s="862"/>
      <c r="U69" s="862"/>
      <c r="V69" s="862">
        <v>1311</v>
      </c>
      <c r="W69" s="862"/>
      <c r="X69" s="862"/>
      <c r="Y69" s="862"/>
      <c r="Z69" s="862"/>
      <c r="AA69" s="862">
        <v>154</v>
      </c>
      <c r="AB69" s="862"/>
      <c r="AC69" s="862"/>
      <c r="AD69" s="862"/>
      <c r="AE69" s="862"/>
      <c r="AF69" s="862">
        <v>154</v>
      </c>
      <c r="AG69" s="862"/>
      <c r="AH69" s="862"/>
      <c r="AI69" s="862"/>
      <c r="AJ69" s="862"/>
      <c r="AK69" s="862" t="s">
        <v>583</v>
      </c>
      <c r="AL69" s="862"/>
      <c r="AM69" s="862"/>
      <c r="AN69" s="862"/>
      <c r="AO69" s="862"/>
      <c r="AP69" s="862" t="s">
        <v>583</v>
      </c>
      <c r="AQ69" s="862"/>
      <c r="AR69" s="862"/>
      <c r="AS69" s="862"/>
      <c r="AT69" s="862"/>
      <c r="AU69" s="862" t="s">
        <v>583</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c r="A70" s="229">
        <v>3</v>
      </c>
      <c r="B70" s="905" t="s">
        <v>581</v>
      </c>
      <c r="C70" s="906"/>
      <c r="D70" s="906"/>
      <c r="E70" s="906"/>
      <c r="F70" s="906"/>
      <c r="G70" s="906"/>
      <c r="H70" s="906"/>
      <c r="I70" s="906"/>
      <c r="J70" s="906"/>
      <c r="K70" s="906"/>
      <c r="L70" s="906"/>
      <c r="M70" s="906"/>
      <c r="N70" s="906"/>
      <c r="O70" s="906"/>
      <c r="P70" s="907"/>
      <c r="Q70" s="908">
        <v>434039</v>
      </c>
      <c r="R70" s="862"/>
      <c r="S70" s="862"/>
      <c r="T70" s="862"/>
      <c r="U70" s="862"/>
      <c r="V70" s="862">
        <v>424630</v>
      </c>
      <c r="W70" s="862"/>
      <c r="X70" s="862"/>
      <c r="Y70" s="862"/>
      <c r="Z70" s="862"/>
      <c r="AA70" s="862">
        <v>9409</v>
      </c>
      <c r="AB70" s="862"/>
      <c r="AC70" s="862"/>
      <c r="AD70" s="862"/>
      <c r="AE70" s="862"/>
      <c r="AF70" s="862">
        <v>9409</v>
      </c>
      <c r="AG70" s="862"/>
      <c r="AH70" s="862"/>
      <c r="AI70" s="862"/>
      <c r="AJ70" s="862"/>
      <c r="AK70" s="862">
        <v>840</v>
      </c>
      <c r="AL70" s="862"/>
      <c r="AM70" s="862"/>
      <c r="AN70" s="862"/>
      <c r="AO70" s="862"/>
      <c r="AP70" s="862" t="s">
        <v>583</v>
      </c>
      <c r="AQ70" s="862"/>
      <c r="AR70" s="862"/>
      <c r="AS70" s="862"/>
      <c r="AT70" s="862"/>
      <c r="AU70" s="862" t="s">
        <v>583</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c r="A71" s="229">
        <v>4</v>
      </c>
      <c r="B71" s="905" t="s">
        <v>582</v>
      </c>
      <c r="C71" s="906"/>
      <c r="D71" s="906"/>
      <c r="E71" s="906"/>
      <c r="F71" s="906"/>
      <c r="G71" s="906"/>
      <c r="H71" s="906"/>
      <c r="I71" s="906"/>
      <c r="J71" s="906"/>
      <c r="K71" s="906"/>
      <c r="L71" s="906"/>
      <c r="M71" s="906"/>
      <c r="N71" s="906"/>
      <c r="O71" s="906"/>
      <c r="P71" s="907"/>
      <c r="Q71" s="908">
        <v>104529</v>
      </c>
      <c r="R71" s="862"/>
      <c r="S71" s="862"/>
      <c r="T71" s="862"/>
      <c r="U71" s="862"/>
      <c r="V71" s="862">
        <v>100304</v>
      </c>
      <c r="W71" s="862"/>
      <c r="X71" s="862"/>
      <c r="Y71" s="862"/>
      <c r="Z71" s="862"/>
      <c r="AA71" s="862">
        <v>4225</v>
      </c>
      <c r="AB71" s="862"/>
      <c r="AC71" s="862"/>
      <c r="AD71" s="862"/>
      <c r="AE71" s="862"/>
      <c r="AF71" s="862">
        <v>8547</v>
      </c>
      <c r="AG71" s="862"/>
      <c r="AH71" s="862"/>
      <c r="AI71" s="862"/>
      <c r="AJ71" s="862"/>
      <c r="AK71" s="862">
        <v>525</v>
      </c>
      <c r="AL71" s="862"/>
      <c r="AM71" s="862"/>
      <c r="AN71" s="862"/>
      <c r="AO71" s="862"/>
      <c r="AP71" s="862">
        <v>385</v>
      </c>
      <c r="AQ71" s="862"/>
      <c r="AR71" s="862"/>
      <c r="AS71" s="862"/>
      <c r="AT71" s="862"/>
      <c r="AU71" s="862" t="s">
        <v>583</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c r="A72" s="229">
        <v>5</v>
      </c>
      <c r="B72" s="905"/>
      <c r="C72" s="906"/>
      <c r="D72" s="906"/>
      <c r="E72" s="906"/>
      <c r="F72" s="906"/>
      <c r="G72" s="906"/>
      <c r="H72" s="906"/>
      <c r="I72" s="906"/>
      <c r="J72" s="906"/>
      <c r="K72" s="906"/>
      <c r="L72" s="906"/>
      <c r="M72" s="906"/>
      <c r="N72" s="906"/>
      <c r="O72" s="906"/>
      <c r="P72" s="907"/>
      <c r="Q72" s="908"/>
      <c r="R72" s="862"/>
      <c r="S72" s="862"/>
      <c r="T72" s="862"/>
      <c r="U72" s="862"/>
      <c r="V72" s="862"/>
      <c r="W72" s="862"/>
      <c r="X72" s="862"/>
      <c r="Y72" s="862"/>
      <c r="Z72" s="862"/>
      <c r="AA72" s="862"/>
      <c r="AB72" s="862"/>
      <c r="AC72" s="862"/>
      <c r="AD72" s="862"/>
      <c r="AE72" s="862"/>
      <c r="AF72" s="862"/>
      <c r="AG72" s="862"/>
      <c r="AH72" s="862"/>
      <c r="AI72" s="862"/>
      <c r="AJ72" s="862"/>
      <c r="AK72" s="862"/>
      <c r="AL72" s="862"/>
      <c r="AM72" s="862"/>
      <c r="AN72" s="862"/>
      <c r="AO72" s="862"/>
      <c r="AP72" s="862"/>
      <c r="AQ72" s="862"/>
      <c r="AR72" s="862"/>
      <c r="AS72" s="862"/>
      <c r="AT72" s="862"/>
      <c r="AU72" s="862"/>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c r="A73" s="229">
        <v>6</v>
      </c>
      <c r="B73" s="905"/>
      <c r="C73" s="906"/>
      <c r="D73" s="906"/>
      <c r="E73" s="906"/>
      <c r="F73" s="906"/>
      <c r="G73" s="906"/>
      <c r="H73" s="906"/>
      <c r="I73" s="906"/>
      <c r="J73" s="906"/>
      <c r="K73" s="906"/>
      <c r="L73" s="906"/>
      <c r="M73" s="906"/>
      <c r="N73" s="906"/>
      <c r="O73" s="906"/>
      <c r="P73" s="907"/>
      <c r="Q73" s="908"/>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862"/>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c r="A74" s="229">
        <v>7</v>
      </c>
      <c r="B74" s="905"/>
      <c r="C74" s="906"/>
      <c r="D74" s="906"/>
      <c r="E74" s="906"/>
      <c r="F74" s="906"/>
      <c r="G74" s="906"/>
      <c r="H74" s="906"/>
      <c r="I74" s="906"/>
      <c r="J74" s="906"/>
      <c r="K74" s="906"/>
      <c r="L74" s="906"/>
      <c r="M74" s="906"/>
      <c r="N74" s="906"/>
      <c r="O74" s="906"/>
      <c r="P74" s="907"/>
      <c r="Q74" s="908"/>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c r="A75" s="229">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c r="A88" s="231" t="s">
        <v>392</v>
      </c>
      <c r="B88" s="821" t="s">
        <v>423</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18398</v>
      </c>
      <c r="AG88" s="876"/>
      <c r="AH88" s="876"/>
      <c r="AI88" s="876"/>
      <c r="AJ88" s="876"/>
      <c r="AK88" s="873"/>
      <c r="AL88" s="873"/>
      <c r="AM88" s="873"/>
      <c r="AN88" s="873"/>
      <c r="AO88" s="873"/>
      <c r="AP88" s="876">
        <v>385</v>
      </c>
      <c r="AQ88" s="876"/>
      <c r="AR88" s="876"/>
      <c r="AS88" s="876"/>
      <c r="AT88" s="876"/>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424</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17</v>
      </c>
      <c r="CS102" s="884"/>
      <c r="CT102" s="884"/>
      <c r="CU102" s="884"/>
      <c r="CV102" s="923"/>
      <c r="CW102" s="922">
        <v>62</v>
      </c>
      <c r="CX102" s="884"/>
      <c r="CY102" s="884"/>
      <c r="CZ102" s="884"/>
      <c r="DA102" s="923"/>
      <c r="DB102" s="922">
        <v>1100</v>
      </c>
      <c r="DC102" s="884"/>
      <c r="DD102" s="884"/>
      <c r="DE102" s="884"/>
      <c r="DF102" s="923"/>
      <c r="DG102" s="922" t="s">
        <v>583</v>
      </c>
      <c r="DH102" s="884"/>
      <c r="DI102" s="884"/>
      <c r="DJ102" s="884"/>
      <c r="DK102" s="923"/>
      <c r="DL102" s="922" t="s">
        <v>583</v>
      </c>
      <c r="DM102" s="884"/>
      <c r="DN102" s="884"/>
      <c r="DO102" s="884"/>
      <c r="DP102" s="923"/>
      <c r="DQ102" s="922">
        <v>2302</v>
      </c>
      <c r="DR102" s="884"/>
      <c r="DS102" s="884"/>
      <c r="DT102" s="884"/>
      <c r="DU102" s="923"/>
      <c r="DV102" s="821"/>
      <c r="DW102" s="822"/>
      <c r="DX102" s="822"/>
      <c r="DY102" s="822"/>
      <c r="DZ102" s="946"/>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425</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426</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49" t="s">
        <v>429</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430</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c r="A109" s="94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432</v>
      </c>
      <c r="AB109" s="925"/>
      <c r="AC109" s="925"/>
      <c r="AD109" s="925"/>
      <c r="AE109" s="926"/>
      <c r="AF109" s="924" t="s">
        <v>433</v>
      </c>
      <c r="AG109" s="925"/>
      <c r="AH109" s="925"/>
      <c r="AI109" s="925"/>
      <c r="AJ109" s="926"/>
      <c r="AK109" s="924" t="s">
        <v>306</v>
      </c>
      <c r="AL109" s="925"/>
      <c r="AM109" s="925"/>
      <c r="AN109" s="925"/>
      <c r="AO109" s="926"/>
      <c r="AP109" s="924" t="s">
        <v>434</v>
      </c>
      <c r="AQ109" s="925"/>
      <c r="AR109" s="925"/>
      <c r="AS109" s="925"/>
      <c r="AT109" s="927"/>
      <c r="AU109" s="94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432</v>
      </c>
      <c r="BR109" s="925"/>
      <c r="BS109" s="925"/>
      <c r="BT109" s="925"/>
      <c r="BU109" s="926"/>
      <c r="BV109" s="924" t="s">
        <v>433</v>
      </c>
      <c r="BW109" s="925"/>
      <c r="BX109" s="925"/>
      <c r="BY109" s="925"/>
      <c r="BZ109" s="926"/>
      <c r="CA109" s="924" t="s">
        <v>306</v>
      </c>
      <c r="CB109" s="925"/>
      <c r="CC109" s="925"/>
      <c r="CD109" s="925"/>
      <c r="CE109" s="926"/>
      <c r="CF109" s="945" t="s">
        <v>434</v>
      </c>
      <c r="CG109" s="945"/>
      <c r="CH109" s="945"/>
      <c r="CI109" s="945"/>
      <c r="CJ109" s="945"/>
      <c r="CK109" s="924"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432</v>
      </c>
      <c r="DH109" s="925"/>
      <c r="DI109" s="925"/>
      <c r="DJ109" s="925"/>
      <c r="DK109" s="926"/>
      <c r="DL109" s="924" t="s">
        <v>433</v>
      </c>
      <c r="DM109" s="925"/>
      <c r="DN109" s="925"/>
      <c r="DO109" s="925"/>
      <c r="DP109" s="926"/>
      <c r="DQ109" s="924" t="s">
        <v>306</v>
      </c>
      <c r="DR109" s="925"/>
      <c r="DS109" s="925"/>
      <c r="DT109" s="925"/>
      <c r="DU109" s="926"/>
      <c r="DV109" s="924" t="s">
        <v>434</v>
      </c>
      <c r="DW109" s="925"/>
      <c r="DX109" s="925"/>
      <c r="DY109" s="925"/>
      <c r="DZ109" s="927"/>
    </row>
    <row r="110" spans="1:131" s="221" customFormat="1" ht="26.25" customHeight="1">
      <c r="A110" s="928" t="s">
        <v>436</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1826013</v>
      </c>
      <c r="AB110" s="932"/>
      <c r="AC110" s="932"/>
      <c r="AD110" s="932"/>
      <c r="AE110" s="933"/>
      <c r="AF110" s="934">
        <v>1760388</v>
      </c>
      <c r="AG110" s="932"/>
      <c r="AH110" s="932"/>
      <c r="AI110" s="932"/>
      <c r="AJ110" s="933"/>
      <c r="AK110" s="934">
        <v>1754587</v>
      </c>
      <c r="AL110" s="932"/>
      <c r="AM110" s="932"/>
      <c r="AN110" s="932"/>
      <c r="AO110" s="933"/>
      <c r="AP110" s="935">
        <v>25.4</v>
      </c>
      <c r="AQ110" s="936"/>
      <c r="AR110" s="936"/>
      <c r="AS110" s="936"/>
      <c r="AT110" s="937"/>
      <c r="AU110" s="938" t="s">
        <v>72</v>
      </c>
      <c r="AV110" s="939"/>
      <c r="AW110" s="939"/>
      <c r="AX110" s="939"/>
      <c r="AY110" s="939"/>
      <c r="AZ110" s="961" t="s">
        <v>437</v>
      </c>
      <c r="BA110" s="929"/>
      <c r="BB110" s="929"/>
      <c r="BC110" s="929"/>
      <c r="BD110" s="929"/>
      <c r="BE110" s="929"/>
      <c r="BF110" s="929"/>
      <c r="BG110" s="929"/>
      <c r="BH110" s="929"/>
      <c r="BI110" s="929"/>
      <c r="BJ110" s="929"/>
      <c r="BK110" s="929"/>
      <c r="BL110" s="929"/>
      <c r="BM110" s="929"/>
      <c r="BN110" s="929"/>
      <c r="BO110" s="929"/>
      <c r="BP110" s="930"/>
      <c r="BQ110" s="962">
        <v>21372591</v>
      </c>
      <c r="BR110" s="963"/>
      <c r="BS110" s="963"/>
      <c r="BT110" s="963"/>
      <c r="BU110" s="963"/>
      <c r="BV110" s="963">
        <v>23218833</v>
      </c>
      <c r="BW110" s="963"/>
      <c r="BX110" s="963"/>
      <c r="BY110" s="963"/>
      <c r="BZ110" s="963"/>
      <c r="CA110" s="963">
        <v>23170941</v>
      </c>
      <c r="CB110" s="963"/>
      <c r="CC110" s="963"/>
      <c r="CD110" s="963"/>
      <c r="CE110" s="963"/>
      <c r="CF110" s="976">
        <v>334.9</v>
      </c>
      <c r="CG110" s="977"/>
      <c r="CH110" s="977"/>
      <c r="CI110" s="977"/>
      <c r="CJ110" s="977"/>
      <c r="CK110" s="978" t="s">
        <v>438</v>
      </c>
      <c r="CL110" s="979"/>
      <c r="CM110" s="961" t="s">
        <v>439</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234</v>
      </c>
      <c r="DH110" s="963"/>
      <c r="DI110" s="963"/>
      <c r="DJ110" s="963"/>
      <c r="DK110" s="963"/>
      <c r="DL110" s="963" t="s">
        <v>234</v>
      </c>
      <c r="DM110" s="963"/>
      <c r="DN110" s="963"/>
      <c r="DO110" s="963"/>
      <c r="DP110" s="963"/>
      <c r="DQ110" s="963" t="s">
        <v>234</v>
      </c>
      <c r="DR110" s="963"/>
      <c r="DS110" s="963"/>
      <c r="DT110" s="963"/>
      <c r="DU110" s="963"/>
      <c r="DV110" s="964" t="s">
        <v>234</v>
      </c>
      <c r="DW110" s="964"/>
      <c r="DX110" s="964"/>
      <c r="DY110" s="964"/>
      <c r="DZ110" s="965"/>
    </row>
    <row r="111" spans="1:131" s="221" customFormat="1" ht="26.25" customHeight="1">
      <c r="A111" s="966" t="s">
        <v>440</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394</v>
      </c>
      <c r="AB111" s="970"/>
      <c r="AC111" s="970"/>
      <c r="AD111" s="970"/>
      <c r="AE111" s="971"/>
      <c r="AF111" s="972" t="s">
        <v>234</v>
      </c>
      <c r="AG111" s="970"/>
      <c r="AH111" s="970"/>
      <c r="AI111" s="970"/>
      <c r="AJ111" s="971"/>
      <c r="AK111" s="972" t="s">
        <v>234</v>
      </c>
      <c r="AL111" s="970"/>
      <c r="AM111" s="970"/>
      <c r="AN111" s="970"/>
      <c r="AO111" s="971"/>
      <c r="AP111" s="973" t="s">
        <v>234</v>
      </c>
      <c r="AQ111" s="974"/>
      <c r="AR111" s="974"/>
      <c r="AS111" s="974"/>
      <c r="AT111" s="975"/>
      <c r="AU111" s="940"/>
      <c r="AV111" s="941"/>
      <c r="AW111" s="941"/>
      <c r="AX111" s="941"/>
      <c r="AY111" s="941"/>
      <c r="AZ111" s="954" t="s">
        <v>441</v>
      </c>
      <c r="BA111" s="955"/>
      <c r="BB111" s="955"/>
      <c r="BC111" s="955"/>
      <c r="BD111" s="955"/>
      <c r="BE111" s="955"/>
      <c r="BF111" s="955"/>
      <c r="BG111" s="955"/>
      <c r="BH111" s="955"/>
      <c r="BI111" s="955"/>
      <c r="BJ111" s="955"/>
      <c r="BK111" s="955"/>
      <c r="BL111" s="955"/>
      <c r="BM111" s="955"/>
      <c r="BN111" s="955"/>
      <c r="BO111" s="955"/>
      <c r="BP111" s="956"/>
      <c r="BQ111" s="957">
        <v>386137</v>
      </c>
      <c r="BR111" s="958"/>
      <c r="BS111" s="958"/>
      <c r="BT111" s="958"/>
      <c r="BU111" s="958"/>
      <c r="BV111" s="958">
        <v>386137</v>
      </c>
      <c r="BW111" s="958"/>
      <c r="BX111" s="958"/>
      <c r="BY111" s="958"/>
      <c r="BZ111" s="958"/>
      <c r="CA111" s="958">
        <v>384258</v>
      </c>
      <c r="CB111" s="958"/>
      <c r="CC111" s="958"/>
      <c r="CD111" s="958"/>
      <c r="CE111" s="958"/>
      <c r="CF111" s="952">
        <v>5.6</v>
      </c>
      <c r="CG111" s="953"/>
      <c r="CH111" s="953"/>
      <c r="CI111" s="953"/>
      <c r="CJ111" s="953"/>
      <c r="CK111" s="980"/>
      <c r="CL111" s="981"/>
      <c r="CM111" s="954" t="s">
        <v>442</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234</v>
      </c>
      <c r="DH111" s="958"/>
      <c r="DI111" s="958"/>
      <c r="DJ111" s="958"/>
      <c r="DK111" s="958"/>
      <c r="DL111" s="958" t="s">
        <v>234</v>
      </c>
      <c r="DM111" s="958"/>
      <c r="DN111" s="958"/>
      <c r="DO111" s="958"/>
      <c r="DP111" s="958"/>
      <c r="DQ111" s="958" t="s">
        <v>234</v>
      </c>
      <c r="DR111" s="958"/>
      <c r="DS111" s="958"/>
      <c r="DT111" s="958"/>
      <c r="DU111" s="958"/>
      <c r="DV111" s="959" t="s">
        <v>394</v>
      </c>
      <c r="DW111" s="959"/>
      <c r="DX111" s="959"/>
      <c r="DY111" s="959"/>
      <c r="DZ111" s="960"/>
    </row>
    <row r="112" spans="1:131" s="221" customFormat="1" ht="26.25" customHeight="1">
      <c r="A112" s="984" t="s">
        <v>443</v>
      </c>
      <c r="B112" s="985"/>
      <c r="C112" s="955" t="s">
        <v>444</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394</v>
      </c>
      <c r="AB112" s="991"/>
      <c r="AC112" s="991"/>
      <c r="AD112" s="991"/>
      <c r="AE112" s="992"/>
      <c r="AF112" s="993" t="s">
        <v>394</v>
      </c>
      <c r="AG112" s="991"/>
      <c r="AH112" s="991"/>
      <c r="AI112" s="991"/>
      <c r="AJ112" s="992"/>
      <c r="AK112" s="993" t="s">
        <v>234</v>
      </c>
      <c r="AL112" s="991"/>
      <c r="AM112" s="991"/>
      <c r="AN112" s="991"/>
      <c r="AO112" s="992"/>
      <c r="AP112" s="994" t="s">
        <v>234</v>
      </c>
      <c r="AQ112" s="995"/>
      <c r="AR112" s="995"/>
      <c r="AS112" s="995"/>
      <c r="AT112" s="996"/>
      <c r="AU112" s="940"/>
      <c r="AV112" s="941"/>
      <c r="AW112" s="941"/>
      <c r="AX112" s="941"/>
      <c r="AY112" s="941"/>
      <c r="AZ112" s="954" t="s">
        <v>445</v>
      </c>
      <c r="BA112" s="955"/>
      <c r="BB112" s="955"/>
      <c r="BC112" s="955"/>
      <c r="BD112" s="955"/>
      <c r="BE112" s="955"/>
      <c r="BF112" s="955"/>
      <c r="BG112" s="955"/>
      <c r="BH112" s="955"/>
      <c r="BI112" s="955"/>
      <c r="BJ112" s="955"/>
      <c r="BK112" s="955"/>
      <c r="BL112" s="955"/>
      <c r="BM112" s="955"/>
      <c r="BN112" s="955"/>
      <c r="BO112" s="955"/>
      <c r="BP112" s="956"/>
      <c r="BQ112" s="957">
        <v>3292138</v>
      </c>
      <c r="BR112" s="958"/>
      <c r="BS112" s="958"/>
      <c r="BT112" s="958"/>
      <c r="BU112" s="958"/>
      <c r="BV112" s="958">
        <v>3011192</v>
      </c>
      <c r="BW112" s="958"/>
      <c r="BX112" s="958"/>
      <c r="BY112" s="958"/>
      <c r="BZ112" s="958"/>
      <c r="CA112" s="958">
        <v>3039076</v>
      </c>
      <c r="CB112" s="958"/>
      <c r="CC112" s="958"/>
      <c r="CD112" s="958"/>
      <c r="CE112" s="958"/>
      <c r="CF112" s="952">
        <v>43.9</v>
      </c>
      <c r="CG112" s="953"/>
      <c r="CH112" s="953"/>
      <c r="CI112" s="953"/>
      <c r="CJ112" s="953"/>
      <c r="CK112" s="980"/>
      <c r="CL112" s="981"/>
      <c r="CM112" s="954" t="s">
        <v>446</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234</v>
      </c>
      <c r="DH112" s="958"/>
      <c r="DI112" s="958"/>
      <c r="DJ112" s="958"/>
      <c r="DK112" s="958"/>
      <c r="DL112" s="958" t="s">
        <v>234</v>
      </c>
      <c r="DM112" s="958"/>
      <c r="DN112" s="958"/>
      <c r="DO112" s="958"/>
      <c r="DP112" s="958"/>
      <c r="DQ112" s="958" t="s">
        <v>234</v>
      </c>
      <c r="DR112" s="958"/>
      <c r="DS112" s="958"/>
      <c r="DT112" s="958"/>
      <c r="DU112" s="958"/>
      <c r="DV112" s="959" t="s">
        <v>234</v>
      </c>
      <c r="DW112" s="959"/>
      <c r="DX112" s="959"/>
      <c r="DY112" s="959"/>
      <c r="DZ112" s="960"/>
    </row>
    <row r="113" spans="1:130" s="221" customFormat="1" ht="26.25" customHeight="1">
      <c r="A113" s="986"/>
      <c r="B113" s="987"/>
      <c r="C113" s="955" t="s">
        <v>447</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349350</v>
      </c>
      <c r="AB113" s="970"/>
      <c r="AC113" s="970"/>
      <c r="AD113" s="970"/>
      <c r="AE113" s="971"/>
      <c r="AF113" s="972">
        <v>316048</v>
      </c>
      <c r="AG113" s="970"/>
      <c r="AH113" s="970"/>
      <c r="AI113" s="970"/>
      <c r="AJ113" s="971"/>
      <c r="AK113" s="972">
        <v>307285</v>
      </c>
      <c r="AL113" s="970"/>
      <c r="AM113" s="970"/>
      <c r="AN113" s="970"/>
      <c r="AO113" s="971"/>
      <c r="AP113" s="973">
        <v>4.4000000000000004</v>
      </c>
      <c r="AQ113" s="974"/>
      <c r="AR113" s="974"/>
      <c r="AS113" s="974"/>
      <c r="AT113" s="975"/>
      <c r="AU113" s="940"/>
      <c r="AV113" s="941"/>
      <c r="AW113" s="941"/>
      <c r="AX113" s="941"/>
      <c r="AY113" s="941"/>
      <c r="AZ113" s="954" t="s">
        <v>448</v>
      </c>
      <c r="BA113" s="955"/>
      <c r="BB113" s="955"/>
      <c r="BC113" s="955"/>
      <c r="BD113" s="955"/>
      <c r="BE113" s="955"/>
      <c r="BF113" s="955"/>
      <c r="BG113" s="955"/>
      <c r="BH113" s="955"/>
      <c r="BI113" s="955"/>
      <c r="BJ113" s="955"/>
      <c r="BK113" s="955"/>
      <c r="BL113" s="955"/>
      <c r="BM113" s="955"/>
      <c r="BN113" s="955"/>
      <c r="BO113" s="955"/>
      <c r="BP113" s="956"/>
      <c r="BQ113" s="957" t="s">
        <v>234</v>
      </c>
      <c r="BR113" s="958"/>
      <c r="BS113" s="958"/>
      <c r="BT113" s="958"/>
      <c r="BU113" s="958"/>
      <c r="BV113" s="958" t="s">
        <v>234</v>
      </c>
      <c r="BW113" s="958"/>
      <c r="BX113" s="958"/>
      <c r="BY113" s="958"/>
      <c r="BZ113" s="958"/>
      <c r="CA113" s="958" t="s">
        <v>234</v>
      </c>
      <c r="CB113" s="958"/>
      <c r="CC113" s="958"/>
      <c r="CD113" s="958"/>
      <c r="CE113" s="958"/>
      <c r="CF113" s="952" t="s">
        <v>234</v>
      </c>
      <c r="CG113" s="953"/>
      <c r="CH113" s="953"/>
      <c r="CI113" s="953"/>
      <c r="CJ113" s="953"/>
      <c r="CK113" s="980"/>
      <c r="CL113" s="981"/>
      <c r="CM113" s="954" t="s">
        <v>449</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234</v>
      </c>
      <c r="DH113" s="991"/>
      <c r="DI113" s="991"/>
      <c r="DJ113" s="991"/>
      <c r="DK113" s="992"/>
      <c r="DL113" s="993" t="s">
        <v>234</v>
      </c>
      <c r="DM113" s="991"/>
      <c r="DN113" s="991"/>
      <c r="DO113" s="991"/>
      <c r="DP113" s="992"/>
      <c r="DQ113" s="993" t="s">
        <v>394</v>
      </c>
      <c r="DR113" s="991"/>
      <c r="DS113" s="991"/>
      <c r="DT113" s="991"/>
      <c r="DU113" s="992"/>
      <c r="DV113" s="994" t="s">
        <v>234</v>
      </c>
      <c r="DW113" s="995"/>
      <c r="DX113" s="995"/>
      <c r="DY113" s="995"/>
      <c r="DZ113" s="996"/>
    </row>
    <row r="114" spans="1:130" s="221" customFormat="1" ht="26.25" customHeight="1">
      <c r="A114" s="986"/>
      <c r="B114" s="987"/>
      <c r="C114" s="955" t="s">
        <v>450</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t="s">
        <v>234</v>
      </c>
      <c r="AB114" s="991"/>
      <c r="AC114" s="991"/>
      <c r="AD114" s="991"/>
      <c r="AE114" s="992"/>
      <c r="AF114" s="993" t="s">
        <v>234</v>
      </c>
      <c r="AG114" s="991"/>
      <c r="AH114" s="991"/>
      <c r="AI114" s="991"/>
      <c r="AJ114" s="992"/>
      <c r="AK114" s="993" t="s">
        <v>234</v>
      </c>
      <c r="AL114" s="991"/>
      <c r="AM114" s="991"/>
      <c r="AN114" s="991"/>
      <c r="AO114" s="992"/>
      <c r="AP114" s="994" t="s">
        <v>234</v>
      </c>
      <c r="AQ114" s="995"/>
      <c r="AR114" s="995"/>
      <c r="AS114" s="995"/>
      <c r="AT114" s="996"/>
      <c r="AU114" s="940"/>
      <c r="AV114" s="941"/>
      <c r="AW114" s="941"/>
      <c r="AX114" s="941"/>
      <c r="AY114" s="941"/>
      <c r="AZ114" s="954" t="s">
        <v>451</v>
      </c>
      <c r="BA114" s="955"/>
      <c r="BB114" s="955"/>
      <c r="BC114" s="955"/>
      <c r="BD114" s="955"/>
      <c r="BE114" s="955"/>
      <c r="BF114" s="955"/>
      <c r="BG114" s="955"/>
      <c r="BH114" s="955"/>
      <c r="BI114" s="955"/>
      <c r="BJ114" s="955"/>
      <c r="BK114" s="955"/>
      <c r="BL114" s="955"/>
      <c r="BM114" s="955"/>
      <c r="BN114" s="955"/>
      <c r="BO114" s="955"/>
      <c r="BP114" s="956"/>
      <c r="BQ114" s="957">
        <v>1592992</v>
      </c>
      <c r="BR114" s="958"/>
      <c r="BS114" s="958"/>
      <c r="BT114" s="958"/>
      <c r="BU114" s="958"/>
      <c r="BV114" s="958">
        <v>1562336</v>
      </c>
      <c r="BW114" s="958"/>
      <c r="BX114" s="958"/>
      <c r="BY114" s="958"/>
      <c r="BZ114" s="958"/>
      <c r="CA114" s="958">
        <v>1525878</v>
      </c>
      <c r="CB114" s="958"/>
      <c r="CC114" s="958"/>
      <c r="CD114" s="958"/>
      <c r="CE114" s="958"/>
      <c r="CF114" s="952">
        <v>22.1</v>
      </c>
      <c r="CG114" s="953"/>
      <c r="CH114" s="953"/>
      <c r="CI114" s="953"/>
      <c r="CJ114" s="953"/>
      <c r="CK114" s="980"/>
      <c r="CL114" s="981"/>
      <c r="CM114" s="954" t="s">
        <v>452</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234</v>
      </c>
      <c r="DH114" s="991"/>
      <c r="DI114" s="991"/>
      <c r="DJ114" s="991"/>
      <c r="DK114" s="992"/>
      <c r="DL114" s="993" t="s">
        <v>234</v>
      </c>
      <c r="DM114" s="991"/>
      <c r="DN114" s="991"/>
      <c r="DO114" s="991"/>
      <c r="DP114" s="992"/>
      <c r="DQ114" s="993" t="s">
        <v>234</v>
      </c>
      <c r="DR114" s="991"/>
      <c r="DS114" s="991"/>
      <c r="DT114" s="991"/>
      <c r="DU114" s="992"/>
      <c r="DV114" s="994" t="s">
        <v>234</v>
      </c>
      <c r="DW114" s="995"/>
      <c r="DX114" s="995"/>
      <c r="DY114" s="995"/>
      <c r="DZ114" s="996"/>
    </row>
    <row r="115" spans="1:130" s="221" customFormat="1" ht="26.25" customHeight="1">
      <c r="A115" s="986"/>
      <c r="B115" s="987"/>
      <c r="C115" s="955" t="s">
        <v>453</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234</v>
      </c>
      <c r="AB115" s="970"/>
      <c r="AC115" s="970"/>
      <c r="AD115" s="970"/>
      <c r="AE115" s="971"/>
      <c r="AF115" s="972" t="s">
        <v>234</v>
      </c>
      <c r="AG115" s="970"/>
      <c r="AH115" s="970"/>
      <c r="AI115" s="970"/>
      <c r="AJ115" s="971"/>
      <c r="AK115" s="972" t="s">
        <v>234</v>
      </c>
      <c r="AL115" s="970"/>
      <c r="AM115" s="970"/>
      <c r="AN115" s="970"/>
      <c r="AO115" s="971"/>
      <c r="AP115" s="973" t="s">
        <v>234</v>
      </c>
      <c r="AQ115" s="974"/>
      <c r="AR115" s="974"/>
      <c r="AS115" s="974"/>
      <c r="AT115" s="975"/>
      <c r="AU115" s="940"/>
      <c r="AV115" s="941"/>
      <c r="AW115" s="941"/>
      <c r="AX115" s="941"/>
      <c r="AY115" s="941"/>
      <c r="AZ115" s="954" t="s">
        <v>454</v>
      </c>
      <c r="BA115" s="955"/>
      <c r="BB115" s="955"/>
      <c r="BC115" s="955"/>
      <c r="BD115" s="955"/>
      <c r="BE115" s="955"/>
      <c r="BF115" s="955"/>
      <c r="BG115" s="955"/>
      <c r="BH115" s="955"/>
      <c r="BI115" s="955"/>
      <c r="BJ115" s="955"/>
      <c r="BK115" s="955"/>
      <c r="BL115" s="955"/>
      <c r="BM115" s="955"/>
      <c r="BN115" s="955"/>
      <c r="BO115" s="955"/>
      <c r="BP115" s="956"/>
      <c r="BQ115" s="957">
        <v>2450582</v>
      </c>
      <c r="BR115" s="958"/>
      <c r="BS115" s="958"/>
      <c r="BT115" s="958"/>
      <c r="BU115" s="958"/>
      <c r="BV115" s="958">
        <v>2346617</v>
      </c>
      <c r="BW115" s="958"/>
      <c r="BX115" s="958"/>
      <c r="BY115" s="958"/>
      <c r="BZ115" s="958"/>
      <c r="CA115" s="958">
        <v>2303252</v>
      </c>
      <c r="CB115" s="958"/>
      <c r="CC115" s="958"/>
      <c r="CD115" s="958"/>
      <c r="CE115" s="958"/>
      <c r="CF115" s="952">
        <v>33.299999999999997</v>
      </c>
      <c r="CG115" s="953"/>
      <c r="CH115" s="953"/>
      <c r="CI115" s="953"/>
      <c r="CJ115" s="953"/>
      <c r="CK115" s="980"/>
      <c r="CL115" s="981"/>
      <c r="CM115" s="954" t="s">
        <v>455</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v>386137</v>
      </c>
      <c r="DH115" s="991"/>
      <c r="DI115" s="991"/>
      <c r="DJ115" s="991"/>
      <c r="DK115" s="992"/>
      <c r="DL115" s="993">
        <v>386137</v>
      </c>
      <c r="DM115" s="991"/>
      <c r="DN115" s="991"/>
      <c r="DO115" s="991"/>
      <c r="DP115" s="992"/>
      <c r="DQ115" s="993">
        <v>384258</v>
      </c>
      <c r="DR115" s="991"/>
      <c r="DS115" s="991"/>
      <c r="DT115" s="991"/>
      <c r="DU115" s="992"/>
      <c r="DV115" s="994">
        <v>5.6</v>
      </c>
      <c r="DW115" s="995"/>
      <c r="DX115" s="995"/>
      <c r="DY115" s="995"/>
      <c r="DZ115" s="996"/>
    </row>
    <row r="116" spans="1:130" s="221" customFormat="1" ht="26.25" customHeight="1">
      <c r="A116" s="988"/>
      <c r="B116" s="989"/>
      <c r="C116" s="997" t="s">
        <v>456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75</v>
      </c>
      <c r="AB116" s="991"/>
      <c r="AC116" s="991"/>
      <c r="AD116" s="991"/>
      <c r="AE116" s="992"/>
      <c r="AF116" s="993">
        <v>159</v>
      </c>
      <c r="AG116" s="991"/>
      <c r="AH116" s="991"/>
      <c r="AI116" s="991"/>
      <c r="AJ116" s="992"/>
      <c r="AK116" s="993">
        <v>268</v>
      </c>
      <c r="AL116" s="991"/>
      <c r="AM116" s="991"/>
      <c r="AN116" s="991"/>
      <c r="AO116" s="992"/>
      <c r="AP116" s="994">
        <v>0</v>
      </c>
      <c r="AQ116" s="995"/>
      <c r="AR116" s="995"/>
      <c r="AS116" s="995"/>
      <c r="AT116" s="996"/>
      <c r="AU116" s="940"/>
      <c r="AV116" s="941"/>
      <c r="AW116" s="941"/>
      <c r="AX116" s="941"/>
      <c r="AY116" s="941"/>
      <c r="AZ116" s="999" t="s">
        <v>457</v>
      </c>
      <c r="BA116" s="1000"/>
      <c r="BB116" s="1000"/>
      <c r="BC116" s="1000"/>
      <c r="BD116" s="1000"/>
      <c r="BE116" s="1000"/>
      <c r="BF116" s="1000"/>
      <c r="BG116" s="1000"/>
      <c r="BH116" s="1000"/>
      <c r="BI116" s="1000"/>
      <c r="BJ116" s="1000"/>
      <c r="BK116" s="1000"/>
      <c r="BL116" s="1000"/>
      <c r="BM116" s="1000"/>
      <c r="BN116" s="1000"/>
      <c r="BO116" s="1000"/>
      <c r="BP116" s="1001"/>
      <c r="BQ116" s="957" t="s">
        <v>234</v>
      </c>
      <c r="BR116" s="958"/>
      <c r="BS116" s="958"/>
      <c r="BT116" s="958"/>
      <c r="BU116" s="958"/>
      <c r="BV116" s="958" t="s">
        <v>394</v>
      </c>
      <c r="BW116" s="958"/>
      <c r="BX116" s="958"/>
      <c r="BY116" s="958"/>
      <c r="BZ116" s="958"/>
      <c r="CA116" s="958" t="s">
        <v>234</v>
      </c>
      <c r="CB116" s="958"/>
      <c r="CC116" s="958"/>
      <c r="CD116" s="958"/>
      <c r="CE116" s="958"/>
      <c r="CF116" s="952" t="s">
        <v>234</v>
      </c>
      <c r="CG116" s="953"/>
      <c r="CH116" s="953"/>
      <c r="CI116" s="953"/>
      <c r="CJ116" s="953"/>
      <c r="CK116" s="980"/>
      <c r="CL116" s="981"/>
      <c r="CM116" s="954" t="s">
        <v>458</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234</v>
      </c>
      <c r="DH116" s="991"/>
      <c r="DI116" s="991"/>
      <c r="DJ116" s="991"/>
      <c r="DK116" s="992"/>
      <c r="DL116" s="993" t="s">
        <v>234</v>
      </c>
      <c r="DM116" s="991"/>
      <c r="DN116" s="991"/>
      <c r="DO116" s="991"/>
      <c r="DP116" s="992"/>
      <c r="DQ116" s="993" t="s">
        <v>234</v>
      </c>
      <c r="DR116" s="991"/>
      <c r="DS116" s="991"/>
      <c r="DT116" s="991"/>
      <c r="DU116" s="992"/>
      <c r="DV116" s="994" t="s">
        <v>394</v>
      </c>
      <c r="DW116" s="995"/>
      <c r="DX116" s="995"/>
      <c r="DY116" s="995"/>
      <c r="DZ116" s="996"/>
    </row>
    <row r="117" spans="1:130" s="221" customFormat="1" ht="26.25" customHeight="1">
      <c r="A117" s="94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459</v>
      </c>
      <c r="Z117" s="926"/>
      <c r="AA117" s="1010">
        <v>2175438</v>
      </c>
      <c r="AB117" s="1011"/>
      <c r="AC117" s="1011"/>
      <c r="AD117" s="1011"/>
      <c r="AE117" s="1012"/>
      <c r="AF117" s="1013">
        <v>2076595</v>
      </c>
      <c r="AG117" s="1011"/>
      <c r="AH117" s="1011"/>
      <c r="AI117" s="1011"/>
      <c r="AJ117" s="1012"/>
      <c r="AK117" s="1013">
        <v>2062140</v>
      </c>
      <c r="AL117" s="1011"/>
      <c r="AM117" s="1011"/>
      <c r="AN117" s="1011"/>
      <c r="AO117" s="1012"/>
      <c r="AP117" s="1014"/>
      <c r="AQ117" s="1015"/>
      <c r="AR117" s="1015"/>
      <c r="AS117" s="1015"/>
      <c r="AT117" s="1016"/>
      <c r="AU117" s="940"/>
      <c r="AV117" s="941"/>
      <c r="AW117" s="941"/>
      <c r="AX117" s="941"/>
      <c r="AY117" s="941"/>
      <c r="AZ117" s="1006" t="s">
        <v>460</v>
      </c>
      <c r="BA117" s="1007"/>
      <c r="BB117" s="1007"/>
      <c r="BC117" s="1007"/>
      <c r="BD117" s="1007"/>
      <c r="BE117" s="1007"/>
      <c r="BF117" s="1007"/>
      <c r="BG117" s="1007"/>
      <c r="BH117" s="1007"/>
      <c r="BI117" s="1007"/>
      <c r="BJ117" s="1007"/>
      <c r="BK117" s="1007"/>
      <c r="BL117" s="1007"/>
      <c r="BM117" s="1007"/>
      <c r="BN117" s="1007"/>
      <c r="BO117" s="1007"/>
      <c r="BP117" s="1008"/>
      <c r="BQ117" s="957" t="s">
        <v>234</v>
      </c>
      <c r="BR117" s="958"/>
      <c r="BS117" s="958"/>
      <c r="BT117" s="958"/>
      <c r="BU117" s="958"/>
      <c r="BV117" s="958" t="s">
        <v>234</v>
      </c>
      <c r="BW117" s="958"/>
      <c r="BX117" s="958"/>
      <c r="BY117" s="958"/>
      <c r="BZ117" s="958"/>
      <c r="CA117" s="958" t="s">
        <v>234</v>
      </c>
      <c r="CB117" s="958"/>
      <c r="CC117" s="958"/>
      <c r="CD117" s="958"/>
      <c r="CE117" s="958"/>
      <c r="CF117" s="952" t="s">
        <v>234</v>
      </c>
      <c r="CG117" s="953"/>
      <c r="CH117" s="953"/>
      <c r="CI117" s="953"/>
      <c r="CJ117" s="953"/>
      <c r="CK117" s="980"/>
      <c r="CL117" s="981"/>
      <c r="CM117" s="954" t="s">
        <v>461</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234</v>
      </c>
      <c r="DH117" s="991"/>
      <c r="DI117" s="991"/>
      <c r="DJ117" s="991"/>
      <c r="DK117" s="992"/>
      <c r="DL117" s="993" t="s">
        <v>234</v>
      </c>
      <c r="DM117" s="991"/>
      <c r="DN117" s="991"/>
      <c r="DO117" s="991"/>
      <c r="DP117" s="992"/>
      <c r="DQ117" s="993" t="s">
        <v>394</v>
      </c>
      <c r="DR117" s="991"/>
      <c r="DS117" s="991"/>
      <c r="DT117" s="991"/>
      <c r="DU117" s="992"/>
      <c r="DV117" s="994" t="s">
        <v>234</v>
      </c>
      <c r="DW117" s="995"/>
      <c r="DX117" s="995"/>
      <c r="DY117" s="995"/>
      <c r="DZ117" s="996"/>
    </row>
    <row r="118" spans="1:130" s="221" customFormat="1" ht="26.25" customHeight="1">
      <c r="A118" s="94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432</v>
      </c>
      <c r="AB118" s="925"/>
      <c r="AC118" s="925"/>
      <c r="AD118" s="925"/>
      <c r="AE118" s="926"/>
      <c r="AF118" s="924" t="s">
        <v>433</v>
      </c>
      <c r="AG118" s="925"/>
      <c r="AH118" s="925"/>
      <c r="AI118" s="925"/>
      <c r="AJ118" s="926"/>
      <c r="AK118" s="924" t="s">
        <v>306</v>
      </c>
      <c r="AL118" s="925"/>
      <c r="AM118" s="925"/>
      <c r="AN118" s="925"/>
      <c r="AO118" s="926"/>
      <c r="AP118" s="1002" t="s">
        <v>434</v>
      </c>
      <c r="AQ118" s="1003"/>
      <c r="AR118" s="1003"/>
      <c r="AS118" s="1003"/>
      <c r="AT118" s="1004"/>
      <c r="AU118" s="940"/>
      <c r="AV118" s="941"/>
      <c r="AW118" s="941"/>
      <c r="AX118" s="941"/>
      <c r="AY118" s="941"/>
      <c r="AZ118" s="1005" t="s">
        <v>462</v>
      </c>
      <c r="BA118" s="997"/>
      <c r="BB118" s="997"/>
      <c r="BC118" s="997"/>
      <c r="BD118" s="997"/>
      <c r="BE118" s="997"/>
      <c r="BF118" s="997"/>
      <c r="BG118" s="997"/>
      <c r="BH118" s="997"/>
      <c r="BI118" s="997"/>
      <c r="BJ118" s="997"/>
      <c r="BK118" s="997"/>
      <c r="BL118" s="997"/>
      <c r="BM118" s="997"/>
      <c r="BN118" s="997"/>
      <c r="BO118" s="997"/>
      <c r="BP118" s="998"/>
      <c r="BQ118" s="1031" t="s">
        <v>234</v>
      </c>
      <c r="BR118" s="1032"/>
      <c r="BS118" s="1032"/>
      <c r="BT118" s="1032"/>
      <c r="BU118" s="1032"/>
      <c r="BV118" s="1032" t="s">
        <v>234</v>
      </c>
      <c r="BW118" s="1032"/>
      <c r="BX118" s="1032"/>
      <c r="BY118" s="1032"/>
      <c r="BZ118" s="1032"/>
      <c r="CA118" s="1032" t="s">
        <v>234</v>
      </c>
      <c r="CB118" s="1032"/>
      <c r="CC118" s="1032"/>
      <c r="CD118" s="1032"/>
      <c r="CE118" s="1032"/>
      <c r="CF118" s="952" t="s">
        <v>234</v>
      </c>
      <c r="CG118" s="953"/>
      <c r="CH118" s="953"/>
      <c r="CI118" s="953"/>
      <c r="CJ118" s="953"/>
      <c r="CK118" s="980"/>
      <c r="CL118" s="981"/>
      <c r="CM118" s="954" t="s">
        <v>463</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234</v>
      </c>
      <c r="DH118" s="991"/>
      <c r="DI118" s="991"/>
      <c r="DJ118" s="991"/>
      <c r="DK118" s="992"/>
      <c r="DL118" s="993" t="s">
        <v>394</v>
      </c>
      <c r="DM118" s="991"/>
      <c r="DN118" s="991"/>
      <c r="DO118" s="991"/>
      <c r="DP118" s="992"/>
      <c r="DQ118" s="993" t="s">
        <v>394</v>
      </c>
      <c r="DR118" s="991"/>
      <c r="DS118" s="991"/>
      <c r="DT118" s="991"/>
      <c r="DU118" s="992"/>
      <c r="DV118" s="994" t="s">
        <v>394</v>
      </c>
      <c r="DW118" s="995"/>
      <c r="DX118" s="995"/>
      <c r="DY118" s="995"/>
      <c r="DZ118" s="996"/>
    </row>
    <row r="119" spans="1:130" s="221" customFormat="1" ht="26.25" customHeight="1">
      <c r="A119" s="1088" t="s">
        <v>438</v>
      </c>
      <c r="B119" s="979"/>
      <c r="C119" s="961" t="s">
        <v>439</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234</v>
      </c>
      <c r="AB119" s="932"/>
      <c r="AC119" s="932"/>
      <c r="AD119" s="932"/>
      <c r="AE119" s="933"/>
      <c r="AF119" s="934" t="s">
        <v>234</v>
      </c>
      <c r="AG119" s="932"/>
      <c r="AH119" s="932"/>
      <c r="AI119" s="932"/>
      <c r="AJ119" s="933"/>
      <c r="AK119" s="934" t="s">
        <v>234</v>
      </c>
      <c r="AL119" s="932"/>
      <c r="AM119" s="932"/>
      <c r="AN119" s="932"/>
      <c r="AO119" s="933"/>
      <c r="AP119" s="935" t="s">
        <v>234</v>
      </c>
      <c r="AQ119" s="936"/>
      <c r="AR119" s="936"/>
      <c r="AS119" s="936"/>
      <c r="AT119" s="937"/>
      <c r="AU119" s="942"/>
      <c r="AV119" s="943"/>
      <c r="AW119" s="943"/>
      <c r="AX119" s="943"/>
      <c r="AY119" s="943"/>
      <c r="AZ119" s="242" t="s">
        <v>189</v>
      </c>
      <c r="BA119" s="242"/>
      <c r="BB119" s="242"/>
      <c r="BC119" s="242"/>
      <c r="BD119" s="242"/>
      <c r="BE119" s="242"/>
      <c r="BF119" s="242"/>
      <c r="BG119" s="242"/>
      <c r="BH119" s="242"/>
      <c r="BI119" s="242"/>
      <c r="BJ119" s="242"/>
      <c r="BK119" s="242"/>
      <c r="BL119" s="242"/>
      <c r="BM119" s="242"/>
      <c r="BN119" s="242"/>
      <c r="BO119" s="1009" t="s">
        <v>464</v>
      </c>
      <c r="BP119" s="1037"/>
      <c r="BQ119" s="1031">
        <v>29094440</v>
      </c>
      <c r="BR119" s="1032"/>
      <c r="BS119" s="1032"/>
      <c r="BT119" s="1032"/>
      <c r="BU119" s="1032"/>
      <c r="BV119" s="1032">
        <v>30525115</v>
      </c>
      <c r="BW119" s="1032"/>
      <c r="BX119" s="1032"/>
      <c r="BY119" s="1032"/>
      <c r="BZ119" s="1032"/>
      <c r="CA119" s="1032">
        <v>30423405</v>
      </c>
      <c r="CB119" s="1032"/>
      <c r="CC119" s="1032"/>
      <c r="CD119" s="1032"/>
      <c r="CE119" s="1032"/>
      <c r="CF119" s="1033"/>
      <c r="CG119" s="1034"/>
      <c r="CH119" s="1034"/>
      <c r="CI119" s="1034"/>
      <c r="CJ119" s="1035"/>
      <c r="CK119" s="982"/>
      <c r="CL119" s="983"/>
      <c r="CM119" s="1005" t="s">
        <v>465</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394</v>
      </c>
      <c r="DH119" s="1018"/>
      <c r="DI119" s="1018"/>
      <c r="DJ119" s="1018"/>
      <c r="DK119" s="1019"/>
      <c r="DL119" s="1017" t="s">
        <v>394</v>
      </c>
      <c r="DM119" s="1018"/>
      <c r="DN119" s="1018"/>
      <c r="DO119" s="1018"/>
      <c r="DP119" s="1019"/>
      <c r="DQ119" s="1017" t="s">
        <v>394</v>
      </c>
      <c r="DR119" s="1018"/>
      <c r="DS119" s="1018"/>
      <c r="DT119" s="1018"/>
      <c r="DU119" s="1019"/>
      <c r="DV119" s="1020" t="s">
        <v>234</v>
      </c>
      <c r="DW119" s="1021"/>
      <c r="DX119" s="1021"/>
      <c r="DY119" s="1021"/>
      <c r="DZ119" s="1022"/>
    </row>
    <row r="120" spans="1:130" s="221" customFormat="1" ht="26.25" customHeight="1">
      <c r="A120" s="1089"/>
      <c r="B120" s="981"/>
      <c r="C120" s="954" t="s">
        <v>442</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234</v>
      </c>
      <c r="AB120" s="991"/>
      <c r="AC120" s="991"/>
      <c r="AD120" s="991"/>
      <c r="AE120" s="992"/>
      <c r="AF120" s="993" t="s">
        <v>394</v>
      </c>
      <c r="AG120" s="991"/>
      <c r="AH120" s="991"/>
      <c r="AI120" s="991"/>
      <c r="AJ120" s="992"/>
      <c r="AK120" s="993" t="s">
        <v>234</v>
      </c>
      <c r="AL120" s="991"/>
      <c r="AM120" s="991"/>
      <c r="AN120" s="991"/>
      <c r="AO120" s="992"/>
      <c r="AP120" s="994" t="s">
        <v>394</v>
      </c>
      <c r="AQ120" s="995"/>
      <c r="AR120" s="995"/>
      <c r="AS120" s="995"/>
      <c r="AT120" s="996"/>
      <c r="AU120" s="1023" t="s">
        <v>466</v>
      </c>
      <c r="AV120" s="1024"/>
      <c r="AW120" s="1024"/>
      <c r="AX120" s="1024"/>
      <c r="AY120" s="1025"/>
      <c r="AZ120" s="961" t="s">
        <v>467</v>
      </c>
      <c r="BA120" s="929"/>
      <c r="BB120" s="929"/>
      <c r="BC120" s="929"/>
      <c r="BD120" s="929"/>
      <c r="BE120" s="929"/>
      <c r="BF120" s="929"/>
      <c r="BG120" s="929"/>
      <c r="BH120" s="929"/>
      <c r="BI120" s="929"/>
      <c r="BJ120" s="929"/>
      <c r="BK120" s="929"/>
      <c r="BL120" s="929"/>
      <c r="BM120" s="929"/>
      <c r="BN120" s="929"/>
      <c r="BO120" s="929"/>
      <c r="BP120" s="930"/>
      <c r="BQ120" s="962">
        <v>3989145</v>
      </c>
      <c r="BR120" s="963"/>
      <c r="BS120" s="963"/>
      <c r="BT120" s="963"/>
      <c r="BU120" s="963"/>
      <c r="BV120" s="963">
        <v>4115114</v>
      </c>
      <c r="BW120" s="963"/>
      <c r="BX120" s="963"/>
      <c r="BY120" s="963"/>
      <c r="BZ120" s="963"/>
      <c r="CA120" s="963">
        <v>4652955</v>
      </c>
      <c r="CB120" s="963"/>
      <c r="CC120" s="963"/>
      <c r="CD120" s="963"/>
      <c r="CE120" s="963"/>
      <c r="CF120" s="976">
        <v>67.2</v>
      </c>
      <c r="CG120" s="977"/>
      <c r="CH120" s="977"/>
      <c r="CI120" s="977"/>
      <c r="CJ120" s="977"/>
      <c r="CK120" s="1038" t="s">
        <v>468</v>
      </c>
      <c r="CL120" s="1039"/>
      <c r="CM120" s="1039"/>
      <c r="CN120" s="1039"/>
      <c r="CO120" s="1040"/>
      <c r="CP120" s="1046" t="s">
        <v>415</v>
      </c>
      <c r="CQ120" s="1047"/>
      <c r="CR120" s="1047"/>
      <c r="CS120" s="1047"/>
      <c r="CT120" s="1047"/>
      <c r="CU120" s="1047"/>
      <c r="CV120" s="1047"/>
      <c r="CW120" s="1047"/>
      <c r="CX120" s="1047"/>
      <c r="CY120" s="1047"/>
      <c r="CZ120" s="1047"/>
      <c r="DA120" s="1047"/>
      <c r="DB120" s="1047"/>
      <c r="DC120" s="1047"/>
      <c r="DD120" s="1047"/>
      <c r="DE120" s="1047"/>
      <c r="DF120" s="1048"/>
      <c r="DG120" s="962">
        <v>2060793</v>
      </c>
      <c r="DH120" s="963"/>
      <c r="DI120" s="963"/>
      <c r="DJ120" s="963"/>
      <c r="DK120" s="963"/>
      <c r="DL120" s="963">
        <v>1798106</v>
      </c>
      <c r="DM120" s="963"/>
      <c r="DN120" s="963"/>
      <c r="DO120" s="963"/>
      <c r="DP120" s="963"/>
      <c r="DQ120" s="963">
        <v>1705665</v>
      </c>
      <c r="DR120" s="963"/>
      <c r="DS120" s="963"/>
      <c r="DT120" s="963"/>
      <c r="DU120" s="963"/>
      <c r="DV120" s="964">
        <v>24.6</v>
      </c>
      <c r="DW120" s="964"/>
      <c r="DX120" s="964"/>
      <c r="DY120" s="964"/>
      <c r="DZ120" s="965"/>
    </row>
    <row r="121" spans="1:130" s="221" customFormat="1" ht="26.25" customHeight="1">
      <c r="A121" s="1089"/>
      <c r="B121" s="981"/>
      <c r="C121" s="1006" t="s">
        <v>469</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394</v>
      </c>
      <c r="AB121" s="991"/>
      <c r="AC121" s="991"/>
      <c r="AD121" s="991"/>
      <c r="AE121" s="992"/>
      <c r="AF121" s="993" t="s">
        <v>394</v>
      </c>
      <c r="AG121" s="991"/>
      <c r="AH121" s="991"/>
      <c r="AI121" s="991"/>
      <c r="AJ121" s="992"/>
      <c r="AK121" s="993" t="s">
        <v>234</v>
      </c>
      <c r="AL121" s="991"/>
      <c r="AM121" s="991"/>
      <c r="AN121" s="991"/>
      <c r="AO121" s="992"/>
      <c r="AP121" s="994" t="s">
        <v>394</v>
      </c>
      <c r="AQ121" s="995"/>
      <c r="AR121" s="995"/>
      <c r="AS121" s="995"/>
      <c r="AT121" s="996"/>
      <c r="AU121" s="1026"/>
      <c r="AV121" s="1027"/>
      <c r="AW121" s="1027"/>
      <c r="AX121" s="1027"/>
      <c r="AY121" s="1028"/>
      <c r="AZ121" s="954" t="s">
        <v>470</v>
      </c>
      <c r="BA121" s="955"/>
      <c r="BB121" s="955"/>
      <c r="BC121" s="955"/>
      <c r="BD121" s="955"/>
      <c r="BE121" s="955"/>
      <c r="BF121" s="955"/>
      <c r="BG121" s="955"/>
      <c r="BH121" s="955"/>
      <c r="BI121" s="955"/>
      <c r="BJ121" s="955"/>
      <c r="BK121" s="955"/>
      <c r="BL121" s="955"/>
      <c r="BM121" s="955"/>
      <c r="BN121" s="955"/>
      <c r="BO121" s="955"/>
      <c r="BP121" s="956"/>
      <c r="BQ121" s="957">
        <v>1593229</v>
      </c>
      <c r="BR121" s="958"/>
      <c r="BS121" s="958"/>
      <c r="BT121" s="958"/>
      <c r="BU121" s="958"/>
      <c r="BV121" s="958">
        <v>1259073</v>
      </c>
      <c r="BW121" s="958"/>
      <c r="BX121" s="958"/>
      <c r="BY121" s="958"/>
      <c r="BZ121" s="958"/>
      <c r="CA121" s="958">
        <v>1231956</v>
      </c>
      <c r="CB121" s="958"/>
      <c r="CC121" s="958"/>
      <c r="CD121" s="958"/>
      <c r="CE121" s="958"/>
      <c r="CF121" s="952">
        <v>17.8</v>
      </c>
      <c r="CG121" s="953"/>
      <c r="CH121" s="953"/>
      <c r="CI121" s="953"/>
      <c r="CJ121" s="953"/>
      <c r="CK121" s="1041"/>
      <c r="CL121" s="1042"/>
      <c r="CM121" s="1042"/>
      <c r="CN121" s="1042"/>
      <c r="CO121" s="1043"/>
      <c r="CP121" s="1051" t="s">
        <v>471</v>
      </c>
      <c r="CQ121" s="1052"/>
      <c r="CR121" s="1052"/>
      <c r="CS121" s="1052"/>
      <c r="CT121" s="1052"/>
      <c r="CU121" s="1052"/>
      <c r="CV121" s="1052"/>
      <c r="CW121" s="1052"/>
      <c r="CX121" s="1052"/>
      <c r="CY121" s="1052"/>
      <c r="CZ121" s="1052"/>
      <c r="DA121" s="1052"/>
      <c r="DB121" s="1052"/>
      <c r="DC121" s="1052"/>
      <c r="DD121" s="1052"/>
      <c r="DE121" s="1052"/>
      <c r="DF121" s="1053"/>
      <c r="DG121" s="957">
        <v>929031</v>
      </c>
      <c r="DH121" s="958"/>
      <c r="DI121" s="958"/>
      <c r="DJ121" s="958"/>
      <c r="DK121" s="958"/>
      <c r="DL121" s="958">
        <v>920438</v>
      </c>
      <c r="DM121" s="958"/>
      <c r="DN121" s="958"/>
      <c r="DO121" s="958"/>
      <c r="DP121" s="958"/>
      <c r="DQ121" s="958">
        <v>1041842</v>
      </c>
      <c r="DR121" s="958"/>
      <c r="DS121" s="958"/>
      <c r="DT121" s="958"/>
      <c r="DU121" s="958"/>
      <c r="DV121" s="959">
        <v>15.1</v>
      </c>
      <c r="DW121" s="959"/>
      <c r="DX121" s="959"/>
      <c r="DY121" s="959"/>
      <c r="DZ121" s="960"/>
    </row>
    <row r="122" spans="1:130" s="221" customFormat="1" ht="26.25" customHeight="1">
      <c r="A122" s="1089"/>
      <c r="B122" s="981"/>
      <c r="C122" s="954" t="s">
        <v>452</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394</v>
      </c>
      <c r="AB122" s="991"/>
      <c r="AC122" s="991"/>
      <c r="AD122" s="991"/>
      <c r="AE122" s="992"/>
      <c r="AF122" s="993" t="s">
        <v>394</v>
      </c>
      <c r="AG122" s="991"/>
      <c r="AH122" s="991"/>
      <c r="AI122" s="991"/>
      <c r="AJ122" s="992"/>
      <c r="AK122" s="993" t="s">
        <v>394</v>
      </c>
      <c r="AL122" s="991"/>
      <c r="AM122" s="991"/>
      <c r="AN122" s="991"/>
      <c r="AO122" s="992"/>
      <c r="AP122" s="994" t="s">
        <v>234</v>
      </c>
      <c r="AQ122" s="995"/>
      <c r="AR122" s="995"/>
      <c r="AS122" s="995"/>
      <c r="AT122" s="996"/>
      <c r="AU122" s="1026"/>
      <c r="AV122" s="1027"/>
      <c r="AW122" s="1027"/>
      <c r="AX122" s="1027"/>
      <c r="AY122" s="1028"/>
      <c r="AZ122" s="1005" t="s">
        <v>472</v>
      </c>
      <c r="BA122" s="997"/>
      <c r="BB122" s="997"/>
      <c r="BC122" s="997"/>
      <c r="BD122" s="997"/>
      <c r="BE122" s="997"/>
      <c r="BF122" s="997"/>
      <c r="BG122" s="997"/>
      <c r="BH122" s="997"/>
      <c r="BI122" s="997"/>
      <c r="BJ122" s="997"/>
      <c r="BK122" s="997"/>
      <c r="BL122" s="997"/>
      <c r="BM122" s="997"/>
      <c r="BN122" s="997"/>
      <c r="BO122" s="997"/>
      <c r="BP122" s="998"/>
      <c r="BQ122" s="1031">
        <v>13609818</v>
      </c>
      <c r="BR122" s="1032"/>
      <c r="BS122" s="1032"/>
      <c r="BT122" s="1032"/>
      <c r="BU122" s="1032"/>
      <c r="BV122" s="1032">
        <v>14912106</v>
      </c>
      <c r="BW122" s="1032"/>
      <c r="BX122" s="1032"/>
      <c r="BY122" s="1032"/>
      <c r="BZ122" s="1032"/>
      <c r="CA122" s="1032">
        <v>15068132</v>
      </c>
      <c r="CB122" s="1032"/>
      <c r="CC122" s="1032"/>
      <c r="CD122" s="1032"/>
      <c r="CE122" s="1032"/>
      <c r="CF122" s="1049">
        <v>217.8</v>
      </c>
      <c r="CG122" s="1050"/>
      <c r="CH122" s="1050"/>
      <c r="CI122" s="1050"/>
      <c r="CJ122" s="1050"/>
      <c r="CK122" s="1041"/>
      <c r="CL122" s="1042"/>
      <c r="CM122" s="1042"/>
      <c r="CN122" s="1042"/>
      <c r="CO122" s="1043"/>
      <c r="CP122" s="1051" t="s">
        <v>473</v>
      </c>
      <c r="CQ122" s="1052"/>
      <c r="CR122" s="1052"/>
      <c r="CS122" s="1052"/>
      <c r="CT122" s="1052"/>
      <c r="CU122" s="1052"/>
      <c r="CV122" s="1052"/>
      <c r="CW122" s="1052"/>
      <c r="CX122" s="1052"/>
      <c r="CY122" s="1052"/>
      <c r="CZ122" s="1052"/>
      <c r="DA122" s="1052"/>
      <c r="DB122" s="1052"/>
      <c r="DC122" s="1052"/>
      <c r="DD122" s="1052"/>
      <c r="DE122" s="1052"/>
      <c r="DF122" s="1053"/>
      <c r="DG122" s="957">
        <v>149698</v>
      </c>
      <c r="DH122" s="958"/>
      <c r="DI122" s="958"/>
      <c r="DJ122" s="958"/>
      <c r="DK122" s="958"/>
      <c r="DL122" s="958">
        <v>139689</v>
      </c>
      <c r="DM122" s="958"/>
      <c r="DN122" s="958"/>
      <c r="DO122" s="958"/>
      <c r="DP122" s="958"/>
      <c r="DQ122" s="958">
        <v>128714</v>
      </c>
      <c r="DR122" s="958"/>
      <c r="DS122" s="958"/>
      <c r="DT122" s="958"/>
      <c r="DU122" s="958"/>
      <c r="DV122" s="959">
        <v>1.9</v>
      </c>
      <c r="DW122" s="959"/>
      <c r="DX122" s="959"/>
      <c r="DY122" s="959"/>
      <c r="DZ122" s="960"/>
    </row>
    <row r="123" spans="1:130" s="221" customFormat="1" ht="26.25" customHeight="1">
      <c r="A123" s="1089"/>
      <c r="B123" s="981"/>
      <c r="C123" s="954" t="s">
        <v>458</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234</v>
      </c>
      <c r="AB123" s="991"/>
      <c r="AC123" s="991"/>
      <c r="AD123" s="991"/>
      <c r="AE123" s="992"/>
      <c r="AF123" s="993" t="s">
        <v>234</v>
      </c>
      <c r="AG123" s="991"/>
      <c r="AH123" s="991"/>
      <c r="AI123" s="991"/>
      <c r="AJ123" s="992"/>
      <c r="AK123" s="993" t="s">
        <v>394</v>
      </c>
      <c r="AL123" s="991"/>
      <c r="AM123" s="991"/>
      <c r="AN123" s="991"/>
      <c r="AO123" s="992"/>
      <c r="AP123" s="994" t="s">
        <v>234</v>
      </c>
      <c r="AQ123" s="995"/>
      <c r="AR123" s="995"/>
      <c r="AS123" s="995"/>
      <c r="AT123" s="996"/>
      <c r="AU123" s="1029"/>
      <c r="AV123" s="1030"/>
      <c r="AW123" s="1030"/>
      <c r="AX123" s="1030"/>
      <c r="AY123" s="1030"/>
      <c r="AZ123" s="242" t="s">
        <v>189</v>
      </c>
      <c r="BA123" s="242"/>
      <c r="BB123" s="242"/>
      <c r="BC123" s="242"/>
      <c r="BD123" s="242"/>
      <c r="BE123" s="242"/>
      <c r="BF123" s="242"/>
      <c r="BG123" s="242"/>
      <c r="BH123" s="242"/>
      <c r="BI123" s="242"/>
      <c r="BJ123" s="242"/>
      <c r="BK123" s="242"/>
      <c r="BL123" s="242"/>
      <c r="BM123" s="242"/>
      <c r="BN123" s="242"/>
      <c r="BO123" s="1009" t="s">
        <v>474</v>
      </c>
      <c r="BP123" s="1037"/>
      <c r="BQ123" s="1095">
        <v>19192192</v>
      </c>
      <c r="BR123" s="1096"/>
      <c r="BS123" s="1096"/>
      <c r="BT123" s="1096"/>
      <c r="BU123" s="1096"/>
      <c r="BV123" s="1096">
        <v>20286293</v>
      </c>
      <c r="BW123" s="1096"/>
      <c r="BX123" s="1096"/>
      <c r="BY123" s="1096"/>
      <c r="BZ123" s="1096"/>
      <c r="CA123" s="1096">
        <v>20953043</v>
      </c>
      <c r="CB123" s="1096"/>
      <c r="CC123" s="1096"/>
      <c r="CD123" s="1096"/>
      <c r="CE123" s="1096"/>
      <c r="CF123" s="1033"/>
      <c r="CG123" s="1034"/>
      <c r="CH123" s="1034"/>
      <c r="CI123" s="1034"/>
      <c r="CJ123" s="1035"/>
      <c r="CK123" s="1041"/>
      <c r="CL123" s="1042"/>
      <c r="CM123" s="1042"/>
      <c r="CN123" s="1042"/>
      <c r="CO123" s="1043"/>
      <c r="CP123" s="1051" t="s">
        <v>475</v>
      </c>
      <c r="CQ123" s="1052"/>
      <c r="CR123" s="1052"/>
      <c r="CS123" s="1052"/>
      <c r="CT123" s="1052"/>
      <c r="CU123" s="1052"/>
      <c r="CV123" s="1052"/>
      <c r="CW123" s="1052"/>
      <c r="CX123" s="1052"/>
      <c r="CY123" s="1052"/>
      <c r="CZ123" s="1052"/>
      <c r="DA123" s="1052"/>
      <c r="DB123" s="1052"/>
      <c r="DC123" s="1052"/>
      <c r="DD123" s="1052"/>
      <c r="DE123" s="1052"/>
      <c r="DF123" s="1053"/>
      <c r="DG123" s="990">
        <v>82010</v>
      </c>
      <c r="DH123" s="991"/>
      <c r="DI123" s="991"/>
      <c r="DJ123" s="991"/>
      <c r="DK123" s="992"/>
      <c r="DL123" s="993">
        <v>84283</v>
      </c>
      <c r="DM123" s="991"/>
      <c r="DN123" s="991"/>
      <c r="DO123" s="991"/>
      <c r="DP123" s="992"/>
      <c r="DQ123" s="993">
        <v>99366</v>
      </c>
      <c r="DR123" s="991"/>
      <c r="DS123" s="991"/>
      <c r="DT123" s="991"/>
      <c r="DU123" s="992"/>
      <c r="DV123" s="994">
        <v>1.4</v>
      </c>
      <c r="DW123" s="995"/>
      <c r="DX123" s="995"/>
      <c r="DY123" s="995"/>
      <c r="DZ123" s="996"/>
    </row>
    <row r="124" spans="1:130" s="221" customFormat="1" ht="26.25" customHeight="1" thickBot="1">
      <c r="A124" s="1089"/>
      <c r="B124" s="981"/>
      <c r="C124" s="954" t="s">
        <v>461</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234</v>
      </c>
      <c r="AB124" s="991"/>
      <c r="AC124" s="991"/>
      <c r="AD124" s="991"/>
      <c r="AE124" s="992"/>
      <c r="AF124" s="993" t="s">
        <v>234</v>
      </c>
      <c r="AG124" s="991"/>
      <c r="AH124" s="991"/>
      <c r="AI124" s="991"/>
      <c r="AJ124" s="992"/>
      <c r="AK124" s="993" t="s">
        <v>394</v>
      </c>
      <c r="AL124" s="991"/>
      <c r="AM124" s="991"/>
      <c r="AN124" s="991"/>
      <c r="AO124" s="992"/>
      <c r="AP124" s="994" t="s">
        <v>394</v>
      </c>
      <c r="AQ124" s="995"/>
      <c r="AR124" s="995"/>
      <c r="AS124" s="995"/>
      <c r="AT124" s="996"/>
      <c r="AU124" s="1091" t="s">
        <v>476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157.30000000000001</v>
      </c>
      <c r="BR124" s="1059"/>
      <c r="BS124" s="1059"/>
      <c r="BT124" s="1059"/>
      <c r="BU124" s="1059"/>
      <c r="BV124" s="1059">
        <v>156.4</v>
      </c>
      <c r="BW124" s="1059"/>
      <c r="BX124" s="1059"/>
      <c r="BY124" s="1059"/>
      <c r="BZ124" s="1059"/>
      <c r="CA124" s="1059">
        <v>136.80000000000001</v>
      </c>
      <c r="CB124" s="1059"/>
      <c r="CC124" s="1059"/>
      <c r="CD124" s="1059"/>
      <c r="CE124" s="1059"/>
      <c r="CF124" s="1060"/>
      <c r="CG124" s="1061"/>
      <c r="CH124" s="1061"/>
      <c r="CI124" s="1061"/>
      <c r="CJ124" s="1062"/>
      <c r="CK124" s="1044"/>
      <c r="CL124" s="1044"/>
      <c r="CM124" s="1044"/>
      <c r="CN124" s="1044"/>
      <c r="CO124" s="1045"/>
      <c r="CP124" s="1051" t="s">
        <v>477</v>
      </c>
      <c r="CQ124" s="1052"/>
      <c r="CR124" s="1052"/>
      <c r="CS124" s="1052"/>
      <c r="CT124" s="1052"/>
      <c r="CU124" s="1052"/>
      <c r="CV124" s="1052"/>
      <c r="CW124" s="1052"/>
      <c r="CX124" s="1052"/>
      <c r="CY124" s="1052"/>
      <c r="CZ124" s="1052"/>
      <c r="DA124" s="1052"/>
      <c r="DB124" s="1052"/>
      <c r="DC124" s="1052"/>
      <c r="DD124" s="1052"/>
      <c r="DE124" s="1052"/>
      <c r="DF124" s="1053"/>
      <c r="DG124" s="1036">
        <v>70606</v>
      </c>
      <c r="DH124" s="1018"/>
      <c r="DI124" s="1018"/>
      <c r="DJ124" s="1018"/>
      <c r="DK124" s="1019"/>
      <c r="DL124" s="1017">
        <v>68676</v>
      </c>
      <c r="DM124" s="1018"/>
      <c r="DN124" s="1018"/>
      <c r="DO124" s="1018"/>
      <c r="DP124" s="1019"/>
      <c r="DQ124" s="1017">
        <v>63489</v>
      </c>
      <c r="DR124" s="1018"/>
      <c r="DS124" s="1018"/>
      <c r="DT124" s="1018"/>
      <c r="DU124" s="1019"/>
      <c r="DV124" s="1020">
        <v>0.9</v>
      </c>
      <c r="DW124" s="1021"/>
      <c r="DX124" s="1021"/>
      <c r="DY124" s="1021"/>
      <c r="DZ124" s="1022"/>
    </row>
    <row r="125" spans="1:130" s="221" customFormat="1" ht="26.25" customHeight="1">
      <c r="A125" s="1089"/>
      <c r="B125" s="981"/>
      <c r="C125" s="954" t="s">
        <v>463</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234</v>
      </c>
      <c r="AB125" s="991"/>
      <c r="AC125" s="991"/>
      <c r="AD125" s="991"/>
      <c r="AE125" s="992"/>
      <c r="AF125" s="993" t="s">
        <v>234</v>
      </c>
      <c r="AG125" s="991"/>
      <c r="AH125" s="991"/>
      <c r="AI125" s="991"/>
      <c r="AJ125" s="992"/>
      <c r="AK125" s="993" t="s">
        <v>234</v>
      </c>
      <c r="AL125" s="991"/>
      <c r="AM125" s="991"/>
      <c r="AN125" s="991"/>
      <c r="AO125" s="992"/>
      <c r="AP125" s="994" t="s">
        <v>394</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478</v>
      </c>
      <c r="CL125" s="1039"/>
      <c r="CM125" s="1039"/>
      <c r="CN125" s="1039"/>
      <c r="CO125" s="1040"/>
      <c r="CP125" s="961" t="s">
        <v>479</v>
      </c>
      <c r="CQ125" s="929"/>
      <c r="CR125" s="929"/>
      <c r="CS125" s="929"/>
      <c r="CT125" s="929"/>
      <c r="CU125" s="929"/>
      <c r="CV125" s="929"/>
      <c r="CW125" s="929"/>
      <c r="CX125" s="929"/>
      <c r="CY125" s="929"/>
      <c r="CZ125" s="929"/>
      <c r="DA125" s="929"/>
      <c r="DB125" s="929"/>
      <c r="DC125" s="929"/>
      <c r="DD125" s="929"/>
      <c r="DE125" s="929"/>
      <c r="DF125" s="930"/>
      <c r="DG125" s="962" t="s">
        <v>234</v>
      </c>
      <c r="DH125" s="963"/>
      <c r="DI125" s="963"/>
      <c r="DJ125" s="963"/>
      <c r="DK125" s="963"/>
      <c r="DL125" s="963" t="s">
        <v>234</v>
      </c>
      <c r="DM125" s="963"/>
      <c r="DN125" s="963"/>
      <c r="DO125" s="963"/>
      <c r="DP125" s="963"/>
      <c r="DQ125" s="963" t="s">
        <v>234</v>
      </c>
      <c r="DR125" s="963"/>
      <c r="DS125" s="963"/>
      <c r="DT125" s="963"/>
      <c r="DU125" s="963"/>
      <c r="DV125" s="964" t="s">
        <v>234</v>
      </c>
      <c r="DW125" s="964"/>
      <c r="DX125" s="964"/>
      <c r="DY125" s="964"/>
      <c r="DZ125" s="965"/>
    </row>
    <row r="126" spans="1:130" s="221" customFormat="1" ht="26.25" customHeight="1" thickBot="1">
      <c r="A126" s="1089"/>
      <c r="B126" s="981"/>
      <c r="C126" s="954" t="s">
        <v>465</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234</v>
      </c>
      <c r="AB126" s="991"/>
      <c r="AC126" s="991"/>
      <c r="AD126" s="991"/>
      <c r="AE126" s="992"/>
      <c r="AF126" s="993" t="s">
        <v>234</v>
      </c>
      <c r="AG126" s="991"/>
      <c r="AH126" s="991"/>
      <c r="AI126" s="991"/>
      <c r="AJ126" s="992"/>
      <c r="AK126" s="993" t="s">
        <v>234</v>
      </c>
      <c r="AL126" s="991"/>
      <c r="AM126" s="991"/>
      <c r="AN126" s="991"/>
      <c r="AO126" s="992"/>
      <c r="AP126" s="994" t="s">
        <v>234</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480</v>
      </c>
      <c r="CQ126" s="955"/>
      <c r="CR126" s="955"/>
      <c r="CS126" s="955"/>
      <c r="CT126" s="955"/>
      <c r="CU126" s="955"/>
      <c r="CV126" s="955"/>
      <c r="CW126" s="955"/>
      <c r="CX126" s="955"/>
      <c r="CY126" s="955"/>
      <c r="CZ126" s="955"/>
      <c r="DA126" s="955"/>
      <c r="DB126" s="955"/>
      <c r="DC126" s="955"/>
      <c r="DD126" s="955"/>
      <c r="DE126" s="955"/>
      <c r="DF126" s="956"/>
      <c r="DG126" s="957">
        <v>2448551</v>
      </c>
      <c r="DH126" s="958"/>
      <c r="DI126" s="958"/>
      <c r="DJ126" s="958"/>
      <c r="DK126" s="958"/>
      <c r="DL126" s="958">
        <v>2345165</v>
      </c>
      <c r="DM126" s="958"/>
      <c r="DN126" s="958"/>
      <c r="DO126" s="958"/>
      <c r="DP126" s="958"/>
      <c r="DQ126" s="958">
        <v>2301941</v>
      </c>
      <c r="DR126" s="958"/>
      <c r="DS126" s="958"/>
      <c r="DT126" s="958"/>
      <c r="DU126" s="958"/>
      <c r="DV126" s="959">
        <v>33.299999999999997</v>
      </c>
      <c r="DW126" s="959"/>
      <c r="DX126" s="959"/>
      <c r="DY126" s="959"/>
      <c r="DZ126" s="960"/>
    </row>
    <row r="127" spans="1:130" s="221" customFormat="1" ht="26.25" customHeight="1">
      <c r="A127" s="1090"/>
      <c r="B127" s="983"/>
      <c r="C127" s="1005" t="s">
        <v>481</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234</v>
      </c>
      <c r="AB127" s="991"/>
      <c r="AC127" s="991"/>
      <c r="AD127" s="991"/>
      <c r="AE127" s="992"/>
      <c r="AF127" s="993" t="s">
        <v>234</v>
      </c>
      <c r="AG127" s="991"/>
      <c r="AH127" s="991"/>
      <c r="AI127" s="991"/>
      <c r="AJ127" s="992"/>
      <c r="AK127" s="993" t="s">
        <v>234</v>
      </c>
      <c r="AL127" s="991"/>
      <c r="AM127" s="991"/>
      <c r="AN127" s="991"/>
      <c r="AO127" s="992"/>
      <c r="AP127" s="994" t="s">
        <v>234</v>
      </c>
      <c r="AQ127" s="995"/>
      <c r="AR127" s="995"/>
      <c r="AS127" s="995"/>
      <c r="AT127" s="996"/>
      <c r="AU127" s="223"/>
      <c r="AV127" s="223"/>
      <c r="AW127" s="223"/>
      <c r="AX127" s="1063" t="s">
        <v>482</v>
      </c>
      <c r="AY127" s="1064"/>
      <c r="AZ127" s="1064"/>
      <c r="BA127" s="1064"/>
      <c r="BB127" s="1064"/>
      <c r="BC127" s="1064"/>
      <c r="BD127" s="1064"/>
      <c r="BE127" s="1065"/>
      <c r="BF127" s="1066" t="s">
        <v>483</v>
      </c>
      <c r="BG127" s="1064"/>
      <c r="BH127" s="1064"/>
      <c r="BI127" s="1064"/>
      <c r="BJ127" s="1064"/>
      <c r="BK127" s="1064"/>
      <c r="BL127" s="1065"/>
      <c r="BM127" s="1066" t="s">
        <v>484</v>
      </c>
      <c r="BN127" s="1064"/>
      <c r="BO127" s="1064"/>
      <c r="BP127" s="1064"/>
      <c r="BQ127" s="1064"/>
      <c r="BR127" s="1064"/>
      <c r="BS127" s="1065"/>
      <c r="BT127" s="1066" t="s">
        <v>485</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486</v>
      </c>
      <c r="CQ127" s="955"/>
      <c r="CR127" s="955"/>
      <c r="CS127" s="955"/>
      <c r="CT127" s="955"/>
      <c r="CU127" s="955"/>
      <c r="CV127" s="955"/>
      <c r="CW127" s="955"/>
      <c r="CX127" s="955"/>
      <c r="CY127" s="955"/>
      <c r="CZ127" s="955"/>
      <c r="DA127" s="955"/>
      <c r="DB127" s="955"/>
      <c r="DC127" s="955"/>
      <c r="DD127" s="955"/>
      <c r="DE127" s="955"/>
      <c r="DF127" s="956"/>
      <c r="DG127" s="957" t="s">
        <v>234</v>
      </c>
      <c r="DH127" s="958"/>
      <c r="DI127" s="958"/>
      <c r="DJ127" s="958"/>
      <c r="DK127" s="958"/>
      <c r="DL127" s="958" t="s">
        <v>234</v>
      </c>
      <c r="DM127" s="958"/>
      <c r="DN127" s="958"/>
      <c r="DO127" s="958"/>
      <c r="DP127" s="958"/>
      <c r="DQ127" s="958" t="s">
        <v>234</v>
      </c>
      <c r="DR127" s="958"/>
      <c r="DS127" s="958"/>
      <c r="DT127" s="958"/>
      <c r="DU127" s="958"/>
      <c r="DV127" s="959" t="s">
        <v>234</v>
      </c>
      <c r="DW127" s="959"/>
      <c r="DX127" s="959"/>
      <c r="DY127" s="959"/>
      <c r="DZ127" s="960"/>
    </row>
    <row r="128" spans="1:130" s="221" customFormat="1" ht="26.25" customHeight="1" thickBot="1">
      <c r="A128" s="1073" t="s">
        <v>487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488</v>
      </c>
      <c r="X128" s="1075"/>
      <c r="Y128" s="1075"/>
      <c r="Z128" s="1076"/>
      <c r="AA128" s="1077">
        <v>98817</v>
      </c>
      <c r="AB128" s="1078"/>
      <c r="AC128" s="1078"/>
      <c r="AD128" s="1078"/>
      <c r="AE128" s="1079"/>
      <c r="AF128" s="1080">
        <v>62544</v>
      </c>
      <c r="AG128" s="1078"/>
      <c r="AH128" s="1078"/>
      <c r="AI128" s="1078"/>
      <c r="AJ128" s="1079"/>
      <c r="AK128" s="1080">
        <v>126310</v>
      </c>
      <c r="AL128" s="1078"/>
      <c r="AM128" s="1078"/>
      <c r="AN128" s="1078"/>
      <c r="AO128" s="1079"/>
      <c r="AP128" s="1081"/>
      <c r="AQ128" s="1082"/>
      <c r="AR128" s="1082"/>
      <c r="AS128" s="1082"/>
      <c r="AT128" s="1083"/>
      <c r="AU128" s="223"/>
      <c r="AV128" s="223"/>
      <c r="AW128" s="223"/>
      <c r="AX128" s="928" t="s">
        <v>489</v>
      </c>
      <c r="AY128" s="929"/>
      <c r="AZ128" s="929"/>
      <c r="BA128" s="929"/>
      <c r="BB128" s="929"/>
      <c r="BC128" s="929"/>
      <c r="BD128" s="929"/>
      <c r="BE128" s="930"/>
      <c r="BF128" s="1084" t="s">
        <v>234</v>
      </c>
      <c r="BG128" s="1085"/>
      <c r="BH128" s="1085"/>
      <c r="BI128" s="1085"/>
      <c r="BJ128" s="1085"/>
      <c r="BK128" s="1085"/>
      <c r="BL128" s="1086"/>
      <c r="BM128" s="1084">
        <v>13.75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490</v>
      </c>
      <c r="CQ128" s="758"/>
      <c r="CR128" s="758"/>
      <c r="CS128" s="758"/>
      <c r="CT128" s="758"/>
      <c r="CU128" s="758"/>
      <c r="CV128" s="758"/>
      <c r="CW128" s="758"/>
      <c r="CX128" s="758"/>
      <c r="CY128" s="758"/>
      <c r="CZ128" s="758"/>
      <c r="DA128" s="758"/>
      <c r="DB128" s="758"/>
      <c r="DC128" s="758"/>
      <c r="DD128" s="758"/>
      <c r="DE128" s="758"/>
      <c r="DF128" s="1068"/>
      <c r="DG128" s="1069">
        <v>2031</v>
      </c>
      <c r="DH128" s="1070"/>
      <c r="DI128" s="1070"/>
      <c r="DJ128" s="1070"/>
      <c r="DK128" s="1070"/>
      <c r="DL128" s="1070">
        <v>1452</v>
      </c>
      <c r="DM128" s="1070"/>
      <c r="DN128" s="1070"/>
      <c r="DO128" s="1070"/>
      <c r="DP128" s="1070"/>
      <c r="DQ128" s="1070">
        <v>1311</v>
      </c>
      <c r="DR128" s="1070"/>
      <c r="DS128" s="1070"/>
      <c r="DT128" s="1070"/>
      <c r="DU128" s="1070"/>
      <c r="DV128" s="1071">
        <v>0</v>
      </c>
      <c r="DW128" s="1071"/>
      <c r="DX128" s="1071"/>
      <c r="DY128" s="1071"/>
      <c r="DZ128" s="1072"/>
    </row>
    <row r="129" spans="1:131" s="221" customFormat="1" ht="26.25" customHeight="1">
      <c r="A129" s="966" t="s">
        <v>106</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491</v>
      </c>
      <c r="X129" s="1103"/>
      <c r="Y129" s="1103"/>
      <c r="Z129" s="1104"/>
      <c r="AA129" s="990">
        <v>7413424</v>
      </c>
      <c r="AB129" s="991"/>
      <c r="AC129" s="991"/>
      <c r="AD129" s="991"/>
      <c r="AE129" s="992"/>
      <c r="AF129" s="993">
        <v>7632506</v>
      </c>
      <c r="AG129" s="991"/>
      <c r="AH129" s="991"/>
      <c r="AI129" s="991"/>
      <c r="AJ129" s="992"/>
      <c r="AK129" s="993">
        <v>8014721</v>
      </c>
      <c r="AL129" s="991"/>
      <c r="AM129" s="991"/>
      <c r="AN129" s="991"/>
      <c r="AO129" s="992"/>
      <c r="AP129" s="1105"/>
      <c r="AQ129" s="1106"/>
      <c r="AR129" s="1106"/>
      <c r="AS129" s="1106"/>
      <c r="AT129" s="1107"/>
      <c r="AU129" s="224"/>
      <c r="AV129" s="224"/>
      <c r="AW129" s="224"/>
      <c r="AX129" s="1097" t="s">
        <v>492</v>
      </c>
      <c r="AY129" s="955"/>
      <c r="AZ129" s="955"/>
      <c r="BA129" s="955"/>
      <c r="BB129" s="955"/>
      <c r="BC129" s="955"/>
      <c r="BD129" s="955"/>
      <c r="BE129" s="956"/>
      <c r="BF129" s="1098" t="s">
        <v>234</v>
      </c>
      <c r="BG129" s="1099"/>
      <c r="BH129" s="1099"/>
      <c r="BI129" s="1099"/>
      <c r="BJ129" s="1099"/>
      <c r="BK129" s="1099"/>
      <c r="BL129" s="1100"/>
      <c r="BM129" s="1098">
        <v>18.75</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66" t="s">
        <v>493</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494</v>
      </c>
      <c r="X130" s="1103"/>
      <c r="Y130" s="1103"/>
      <c r="Z130" s="1104"/>
      <c r="AA130" s="990">
        <v>1121286</v>
      </c>
      <c r="AB130" s="991"/>
      <c r="AC130" s="991"/>
      <c r="AD130" s="991"/>
      <c r="AE130" s="992"/>
      <c r="AF130" s="993">
        <v>1089942</v>
      </c>
      <c r="AG130" s="991"/>
      <c r="AH130" s="991"/>
      <c r="AI130" s="991"/>
      <c r="AJ130" s="992"/>
      <c r="AK130" s="993">
        <v>1095035</v>
      </c>
      <c r="AL130" s="991"/>
      <c r="AM130" s="991"/>
      <c r="AN130" s="991"/>
      <c r="AO130" s="992"/>
      <c r="AP130" s="1105"/>
      <c r="AQ130" s="1106"/>
      <c r="AR130" s="1106"/>
      <c r="AS130" s="1106"/>
      <c r="AT130" s="1107"/>
      <c r="AU130" s="224"/>
      <c r="AV130" s="224"/>
      <c r="AW130" s="224"/>
      <c r="AX130" s="1097" t="s">
        <v>495</v>
      </c>
      <c r="AY130" s="955"/>
      <c r="AZ130" s="955"/>
      <c r="BA130" s="955"/>
      <c r="BB130" s="955"/>
      <c r="BC130" s="955"/>
      <c r="BD130" s="955"/>
      <c r="BE130" s="956"/>
      <c r="BF130" s="1133">
        <v>13.8</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496</v>
      </c>
      <c r="X131" s="1140"/>
      <c r="Y131" s="1140"/>
      <c r="Z131" s="1141"/>
      <c r="AA131" s="1036">
        <v>6292138</v>
      </c>
      <c r="AB131" s="1018"/>
      <c r="AC131" s="1018"/>
      <c r="AD131" s="1018"/>
      <c r="AE131" s="1019"/>
      <c r="AF131" s="1017">
        <v>6542564</v>
      </c>
      <c r="AG131" s="1018"/>
      <c r="AH131" s="1018"/>
      <c r="AI131" s="1018"/>
      <c r="AJ131" s="1019"/>
      <c r="AK131" s="1017">
        <v>6919686</v>
      </c>
      <c r="AL131" s="1018"/>
      <c r="AM131" s="1018"/>
      <c r="AN131" s="1018"/>
      <c r="AO131" s="1019"/>
      <c r="AP131" s="1142"/>
      <c r="AQ131" s="1143"/>
      <c r="AR131" s="1143"/>
      <c r="AS131" s="1143"/>
      <c r="AT131" s="1144"/>
      <c r="AU131" s="224"/>
      <c r="AV131" s="224"/>
      <c r="AW131" s="224"/>
      <c r="AX131" s="1115" t="s">
        <v>497</v>
      </c>
      <c r="AY131" s="758"/>
      <c r="AZ131" s="758"/>
      <c r="BA131" s="758"/>
      <c r="BB131" s="758"/>
      <c r="BC131" s="758"/>
      <c r="BD131" s="758"/>
      <c r="BE131" s="1068"/>
      <c r="BF131" s="1116">
        <v>136.80000000000001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122" t="s">
        <v>498</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499</v>
      </c>
      <c r="W132" s="1126"/>
      <c r="X132" s="1126"/>
      <c r="Y132" s="1126"/>
      <c r="Z132" s="1127"/>
      <c r="AA132" s="1128">
        <v>15.182995030000001</v>
      </c>
      <c r="AB132" s="1129"/>
      <c r="AC132" s="1129"/>
      <c r="AD132" s="1129"/>
      <c r="AE132" s="1130"/>
      <c r="AF132" s="1131">
        <v>14.124569510000001</v>
      </c>
      <c r="AG132" s="1129"/>
      <c r="AH132" s="1129"/>
      <c r="AI132" s="1129"/>
      <c r="AJ132" s="1130"/>
      <c r="AK132" s="1131">
        <v>12.15076811</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500</v>
      </c>
      <c r="W133" s="1109"/>
      <c r="X133" s="1109"/>
      <c r="Y133" s="1109"/>
      <c r="Z133" s="1110"/>
      <c r="AA133" s="1111">
        <v>16.100000000000001</v>
      </c>
      <c r="AB133" s="1112"/>
      <c r="AC133" s="1112"/>
      <c r="AD133" s="1112"/>
      <c r="AE133" s="1113"/>
      <c r="AF133" s="1111">
        <v>14.9</v>
      </c>
      <c r="AG133" s="1112"/>
      <c r="AH133" s="1112"/>
      <c r="AI133" s="1112"/>
      <c r="AJ133" s="1113"/>
      <c r="AK133" s="1111">
        <v>13.8</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noG95ZqHWc76h8spvg9v2OwwU9PBzOf0uEXzhs07I9hiQOGi7DYIEYIYqhJSUiqcTKZTwyvYobEVLdbt70DMQ==" saltValue="IApN3CAjmrbM76aulsUe1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265625" style="251" customWidth="1"/>
    <col min="121" max="121" width="0" style="250" hidden="1" customWidth="1"/>
    <col min="122" max="16384" width="9" style="250" hidden="1"/>
  </cols>
  <sheetData>
    <row r="1" spans="1:120" ht="13">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0"/>
    </row>
    <row r="17" spans="119:120" ht="13">
      <c r="DP17" s="250"/>
    </row>
    <row r="18" spans="119:120" ht="13"/>
    <row r="19" spans="119:120" ht="13"/>
    <row r="20" spans="119:120" ht="13">
      <c r="DO20" s="250"/>
      <c r="DP20" s="250"/>
    </row>
    <row r="21" spans="119:120" ht="13">
      <c r="DP21" s="250"/>
    </row>
    <row r="22" spans="119:120" ht="13"/>
    <row r="23" spans="119:120" ht="13">
      <c r="DO23" s="250"/>
      <c r="DP23" s="250"/>
    </row>
    <row r="24" spans="119:120" ht="13">
      <c r="DP24" s="250"/>
    </row>
    <row r="25" spans="119:120" ht="13">
      <c r="DP25" s="250"/>
    </row>
    <row r="26" spans="119:120" ht="13">
      <c r="DO26" s="250"/>
      <c r="DP26" s="250"/>
    </row>
    <row r="27" spans="119:120" ht="13"/>
    <row r="28" spans="119:120" ht="13">
      <c r="DO28" s="250"/>
      <c r="DP28" s="250"/>
    </row>
    <row r="29" spans="119:120" ht="13">
      <c r="DP29" s="250"/>
    </row>
    <row r="30" spans="119:120" ht="13"/>
    <row r="31" spans="119:120" ht="13">
      <c r="DO31" s="250"/>
      <c r="DP31" s="250"/>
    </row>
    <row r="32" spans="119:120" ht="13"/>
    <row r="33" spans="98:120" ht="13">
      <c r="DO33" s="250"/>
      <c r="DP33" s="250"/>
    </row>
    <row r="34" spans="98:120" ht="13">
      <c r="DM34" s="250"/>
    </row>
    <row r="35" spans="98:120" ht="13">
      <c r="CT35" s="250"/>
      <c r="CU35" s="250"/>
      <c r="CV35" s="250"/>
      <c r="CY35" s="250"/>
      <c r="CZ35" s="250"/>
      <c r="DA35" s="250"/>
      <c r="DD35" s="250"/>
      <c r="DE35" s="250"/>
      <c r="DF35" s="250"/>
      <c r="DI35" s="250"/>
      <c r="DJ35" s="250"/>
      <c r="DK35" s="250"/>
      <c r="DM35" s="250"/>
      <c r="DN35" s="250"/>
      <c r="DO35" s="250"/>
      <c r="DP35" s="250"/>
    </row>
    <row r="36" spans="98:120" ht="13"/>
    <row r="37" spans="98:120" ht="13">
      <c r="CW37" s="250"/>
      <c r="DB37" s="250"/>
      <c r="DG37" s="250"/>
      <c r="DL37" s="250"/>
      <c r="DP37" s="250"/>
    </row>
    <row r="38" spans="98:120" ht="13">
      <c r="CT38" s="250"/>
      <c r="CU38" s="250"/>
      <c r="CV38" s="250"/>
      <c r="CW38" s="250"/>
      <c r="CY38" s="250"/>
      <c r="CZ38" s="250"/>
      <c r="DA38" s="250"/>
      <c r="DB38" s="250"/>
      <c r="DD38" s="250"/>
      <c r="DE38" s="250"/>
      <c r="DF38" s="250"/>
      <c r="DG38" s="250"/>
      <c r="DI38" s="250"/>
      <c r="DJ38" s="250"/>
      <c r="DK38" s="250"/>
      <c r="DL38" s="250"/>
      <c r="DN38" s="250"/>
      <c r="DO38" s="250"/>
      <c r="DP38" s="25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0"/>
      <c r="DO49" s="250"/>
      <c r="DP49" s="25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0"/>
      <c r="CS63" s="250"/>
      <c r="CX63" s="250"/>
      <c r="DC63" s="250"/>
      <c r="DH63" s="250"/>
    </row>
    <row r="64" spans="22:120" ht="13">
      <c r="V64" s="250"/>
    </row>
    <row r="65" spans="15:120" ht="13">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c r="Q66" s="250"/>
      <c r="S66" s="250"/>
      <c r="U66" s="250"/>
      <c r="DM66" s="250"/>
    </row>
    <row r="67" spans="15:120" ht="13">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row r="69" spans="15:120" ht="13"/>
    <row r="70" spans="15:120" ht="13"/>
    <row r="71" spans="15:120" ht="13"/>
    <row r="72" spans="15:120" ht="13">
      <c r="DP72" s="250"/>
    </row>
    <row r="73" spans="15:120" ht="13">
      <c r="DP73" s="25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0"/>
      <c r="CX96" s="250"/>
      <c r="DC96" s="250"/>
      <c r="DH96" s="250"/>
    </row>
    <row r="97" spans="24:120" ht="13">
      <c r="CS97" s="250"/>
      <c r="CX97" s="250"/>
      <c r="DC97" s="250"/>
      <c r="DH97" s="250"/>
      <c r="DP97" s="251" t="s">
        <v>501</v>
      </c>
    </row>
    <row r="98" spans="24:120" ht="13" hidden="1">
      <c r="CS98" s="250"/>
      <c r="CX98" s="250"/>
      <c r="DC98" s="250"/>
      <c r="DH98" s="250"/>
    </row>
    <row r="99" spans="24:120" ht="13"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t="13" hidden="1">
      <c r="CT103" s="250"/>
      <c r="CV103" s="250"/>
      <c r="CW103" s="250"/>
      <c r="CY103" s="250"/>
      <c r="DA103" s="250"/>
      <c r="DB103" s="250"/>
      <c r="DD103" s="250"/>
      <c r="DF103" s="250"/>
      <c r="DG103" s="250"/>
      <c r="DI103" s="250"/>
      <c r="DK103" s="250"/>
      <c r="DL103" s="250"/>
      <c r="DM103" s="250"/>
      <c r="DN103" s="250"/>
      <c r="DO103" s="250"/>
      <c r="DP103" s="250"/>
    </row>
    <row r="104" spans="24:120" ht="13" hidden="1">
      <c r="CV104" s="250"/>
      <c r="CW104" s="250"/>
      <c r="DA104" s="250"/>
      <c r="DB104" s="250"/>
      <c r="DF104" s="250"/>
      <c r="DG104" s="250"/>
      <c r="DK104" s="250"/>
      <c r="DL104" s="250"/>
      <c r="DN104" s="250"/>
      <c r="DO104" s="250"/>
      <c r="DP104" s="250"/>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51" customWidth="1"/>
    <col min="117" max="16384" width="9" style="250" hidden="1"/>
  </cols>
  <sheetData>
    <row r="1" spans="2:116" ht="13">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row r="3" spans="2:116" ht="13"/>
    <row r="4" spans="2:116" ht="13">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row r="20" spans="9:116" ht="13"/>
    <row r="21" spans="9:116" ht="13">
      <c r="DL21" s="250"/>
    </row>
    <row r="22" spans="9:116" ht="13">
      <c r="DI22" s="250"/>
      <c r="DJ22" s="250"/>
      <c r="DK22" s="250"/>
      <c r="DL22" s="250"/>
    </row>
    <row r="23" spans="9:116" ht="13">
      <c r="CY23" s="250"/>
      <c r="CZ23" s="250"/>
      <c r="DA23" s="250"/>
      <c r="DB23" s="250"/>
      <c r="DC23" s="250"/>
      <c r="DD23" s="250"/>
      <c r="DE23" s="250"/>
      <c r="DF23" s="250"/>
      <c r="DG23" s="250"/>
      <c r="DH23" s="250"/>
      <c r="DI23" s="250"/>
      <c r="DJ23" s="250"/>
      <c r="DK23" s="250"/>
      <c r="DL23" s="25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0"/>
      <c r="DA35" s="250"/>
      <c r="DB35" s="250"/>
      <c r="DC35" s="250"/>
      <c r="DD35" s="250"/>
      <c r="DE35" s="250"/>
      <c r="DF35" s="250"/>
      <c r="DG35" s="250"/>
      <c r="DH35" s="250"/>
      <c r="DI35" s="250"/>
      <c r="DJ35" s="250"/>
      <c r="DK35" s="250"/>
      <c r="DL35" s="250"/>
    </row>
    <row r="36" spans="15:116" ht="13"/>
    <row r="37" spans="15:116" ht="13">
      <c r="DL37" s="250"/>
    </row>
    <row r="38" spans="15:116" ht="13">
      <c r="DI38" s="250"/>
      <c r="DJ38" s="250"/>
      <c r="DK38" s="250"/>
      <c r="DL38" s="250"/>
    </row>
    <row r="39" spans="15:116" ht="13"/>
    <row r="40" spans="15:116" ht="13"/>
    <row r="41" spans="15:116" ht="13"/>
    <row r="42" spans="15:116" ht="13"/>
    <row r="43" spans="15:116" ht="13">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c r="DL44" s="250"/>
    </row>
    <row r="45" spans="15:116" ht="13"/>
    <row r="46" spans="15:116" ht="13">
      <c r="DA46" s="250"/>
      <c r="DB46" s="250"/>
      <c r="DC46" s="250"/>
      <c r="DD46" s="250"/>
      <c r="DE46" s="250"/>
      <c r="DF46" s="250"/>
      <c r="DG46" s="250"/>
      <c r="DH46" s="250"/>
      <c r="DI46" s="250"/>
      <c r="DJ46" s="250"/>
      <c r="DK46" s="250"/>
      <c r="DL46" s="250"/>
    </row>
    <row r="47" spans="15:116" ht="13"/>
    <row r="48" spans="15:116" ht="13"/>
    <row r="49" spans="104:116" ht="13"/>
    <row r="50" spans="104:116" ht="13">
      <c r="CZ50" s="250"/>
      <c r="DA50" s="250"/>
      <c r="DB50" s="250"/>
      <c r="DC50" s="250"/>
      <c r="DD50" s="250"/>
      <c r="DE50" s="250"/>
      <c r="DF50" s="250"/>
      <c r="DG50" s="250"/>
      <c r="DH50" s="250"/>
      <c r="DI50" s="250"/>
      <c r="DJ50" s="250"/>
      <c r="DK50" s="250"/>
      <c r="DL50" s="250"/>
    </row>
    <row r="51" spans="104:116" ht="13"/>
    <row r="52" spans="104:116" ht="13"/>
    <row r="53" spans="104:116" ht="13">
      <c r="DL53" s="25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0"/>
      <c r="DD67" s="250"/>
      <c r="DE67" s="250"/>
      <c r="DF67" s="250"/>
      <c r="DG67" s="250"/>
      <c r="DH67" s="250"/>
      <c r="DI67" s="250"/>
      <c r="DJ67" s="250"/>
      <c r="DK67" s="250"/>
      <c r="DL67" s="25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bEUUzk9k9wjm24LbftnGHK+OtO7GmKVpu9nAuxyATNdMH5kR3+HGzrtcGbvCMmXx03gcH+PBZ0HG2dg2skkIuA==" saltValue="3sQRyDshcES+g+LNnsSV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c r="AS1" s="253"/>
      <c r="AT1" s="253"/>
    </row>
    <row r="2" spans="1:46" ht="13">
      <c r="AS2" s="253"/>
      <c r="AT2" s="253"/>
    </row>
    <row r="3" spans="1:46" ht="13">
      <c r="AS3" s="253"/>
      <c r="AT3" s="253"/>
    </row>
    <row r="4" spans="1:46" ht="13">
      <c r="AS4" s="253"/>
      <c r="AT4" s="253"/>
    </row>
    <row r="5" spans="1:46" ht="16.5">
      <c r="A5" s="254" t="s">
        <v>502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503</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504</v>
      </c>
      <c r="AP7" s="263"/>
      <c r="AQ7" s="264" t="s">
        <v>505</v>
      </c>
      <c r="AR7" s="265"/>
    </row>
    <row r="8" spans="1:46" ht="13">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506</v>
      </c>
      <c r="AQ8" s="270" t="s">
        <v>507</v>
      </c>
      <c r="AR8" s="271" t="s">
        <v>508</v>
      </c>
    </row>
    <row r="9" spans="1:46" ht="13">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509</v>
      </c>
      <c r="AL9" s="1149"/>
      <c r="AM9" s="1149"/>
      <c r="AN9" s="1150"/>
      <c r="AO9" s="272">
        <v>2684366</v>
      </c>
      <c r="AP9" s="272">
        <v>101916</v>
      </c>
      <c r="AQ9" s="273">
        <v>87308</v>
      </c>
      <c r="AR9" s="274">
        <v>16.7</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510</v>
      </c>
      <c r="AL10" s="1149"/>
      <c r="AM10" s="1149"/>
      <c r="AN10" s="1150"/>
      <c r="AO10" s="275">
        <v>1004</v>
      </c>
      <c r="AP10" s="275">
        <v>38</v>
      </c>
      <c r="AQ10" s="276">
        <v>7758</v>
      </c>
      <c r="AR10" s="277">
        <v>-99.5</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511</v>
      </c>
      <c r="AL11" s="1149"/>
      <c r="AM11" s="1149"/>
      <c r="AN11" s="1150"/>
      <c r="AO11" s="275">
        <v>11359</v>
      </c>
      <c r="AP11" s="275">
        <v>431</v>
      </c>
      <c r="AQ11" s="276">
        <v>2064</v>
      </c>
      <c r="AR11" s="277">
        <v>-79.099999999999994</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512</v>
      </c>
      <c r="AL12" s="1149"/>
      <c r="AM12" s="1149"/>
      <c r="AN12" s="1150"/>
      <c r="AO12" s="275" t="s">
        <v>513</v>
      </c>
      <c r="AP12" s="275" t="s">
        <v>513</v>
      </c>
      <c r="AQ12" s="276">
        <v>9</v>
      </c>
      <c r="AR12" s="277" t="s">
        <v>513</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514</v>
      </c>
      <c r="AL13" s="1149"/>
      <c r="AM13" s="1149"/>
      <c r="AN13" s="1150"/>
      <c r="AO13" s="275">
        <v>87426</v>
      </c>
      <c r="AP13" s="275">
        <v>3319</v>
      </c>
      <c r="AQ13" s="276">
        <v>2858</v>
      </c>
      <c r="AR13" s="277">
        <v>16.100000000000001</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515</v>
      </c>
      <c r="AL14" s="1149"/>
      <c r="AM14" s="1149"/>
      <c r="AN14" s="1150"/>
      <c r="AO14" s="275">
        <v>33681</v>
      </c>
      <c r="AP14" s="275">
        <v>1279</v>
      </c>
      <c r="AQ14" s="276">
        <v>1616</v>
      </c>
      <c r="AR14" s="277">
        <v>-20.9</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516</v>
      </c>
      <c r="AL15" s="1152"/>
      <c r="AM15" s="1152"/>
      <c r="AN15" s="1153"/>
      <c r="AO15" s="275">
        <v>-154055</v>
      </c>
      <c r="AP15" s="275">
        <v>-5849</v>
      </c>
      <c r="AQ15" s="276">
        <v>-6164</v>
      </c>
      <c r="AR15" s="277">
        <v>-5.0999999999999996</v>
      </c>
    </row>
    <row r="16" spans="1:46" ht="13">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189</v>
      </c>
      <c r="AL16" s="1152"/>
      <c r="AM16" s="1152"/>
      <c r="AN16" s="1153"/>
      <c r="AO16" s="275">
        <v>2663781</v>
      </c>
      <c r="AP16" s="275">
        <v>101134</v>
      </c>
      <c r="AQ16" s="276">
        <v>95448</v>
      </c>
      <c r="AR16" s="277">
        <v>6</v>
      </c>
    </row>
    <row r="17" spans="1:46" ht="13">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517</v>
      </c>
      <c r="AL19" s="253"/>
      <c r="AM19" s="253"/>
      <c r="AN19" s="253"/>
      <c r="AO19" s="253"/>
      <c r="AP19" s="253"/>
      <c r="AQ19" s="253"/>
      <c r="AR19" s="253"/>
    </row>
    <row r="20" spans="1:46" ht="13">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518</v>
      </c>
      <c r="AP20" s="284" t="s">
        <v>519</v>
      </c>
      <c r="AQ20" s="285" t="s">
        <v>520</v>
      </c>
      <c r="AR20" s="286"/>
    </row>
    <row r="21" spans="1:46" s="292" customFormat="1" ht="13">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521</v>
      </c>
      <c r="AL21" s="1155"/>
      <c r="AM21" s="1155"/>
      <c r="AN21" s="1156"/>
      <c r="AO21" s="288">
        <v>10.06</v>
      </c>
      <c r="AP21" s="289">
        <v>8.85</v>
      </c>
      <c r="AQ21" s="290">
        <v>1.21</v>
      </c>
      <c r="AR21" s="258"/>
      <c r="AS21" s="291"/>
      <c r="AT21" s="287"/>
    </row>
    <row r="22" spans="1:46" s="292" customFormat="1" ht="13">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522</v>
      </c>
      <c r="AL22" s="1155"/>
      <c r="AM22" s="1155"/>
      <c r="AN22" s="1156"/>
      <c r="AO22" s="293">
        <v>99.3</v>
      </c>
      <c r="AP22" s="294">
        <v>97.5</v>
      </c>
      <c r="AQ22" s="295">
        <v>1.8</v>
      </c>
      <c r="AR22" s="279"/>
      <c r="AS22" s="291"/>
      <c r="AT22" s="287"/>
    </row>
    <row r="23" spans="1:46" s="292" customFormat="1" ht="13">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c r="A26" s="1145" t="s">
        <v>523</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ht="13">
      <c r="A27" s="300"/>
      <c r="AO27" s="253"/>
      <c r="AP27" s="253"/>
      <c r="AQ27" s="253"/>
      <c r="AR27" s="253"/>
      <c r="AS27" s="253"/>
      <c r="AT27" s="253"/>
    </row>
    <row r="28" spans="1:46" ht="16.5">
      <c r="A28" s="254" t="s">
        <v>524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525</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504</v>
      </c>
      <c r="AP30" s="263"/>
      <c r="AQ30" s="264" t="s">
        <v>505</v>
      </c>
      <c r="AR30" s="265"/>
    </row>
    <row r="31" spans="1:46" ht="13">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506</v>
      </c>
      <c r="AQ31" s="270" t="s">
        <v>507</v>
      </c>
      <c r="AR31" s="271" t="s">
        <v>508</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526</v>
      </c>
      <c r="AL32" s="1163"/>
      <c r="AM32" s="1163"/>
      <c r="AN32" s="1164"/>
      <c r="AO32" s="303">
        <v>1754587</v>
      </c>
      <c r="AP32" s="303">
        <v>66616</v>
      </c>
      <c r="AQ32" s="304">
        <v>54035</v>
      </c>
      <c r="AR32" s="305">
        <v>23.3</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527</v>
      </c>
      <c r="AL33" s="1163"/>
      <c r="AM33" s="1163"/>
      <c r="AN33" s="1164"/>
      <c r="AO33" s="303" t="s">
        <v>513</v>
      </c>
      <c r="AP33" s="303" t="s">
        <v>513</v>
      </c>
      <c r="AQ33" s="304" t="s">
        <v>513</v>
      </c>
      <c r="AR33" s="305" t="s">
        <v>513</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528</v>
      </c>
      <c r="AL34" s="1163"/>
      <c r="AM34" s="1163"/>
      <c r="AN34" s="1164"/>
      <c r="AO34" s="303" t="s">
        <v>513</v>
      </c>
      <c r="AP34" s="303" t="s">
        <v>513</v>
      </c>
      <c r="AQ34" s="304">
        <v>20</v>
      </c>
      <c r="AR34" s="305" t="s">
        <v>513</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529</v>
      </c>
      <c r="AL35" s="1163"/>
      <c r="AM35" s="1163"/>
      <c r="AN35" s="1164"/>
      <c r="AO35" s="303">
        <v>307285</v>
      </c>
      <c r="AP35" s="303">
        <v>11667</v>
      </c>
      <c r="AQ35" s="304">
        <v>18791</v>
      </c>
      <c r="AR35" s="305">
        <v>-37.9</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530</v>
      </c>
      <c r="AL36" s="1163"/>
      <c r="AM36" s="1163"/>
      <c r="AN36" s="1164"/>
      <c r="AO36" s="303" t="s">
        <v>513</v>
      </c>
      <c r="AP36" s="303" t="s">
        <v>513</v>
      </c>
      <c r="AQ36" s="304">
        <v>2664</v>
      </c>
      <c r="AR36" s="305" t="s">
        <v>513</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531</v>
      </c>
      <c r="AL37" s="1163"/>
      <c r="AM37" s="1163"/>
      <c r="AN37" s="1164"/>
      <c r="AO37" s="303" t="s">
        <v>513</v>
      </c>
      <c r="AP37" s="303" t="s">
        <v>513</v>
      </c>
      <c r="AQ37" s="304">
        <v>620</v>
      </c>
      <c r="AR37" s="305" t="s">
        <v>513</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532</v>
      </c>
      <c r="AL38" s="1166"/>
      <c r="AM38" s="1166"/>
      <c r="AN38" s="1167"/>
      <c r="AO38" s="306">
        <v>268</v>
      </c>
      <c r="AP38" s="306">
        <v>10</v>
      </c>
      <c r="AQ38" s="307">
        <v>2</v>
      </c>
      <c r="AR38" s="295">
        <v>400</v>
      </c>
      <c r="AS38" s="302"/>
    </row>
    <row r="39" spans="1:46" ht="13">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533</v>
      </c>
      <c r="AL39" s="1166"/>
      <c r="AM39" s="1166"/>
      <c r="AN39" s="1167"/>
      <c r="AO39" s="303">
        <v>-126310</v>
      </c>
      <c r="AP39" s="303">
        <v>-4796</v>
      </c>
      <c r="AQ39" s="304">
        <v>-4196</v>
      </c>
      <c r="AR39" s="305">
        <v>14.3</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534</v>
      </c>
      <c r="AL40" s="1163"/>
      <c r="AM40" s="1163"/>
      <c r="AN40" s="1164"/>
      <c r="AO40" s="303">
        <v>-1095035</v>
      </c>
      <c r="AP40" s="303">
        <v>-41575</v>
      </c>
      <c r="AQ40" s="304">
        <v>-50476</v>
      </c>
      <c r="AR40" s="305">
        <v>-17.600000000000001</v>
      </c>
      <c r="AS40" s="302"/>
    </row>
    <row r="41" spans="1:46" ht="13">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299</v>
      </c>
      <c r="AL41" s="1169"/>
      <c r="AM41" s="1169"/>
      <c r="AN41" s="1170"/>
      <c r="AO41" s="303">
        <v>840795</v>
      </c>
      <c r="AP41" s="303">
        <v>31922</v>
      </c>
      <c r="AQ41" s="304">
        <v>21460</v>
      </c>
      <c r="AR41" s="305">
        <v>48.8</v>
      </c>
      <c r="AS41" s="302"/>
    </row>
    <row r="42" spans="1:46" ht="13">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535</v>
      </c>
      <c r="AL42" s="253"/>
      <c r="AM42" s="253"/>
      <c r="AN42" s="253"/>
      <c r="AO42" s="253"/>
      <c r="AP42" s="253"/>
      <c r="AQ42" s="279"/>
      <c r="AR42" s="279"/>
      <c r="AS42" s="302"/>
    </row>
    <row r="43" spans="1:46" ht="13">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536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537</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504</v>
      </c>
      <c r="AN49" s="1159" t="s">
        <v>538</v>
      </c>
      <c r="AO49" s="1160"/>
      <c r="AP49" s="1160"/>
      <c r="AQ49" s="1160"/>
      <c r="AR49" s="1161"/>
    </row>
    <row r="50" spans="1:44" ht="13">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539</v>
      </c>
      <c r="AO50" s="320" t="s">
        <v>540</v>
      </c>
      <c r="AP50" s="321" t="s">
        <v>541</v>
      </c>
      <c r="AQ50" s="322" t="s">
        <v>542</v>
      </c>
      <c r="AR50" s="323" t="s">
        <v>543</v>
      </c>
    </row>
    <row r="51" spans="1:44" ht="13">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544</v>
      </c>
      <c r="AL51" s="316"/>
      <c r="AM51" s="324">
        <v>2138122</v>
      </c>
      <c r="AN51" s="325">
        <v>77705</v>
      </c>
      <c r="AO51" s="326">
        <v>-16.399999999999999</v>
      </c>
      <c r="AP51" s="327">
        <v>68468</v>
      </c>
      <c r="AQ51" s="328">
        <v>3.9</v>
      </c>
      <c r="AR51" s="329">
        <v>-20.3</v>
      </c>
    </row>
    <row r="52" spans="1:44" ht="13">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545</v>
      </c>
      <c r="AM52" s="332">
        <v>1290271</v>
      </c>
      <c r="AN52" s="333">
        <v>46892</v>
      </c>
      <c r="AO52" s="334">
        <v>1.4</v>
      </c>
      <c r="AP52" s="335">
        <v>34140</v>
      </c>
      <c r="AQ52" s="336">
        <v>-6.4</v>
      </c>
      <c r="AR52" s="337">
        <v>7.8</v>
      </c>
    </row>
    <row r="53" spans="1:44" ht="13">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546</v>
      </c>
      <c r="AL53" s="316"/>
      <c r="AM53" s="324">
        <v>2559034</v>
      </c>
      <c r="AN53" s="325">
        <v>94041</v>
      </c>
      <c r="AO53" s="326">
        <v>21</v>
      </c>
      <c r="AP53" s="327">
        <v>69729</v>
      </c>
      <c r="AQ53" s="328">
        <v>1.8</v>
      </c>
      <c r="AR53" s="329">
        <v>19.2</v>
      </c>
    </row>
    <row r="54" spans="1:44" ht="13">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545</v>
      </c>
      <c r="AM54" s="332">
        <v>2423528</v>
      </c>
      <c r="AN54" s="333">
        <v>89061</v>
      </c>
      <c r="AO54" s="334">
        <v>89.9</v>
      </c>
      <c r="AP54" s="335">
        <v>38908</v>
      </c>
      <c r="AQ54" s="336">
        <v>14</v>
      </c>
      <c r="AR54" s="337">
        <v>75.900000000000006</v>
      </c>
    </row>
    <row r="55" spans="1:44" ht="13">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547</v>
      </c>
      <c r="AL55" s="316"/>
      <c r="AM55" s="324">
        <v>2082489</v>
      </c>
      <c r="AN55" s="325">
        <v>77754</v>
      </c>
      <c r="AO55" s="326">
        <v>-17.3</v>
      </c>
      <c r="AP55" s="327">
        <v>74581</v>
      </c>
      <c r="AQ55" s="328">
        <v>7</v>
      </c>
      <c r="AR55" s="329">
        <v>-24.3</v>
      </c>
    </row>
    <row r="56" spans="1:44" ht="13">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545</v>
      </c>
      <c r="AM56" s="332">
        <v>1721763</v>
      </c>
      <c r="AN56" s="333">
        <v>64286</v>
      </c>
      <c r="AO56" s="334">
        <v>-27.8</v>
      </c>
      <c r="AP56" s="335">
        <v>41563</v>
      </c>
      <c r="AQ56" s="336">
        <v>6.8</v>
      </c>
      <c r="AR56" s="337">
        <v>-34.6</v>
      </c>
    </row>
    <row r="57" spans="1:44" ht="13">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548</v>
      </c>
      <c r="AL57" s="316"/>
      <c r="AM57" s="324">
        <v>4921729</v>
      </c>
      <c r="AN57" s="325">
        <v>184916</v>
      </c>
      <c r="AO57" s="326">
        <v>137.80000000000001</v>
      </c>
      <c r="AP57" s="327">
        <v>76347</v>
      </c>
      <c r="AQ57" s="328">
        <v>2.4</v>
      </c>
      <c r="AR57" s="329">
        <v>135.4</v>
      </c>
    </row>
    <row r="58" spans="1:44" ht="13">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545</v>
      </c>
      <c r="AM58" s="332">
        <v>3292255</v>
      </c>
      <c r="AN58" s="333">
        <v>123695</v>
      </c>
      <c r="AO58" s="334">
        <v>92.4</v>
      </c>
      <c r="AP58" s="335">
        <v>41762</v>
      </c>
      <c r="AQ58" s="336">
        <v>0.5</v>
      </c>
      <c r="AR58" s="337">
        <v>91.9</v>
      </c>
    </row>
    <row r="59" spans="1:44" ht="13">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549</v>
      </c>
      <c r="AL59" s="316"/>
      <c r="AM59" s="324">
        <v>3054127</v>
      </c>
      <c r="AN59" s="325">
        <v>115955</v>
      </c>
      <c r="AO59" s="326">
        <v>-37.299999999999997</v>
      </c>
      <c r="AP59" s="327">
        <v>69604</v>
      </c>
      <c r="AQ59" s="328">
        <v>-8.8000000000000007</v>
      </c>
      <c r="AR59" s="329">
        <v>-28.5</v>
      </c>
    </row>
    <row r="60" spans="1:44" ht="13">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545</v>
      </c>
      <c r="AM60" s="332">
        <v>1758019</v>
      </c>
      <c r="AN60" s="333">
        <v>66746</v>
      </c>
      <c r="AO60" s="334">
        <v>-46</v>
      </c>
      <c r="AP60" s="335">
        <v>36247</v>
      </c>
      <c r="AQ60" s="336">
        <v>-13.2</v>
      </c>
      <c r="AR60" s="337">
        <v>-32.799999999999997</v>
      </c>
    </row>
    <row r="61" spans="1:44" ht="13">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550</v>
      </c>
      <c r="AL61" s="338"/>
      <c r="AM61" s="339">
        <v>2951100</v>
      </c>
      <c r="AN61" s="340">
        <v>110074</v>
      </c>
      <c r="AO61" s="341">
        <v>17.600000000000001</v>
      </c>
      <c r="AP61" s="342">
        <v>71746</v>
      </c>
      <c r="AQ61" s="343">
        <v>1.3</v>
      </c>
      <c r="AR61" s="329">
        <v>16.3</v>
      </c>
    </row>
    <row r="62" spans="1:44" ht="13">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545</v>
      </c>
      <c r="AM62" s="332">
        <v>2097167</v>
      </c>
      <c r="AN62" s="333">
        <v>78136</v>
      </c>
      <c r="AO62" s="334">
        <v>22</v>
      </c>
      <c r="AP62" s="335">
        <v>38524</v>
      </c>
      <c r="AQ62" s="336">
        <v>0.3</v>
      </c>
      <c r="AR62" s="337">
        <v>21.7</v>
      </c>
    </row>
    <row r="63" spans="1:44" ht="13">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t="13" hidden="1">
      <c r="AK70" s="253"/>
      <c r="AL70" s="253"/>
      <c r="AM70" s="253"/>
      <c r="AN70" s="253"/>
      <c r="AO70" s="253"/>
      <c r="AP70" s="253"/>
      <c r="AQ70" s="253"/>
      <c r="AR70" s="253"/>
    </row>
    <row r="71" spans="1:46" ht="13" hidden="1">
      <c r="AK71" s="253"/>
      <c r="AL71" s="253"/>
      <c r="AM71" s="253"/>
      <c r="AN71" s="253"/>
      <c r="AO71" s="253"/>
      <c r="AP71" s="253"/>
      <c r="AQ71" s="253"/>
      <c r="AR71" s="253"/>
    </row>
    <row r="72" spans="1:46" ht="13" hidden="1">
      <c r="AK72" s="253"/>
      <c r="AL72" s="253"/>
      <c r="AM72" s="253"/>
      <c r="AN72" s="253"/>
      <c r="AO72" s="253"/>
      <c r="AP72" s="253"/>
      <c r="AQ72" s="253"/>
      <c r="AR72" s="253"/>
    </row>
    <row r="73" spans="1:46" ht="13" hidden="1">
      <c r="AK73" s="253"/>
      <c r="AL73" s="253"/>
      <c r="AM73" s="253"/>
      <c r="AN73" s="253"/>
      <c r="AO73" s="253"/>
      <c r="AP73" s="253"/>
      <c r="AQ73" s="253"/>
      <c r="AR73" s="253"/>
    </row>
  </sheetData>
  <sheetProtection algorithmName="SHA-512" hashValue="WSftgY+lCx4h05VVoVDHTKpcqqSFbS6mn50Ih9d+hqIoIBbSwod/5jLZtpRi9qePIl4JzlXd9eWpt58JZJLqCw==" saltValue="wXz5qUHWUPBsoPe0lWMu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c r="B2" s="250"/>
      <c r="DG2" s="250"/>
    </row>
    <row r="3" spans="2:125" ht="13">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row r="5" spans="2:125" ht="13"/>
    <row r="6" spans="2:125" ht="13"/>
    <row r="7" spans="2:125" ht="13"/>
    <row r="8" spans="2:125" ht="13"/>
    <row r="9" spans="2:125" ht="13">
      <c r="DU9" s="250"/>
    </row>
    <row r="10" spans="2:125" ht="13"/>
    <row r="11" spans="2:125" ht="13"/>
    <row r="12" spans="2:125" ht="13"/>
    <row r="13" spans="2:125" ht="13"/>
    <row r="14" spans="2:125" ht="13"/>
    <row r="15" spans="2:125" ht="13"/>
    <row r="16" spans="2:125" ht="13"/>
    <row r="17" spans="125:125" ht="13">
      <c r="DU17" s="250"/>
    </row>
    <row r="18" spans="125:125" ht="13"/>
    <row r="19" spans="125:125" ht="13"/>
    <row r="20" spans="125:125" ht="13">
      <c r="DU20" s="250"/>
    </row>
    <row r="21" spans="125:125" ht="13">
      <c r="DU21" s="250"/>
    </row>
    <row r="22" spans="125:125" ht="13"/>
    <row r="23" spans="125:125" ht="13"/>
    <row r="24" spans="125:125" ht="13"/>
    <row r="25" spans="125:125" ht="13"/>
    <row r="26" spans="125:125" ht="13"/>
    <row r="27" spans="125:125" ht="13"/>
    <row r="28" spans="125:125" ht="13">
      <c r="DU28" s="250"/>
    </row>
    <row r="29" spans="125:125" ht="13"/>
    <row r="30" spans="125:125" ht="13"/>
    <row r="31" spans="125:125" ht="13"/>
    <row r="32" spans="125:125" ht="13"/>
    <row r="33" spans="2:125" ht="13">
      <c r="B33" s="250"/>
      <c r="G33" s="250"/>
      <c r="I33" s="250"/>
    </row>
    <row r="34" spans="2:125" ht="13">
      <c r="C34" s="250"/>
      <c r="P34" s="250"/>
      <c r="DE34" s="250"/>
      <c r="DH34" s="250"/>
    </row>
    <row r="35" spans="2:125" ht="13">
      <c r="D35" s="250"/>
      <c r="E35" s="250"/>
      <c r="DG35" s="250"/>
      <c r="DJ35" s="250"/>
      <c r="DP35" s="250"/>
      <c r="DQ35" s="250"/>
      <c r="DR35" s="250"/>
      <c r="DS35" s="250"/>
      <c r="DT35" s="250"/>
      <c r="DU35" s="250"/>
    </row>
    <row r="36" spans="2:125" ht="13">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c r="DU37" s="250"/>
    </row>
    <row r="38" spans="2:125" ht="13">
      <c r="DT38" s="250"/>
      <c r="DU38" s="250"/>
    </row>
    <row r="39" spans="2:125" ht="13"/>
    <row r="40" spans="2:125" ht="13">
      <c r="DH40" s="250"/>
    </row>
    <row r="41" spans="2:125" ht="13">
      <c r="DE41" s="250"/>
    </row>
    <row r="42" spans="2:125" ht="13">
      <c r="DG42" s="250"/>
      <c r="DJ42" s="250"/>
    </row>
    <row r="43" spans="2:125" ht="13">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c r="DU44" s="250"/>
    </row>
    <row r="45" spans="2:125" ht="13"/>
    <row r="46" spans="2:125" ht="13"/>
    <row r="47" spans="2:125" ht="13"/>
    <row r="48" spans="2:125" ht="13">
      <c r="DT48" s="250"/>
      <c r="DU48" s="250"/>
    </row>
    <row r="49" spans="120:125" ht="13">
      <c r="DU49" s="250"/>
    </row>
    <row r="50" spans="120:125" ht="13">
      <c r="DU50" s="250"/>
    </row>
    <row r="51" spans="120:125" ht="13">
      <c r="DP51" s="250"/>
      <c r="DQ51" s="250"/>
      <c r="DR51" s="250"/>
      <c r="DS51" s="250"/>
      <c r="DT51" s="250"/>
      <c r="DU51" s="250"/>
    </row>
    <row r="52" spans="120:125" ht="13"/>
    <row r="53" spans="120:125" ht="13"/>
    <row r="54" spans="120:125" ht="13">
      <c r="DU54" s="250"/>
    </row>
    <row r="55" spans="120:125" ht="13"/>
    <row r="56" spans="120:125" ht="13"/>
    <row r="57" spans="120:125" ht="13"/>
    <row r="58" spans="120:125" ht="13">
      <c r="DU58" s="250"/>
    </row>
    <row r="59" spans="120:125" ht="13"/>
    <row r="60" spans="120:125" ht="13"/>
    <row r="61" spans="120:125" ht="13"/>
    <row r="62" spans="120:125" ht="13"/>
    <row r="63" spans="120:125" ht="13">
      <c r="DU63" s="250"/>
    </row>
    <row r="64" spans="120:125" ht="13">
      <c r="DT64" s="250"/>
      <c r="DU64" s="250"/>
    </row>
    <row r="65" spans="123:125" ht="13"/>
    <row r="66" spans="123:125" ht="13"/>
    <row r="67" spans="123:125" ht="13"/>
    <row r="68" spans="123:125" ht="13"/>
    <row r="69" spans="123:125" ht="13">
      <c r="DS69" s="250"/>
      <c r="DT69" s="250"/>
      <c r="DU69" s="25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0"/>
    </row>
    <row r="83" spans="116:125" ht="13">
      <c r="DM83" s="250"/>
      <c r="DN83" s="250"/>
      <c r="DO83" s="250"/>
      <c r="DP83" s="250"/>
      <c r="DQ83" s="250"/>
      <c r="DR83" s="250"/>
      <c r="DS83" s="250"/>
      <c r="DT83" s="250"/>
      <c r="DU83" s="250"/>
    </row>
    <row r="84" spans="116:125" ht="13"/>
    <row r="85" spans="116:125" ht="13"/>
    <row r="86" spans="116:125" ht="13"/>
    <row r="87" spans="116:125" ht="13"/>
    <row r="88" spans="116:125" ht="13">
      <c r="DU88" s="250"/>
    </row>
    <row r="89" spans="116:125" ht="13"/>
    <row r="90" spans="116:125" ht="13"/>
    <row r="91" spans="116:125" ht="13"/>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552</v>
      </c>
    </row>
    <row r="121" spans="125:125" ht="13.5" hidden="1" customHeight="1">
      <c r="DU121" s="250"/>
    </row>
  </sheetData>
  <sheetProtection algorithmName="SHA-512" hashValue="EYvMBeQDLoESPWW0OWUABjY04Z4StVa4PD2kUo8LV1VfKFYDFp7LSDyXbMn9f0v2YuUIhqBU78XUSJggg0DfZw==" saltValue="JLo5WQWc2YcDwhXdzhxu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 zoomScaleNormal="100" zoomScaleSheetLayoutView="55" workbookViewId="0"/>
  </sheetViews>
  <sheetFormatPr defaultColWidth="0" defaultRowHeight="13.5" customHeight="1" zeroHeight="1"/>
  <cols>
    <col min="1" max="125" width="2.4531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c r="B2" s="250"/>
      <c r="T2" s="250"/>
    </row>
    <row r="3" spans="1:125" ht="13">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0"/>
      <c r="G33" s="250"/>
      <c r="I33" s="250"/>
    </row>
    <row r="34" spans="2:125" ht="13">
      <c r="C34" s="250"/>
      <c r="P34" s="250"/>
      <c r="R34" s="250"/>
      <c r="U34" s="250"/>
    </row>
    <row r="35" spans="2:125" ht="13">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c r="F36" s="250"/>
      <c r="H36" s="250"/>
      <c r="J36" s="250"/>
      <c r="K36" s="250"/>
      <c r="L36" s="250"/>
      <c r="M36" s="250"/>
      <c r="N36" s="250"/>
      <c r="O36" s="250"/>
      <c r="Q36" s="250"/>
      <c r="S36" s="250"/>
      <c r="V36" s="250"/>
    </row>
    <row r="37" spans="2:125" ht="13"/>
    <row r="38" spans="2:125" ht="13"/>
    <row r="39" spans="2:125" ht="13"/>
    <row r="40" spans="2:125" ht="13">
      <c r="U40" s="250"/>
    </row>
    <row r="41" spans="2:125" ht="13">
      <c r="R41" s="250"/>
    </row>
    <row r="42" spans="2:125" ht="13">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c r="Q43" s="250"/>
      <c r="S43" s="250"/>
      <c r="V43" s="25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553</v>
      </c>
    </row>
  </sheetData>
  <sheetProtection algorithmName="SHA-512" hashValue="Ca2PNI2H4KQt3D0LHoTQFrXKAC4rorEkRrsNwrD8majApWo0u6lPjNyRfOgpGmvdF5s84IUpXnt7PPUjSwrNHw==" saltValue="+Cg4tS+Am53Yt8RYTSPl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19" zoomScale="90" zoomScaleNormal="90" zoomScaleSheetLayoutView="100" workbookViewId="0">
      <selection activeCell="L45" sqref="L45"/>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1" t="s">
        <v>3</v>
      </c>
      <c r="D47" s="1171"/>
      <c r="E47" s="1172"/>
      <c r="F47" s="11">
        <v>12.22</v>
      </c>
      <c r="G47" s="12">
        <v>10.46</v>
      </c>
      <c r="H47" s="12">
        <v>10.65</v>
      </c>
      <c r="I47" s="12">
        <v>11.43</v>
      </c>
      <c r="J47" s="13">
        <v>10.98</v>
      </c>
    </row>
    <row r="48" spans="2:10" ht="57.75" customHeight="1">
      <c r="B48" s="14"/>
      <c r="C48" s="1173" t="s">
        <v>4</v>
      </c>
      <c r="D48" s="1173"/>
      <c r="E48" s="1174"/>
      <c r="F48" s="15">
        <v>0.6</v>
      </c>
      <c r="G48" s="16">
        <v>0.5</v>
      </c>
      <c r="H48" s="16">
        <v>1.7</v>
      </c>
      <c r="I48" s="16">
        <v>0.44</v>
      </c>
      <c r="J48" s="17">
        <v>5.24</v>
      </c>
    </row>
    <row r="49" spans="2:10" ht="57.75" customHeight="1" thickBot="1">
      <c r="B49" s="18"/>
      <c r="C49" s="1175" t="s">
        <v>5</v>
      </c>
      <c r="D49" s="1175"/>
      <c r="E49" s="1176"/>
      <c r="F49" s="19" t="s">
        <v>559</v>
      </c>
      <c r="G49" s="20" t="s">
        <v>560</v>
      </c>
      <c r="H49" s="20">
        <v>1.23</v>
      </c>
      <c r="I49" s="20" t="s">
        <v>561</v>
      </c>
      <c r="J49" s="21">
        <v>4.84</v>
      </c>
    </row>
    <row r="50" spans="2:10" ht="13"/>
  </sheetData>
  <sheetProtection algorithmName="SHA-512" hashValue="EqxX9zyQA+x4uNupwttiLnv04Tfc7Mhz+Im8Nxwfhr8gUgYETF/hSHXa3cOYXYu7dmJYypcCHZely9opmQhnaA==" saltValue="VKqmm3cSSI6OsUd5qHYN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2023-03-20T05:05:47Z</cp:lastPrinted>
  <dcterms:created xsi:type="dcterms:W3CDTF">2023-02-20T06:43:42Z</dcterms:created>
  <dcterms:modified xsi:type="dcterms:W3CDTF">2023-10-10T00:29:47Z</dcterms:modified>
  <cp:category/>
</cp:coreProperties>
</file>