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02総務部\02財政課\財政係\A 各種照会・回答\R05\R05.10.02 【広島県：1010】（再出力完了のご連絡）【総務省財務調査課】令和３年度財政状況資料集の作成について（2回目・地方公会計関係）\"/>
    </mc:Choice>
  </mc:AlternateContent>
  <bookViews>
    <workbookView xWindow="0" yWindow="0" windowWidth="20490" windowHeight="71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V34" i="12"/>
  <c r="Q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C37" i="10"/>
  <c r="BE36" i="10"/>
  <c r="C36" i="10"/>
  <c r="BE35" i="10"/>
  <c r="CO34" i="10"/>
  <c r="CO35" i="10" s="1"/>
  <c r="CO36" i="10" s="1"/>
  <c r="CO37" i="10" s="1"/>
  <c r="CO38" i="10" s="1"/>
  <c r="CO39" i="10" s="1"/>
  <c r="CO40" i="10" s="1"/>
  <c r="CO41" i="10" s="1"/>
  <c r="CO42" i="10" s="1"/>
  <c r="CO43" i="10" s="1"/>
  <c r="BW34" i="10"/>
  <c r="BW35" i="10" s="1"/>
  <c r="BW36"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alcChain>
</file>

<file path=xl/sharedStrings.xml><?xml version="1.0" encoding="utf-8"?>
<sst xmlns="http://schemas.openxmlformats.org/spreadsheetml/2006/main" count="1123" uniqueCount="619">
  <si>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</si>
  <si>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</si>
  <si>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</si>
  <si>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</si>
  <si>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</si>
  <si>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</si>
  <si>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</si>
  <si>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</si>
  <si>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</si>
  <si>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</si>
  <si>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</si>
  <si>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</si>
  <si>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</si>
  <si>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</si>
  <si>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</si>
  <si>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</si>
  <si>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</si>
  <si>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</si>
  <si>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</si>
  <si>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</si>
  <si>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</si>
  <si>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</si>
  <si>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</si>
  <si>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</si>
  <si>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</si>
  <si>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</si>
  <si>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</si>
  <si>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</si>
  <si>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</si>
  <si>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</si>
  <si>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</si>
  <si>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</si>
  <si>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</si>
  <si>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</si>
  <si>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</si>
  <si>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</si>
  <si>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</si>
  <si>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</si>
  <si>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</si>
  <si>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</si>
  <si>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</si>
  <si>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</si>
  <si>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</si>
  <si>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</si>
  <si>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</si>
  <si>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</si>
  <si>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</si>
  <si>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</si>
  <si>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</si>
  <si>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</si>
  <si>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</si>
  <si>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</si>
  <si>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</si>
  <si>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</si>
  <si>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</si>
  <si>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</si>
  <si>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</si>
  <si>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</si>
  <si>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</si>
  <si>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</si>
  <si>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</si>
  <si>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</si>
  <si>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</si>
  <si>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</si>
  <si>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</si>
  <si>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</si>
  <si>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</si>
  <si>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</si>
  <si>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</si>
  <si>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</si>
  <si>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</si>
  <si>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</si>
  <si>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</si>
  <si>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</si>
  <si>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</si>
  <si>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</si>
  <si>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</si>
  <si>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</si>
  <si>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</si>
  <si>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</si>
  <si>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</si>
  <si>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</si>
  <si>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</si>
  <si>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</si>
  <si>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</si>
  <si>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</si>
  <si>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</si>
  <si>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</si>
  <si>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</si>
  <si>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</si>
  <si>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</si>
  <si>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</si>
  <si>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</si>
  <si>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</si>
  <si>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</si>
  <si>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</si>
  <si>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</si>
  <si>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</si>
  <si>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</si>
  <si>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</si>
  <si>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</si>
  <si>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</si>
  <si>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</si>
  <si>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</si>
  <si>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</si>
  <si>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</si>
  <si>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</si>
  <si>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</si>
  <si>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</si>
  <si>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</si>
  <si>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</si>
  <si>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</si>
  <si>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</si>
  <si>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</si>
  <si>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</si>
  <si>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</si>
  <si>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</si>
  <si>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</si>
  <si>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</si>
  <si>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</si>
  <si>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</si>
  <si>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</si>
  <si>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</si>
  <si>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</si>
  <si>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</si>
  <si>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</si>
  <si>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</si>
  <si>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</si>
  <si>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</si>
  <si>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</si>
  <si>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</si>
  <si>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</si>
  <si>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</si>
  <si>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</si>
  <si>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</si>
  <si>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</si>
  <si>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</si>
  <si>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</si>
  <si>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</si>
  <si>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</si>
  <si>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</si>
  <si>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</si>
  <si>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</si>
  <si>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</si>
  <si>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</si>
  <si>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</si>
  <si>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</si>
  <si>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</si>
  <si>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</si>
  <si>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</si>
  <si>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</si>
  <si>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</si>
  <si>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</si>
  <si>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</si>
  <si>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</si>
  <si>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</si>
  <si>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</si>
  <si>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</si>
  <si>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</si>
  <si>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</si>
  <si>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</si>
  <si>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</si>
  <si>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</si>
  <si>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</si>
  <si>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</si>
  <si>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</si>
  <si>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</si>
  <si>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</si>
  <si>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</si>
  <si>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</si>
  <si>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</si>
  <si>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</si>
  <si>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</si>
  <si>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</si>
  <si>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</si>
  <si>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</si>
  <si>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</si>
  <si>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</si>
  <si>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</si>
  <si>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</si>
  <si>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</si>
  <si>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</si>
  <si>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</si>
  <si>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</si>
  <si>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</si>
  <si>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</si>
  <si>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</si>
  <si>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</si>
  <si>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</si>
  <si>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</si>
  <si>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</si>
  <si>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</si>
  <si>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</si>
  <si>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</si>
  <si>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</si>
  <si>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</si>
  <si>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</si>
  <si>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</si>
  <si>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</si>
  <si>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</si>
  <si>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</si>
  <si>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</si>
  <si>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</si>
  <si>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</si>
  <si>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</si>
  <si>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</si>
  <si>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</si>
  <si>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</si>
  <si>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</si>
  <si>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</si>
  <si>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</si>
  <si>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</si>
  <si>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</si>
  <si>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</si>
  <si>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広島県三次市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</si>
  <si>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</si>
  <si>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</si>
  <si>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</si>
  <si>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</si>
  <si>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</si>
  <si>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</si>
  <si>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</si>
  <si>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</si>
  <si>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</si>
  <si>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</si>
  <si>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</si>
  <si>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</si>
  <si>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</si>
  <si>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</si>
  <si>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</si>
  <si>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</si>
  <si>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</si>
  <si>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</si>
  <si>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</si>
  <si>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</si>
  <si>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</si>
  <si>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</si>
  <si>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</si>
  <si>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</si>
  <si>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</si>
  <si>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</si>
  <si>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</si>
  <si>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</si>
  <si>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</si>
  <si>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</si>
  <si>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</si>
  <si>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</si>
  <si>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</si>
  <si>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</si>
  <si>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</si>
  <si>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</si>
  <si>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</si>
  <si>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</si>
  <si>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</si>
  <si>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</si>
  <si>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</si>
  <si>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</si>
  <si>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</si>
  <si>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</si>
  <si>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</si>
  <si>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</si>
  <si>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</si>
  <si>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</si>
  <si>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</si>
  <si>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</si>
  <si>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</si>
  <si>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</si>
  <si>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</si>
  <si>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</si>
  <si>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</si>
  <si>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</si>
  <si>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</si>
  <si>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</si>
  <si>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</si>
  <si>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</si>
  <si>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</si>
  <si>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</si>
  <si>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</si>
  <si>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</si>
  <si>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</si>
  <si>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</si>
  <si>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</si>
  <si>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</si>
  <si>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</si>
  <si>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</si>
  <si>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</si>
  <si>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</si>
  <si>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</si>
  <si>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</si>
  <si>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</si>
  <si>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</si>
  <si>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</si>
  <si>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</si>
  <si>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</si>
  <si>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</si>
  <si>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</si>
  <si>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</si>
  <si>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</si>
  <si>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</si>
  <si>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</si>
  <si>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</si>
  <si>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</si>
  <si>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</si>
  <si>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</si>
  <si>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</si>
  <si>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</si>
  <si>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</si>
  <si>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</si>
  <si>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</si>
  <si>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</si>
  <si>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</si>
  <si>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</si>
  <si>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</si>
  <si>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</si>
  <si>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</si>
  <si>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</si>
  <si>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</si>
  <si>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</si>
  <si>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</si>
  <si>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</si>
  <si>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</si>
  <si>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</si>
  <si>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</si>
  <si>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</si>
  <si>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</si>
  <si>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</si>
  <si>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</si>
  <si>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</si>
  <si>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</si>
  <si>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</si>
  <si>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</si>
  <si>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</si>
  <si>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</si>
  <si>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</si>
  <si>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</si>
  <si>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</si>
  <si>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</si>
  <si>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</si>
  <si>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</si>
  <si>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</si>
  <si>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</si>
  <si>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</si>
  <si>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</si>
  <si>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</si>
  <si>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</si>
  <si>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</si>
  <si>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</si>
  <si>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</si>
  <si>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</si>
  <si>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</si>
  <si>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</si>
  <si>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</si>
  <si>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</si>
  <si>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</si>
  <si>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</si>
  <si>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</si>
  <si>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</si>
  <si>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</si>
  <si>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</si>
  <si>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</si>
  <si>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</si>
  <si>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</si>
  <si>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</si>
  <si>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</si>
  <si>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</si>
  <si>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</si>
  <si>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</si>
  <si>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</si>
  <si>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</si>
  <si>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</si>
  <si>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広島県三次市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</si>
  <si>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</si>
  <si>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</si>
  <si>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</si>
  <si>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</si>
  <si>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</si>
  <si>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</si>
  <si>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</si>
  <si>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</si>
  <si>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</si>
  <si>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</si>
  <si>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</si>
  <si>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</si>
  <si>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</si>
  <si>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</si>
  <si>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</si>
  <si>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</si>
  <si>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</si>
  <si>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</si>
  <si>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</si>
  <si>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</si>
  <si>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</si>
  <si>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</si>
  <si>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</si>
  <si>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</si>
  <si>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</si>
  <si>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</si>
  <si>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</si>
  <si>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</si>
  <si>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</si>
  <si>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</si>
  <si>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</si>
  <si>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</si>
  <si>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</si>
  <si>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</si>
  <si>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</si>
  <si>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</si>
  <si>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</si>
  <si>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</si>
  <si>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</si>
  <si>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</si>
  <si>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</si>
  <si>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</si>
  <si>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</si>
  <si>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</si>
  <si>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</si>
  <si>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</si>
  <si>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</si>
  <si>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</si>
  <si>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</si>
  <si>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</si>
  <si>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</si>
  <si>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</si>
  <si>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</si>
  <si>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</si>
  <si>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</si>
  <si>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</si>
  <si>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</si>
  <si>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</si>
  <si>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</si>
  <si>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</si>
  <si>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</si>
  <si>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</si>
  <si>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</si>
  <si>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</si>
  <si>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</si>
  <si>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</si>
  <si>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</si>
  <si>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</si>
  <si>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</si>
  <si>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</si>
  <si>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</si>
  <si>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</si>
  <si>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</si>
  <si>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</si>
  <si>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</si>
  <si>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</si>
  <si>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</si>
  <si>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</si>
  <si>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</si>
  <si>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</si>
  <si>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</si>
  <si>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</si>
  <si>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</si>
  <si>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</si>
  <si>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</si>
  <si>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</si>
  <si>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</si>
  <si>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</si>
  <si>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</si>
  <si>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</si>
  <si>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</si>
  <si>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</si>
  <si>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</si>
  <si>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</si>
  <si>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</si>
  <si>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</si>
  <si>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</si>
  <si>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</si>
  <si>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</si>
  <si>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</si>
  <si>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</si>
  <si>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</si>
  <si>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</si>
  <si>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</si>
  <si>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</si>
  <si>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</si>
  <si>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</si>
  <si>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</si>
  <si>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</si>
  <si>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</si>
  <si>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</si>
  <si>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</si>
  <si>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</si>
  <si>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</si>
  <si>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</si>
  <si>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</si>
  <si>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</si>
  <si>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</si>
  <si>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</si>
  <si>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</si>
  <si>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</si>
  <si>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</si>
  <si>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</si>
  <si>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</si>
  <si>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</si>
  <si>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</si>
  <si>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</si>
  <si>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</si>
  <si>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</si>
  <si>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</si>
  <si>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</si>
  <si>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</si>
  <si>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</si>
  <si>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</si>
  <si>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</si>
  <si>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</si>
  <si>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</si>
  <si>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</si>
  <si>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</si>
  <si>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</si>
  <si>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</si>
  <si>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</si>
  <si>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</si>
  <si>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</si>
  <si>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</si>
  <si>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</si>
  <si>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</si>
  <si>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</si>
  <si>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</si>
  <si>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</si>
  <si>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</si>
  <si>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</si>
  <si>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</si>
  <si>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</si>
  <si>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</si>
  <si>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</si>
  <si>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</si>
  <si>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</si>
  <si>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</si>
  <si>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</si>
  <si>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</si>
  <si>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</si>
  <si>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</si>
  <si>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</si>
  <si>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</si>
  <si>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</si>
  <si>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</si>
  <si>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</si>
  <si>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</si>
  <si>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</si>
  <si>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</si>
  <si>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</si>
  <si>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</si>
  <si>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</si>
  <si>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</si>
  <si>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</si>
  <si>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</si>
  <si>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</si>
  <si>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</si>
  <si>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</si>
  <si>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</si>
  <si>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</si>
  <si>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</si>
  <si>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</si>
  <si>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</si>
  <si>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3.89</t>
  </si>
  <si>
    <t>病院事業会計</t>
  </si>
  <si>
    <t>水道事業会計</t>
  </si>
  <si>
    <t>一般会計</t>
  </si>
  <si>
    <t>下水道事業会計</t>
  </si>
  <si>
    <t>介護保険特別会計</t>
  </si>
  <si>
    <t>国民健康保険特別会計</t>
  </si>
  <si>
    <t>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</si>
  <si>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</si>
  <si>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</si>
  <si>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</si>
  <si>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</si>
  <si>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</si>
  <si>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</si>
  <si>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</si>
  <si>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</si>
  <si>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</si>
  <si>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地方債現在高：49,108,124千円</t>
  </si>
  <si>
    <t>地方債現在高：59,915千円</t>
  </si>
  <si>
    <t>備北地区消防組合</t>
  </si>
  <si>
    <t>広島県後期高齢者医療広域連合（一般会計）</t>
  </si>
  <si>
    <t>広島県後期高齢者医療広域連合（特別会計）</t>
  </si>
  <si>
    <t>三次国際交流協会</t>
  </si>
  <si>
    <t>出資金：16,536千円</t>
    <rPh sb="0" eb="3">
      <t>シュッシキン</t>
    </rPh>
    <rPh sb="10" eb="12">
      <t>センエン</t>
    </rPh>
    <phoneticPr fontId="2"/>
  </si>
  <si>
    <t>三次市観光協会</t>
  </si>
  <si>
    <t>出資金：3,000千円</t>
    <rPh sb="0" eb="3">
      <t>シュッシキン</t>
    </rPh>
    <rPh sb="9" eb="11">
      <t>センエン</t>
    </rPh>
    <phoneticPr fontId="2"/>
  </si>
  <si>
    <t>広島三次ワイナリー</t>
  </si>
  <si>
    <t>出資金：102,850千円</t>
    <rPh sb="0" eb="3">
      <t>シュッシキン</t>
    </rPh>
    <rPh sb="11" eb="13">
      <t>センエン</t>
    </rPh>
    <phoneticPr fontId="2"/>
  </si>
  <si>
    <t>君田トエンティワン</t>
  </si>
  <si>
    <t>出資金：24,000千円</t>
    <rPh sb="0" eb="3">
      <t>シュッシキン</t>
    </rPh>
    <rPh sb="10" eb="12">
      <t>センエン</t>
    </rPh>
    <phoneticPr fontId="2"/>
  </si>
  <si>
    <t>布野特産センター</t>
  </si>
  <si>
    <t>出資金：12,500千円</t>
    <rPh sb="0" eb="3">
      <t>シュッシキン</t>
    </rPh>
    <rPh sb="10" eb="12">
      <t>センエン</t>
    </rPh>
    <phoneticPr fontId="2"/>
  </si>
  <si>
    <t>吉舎食品</t>
  </si>
  <si>
    <t>出資金：6,000千円</t>
    <rPh sb="0" eb="3">
      <t>シュッシキン</t>
    </rPh>
    <rPh sb="9" eb="11">
      <t>センエン</t>
    </rPh>
    <phoneticPr fontId="2"/>
  </si>
  <si>
    <t>奥田元宋・小由女美術館</t>
  </si>
  <si>
    <t>出資金：333,143千円</t>
    <rPh sb="0" eb="3">
      <t>シュッシキン</t>
    </rPh>
    <rPh sb="11" eb="13">
      <t>センエン</t>
    </rPh>
    <phoneticPr fontId="2"/>
  </si>
  <si>
    <t>三次ケーブルビジョン</t>
  </si>
  <si>
    <t>出資金：75,000千円</t>
    <rPh sb="0" eb="3">
      <t>シュッシキン</t>
    </rPh>
    <rPh sb="10" eb="12">
      <t>センエン</t>
    </rPh>
    <phoneticPr fontId="2"/>
  </si>
  <si>
    <t>みわ３７５</t>
  </si>
  <si>
    <t>出資金：750千円</t>
    <rPh sb="0" eb="3">
      <t>シュッシキン</t>
    </rPh>
    <rPh sb="7" eb="9">
      <t>センエン</t>
    </rPh>
    <phoneticPr fontId="2"/>
  </si>
  <si>
    <t>暮らしサポートみよし</t>
  </si>
  <si>
    <t>出資金：30,000千円</t>
    <rPh sb="0" eb="3">
      <t>シュッシキン</t>
    </rPh>
    <rPh sb="10" eb="12">
      <t>センエン</t>
    </rPh>
    <phoneticPr fontId="2"/>
  </si>
  <si>
    <t>地域包括支援センターみよし</t>
  </si>
  <si>
    <t>出資金：20,000千円</t>
    <rPh sb="0" eb="3">
      <t>シュッシキン</t>
    </rPh>
    <rPh sb="10" eb="12">
      <t>センエン</t>
    </rPh>
    <phoneticPr fontId="2"/>
  </si>
  <si>
    <t>三次観光推進機構</t>
    <phoneticPr fontId="2"/>
  </si>
  <si>
    <t>出資金：10,300千円</t>
    <phoneticPr fontId="2"/>
  </si>
  <si>
    <t>※8：職員の状況については、令和3年地方公務員給与実態調査に基づいている。</t>
    <phoneticPr fontId="2"/>
  </si>
  <si>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</si>
  <si>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5"/>
  </si>
  <si>
    <t>ブロードバンドひかり基金</t>
    <rPh sb="10" eb="12">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</si>
  <si>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</si>
  <si>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</si>
  <si>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</si>
  <si>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</si>
  <si>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</si>
  <si>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</si>
  <si>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</si>
  <si>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</si>
  <si>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</si>
  <si>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</si>
  <si>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</si>
  <si>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と有形固定資産減価償却率は，類似団体と比べて高い水準にある。地方債残高が多いことや充当可能財源が減少していることに加え，本市は8市町村が合併したことに伴い機能の重複した施設も多く，長寿命化や更新整備に多額の費用が生じるためその整理が追い付いていないことが類似団体よりも率が高くなっている要因である。
　今後は人口減少や施設維持コスト増加に対応するため，公共施設等総合管理計画に基づき適正な資産規模を目指し，新規整備の抑制や施設の廃止・集約化・複合化など資産保有量の減少に取り組むとともに地方債残高の減少に取り組む必要がある。</t>
    <phoneticPr fontId="5"/>
  </si>
  <si>
    <t>　実質公債費比率は類似団体と比較して低いものの，将来負担比率は高くなっている。
　実質公債費比率は，新規地方債発行額を地方債の償還元金以内に制限するなど地方債の残高削減を行っていることや，過疎債など交付税措置のある有利な起債を借入していることにより減少傾向となっている。
　将来負担比率は，令和2年度において類似団体平均を上回っているが，令和3年度に繰上償還などによる地方債残高の減に伴い減少している。</t>
    <rPh sb="94" eb="96">
      <t>カソ</t>
    </rPh>
    <rPh sb="96" eb="97">
      <t>サイ</t>
    </rPh>
    <rPh sb="99" eb="102">
      <t>コウフゼイ</t>
    </rPh>
    <rPh sb="102" eb="104">
      <t>ソチ</t>
    </rPh>
    <rPh sb="107" eb="109">
      <t>ユウリ</t>
    </rPh>
    <rPh sb="110" eb="112">
      <t>キサイ</t>
    </rPh>
    <rPh sb="113" eb="115">
      <t>カリイレ</t>
    </rPh>
    <rPh sb="126" eb="12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</si>
</sst>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E4AA-4400-B641-DF5759DA6F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130730</c:v>
                </c:pt>
                <c:pt idx="1">
                  <c:v>86365</c:v>
                </c:pt>
                <c:pt idx="2">
                  <c:v>72445</c:v>
                </c:pt>
                <c:pt idx="3">
                  <c:v>97049</c:v>
                </c:pt>
                <c:pt idx="4">
                  <c:v>83004</c:v>
                </c:pt>
              </c:numCache>
            </c:numRef>
          </c:val>
          <c:smooth val="0"/>
          <c:extLst>
            <c:ext xmlns:c16="http://schemas.microsoft.com/office/drawing/2014/chart" uri="{C3380CC4-5D6E-409C-BE32-E72D297353CC}">
              <c16:uniqueId val="{00000001-E4AA-4400-B641-DF5759DA6FB1}"/>
            </c:ext>
          </c:extLst>
        </c:ser>
        <c:dLbls>
          <c:showLegendKey val="0"/>
          <c:showVal val="0"/>
          <c:showCatName val="0"/>
          <c:showSerName val="0"/>
          <c:showPercent val="0"/>
          <c:showBubbleSize val="0"/>
        </c:dLbls>
        <c:marker val="1"/>
        <c:smooth val="0"/>
        <c:axId val="322035456"/>
        <c:axId val="325301184"/>
      </c:lineChart>
      <c:catAx>
        <c:axId val="322035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301184"/>
        <c:crosses val="autoZero"/>
        <c:auto val="1"/>
        <c:lblAlgn val="ctr"/>
        <c:lblOffset val="100"/>
        <c:tickLblSkip val="1"/>
        <c:tickMarkSkip val="1"/>
        <c:noMultiLvlLbl val="0"/>
      </c:catAx>
      <c:valAx>
        <c:axId val="325301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35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2.0499999999999998</c:v>
                </c:pt>
                <c:pt idx="1">
                  <c:v>3.01</c:v>
                </c:pt>
                <c:pt idx="2">
                  <c:v>2.52</c:v>
                </c:pt>
                <c:pt idx="3">
                  <c:v>3.19</c:v>
                </c:pt>
                <c:pt idx="4">
                  <c:v>5.8</c:v>
                </c:pt>
              </c:numCache>
            </c:numRef>
          </c:val>
          <c:extLst>
            <c:ext xmlns:c16="http://schemas.microsoft.com/office/drawing/2014/chart" uri="{C3380CC4-5D6E-409C-BE32-E72D297353CC}">
              <c16:uniqueId val="{00000000-C000-4BFF-8721-845761BEFD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18.399999999999999</c:v>
                </c:pt>
                <c:pt idx="1">
                  <c:v>14.16</c:v>
                </c:pt>
                <c:pt idx="2">
                  <c:v>13.97</c:v>
                </c:pt>
                <c:pt idx="3">
                  <c:v>13.13</c:v>
                </c:pt>
                <c:pt idx="4">
                  <c:v>12.78</c:v>
                </c:pt>
              </c:numCache>
            </c:numRef>
          </c:val>
          <c:extLst>
            <c:ext xmlns:c16="http://schemas.microsoft.com/office/drawing/2014/chart" uri="{C3380CC4-5D6E-409C-BE32-E72D297353CC}">
              <c16:uniqueId val="{00000001-C000-4BFF-8721-845761BEFDDC}"/>
            </c:ext>
          </c:extLst>
        </c:ser>
        <c:dLbls>
          <c:showLegendKey val="0"/>
          <c:showVal val="0"/>
          <c:showCatName val="0"/>
          <c:showSerName val="0"/>
          <c:showPercent val="0"/>
          <c:showBubbleSize val="0"/>
        </c:dLbls>
        <c:gapWidth val="250"/>
        <c:overlap val="100"/>
        <c:axId val="477841368"/>
        <c:axId val="558737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-3.89</c:v>
                </c:pt>
                <c:pt idx="2">
                  <c:v>2.52</c:v>
                </c:pt>
                <c:pt idx="3">
                  <c:v>3.68</c:v>
                </c:pt>
                <c:pt idx="4">
                  <c:v>7.14</c:v>
                </c:pt>
              </c:numCache>
            </c:numRef>
          </c:val>
          <c:smooth val="0"/>
          <c:extLst>
            <c:ext xmlns:c16="http://schemas.microsoft.com/office/drawing/2014/chart" uri="{C3380CC4-5D6E-409C-BE32-E72D297353CC}">
              <c16:uniqueId val="{00000002-C000-4BFF-8721-845761BEFDDC}"/>
            </c:ext>
          </c:extLst>
        </c:ser>
        <c:dLbls>
          <c:showLegendKey val="0"/>
          <c:showVal val="0"/>
          <c:showCatName val="0"/>
          <c:showSerName val="0"/>
          <c:showPercent val="0"/>
          <c:showBubbleSize val="0"/>
        </c:dLbls>
        <c:marker val="1"/>
        <c:smooth val="0"/>
        <c:axId val="477841368"/>
        <c:axId val="558737000"/>
      </c:lineChart>
      <c:catAx>
        <c:axId val="4778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8737000"/>
        <c:crosses val="autoZero"/>
        <c:auto val="1"/>
        <c:lblAlgn val="ctr"/>
        <c:lblOffset val="100"/>
        <c:tickLblSkip val="1"/>
        <c:tickMarkSkip val="1"/>
        <c:noMultiLvlLbl val="0"/>
      </c:catAx>
      <c:valAx>
        <c:axId val="55873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8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1.05</c:v>
                </c:pt>
                <c:pt idx="4">
                  <c:v>#N/A</c:v>
                </c:pt>
                <c:pt idx="5">
                  <c:v>0</c:v>
                </c:pt>
                <c:pt idx="6">
                  <c:v>#N/A</c:v>
                </c:pt>
                <c:pt idx="7">
                  <c:v>0</c:v>
                </c:pt>
                <c:pt idx="8">
                  <c:v>#N/A</c:v>
                </c:pt>
                <c:pt idx="9">
                  <c:v>0</c:v>
                </c:pt>
              </c:numCache>
            </c:numRef>
          </c:val>
          <c:extLst>
            <c:ext xmlns:c16="http://schemas.microsoft.com/office/drawing/2014/chart" uri="{C3380CC4-5D6E-409C-BE32-E72D297353CC}">
              <c16:uniqueId val="{00000000-631C-45AE-AF2B-3506F48B33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C-45AE-AF2B-3506F48B33B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2-631C-45AE-AF2B-3506F48B33BC}"/>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0.06</c:v>
                </c:pt>
              </c:numCache>
            </c:numRef>
          </c:val>
          <c:extLst>
            <c:ext xmlns:c16="http://schemas.microsoft.com/office/drawing/2014/chart" uri="{C3380CC4-5D6E-409C-BE32-E72D297353CC}">
              <c16:uniqueId val="{00000003-631C-45AE-AF2B-3506F48B33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0.51</c:v>
                </c:pt>
                <c:pt idx="2">
                  <c:v>#N/A</c:v>
                </c:pt>
                <c:pt idx="3">
                  <c:v>0.01</c:v>
                </c:pt>
                <c:pt idx="4">
                  <c:v>#N/A</c:v>
                </c:pt>
                <c:pt idx="5">
                  <c:v>0</c:v>
                </c:pt>
                <c:pt idx="6">
                  <c:v>#N/A</c:v>
                </c:pt>
                <c:pt idx="7">
                  <c:v>0.01</c:v>
                </c:pt>
                <c:pt idx="8">
                  <c:v>#N/A</c:v>
                </c:pt>
                <c:pt idx="9">
                  <c:v>0.3</c:v>
                </c:pt>
              </c:numCache>
            </c:numRef>
          </c:val>
          <c:extLst>
            <c:ext xmlns:c16="http://schemas.microsoft.com/office/drawing/2014/chart" uri="{C3380CC4-5D6E-409C-BE32-E72D297353CC}">
              <c16:uniqueId val="{00000004-631C-45AE-AF2B-3506F48B33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0.7</c:v>
                </c:pt>
                <c:pt idx="4">
                  <c:v>#N/A</c:v>
                </c:pt>
                <c:pt idx="5">
                  <c:v>0.4</c:v>
                </c:pt>
                <c:pt idx="6">
                  <c:v>#N/A</c:v>
                </c:pt>
                <c:pt idx="7">
                  <c:v>0.39</c:v>
                </c:pt>
                <c:pt idx="8">
                  <c:v>#N/A</c:v>
                </c:pt>
                <c:pt idx="9">
                  <c:v>0.64</c:v>
                </c:pt>
              </c:numCache>
            </c:numRef>
          </c:val>
          <c:extLst>
            <c:ext xmlns:c16="http://schemas.microsoft.com/office/drawing/2014/chart" uri="{C3380CC4-5D6E-409C-BE32-E72D297353CC}">
              <c16:uniqueId val="{00000005-631C-45AE-AF2B-3506F48B33B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0.78</c:v>
                </c:pt>
                <c:pt idx="6">
                  <c:v>#N/A</c:v>
                </c:pt>
                <c:pt idx="7">
                  <c:v>0.98</c:v>
                </c:pt>
                <c:pt idx="8">
                  <c:v>#N/A</c:v>
                </c:pt>
                <c:pt idx="9">
                  <c:v>1.19</c:v>
                </c:pt>
              </c:numCache>
            </c:numRef>
          </c:val>
          <c:extLst>
            <c:ext xmlns:c16="http://schemas.microsoft.com/office/drawing/2014/chart" uri="{C3380CC4-5D6E-409C-BE32-E72D297353CC}">
              <c16:uniqueId val="{00000006-631C-45AE-AF2B-3506F48B33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2.0499999999999998</c:v>
                </c:pt>
                <c:pt idx="2">
                  <c:v>#N/A</c:v>
                </c:pt>
                <c:pt idx="3">
                  <c:v>2.98</c:v>
                </c:pt>
                <c:pt idx="4">
                  <c:v>#N/A</c:v>
                </c:pt>
                <c:pt idx="5">
                  <c:v>2.5099999999999998</c:v>
                </c:pt>
                <c:pt idx="6">
                  <c:v>#N/A</c:v>
                </c:pt>
                <c:pt idx="7">
                  <c:v>3.18</c:v>
                </c:pt>
                <c:pt idx="8">
                  <c:v>#N/A</c:v>
                </c:pt>
                <c:pt idx="9">
                  <c:v>5.79</c:v>
                </c:pt>
              </c:numCache>
            </c:numRef>
          </c:val>
          <c:extLst>
            <c:ext xmlns:c16="http://schemas.microsoft.com/office/drawing/2014/chart" uri="{C3380CC4-5D6E-409C-BE32-E72D297353CC}">
              <c16:uniqueId val="{00000007-631C-45AE-AF2B-3506F48B33B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5.69</c:v>
                </c:pt>
                <c:pt idx="2">
                  <c:v>#N/A</c:v>
                </c:pt>
                <c:pt idx="3">
                  <c:v>5.82</c:v>
                </c:pt>
                <c:pt idx="4">
                  <c:v>#N/A</c:v>
                </c:pt>
                <c:pt idx="5">
                  <c:v>5.92</c:v>
                </c:pt>
                <c:pt idx="6">
                  <c:v>#N/A</c:v>
                </c:pt>
                <c:pt idx="7">
                  <c:v>6.09</c:v>
                </c:pt>
                <c:pt idx="8">
                  <c:v>#N/A</c:v>
                </c:pt>
                <c:pt idx="9">
                  <c:v>6.24</c:v>
                </c:pt>
              </c:numCache>
            </c:numRef>
          </c:val>
          <c:extLst>
            <c:ext xmlns:c16="http://schemas.microsoft.com/office/drawing/2014/chart" uri="{C3380CC4-5D6E-409C-BE32-E72D297353CC}">
              <c16:uniqueId val="{00000008-631C-45AE-AF2B-3506F48B33B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14.44</c:v>
                </c:pt>
                <c:pt idx="2">
                  <c:v>#N/A</c:v>
                </c:pt>
                <c:pt idx="3">
                  <c:v>13.76</c:v>
                </c:pt>
                <c:pt idx="4">
                  <c:v>#N/A</c:v>
                </c:pt>
                <c:pt idx="5">
                  <c:v>13.91</c:v>
                </c:pt>
                <c:pt idx="6">
                  <c:v>#N/A</c:v>
                </c:pt>
                <c:pt idx="7">
                  <c:v>17.86</c:v>
                </c:pt>
                <c:pt idx="8">
                  <c:v>#N/A</c:v>
                </c:pt>
                <c:pt idx="9">
                  <c:v>17.559999999999999</c:v>
                </c:pt>
              </c:numCache>
            </c:numRef>
          </c:val>
          <c:extLst>
            <c:ext xmlns:c16="http://schemas.microsoft.com/office/drawing/2014/chart" uri="{C3380CC4-5D6E-409C-BE32-E72D297353CC}">
              <c16:uniqueId val="{00000009-631C-45AE-AF2B-3506F48B33BC}"/>
            </c:ext>
          </c:extLst>
        </c:ser>
        <c:dLbls>
          <c:showLegendKey val="0"/>
          <c:showVal val="0"/>
          <c:showCatName val="0"/>
          <c:showSerName val="0"/>
          <c:showPercent val="0"/>
          <c:showBubbleSize val="0"/>
        </c:dLbls>
        <c:gapWidth val="150"/>
        <c:overlap val="100"/>
        <c:axId val="558740920"/>
        <c:axId val="558741312"/>
      </c:barChart>
      <c:catAx>
        <c:axId val="55874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8741312"/>
        <c:crosses val="autoZero"/>
        <c:auto val="1"/>
        <c:lblAlgn val="ctr"/>
        <c:lblOffset val="100"/>
        <c:tickLblSkip val="1"/>
        <c:tickMarkSkip val="1"/>
        <c:noMultiLvlLbl val="0"/>
      </c:catAx>
      <c:valAx>
        <c:axId val="5587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40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6157</c:v>
                </c:pt>
                <c:pt idx="5">
                  <c:v>5736</c:v>
                </c:pt>
                <c:pt idx="8">
                  <c:v>5544</c:v>
                </c:pt>
                <c:pt idx="11">
                  <c:v>5506</c:v>
                </c:pt>
                <c:pt idx="14">
                  <c:v>5329</c:v>
                </c:pt>
              </c:numCache>
            </c:numRef>
          </c:val>
          <c:extLst>
            <c:ext xmlns:c16="http://schemas.microsoft.com/office/drawing/2014/chart" uri="{C3380CC4-5D6E-409C-BE32-E72D297353CC}">
              <c16:uniqueId val="{00000000-8A82-4B6D-9A74-606F4EF518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82-4B6D-9A74-606F4EF518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43</c:v>
                </c:pt>
                <c:pt idx="6">
                  <c:v>41</c:v>
                </c:pt>
                <c:pt idx="9">
                  <c:v>31</c:v>
                </c:pt>
                <c:pt idx="12">
                  <c:v>23</c:v>
                </c:pt>
              </c:numCache>
            </c:numRef>
          </c:val>
          <c:extLst>
            <c:ext xmlns:c16="http://schemas.microsoft.com/office/drawing/2014/chart" uri="{C3380CC4-5D6E-409C-BE32-E72D297353CC}">
              <c16:uniqueId val="{00000002-8A82-4B6D-9A74-606F4EF518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5</c:v>
                </c:pt>
                <c:pt idx="6">
                  <c:v>4</c:v>
                </c:pt>
                <c:pt idx="9">
                  <c:v>3</c:v>
                </c:pt>
                <c:pt idx="12">
                  <c:v>3</c:v>
                </c:pt>
              </c:numCache>
            </c:numRef>
          </c:val>
          <c:extLst>
            <c:ext xmlns:c16="http://schemas.microsoft.com/office/drawing/2014/chart" uri="{C3380CC4-5D6E-409C-BE32-E72D297353CC}">
              <c16:uniqueId val="{00000003-8A82-4B6D-9A74-606F4EF518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1643</c:v>
                </c:pt>
                <c:pt idx="3">
                  <c:v>1328</c:v>
                </c:pt>
                <c:pt idx="6">
                  <c:v>1206</c:v>
                </c:pt>
                <c:pt idx="9">
                  <c:v>1023</c:v>
                </c:pt>
                <c:pt idx="12">
                  <c:v>1017</c:v>
                </c:pt>
              </c:numCache>
            </c:numRef>
          </c:val>
          <c:extLst>
            <c:ext xmlns:c16="http://schemas.microsoft.com/office/drawing/2014/chart" uri="{C3380CC4-5D6E-409C-BE32-E72D297353CC}">
              <c16:uniqueId val="{00000004-8A82-4B6D-9A74-606F4EF518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2-4B6D-9A74-606F4EF518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82-4B6D-9A74-606F4EF518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5900</c:v>
                </c:pt>
                <c:pt idx="3">
                  <c:v>5317</c:v>
                </c:pt>
                <c:pt idx="6">
                  <c:v>5417</c:v>
                </c:pt>
                <c:pt idx="9">
                  <c:v>5565</c:v>
                </c:pt>
                <c:pt idx="12">
                  <c:v>5449</c:v>
                </c:pt>
              </c:numCache>
            </c:numRef>
          </c:val>
          <c:extLst>
            <c:ext xmlns:c16="http://schemas.microsoft.com/office/drawing/2014/chart" uri="{C3380CC4-5D6E-409C-BE32-E72D297353CC}">
              <c16:uniqueId val="{00000007-8A82-4B6D-9A74-606F4EF518FF}"/>
            </c:ext>
          </c:extLst>
        </c:ser>
        <c:dLbls>
          <c:showLegendKey val="0"/>
          <c:showVal val="0"/>
          <c:showCatName val="0"/>
          <c:showSerName val="0"/>
          <c:showPercent val="0"/>
          <c:showBubbleSize val="0"/>
        </c:dLbls>
        <c:gapWidth val="100"/>
        <c:overlap val="100"/>
        <c:axId val="558740528"/>
        <c:axId val="5587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1443</c:v>
                </c:pt>
                <c:pt idx="2">
                  <c:v>#N/A</c:v>
                </c:pt>
                <c:pt idx="3">
                  <c:v>#N/A</c:v>
                </c:pt>
                <c:pt idx="4">
                  <c:v>957</c:v>
                </c:pt>
                <c:pt idx="5">
                  <c:v>#N/A</c:v>
                </c:pt>
                <c:pt idx="6">
                  <c:v>#N/A</c:v>
                </c:pt>
                <c:pt idx="7">
                  <c:v>1124</c:v>
                </c:pt>
                <c:pt idx="8">
                  <c:v>#N/A</c:v>
                </c:pt>
                <c:pt idx="9">
                  <c:v>#N/A</c:v>
                </c:pt>
                <c:pt idx="10">
                  <c:v>1116</c:v>
                </c:pt>
                <c:pt idx="11">
                  <c:v>#N/A</c:v>
                </c:pt>
                <c:pt idx="12">
                  <c:v>#N/A</c:v>
                </c:pt>
                <c:pt idx="13">
                  <c:v>1163</c:v>
                </c:pt>
                <c:pt idx="14">
                  <c:v>#N/A</c:v>
                </c:pt>
              </c:numCache>
            </c:numRef>
          </c:val>
          <c:smooth val="0"/>
          <c:extLst>
            <c:ext xmlns:c16="http://schemas.microsoft.com/office/drawing/2014/chart" uri="{C3380CC4-5D6E-409C-BE32-E72D297353CC}">
              <c16:uniqueId val="{00000008-8A82-4B6D-9A74-606F4EF518FF}"/>
            </c:ext>
          </c:extLst>
        </c:ser>
        <c:dLbls>
          <c:showLegendKey val="0"/>
          <c:showVal val="0"/>
          <c:showCatName val="0"/>
          <c:showSerName val="0"/>
          <c:showPercent val="0"/>
          <c:showBubbleSize val="0"/>
        </c:dLbls>
        <c:marker val="1"/>
        <c:smooth val="0"/>
        <c:axId val="558740528"/>
        <c:axId val="558738176"/>
      </c:lineChart>
      <c:catAx>
        <c:axId val="55874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8738176"/>
        <c:crosses val="autoZero"/>
        <c:auto val="1"/>
        <c:lblAlgn val="ctr"/>
        <c:lblOffset val="100"/>
        <c:tickLblSkip val="1"/>
        <c:tickMarkSkip val="1"/>
        <c:noMultiLvlLbl val="0"/>
      </c:catAx>
      <c:valAx>
        <c:axId val="5587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4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51813</c:v>
                </c:pt>
                <c:pt idx="5">
                  <c:v>50348</c:v>
                </c:pt>
                <c:pt idx="8">
                  <c:v>48705</c:v>
                </c:pt>
                <c:pt idx="11">
                  <c:v>47636</c:v>
                </c:pt>
                <c:pt idx="14">
                  <c:v>46512</c:v>
                </c:pt>
              </c:numCache>
            </c:numRef>
          </c:val>
          <c:extLst>
            <c:ext xmlns:c16="http://schemas.microsoft.com/office/drawing/2014/chart" uri="{C3380CC4-5D6E-409C-BE32-E72D297353CC}">
              <c16:uniqueId val="{00000000-4BD8-4EB6-95E0-10F62835D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3726</c:v>
                </c:pt>
                <c:pt idx="5">
                  <c:v>4121</c:v>
                </c:pt>
                <c:pt idx="8">
                  <c:v>4150</c:v>
                </c:pt>
                <c:pt idx="11">
                  <c:v>4127</c:v>
                </c:pt>
                <c:pt idx="14">
                  <c:v>3995</c:v>
                </c:pt>
              </c:numCache>
            </c:numRef>
          </c:val>
          <c:extLst>
            <c:ext xmlns:c16="http://schemas.microsoft.com/office/drawing/2014/chart" uri="{C3380CC4-5D6E-409C-BE32-E72D297353CC}">
              <c16:uniqueId val="{00000001-4BD8-4EB6-95E0-10F62835D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13021</c:v>
                </c:pt>
                <c:pt idx="5">
                  <c:v>12062</c:v>
                </c:pt>
                <c:pt idx="8">
                  <c:v>12029</c:v>
                </c:pt>
                <c:pt idx="11">
                  <c:v>12458</c:v>
                </c:pt>
                <c:pt idx="14">
                  <c:v>13420</c:v>
                </c:pt>
              </c:numCache>
            </c:numRef>
          </c:val>
          <c:extLst>
            <c:ext xmlns:c16="http://schemas.microsoft.com/office/drawing/2014/chart" uri="{C3380CC4-5D6E-409C-BE32-E72D297353CC}">
              <c16:uniqueId val="{00000002-4BD8-4EB6-95E0-10F62835D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D8-4EB6-95E0-10F62835D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D8-4EB6-95E0-10F62835D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5</c:v>
                </c:pt>
                <c:pt idx="6">
                  <c:v>4</c:v>
                </c:pt>
                <c:pt idx="9">
                  <c:v>0</c:v>
                </c:pt>
                <c:pt idx="12">
                  <c:v>1</c:v>
                </c:pt>
              </c:numCache>
            </c:numRef>
          </c:val>
          <c:extLst>
            <c:ext xmlns:c16="http://schemas.microsoft.com/office/drawing/2014/chart" uri="{C3380CC4-5D6E-409C-BE32-E72D297353CC}">
              <c16:uniqueId val="{00000005-4BD8-4EB6-95E0-10F62835D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5811</c:v>
                </c:pt>
                <c:pt idx="3">
                  <c:v>5275</c:v>
                </c:pt>
                <c:pt idx="6">
                  <c:v>5186</c:v>
                </c:pt>
                <c:pt idx="9">
                  <c:v>5032</c:v>
                </c:pt>
                <c:pt idx="12">
                  <c:v>4971</c:v>
                </c:pt>
              </c:numCache>
            </c:numRef>
          </c:val>
          <c:extLst>
            <c:ext xmlns:c16="http://schemas.microsoft.com/office/drawing/2014/chart" uri="{C3380CC4-5D6E-409C-BE32-E72D297353CC}">
              <c16:uniqueId val="{00000006-4BD8-4EB6-95E0-10F62835D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c:v>
                </c:pt>
                <c:pt idx="3">
                  <c:v>10</c:v>
                </c:pt>
                <c:pt idx="6">
                  <c:v>6</c:v>
                </c:pt>
                <c:pt idx="9">
                  <c:v>3</c:v>
                </c:pt>
                <c:pt idx="12">
                  <c:v>0</c:v>
                </c:pt>
              </c:numCache>
            </c:numRef>
          </c:val>
          <c:extLst>
            <c:ext xmlns:c16="http://schemas.microsoft.com/office/drawing/2014/chart" uri="{C3380CC4-5D6E-409C-BE32-E72D297353CC}">
              <c16:uniqueId val="{00000007-4BD8-4EB6-95E0-10F62835D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15780</c:v>
                </c:pt>
                <c:pt idx="3">
                  <c:v>15296</c:v>
                </c:pt>
                <c:pt idx="6">
                  <c:v>15605</c:v>
                </c:pt>
                <c:pt idx="9">
                  <c:v>15601</c:v>
                </c:pt>
                <c:pt idx="12">
                  <c:v>15047</c:v>
                </c:pt>
              </c:numCache>
            </c:numRef>
          </c:val>
          <c:extLst>
            <c:ext xmlns:c16="http://schemas.microsoft.com/office/drawing/2014/chart" uri="{C3380CC4-5D6E-409C-BE32-E72D297353CC}">
              <c16:uniqueId val="{00000008-4BD8-4EB6-95E0-10F62835D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181</c:v>
                </c:pt>
                <c:pt idx="3">
                  <c:v>142</c:v>
                </c:pt>
                <c:pt idx="6">
                  <c:v>106</c:v>
                </c:pt>
                <c:pt idx="9">
                  <c:v>79</c:v>
                </c:pt>
                <c:pt idx="12">
                  <c:v>58</c:v>
                </c:pt>
              </c:numCache>
            </c:numRef>
          </c:val>
          <c:extLst>
            <c:ext xmlns:c16="http://schemas.microsoft.com/office/drawing/2014/chart" uri="{C3380CC4-5D6E-409C-BE32-E72D297353CC}">
              <c16:uniqueId val="{00000009-4BD8-4EB6-95E0-10F62835D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55046</c:v>
                </c:pt>
                <c:pt idx="3">
                  <c:v>54483</c:v>
                </c:pt>
                <c:pt idx="6">
                  <c:v>52588</c:v>
                </c:pt>
                <c:pt idx="9">
                  <c:v>50927</c:v>
                </c:pt>
                <c:pt idx="12">
                  <c:v>49168</c:v>
                </c:pt>
              </c:numCache>
            </c:numRef>
          </c:val>
          <c:extLst>
            <c:ext xmlns:c16="http://schemas.microsoft.com/office/drawing/2014/chart" uri="{C3380CC4-5D6E-409C-BE32-E72D297353CC}">
              <c16:uniqueId val="{0000000A-4BD8-4EB6-95E0-10F62835D08D}"/>
            </c:ext>
          </c:extLst>
        </c:ser>
        <c:dLbls>
          <c:showLegendKey val="0"/>
          <c:showVal val="0"/>
          <c:showCatName val="0"/>
          <c:showSerName val="0"/>
          <c:showPercent val="0"/>
          <c:showBubbleSize val="0"/>
        </c:dLbls>
        <c:gapWidth val="100"/>
        <c:overlap val="100"/>
        <c:axId val="558736216"/>
        <c:axId val="55874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8274</c:v>
                </c:pt>
                <c:pt idx="2">
                  <c:v>#N/A</c:v>
                </c:pt>
                <c:pt idx="3">
                  <c:v>#N/A</c:v>
                </c:pt>
                <c:pt idx="4">
                  <c:v>8681</c:v>
                </c:pt>
                <c:pt idx="5">
                  <c:v>#N/A</c:v>
                </c:pt>
                <c:pt idx="6">
                  <c:v>#N/A</c:v>
                </c:pt>
                <c:pt idx="7">
                  <c:v>8610</c:v>
                </c:pt>
                <c:pt idx="8">
                  <c:v>#N/A</c:v>
                </c:pt>
                <c:pt idx="9">
                  <c:v>#N/A</c:v>
                </c:pt>
                <c:pt idx="10">
                  <c:v>7422</c:v>
                </c:pt>
                <c:pt idx="11">
                  <c:v>#N/A</c:v>
                </c:pt>
                <c:pt idx="12">
                  <c:v>#N/A</c:v>
                </c:pt>
                <c:pt idx="13">
                  <c:v>5317</c:v>
                </c:pt>
                <c:pt idx="14">
                  <c:v>#N/A</c:v>
                </c:pt>
              </c:numCache>
            </c:numRef>
          </c:val>
          <c:smooth val="0"/>
          <c:extLst>
            <c:ext xmlns:c16="http://schemas.microsoft.com/office/drawing/2014/chart" uri="{C3380CC4-5D6E-409C-BE32-E72D297353CC}">
              <c16:uniqueId val="{0000000B-4BD8-4EB6-95E0-10F62835D08D}"/>
            </c:ext>
          </c:extLst>
        </c:ser>
        <c:dLbls>
          <c:showLegendKey val="0"/>
          <c:showVal val="0"/>
          <c:showCatName val="0"/>
          <c:showSerName val="0"/>
          <c:showPercent val="0"/>
          <c:showBubbleSize val="0"/>
        </c:dLbls>
        <c:marker val="1"/>
        <c:smooth val="0"/>
        <c:axId val="558736216"/>
        <c:axId val="558742096"/>
      </c:lineChart>
      <c:catAx>
        <c:axId val="55873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8742096"/>
        <c:crosses val="autoZero"/>
        <c:auto val="1"/>
        <c:lblAlgn val="ctr"/>
        <c:lblOffset val="100"/>
        <c:tickLblSkip val="1"/>
        <c:tickMarkSkip val="1"/>
        <c:noMultiLvlLbl val="0"/>
      </c:catAx>
      <c:valAx>
        <c:axId val="55874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873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2993</c:v>
                </c:pt>
                <c:pt idx="1">
                  <c:v>2885</c:v>
                </c:pt>
                <c:pt idx="2">
                  <c:v>2888</c:v>
                </c:pt>
              </c:numCache>
            </c:numRef>
          </c:val>
          <c:extLst>
            <c:ext xmlns:c16="http://schemas.microsoft.com/office/drawing/2014/chart" uri="{C3380CC4-5D6E-409C-BE32-E72D297353CC}">
              <c16:uniqueId val="{00000000-907D-4FC1-9DC9-DEA1E4A22F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360</c:v>
                </c:pt>
              </c:numCache>
            </c:numRef>
          </c:val>
          <c:extLst>
            <c:ext xmlns:c16="http://schemas.microsoft.com/office/drawing/2014/chart" uri="{C3380CC4-5D6E-409C-BE32-E72D297353CC}">
              <c16:uniqueId val="{00000001-907D-4FC1-9DC9-DEA1E4A22F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12141</c:v>
                </c:pt>
                <c:pt idx="1">
                  <c:v>12608</c:v>
                </c:pt>
                <c:pt idx="2">
                  <c:v>13151</c:v>
                </c:pt>
              </c:numCache>
            </c:numRef>
          </c:val>
          <c:extLst>
            <c:ext xmlns:c16="http://schemas.microsoft.com/office/drawing/2014/chart" uri="{C3380CC4-5D6E-409C-BE32-E72D297353CC}">
              <c16:uniqueId val="{00000002-907D-4FC1-9DC9-DEA1E4A22FF2}"/>
            </c:ext>
          </c:extLst>
        </c:ser>
        <c:dLbls>
          <c:showLegendKey val="0"/>
          <c:showVal val="0"/>
          <c:showCatName val="0"/>
          <c:showSerName val="0"/>
          <c:showPercent val="0"/>
          <c:showBubbleSize val="0"/>
        </c:dLbls>
        <c:gapWidth val="120"/>
        <c:overlap val="100"/>
        <c:axId val="558736608"/>
        <c:axId val="558738960"/>
      </c:barChart>
      <c:catAx>
        <c:axId val="5587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8738960"/>
        <c:crosses val="autoZero"/>
        <c:auto val="1"/>
        <c:lblAlgn val="ctr"/>
        <c:lblOffset val="100"/>
        <c:tickLblSkip val="1"/>
        <c:tickMarkSkip val="1"/>
        <c:noMultiLvlLbl val="0"/>
      </c:catAx>
      <c:valAx>
        <c:axId val="558738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87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{DC95B9E0-4331-45D9-88DB-C9B7734F7488}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444-4AD7-93B0-0971558E7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{9608E88B-E684-444F-BF25-DDBF4A521807}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44-4AD7-93B0-0971558E7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{633852E0-4F74-4FD6-854F-E1A92E438A97}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44-4AD7-93B0-0971558E7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{FC9E041D-723B-4E27-9B70-4F4ABF34D06A}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44-4AD7-93B0-0971558E7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{FCA5C452-37C7-4B40-B955-A63D5A25D225}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44-4AD7-93B0-0971558E7A2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{56CA6DB3-72AB-445D-B1BF-9E331AD6D8AE}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444-4AD7-93B0-0971558E7A2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{80AEFE66-D976-458F-B638-A6E56323D369}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444-4AD7-93B0-0971558E7A2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{94B23A6C-A09A-4D18-A219-1E09011F2336}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444-4AD7-93B0-0971558E7A2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{4AA3BCD9-3764-4BC6-8817-7738CC308E32}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444-4AD7-93B0-0971558E7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60.6</c:v>
                </c:pt>
                <c:pt idx="16">
                  <c:v>62</c:v>
                </c:pt>
                <c:pt idx="24">
                  <c:v>63.1</c:v>
                </c:pt>
                <c:pt idx="32">
                  <c:v>63.9</c:v>
                </c:pt>
              </c:numCache>
            </c:numRef>
          </c:xVal>
          <c:yVal>
            <c:numRef>
              <c:f>公会計指標分析・財政指標組合せ分析表!$BP$51:$DC$51</c:f>
              <c:numCache>
                <c:formatCode>#,##0.0;"▲ "#,##0.0</c:formatCode>
                <c:ptCount val="40"/>
                <c:pt idx="0">
                  <c:v>48.7</c:v>
                </c:pt>
                <c:pt idx="8">
                  <c:v>51.9</c:v>
                </c:pt>
                <c:pt idx="16">
                  <c:v>52.8</c:v>
                </c:pt>
                <c:pt idx="24">
                  <c:v>44</c:v>
                </c:pt>
                <c:pt idx="32">
                  <c:v>30.1</c:v>
                </c:pt>
              </c:numCache>
            </c:numRef>
          </c:yVal>
          <c:smooth val="0"/>
          <c:extLst>
            <c:ext xmlns:c16="http://schemas.microsoft.com/office/drawing/2014/chart" uri="{C3380CC4-5D6E-409C-BE32-E72D297353CC}">
              <c16:uniqueId val="{00000009-A444-4AD7-93B0-0971558E7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{100A6C12-ABD8-4684-B411-BAC62A9C60AC}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444-4AD7-93B0-0971558E7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{D5D2C7CF-5604-4E8E-B981-D48E2542644A}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44-4AD7-93B0-0971558E7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{E95D2AF3-AAE1-443A-81B8-63AA0A60C01E}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44-4AD7-93B0-0971558E7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{F09F2BBE-CEEF-4B16-A092-C014B3BC9A90}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44-4AD7-93B0-0971558E7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{B2EBEFCB-1492-4A25-8BE8-CAAB478443B8}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44-4AD7-93B0-0971558E7A2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{2225994B-D439-4FD3-A895-EA3564360645}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444-4AD7-93B0-0971558E7A2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{9170E7A6-4E45-4F6A-948D-24F9F07A35A7}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444-4AD7-93B0-0971558E7A2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{679AB194-17C3-4625-908E-94625E479BCE}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444-4AD7-93B0-0971558E7A2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{9349B6AE-062A-4974-AADA-65DEF84F473E}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444-4AD7-93B0-0971558E7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A444-4AD7-93B0-0971558E7A29}"/>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{EB22DF49-D9F3-4195-82E7-D749AE5C1AA1}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C5-4639-AF5F-9F3CCD90E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{7B92BD44-72BC-4438-9867-25AFE1D6AB0D}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5-4639-AF5F-9F3CCD90E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{2F2A8C01-2B03-4FED-A7B9-C1C8EC1388F1}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5-4639-AF5F-9F3CCD90E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{37566F76-D340-4CB9-A59E-C602CA070D8E}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5-4639-AF5F-9F3CCD90E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{00B4F7BF-D1E1-4286-B35B-1507648101DB}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5-4639-AF5F-9F3CCD90E80F}"/>
                </c:ext>
              </c:extLst>
            </c:dLbl>
            <c:dLbl>
              <c:idx val="8"/>
              <c:layout>
                <c:manualLayout>
                  <c:x val="-4.5096530706953748E-2"/>
                  <c:y val="-7.432511112009189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{FB36C1E1-BC7E-4554-AD47-71BB8F05EEC9}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C5-4639-AF5F-9F3CCD90E80F}"/>
                </c:ext>
              </c:extLst>
            </c:dLbl>
            <c:dLbl>
              <c:idx val="16"/>
              <c:layout>
                <c:manualLayout>
                  <c:x val="-1.8171803637232468E-2"/>
                  <c:y val="-5.05081830554960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{34E3D9FF-C502-4E33-B01E-E92998FD6E29}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C5-4639-AF5F-9F3CCD90E80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{36EC6473-A684-4A81-A0B8-1949216A3688}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C5-4639-AF5F-9F3CCD90E80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{C8253B3F-D429-42F0-A22E-D76C43B4349A}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C5-4639-AF5F-9F3CCD90E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c:v>
                </c:pt>
                <c:pt idx="16">
                  <c:v>7</c:v>
                </c:pt>
                <c:pt idx="24">
                  <c:v>6.4</c:v>
                </c:pt>
                <c:pt idx="32">
                  <c:v>6.7</c:v>
                </c:pt>
              </c:numCache>
            </c:numRef>
          </c:xVal>
          <c:yVal>
            <c:numRef>
              <c:f>公会計指標分析・財政指標組合せ分析表!$BP$73:$DC$73</c:f>
              <c:numCache>
                <c:formatCode>#,##0.0;"▲ "#,##0.0</c:formatCode>
                <c:ptCount val="40"/>
                <c:pt idx="0">
                  <c:v>48.7</c:v>
                </c:pt>
                <c:pt idx="8">
                  <c:v>51.9</c:v>
                </c:pt>
                <c:pt idx="16">
                  <c:v>52.8</c:v>
                </c:pt>
                <c:pt idx="24">
                  <c:v>44</c:v>
                </c:pt>
                <c:pt idx="32">
                  <c:v>30.1</c:v>
                </c:pt>
              </c:numCache>
            </c:numRef>
          </c:yVal>
          <c:smooth val="0"/>
          <c:extLst>
            <c:ext xmlns:c16="http://schemas.microsoft.com/office/drawing/2014/chart" uri="{C3380CC4-5D6E-409C-BE32-E72D297353CC}">
              <c16:uniqueId val="{00000009-4EC5-4639-AF5F-9F3CCD90E8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{D95B6161-4766-40C2-880D-AD7FD303F151}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C5-4639-AF5F-9F3CCD90E8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{8A765E3F-5D51-4B60-A4D8-6898C6483A00}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5-4639-AF5F-9F3CCD90E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{902383A8-3444-440A-8F01-FA25F2C5126A}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5-4639-AF5F-9F3CCD90E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{53DFD093-D645-43BE-8C3E-65D84AC15E24}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5-4639-AF5F-9F3CCD90E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{D73CF09E-DF86-4F44-9FC0-B8D26A5A0A4D}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5-4639-AF5F-9F3CCD90E80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{F6E47AF8-FFD5-4717-B1E7-C3BE2033326F}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C5-4639-AF5F-9F3CCD90E80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{CD8C2A8C-9A0F-4ABF-BB14-7A6D2CB94442}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C5-4639-AF5F-9F3CCD90E80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{EA214C21-3642-4992-ABF8-37E03BB28194}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C5-4639-AF5F-9F3CCD90E80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{29A1C760-93BC-46A3-96C5-4DC751EE7718}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C5-4639-AF5F-9F3CCD90E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EC5-4639-AF5F-9F3CCD90E80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元利償還金については，新規地方債発行額を償還元金以内に制限していることや，積極的な繰上償還を実施により減少している。</a:t>
          </a:r>
        </a:p>
        <a:p>
          <a:r>
            <a:rPr kumimoji="1" lang="ja-JP" altLang="en-US" sz="1400">
              <a:latin typeface="ＭＳ ゴシック" pitchFamily="49" charset="-128"/>
              <a:ea typeface="ＭＳ ゴシック" pitchFamily="49" charset="-128"/>
            </a:rPr>
            <a:t>　公営企業債の元利償還金に対する繰入金は，昨年に引き続き下水道資本費平準化債の借入により，減少している。</a:t>
          </a:r>
        </a:p>
        <a:p>
          <a:r>
            <a:rPr kumimoji="1" lang="ja-JP" altLang="en-US" sz="1400">
              <a:latin typeface="ＭＳ ゴシック" pitchFamily="49" charset="-128"/>
              <a:ea typeface="ＭＳ ゴシック" pitchFamily="49" charset="-128"/>
            </a:rPr>
            <a:t>　算入公債費等については減少傾向であるが，過疎対策事業債や合併特例事業債など交付税算入率の高い有利な地方債を活用しているため，依然として高い数値となっている。</a:t>
          </a:r>
        </a:p>
        <a:p>
          <a:r>
            <a:rPr kumimoji="1" lang="ja-JP" altLang="en-US" sz="1400">
              <a:latin typeface="ＭＳ ゴシック" pitchFamily="49" charset="-128"/>
              <a:ea typeface="ＭＳ ゴシック" pitchFamily="49" charset="-128"/>
            </a:rPr>
            <a:t>　今後も必要性や緊急性などを勘案のうえ，事業を精査し，地方債の新規発行額の抑制に努める。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将来負担額については，繰上償還等により一般会計等に係る地方債の現在高が減少していることや退職手当対象職員数の減等による退職手当負担見込額が減少していることから，前年度と比較し減少した。</a:t>
          </a:r>
        </a:p>
        <a:p>
          <a:r>
            <a:rPr kumimoji="1" lang="ja-JP" altLang="en-US" sz="1400">
              <a:latin typeface="ＭＳ ゴシック" pitchFamily="49" charset="-128"/>
              <a:ea typeface="ＭＳ ゴシック" pitchFamily="49" charset="-128"/>
            </a:rPr>
            <a:t>　充当可能財源等については，取り崩した基金が少なく，過疎基金やブロードバンドひかり基金の増加により，充当可能基金は増加した。</a:t>
          </a:r>
        </a:p>
        <a:p>
          <a:r>
            <a:rPr kumimoji="1" lang="ja-JP" altLang="en-US" sz="1400">
              <a:latin typeface="ＭＳ ゴシック" pitchFamily="49" charset="-128"/>
              <a:ea typeface="ＭＳ ゴシック" pitchFamily="49" charset="-128"/>
            </a:rPr>
            <a:t>　今後も新規発行地方債の抑制や交付税算入等の財政運営に有利な地方債の発行に努めるとともに，充当可能財源を確保することで比率の低下を図る。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取り崩しが少額であったことに加え，過疎地域持続的発展基金などの増加により，基金全体としては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必要な事業を精査し効果的かつ積極的な基金活用を行う。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・過疎地域持続的発展基金：過疎地域持続的発展計画に基づく事業を実施し，集落の維持及び活性化その他の住民が将来にわたり安全に安心して暮らすことのできる地域社会の実現を図るため。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・ブロードバンドひかり基金：三次市ケーブルテレビ施設の地域情報通信基盤としての施設機能の維持向上と適正な管理運営の財源に充てるため。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・過疎地域持続的発展基金：取り崩しは行わず，過疎対策事業債（ソフト）を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・ブロードバンドひかり基金：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賃借料や三次ケーブルビジョン出資配当金など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年度に過疎地域持続的発展計画に基づく事業の財源として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年度は取り崩しは行わず，利子積立により増加した。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・人口減少による歳入の減少や不測の事態に備えるため，積立を行うとともに，財源調整として必要に応じて取り崩す。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以上の積立を行ったことに加え，繰上償還の財源として取り崩す必要がなかったため増加した。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・地方債の繰上償還財源とするため取り崩す。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有形固定資産減価償却率は，インフラ資産の工作物の固定資産減価償却率が高いことが要因で，類似団体より高い水準にある。令和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年度は前年度末と比較して道路や橋りょうなどのインフラ資産の減価償却率が増加したため，固定資産減価償却率は</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％上昇している。</a:t>
          </a:r>
          <a:endParaRPr lang="ja-JP" altLang="ja-JP" sz="900">
            <a:effectLst/>
          </a:endParaRPr>
        </a:p>
        <a:p>
          <a:r>
            <a:rPr kumimoji="1" lang="ja-JP" altLang="ja-JP" sz="900">
              <a:solidFill>
                <a:schemeClr val="dk1"/>
              </a:solidFill>
              <a:effectLst/>
              <a:latin typeface="+mn-lt"/>
              <a:ea typeface="+mn-ea"/>
              <a:cs typeface="+mn-cs"/>
            </a:rPr>
            <a:t>　施設全体をみると類似団体と比較して大きく老朽化が進んでいるわけではないが，公共施設等総合管理計画や個別施設計画に基づき，老朽化した施設について，点検・診断や計画的な予防保全による長寿命化を進めていくなど，老朽化対策に努め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楕円 80"/>
        <xdr:cNvSpPr/>
      </xdr:nvSpPr>
      <xdr:spPr>
        <a:xfrm>
          <a:off x="47117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13987</xdr:rowOff>
    </xdr:from>
    <xdr:ext cx="405111" cy="259045"/>
    <xdr:sp macro="" textlink="">
      <xdr:nvSpPr>
        <xdr:cNvPr id="82" name="有形固定資産減価償却率該当値テキスト"/>
        <xdr:cNvSpPr txBox="1"/>
      </xdr:nvSpPr>
      <xdr:spPr>
        <a:xfrm>
          <a:off x="48133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86360</xdr:rowOff>
    </xdr:to>
    <xdr:cxnSp macro="">
      <xdr:nvCxnSpPr>
        <xdr:cNvPr id="84" name="直線コネクタ 83"/>
        <xdr:cNvCxnSpPr/>
      </xdr:nvCxnSpPr>
      <xdr:spPr>
        <a:xfrm>
          <a:off x="4051300" y="6144048"/>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85" name="楕円 84"/>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57573</xdr:rowOff>
    </xdr:to>
    <xdr:cxnSp macro="">
      <xdr:nvCxnSpPr>
        <xdr:cNvPr id="86" name="直線コネクタ 85"/>
        <xdr:cNvCxnSpPr/>
      </xdr:nvCxnSpPr>
      <xdr:spPr>
        <a:xfrm>
          <a:off x="3289300" y="610446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17992</xdr:rowOff>
    </xdr:to>
    <xdr:cxnSp macro="">
      <xdr:nvCxnSpPr>
        <xdr:cNvPr id="88" name="直線コネクタ 87"/>
        <xdr:cNvCxnSpPr/>
      </xdr:nvCxnSpPr>
      <xdr:spPr>
        <a:xfrm>
          <a:off x="2527300" y="605409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89" name="楕円 88"/>
        <xdr:cNvSpPr/>
      </xdr:nvSpPr>
      <xdr:spPr>
        <a:xfrm>
          <a:off x="1714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30</xdr:row>
      <xdr:rowOff>139065</xdr:rowOff>
    </xdr:to>
    <xdr:cxnSp macro="">
      <xdr:nvCxnSpPr>
        <xdr:cNvPr id="90" name="直線コネクタ 89"/>
        <xdr:cNvCxnSpPr/>
      </xdr:nvCxnSpPr>
      <xdr:spPr>
        <a:xfrm>
          <a:off x="1765300" y="603609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96" name="n_2mainValue有形固定資産減価償却率"/>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98" name="n_4mainValue有形固定資産減価償却率"/>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分子の将来負担額は，新規地方債発行額を地方債の償還元金以内に制限するなど地方債の残高削減を行っているため減少傾向である。</a:t>
          </a:r>
          <a:endParaRPr lang="ja-JP" altLang="ja-JP" sz="1000">
            <a:effectLst/>
          </a:endParaRPr>
        </a:p>
        <a:p>
          <a:r>
            <a:rPr kumimoji="1" lang="ja-JP" altLang="ja-JP" sz="1000">
              <a:solidFill>
                <a:schemeClr val="dk1"/>
              </a:solidFill>
              <a:effectLst/>
              <a:latin typeface="+mn-lt"/>
              <a:ea typeface="+mn-ea"/>
              <a:cs typeface="+mn-cs"/>
            </a:rPr>
            <a:t>　分母の経常一般財源等は普通交付税の増加の影響で，前年度と比較して増加している。</a:t>
          </a:r>
          <a:endParaRPr lang="ja-JP" altLang="ja-JP" sz="1000">
            <a:effectLst/>
          </a:endParaRPr>
        </a:p>
        <a:p>
          <a:r>
            <a:rPr kumimoji="1" lang="ja-JP" altLang="ja-JP" sz="1000">
              <a:solidFill>
                <a:schemeClr val="dk1"/>
              </a:solidFill>
              <a:effectLst/>
              <a:latin typeface="+mn-lt"/>
              <a:ea typeface="+mn-ea"/>
              <a:cs typeface="+mn-cs"/>
            </a:rPr>
            <a:t>　これらにより前年度と比較し，数値は改善しているが，依然地方債残高は類似団体と比較すると大きく上回っており，今後も引き続き事業を精査し，地方債の新規発行額の抑制に努める必要がある。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51480</xdr:rowOff>
    </xdr:from>
    <xdr:to>
      <xdr:col>76</xdr:col>
      <xdr:colOff>73025</xdr:colOff>
      <xdr:row>32</xdr:row>
      <xdr:rowOff>153080</xdr:rowOff>
    </xdr:to>
    <xdr:sp macro="" textlink="">
      <xdr:nvSpPr>
        <xdr:cNvPr id="145" name="楕円 144"/>
        <xdr:cNvSpPr/>
      </xdr:nvSpPr>
      <xdr:spPr>
        <a:xfrm>
          <a:off x="14744700" y="63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29907</xdr:rowOff>
    </xdr:from>
    <xdr:ext cx="469744" cy="259045"/>
    <xdr:sp macro="" textlink="">
      <xdr:nvSpPr>
        <xdr:cNvPr id="146" name="債務償還比率該当値テキスト"/>
        <xdr:cNvSpPr txBox="1"/>
      </xdr:nvSpPr>
      <xdr:spPr>
        <a:xfrm>
          <a:off x="14846300" y="62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137414</xdr:rowOff>
    </xdr:from>
    <xdr:to>
      <xdr:col>72</xdr:col>
      <xdr:colOff>123825</xdr:colOff>
      <xdr:row>34</xdr:row>
      <xdr:rowOff>67564</xdr:rowOff>
    </xdr:to>
    <xdr:sp macro="" textlink="">
      <xdr:nvSpPr>
        <xdr:cNvPr id="147" name="楕円 146"/>
        <xdr:cNvSpPr/>
      </xdr:nvSpPr>
      <xdr:spPr>
        <a:xfrm>
          <a:off x="14033500" y="65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102280</xdr:rowOff>
    </xdr:from>
    <xdr:to>
      <xdr:col>76</xdr:col>
      <xdr:colOff>22225</xdr:colOff>
      <xdr:row>34</xdr:row>
      <xdr:rowOff>16764</xdr:rowOff>
    </xdr:to>
    <xdr:cxnSp macro="">
      <xdr:nvCxnSpPr>
        <xdr:cNvPr id="148" name="直線コネクタ 147"/>
        <xdr:cNvCxnSpPr/>
      </xdr:nvCxnSpPr>
      <xdr:spPr>
        <a:xfrm flipV="1">
          <a:off x="14084300" y="6360205"/>
          <a:ext cx="711200" cy="25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153915</xdr:rowOff>
    </xdr:from>
    <xdr:to>
      <xdr:col>68</xdr:col>
      <xdr:colOff>123825</xdr:colOff>
      <xdr:row>34</xdr:row>
      <xdr:rowOff>84065</xdr:rowOff>
    </xdr:to>
    <xdr:sp macro="" textlink="">
      <xdr:nvSpPr>
        <xdr:cNvPr id="149" name="楕円 148"/>
        <xdr:cNvSpPr/>
      </xdr:nvSpPr>
      <xdr:spPr>
        <a:xfrm>
          <a:off x="13271500" y="65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16764</xdr:rowOff>
    </xdr:from>
    <xdr:to>
      <xdr:col>72</xdr:col>
      <xdr:colOff>73025</xdr:colOff>
      <xdr:row>34</xdr:row>
      <xdr:rowOff>33265</xdr:rowOff>
    </xdr:to>
    <xdr:cxnSp macro="">
      <xdr:nvCxnSpPr>
        <xdr:cNvPr id="150" name="直線コネクタ 149"/>
        <xdr:cNvCxnSpPr/>
      </xdr:nvCxnSpPr>
      <xdr:spPr>
        <a:xfrm flipV="1">
          <a:off x="13322300" y="6617589"/>
          <a:ext cx="762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168873</xdr:rowOff>
    </xdr:from>
    <xdr:to>
      <xdr:col>64</xdr:col>
      <xdr:colOff>123825</xdr:colOff>
      <xdr:row>34</xdr:row>
      <xdr:rowOff>99023</xdr:rowOff>
    </xdr:to>
    <xdr:sp macro="" textlink="">
      <xdr:nvSpPr>
        <xdr:cNvPr id="151" name="楕円 150"/>
        <xdr:cNvSpPr/>
      </xdr:nvSpPr>
      <xdr:spPr>
        <a:xfrm>
          <a:off x="12509500" y="65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33265</xdr:rowOff>
    </xdr:from>
    <xdr:to>
      <xdr:col>68</xdr:col>
      <xdr:colOff>73025</xdr:colOff>
      <xdr:row>34</xdr:row>
      <xdr:rowOff>48223</xdr:rowOff>
    </xdr:to>
    <xdr:cxnSp macro="">
      <xdr:nvCxnSpPr>
        <xdr:cNvPr id="152" name="直線コネクタ 151"/>
        <xdr:cNvCxnSpPr/>
      </xdr:nvCxnSpPr>
      <xdr:spPr>
        <a:xfrm flipV="1">
          <a:off x="12560300" y="6634090"/>
          <a:ext cx="762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168375</xdr:rowOff>
    </xdr:from>
    <xdr:to>
      <xdr:col>60</xdr:col>
      <xdr:colOff>123825</xdr:colOff>
      <xdr:row>33</xdr:row>
      <xdr:rowOff>98524</xdr:rowOff>
    </xdr:to>
    <xdr:sp macro="" textlink="">
      <xdr:nvSpPr>
        <xdr:cNvPr id="153" name="楕円 152"/>
        <xdr:cNvSpPr/>
      </xdr:nvSpPr>
      <xdr:spPr>
        <a:xfrm>
          <a:off x="11747500" y="6426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47725</xdr:rowOff>
    </xdr:from>
    <xdr:to>
      <xdr:col>64</xdr:col>
      <xdr:colOff>73025</xdr:colOff>
      <xdr:row>34</xdr:row>
      <xdr:rowOff>48223</xdr:rowOff>
    </xdr:to>
    <xdr:cxnSp macro="">
      <xdr:nvCxnSpPr>
        <xdr:cNvPr id="154" name="直線コネクタ 153"/>
        <xdr:cNvCxnSpPr/>
      </xdr:nvCxnSpPr>
      <xdr:spPr>
        <a:xfrm>
          <a:off x="11798300" y="6477100"/>
          <a:ext cx="762000" cy="1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58691</xdr:rowOff>
    </xdr:from>
    <xdr:ext cx="469744" cy="259045"/>
    <xdr:sp macro="" textlink="">
      <xdr:nvSpPr>
        <xdr:cNvPr id="159" name="n_1mainValue債務償還比率"/>
        <xdr:cNvSpPr txBox="1"/>
      </xdr:nvSpPr>
      <xdr:spPr>
        <a:xfrm>
          <a:off x="13836727" y="66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75192</xdr:rowOff>
    </xdr:from>
    <xdr:ext cx="469744" cy="259045"/>
    <xdr:sp macro="" textlink="">
      <xdr:nvSpPr>
        <xdr:cNvPr id="160" name="n_2mainValue債務償還比率"/>
        <xdr:cNvSpPr txBox="1"/>
      </xdr:nvSpPr>
      <xdr:spPr>
        <a:xfrm>
          <a:off x="13087427" y="66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90150</xdr:rowOff>
    </xdr:from>
    <xdr:ext cx="469744" cy="259045"/>
    <xdr:sp macro="" textlink="">
      <xdr:nvSpPr>
        <xdr:cNvPr id="161" name="n_3mainValue債務償還比率"/>
        <xdr:cNvSpPr txBox="1"/>
      </xdr:nvSpPr>
      <xdr:spPr>
        <a:xfrm>
          <a:off x="12325427" y="66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89652</xdr:rowOff>
    </xdr:from>
    <xdr:ext cx="469744" cy="259045"/>
    <xdr:sp macro="" textlink="">
      <xdr:nvSpPr>
        <xdr:cNvPr id="162" name="n_4mainValue債務償還比率"/>
        <xdr:cNvSpPr txBox="1"/>
      </xdr:nvSpPr>
      <xdr:spPr>
        <a:xfrm>
          <a:off x="11563427" y="65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118110</xdr:rowOff>
    </xdr:to>
    <xdr:cxnSp macro="">
      <xdr:nvCxnSpPr>
        <xdr:cNvPr id="76" name="直線コネクタ 75"/>
        <xdr:cNvCxnSpPr/>
      </xdr:nvCxnSpPr>
      <xdr:spPr>
        <a:xfrm>
          <a:off x="3797300" y="6614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99060</xdr:rowOff>
    </xdr:to>
    <xdr:cxnSp macro="">
      <xdr:nvCxnSpPr>
        <xdr:cNvPr id="78" name="直線コネクタ 77"/>
        <xdr:cNvCxnSpPr/>
      </xdr:nvCxnSpPr>
      <xdr:spPr>
        <a:xfrm>
          <a:off x="2908300" y="6587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72390</xdr:rowOff>
    </xdr:to>
    <xdr:cxnSp macro="">
      <xdr:nvCxnSpPr>
        <xdr:cNvPr id="80" name="直線コネクタ 79"/>
        <xdr:cNvCxnSpPr/>
      </xdr:nvCxnSpPr>
      <xdr:spPr>
        <a:xfrm>
          <a:off x="2019300" y="65665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1" name="楕円 80"/>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51435</xdr:rowOff>
    </xdr:to>
    <xdr:cxnSp macro="">
      <xdr:nvCxnSpPr>
        <xdr:cNvPr id="82" name="直線コネクタ 81"/>
        <xdr:cNvCxnSpPr/>
      </xdr:nvCxnSpPr>
      <xdr:spPr>
        <a:xfrm>
          <a:off x="1130300" y="6545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72407</xdr:rowOff>
    </xdr:from>
    <xdr:ext cx="405111" cy="259045"/>
    <xdr:sp macro="" textlink="">
      <xdr:nvSpPr>
        <xdr:cNvPr id="90" name="n_4mainValue【道路】&#10;有形固定資産減価償却率"/>
        <xdr:cNvSpPr txBox="1"/>
      </xdr:nvSpPr>
      <xdr:spPr>
        <a:xfrm>
          <a:off x="927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96396</xdr:rowOff>
    </xdr:from>
    <xdr:to>
      <xdr:col>55</xdr:col>
      <xdr:colOff>50800</xdr:colOff>
      <xdr:row>34</xdr:row>
      <xdr:rowOff>26546</xdr:rowOff>
    </xdr:to>
    <xdr:sp macro="" textlink="">
      <xdr:nvSpPr>
        <xdr:cNvPr id="132" name="楕円 131"/>
        <xdr:cNvSpPr/>
      </xdr:nvSpPr>
      <xdr:spPr>
        <a:xfrm>
          <a:off x="10426700" y="57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49423</xdr:rowOff>
    </xdr:from>
    <xdr:ext cx="534377" cy="259045"/>
    <xdr:sp macro="" textlink="">
      <xdr:nvSpPr>
        <xdr:cNvPr id="133" name="【道路】&#10;一人当たり延長該当値テキスト"/>
        <xdr:cNvSpPr txBox="1"/>
      </xdr:nvSpPr>
      <xdr:spPr>
        <a:xfrm>
          <a:off x="10515600" y="57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121608</xdr:rowOff>
    </xdr:from>
    <xdr:to>
      <xdr:col>50</xdr:col>
      <xdr:colOff>165100</xdr:colOff>
      <xdr:row>34</xdr:row>
      <xdr:rowOff>51758</xdr:rowOff>
    </xdr:to>
    <xdr:sp macro="" textlink="">
      <xdr:nvSpPr>
        <xdr:cNvPr id="134" name="楕円 133"/>
        <xdr:cNvSpPr/>
      </xdr:nvSpPr>
      <xdr:spPr>
        <a:xfrm>
          <a:off x="9588500" y="57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147196</xdr:rowOff>
    </xdr:from>
    <xdr:to>
      <xdr:col>55</xdr:col>
      <xdr:colOff>0</xdr:colOff>
      <xdr:row>34</xdr:row>
      <xdr:rowOff>958</xdr:rowOff>
    </xdr:to>
    <xdr:cxnSp macro="">
      <xdr:nvCxnSpPr>
        <xdr:cNvPr id="135" name="直線コネクタ 134"/>
        <xdr:cNvCxnSpPr/>
      </xdr:nvCxnSpPr>
      <xdr:spPr>
        <a:xfrm flipV="1">
          <a:off x="9639300" y="5805046"/>
          <a:ext cx="8382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139831</xdr:rowOff>
    </xdr:from>
    <xdr:to>
      <xdr:col>46</xdr:col>
      <xdr:colOff>38100</xdr:colOff>
      <xdr:row>34</xdr:row>
      <xdr:rowOff>69981</xdr:rowOff>
    </xdr:to>
    <xdr:sp macro="" textlink="">
      <xdr:nvSpPr>
        <xdr:cNvPr id="136" name="楕円 135"/>
        <xdr:cNvSpPr/>
      </xdr:nvSpPr>
      <xdr:spPr>
        <a:xfrm>
          <a:off x="8699500" y="57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958</xdr:rowOff>
    </xdr:from>
    <xdr:to>
      <xdr:col>50</xdr:col>
      <xdr:colOff>114300</xdr:colOff>
      <xdr:row>34</xdr:row>
      <xdr:rowOff>19181</xdr:rowOff>
    </xdr:to>
    <xdr:cxnSp macro="">
      <xdr:nvCxnSpPr>
        <xdr:cNvPr id="137" name="直線コネクタ 136"/>
        <xdr:cNvCxnSpPr/>
      </xdr:nvCxnSpPr>
      <xdr:spPr>
        <a:xfrm flipV="1">
          <a:off x="8750300" y="5830258"/>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165205</xdr:rowOff>
    </xdr:from>
    <xdr:to>
      <xdr:col>41</xdr:col>
      <xdr:colOff>101600</xdr:colOff>
      <xdr:row>34</xdr:row>
      <xdr:rowOff>95355</xdr:rowOff>
    </xdr:to>
    <xdr:sp macro="" textlink="">
      <xdr:nvSpPr>
        <xdr:cNvPr id="138" name="楕円 137"/>
        <xdr:cNvSpPr/>
      </xdr:nvSpPr>
      <xdr:spPr>
        <a:xfrm>
          <a:off x="7810500" y="5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19181</xdr:rowOff>
    </xdr:from>
    <xdr:to>
      <xdr:col>45</xdr:col>
      <xdr:colOff>177800</xdr:colOff>
      <xdr:row>34</xdr:row>
      <xdr:rowOff>44555</xdr:rowOff>
    </xdr:to>
    <xdr:cxnSp macro="">
      <xdr:nvCxnSpPr>
        <xdr:cNvPr id="139" name="直線コネクタ 138"/>
        <xdr:cNvCxnSpPr/>
      </xdr:nvCxnSpPr>
      <xdr:spPr>
        <a:xfrm flipV="1">
          <a:off x="7861300" y="584848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15276</xdr:rowOff>
    </xdr:from>
    <xdr:to>
      <xdr:col>36</xdr:col>
      <xdr:colOff>165100</xdr:colOff>
      <xdr:row>34</xdr:row>
      <xdr:rowOff>116876</xdr:rowOff>
    </xdr:to>
    <xdr:sp macro="" textlink="">
      <xdr:nvSpPr>
        <xdr:cNvPr id="140" name="楕円 139"/>
        <xdr:cNvSpPr/>
      </xdr:nvSpPr>
      <xdr:spPr>
        <a:xfrm>
          <a:off x="6921500" y="5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44555</xdr:rowOff>
    </xdr:from>
    <xdr:to>
      <xdr:col>41</xdr:col>
      <xdr:colOff>50800</xdr:colOff>
      <xdr:row>34</xdr:row>
      <xdr:rowOff>66076</xdr:rowOff>
    </xdr:to>
    <xdr:cxnSp macro="">
      <xdr:nvCxnSpPr>
        <xdr:cNvPr id="141" name="直線コネクタ 140"/>
        <xdr:cNvCxnSpPr/>
      </xdr:nvCxnSpPr>
      <xdr:spPr>
        <a:xfrm flipV="1">
          <a:off x="6972300" y="5873855"/>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68285</xdr:rowOff>
    </xdr:from>
    <xdr:ext cx="534377" cy="259045"/>
    <xdr:sp macro="" textlink="">
      <xdr:nvSpPr>
        <xdr:cNvPr id="146" name="n_1mainValue【道路】&#10;一人当たり延長"/>
        <xdr:cNvSpPr txBox="1"/>
      </xdr:nvSpPr>
      <xdr:spPr>
        <a:xfrm>
          <a:off x="9359411" y="55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86508</xdr:rowOff>
    </xdr:from>
    <xdr:ext cx="534377" cy="259045"/>
    <xdr:sp macro="" textlink="">
      <xdr:nvSpPr>
        <xdr:cNvPr id="147" name="n_2mainValue【道路】&#10;一人当たり延長"/>
        <xdr:cNvSpPr txBox="1"/>
      </xdr:nvSpPr>
      <xdr:spPr>
        <a:xfrm>
          <a:off x="8483111" y="55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111882</xdr:rowOff>
    </xdr:from>
    <xdr:ext cx="534377" cy="259045"/>
    <xdr:sp macro="" textlink="">
      <xdr:nvSpPr>
        <xdr:cNvPr id="148" name="n_3mainValue【道路】&#10;一人当たり延長"/>
        <xdr:cNvSpPr txBox="1"/>
      </xdr:nvSpPr>
      <xdr:spPr>
        <a:xfrm>
          <a:off x="7594111" y="55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133403</xdr:rowOff>
    </xdr:from>
    <xdr:ext cx="534377" cy="259045"/>
    <xdr:sp macro="" textlink="">
      <xdr:nvSpPr>
        <xdr:cNvPr id="149" name="n_4mainValue【道路】&#10;一人当たり延長"/>
        <xdr:cNvSpPr txBox="1"/>
      </xdr:nvSpPr>
      <xdr:spPr>
        <a:xfrm>
          <a:off x="6705111" y="5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88" name="楕円 187"/>
        <xdr:cNvSpPr/>
      </xdr:nvSpPr>
      <xdr:spPr>
        <a:xfrm>
          <a:off x="4584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138955</xdr:rowOff>
    </xdr:from>
    <xdr:ext cx="405111" cy="259045"/>
    <xdr:sp macro="" textlink="">
      <xdr:nvSpPr>
        <xdr:cNvPr id="189" name="【橋りょう・トンネル】&#10;有形固定資産減価償却率該当値テキスト"/>
        <xdr:cNvSpPr txBox="1"/>
      </xdr:nvSpPr>
      <xdr:spPr>
        <a:xfrm>
          <a:off x="4673600" y="1042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106934</xdr:rowOff>
    </xdr:from>
    <xdr:to>
      <xdr:col>20</xdr:col>
      <xdr:colOff>38100</xdr:colOff>
      <xdr:row>62</xdr:row>
      <xdr:rowOff>37084</xdr:rowOff>
    </xdr:to>
    <xdr:sp macro="" textlink="">
      <xdr:nvSpPr>
        <xdr:cNvPr id="190" name="楕円 189"/>
        <xdr:cNvSpPr/>
      </xdr:nvSpPr>
      <xdr:spPr>
        <a:xfrm>
          <a:off x="3746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157734</xdr:rowOff>
    </xdr:from>
    <xdr:to>
      <xdr:col>24</xdr:col>
      <xdr:colOff>63500</xdr:colOff>
      <xdr:row>61</xdr:row>
      <xdr:rowOff>166878</xdr:rowOff>
    </xdr:to>
    <xdr:cxnSp macro="">
      <xdr:nvCxnSpPr>
        <xdr:cNvPr id="191" name="直線コネクタ 190"/>
        <xdr:cNvCxnSpPr/>
      </xdr:nvCxnSpPr>
      <xdr:spPr>
        <a:xfrm>
          <a:off x="3797300" y="1061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81788</xdr:rowOff>
    </xdr:from>
    <xdr:to>
      <xdr:col>15</xdr:col>
      <xdr:colOff>101600</xdr:colOff>
      <xdr:row>62</xdr:row>
      <xdr:rowOff>11938</xdr:rowOff>
    </xdr:to>
    <xdr:sp macro="" textlink="">
      <xdr:nvSpPr>
        <xdr:cNvPr id="192" name="楕円 191"/>
        <xdr:cNvSpPr/>
      </xdr:nvSpPr>
      <xdr:spPr>
        <a:xfrm>
          <a:off x="2857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132588</xdr:rowOff>
    </xdr:from>
    <xdr:to>
      <xdr:col>19</xdr:col>
      <xdr:colOff>177800</xdr:colOff>
      <xdr:row>61</xdr:row>
      <xdr:rowOff>157734</xdr:rowOff>
    </xdr:to>
    <xdr:cxnSp macro="">
      <xdr:nvCxnSpPr>
        <xdr:cNvPr id="193" name="直線コネクタ 192"/>
        <xdr:cNvCxnSpPr/>
      </xdr:nvCxnSpPr>
      <xdr:spPr>
        <a:xfrm>
          <a:off x="2908300" y="105910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61214</xdr:rowOff>
    </xdr:from>
    <xdr:to>
      <xdr:col>10</xdr:col>
      <xdr:colOff>165100</xdr:colOff>
      <xdr:row>61</xdr:row>
      <xdr:rowOff>162814</xdr:rowOff>
    </xdr:to>
    <xdr:sp macro="" textlink="">
      <xdr:nvSpPr>
        <xdr:cNvPr id="194" name="楕円 193"/>
        <xdr:cNvSpPr/>
      </xdr:nvSpPr>
      <xdr:spPr>
        <a:xfrm>
          <a:off x="1968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112014</xdr:rowOff>
    </xdr:from>
    <xdr:to>
      <xdr:col>15</xdr:col>
      <xdr:colOff>50800</xdr:colOff>
      <xdr:row>61</xdr:row>
      <xdr:rowOff>132588</xdr:rowOff>
    </xdr:to>
    <xdr:cxnSp macro="">
      <xdr:nvCxnSpPr>
        <xdr:cNvPr id="195" name="直線コネクタ 194"/>
        <xdr:cNvCxnSpPr/>
      </xdr:nvCxnSpPr>
      <xdr:spPr>
        <a:xfrm>
          <a:off x="2019300" y="105704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47498</xdr:rowOff>
    </xdr:from>
    <xdr:to>
      <xdr:col>6</xdr:col>
      <xdr:colOff>38100</xdr:colOff>
      <xdr:row>61</xdr:row>
      <xdr:rowOff>149098</xdr:rowOff>
    </xdr:to>
    <xdr:sp macro="" textlink="">
      <xdr:nvSpPr>
        <xdr:cNvPr id="196" name="楕円 195"/>
        <xdr:cNvSpPr/>
      </xdr:nvSpPr>
      <xdr:spPr>
        <a:xfrm>
          <a:off x="1079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98298</xdr:rowOff>
    </xdr:from>
    <xdr:to>
      <xdr:col>10</xdr:col>
      <xdr:colOff>114300</xdr:colOff>
      <xdr:row>61</xdr:row>
      <xdr:rowOff>112014</xdr:rowOff>
    </xdr:to>
    <xdr:cxnSp macro="">
      <xdr:nvCxnSpPr>
        <xdr:cNvPr id="197" name="直線コネクタ 196"/>
        <xdr:cNvCxnSpPr/>
      </xdr:nvCxnSpPr>
      <xdr:spPr>
        <a:xfrm>
          <a:off x="1130300" y="1055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28211</xdr:rowOff>
    </xdr:from>
    <xdr:ext cx="405111" cy="259045"/>
    <xdr:sp macro="" textlink="">
      <xdr:nvSpPr>
        <xdr:cNvPr id="202" name="n_1mainValue【橋りょう・トンネル】&#10;有形固定資産減価償却率"/>
        <xdr:cNvSpPr txBox="1"/>
      </xdr:nvSpPr>
      <xdr:spPr>
        <a:xfrm>
          <a:off x="3582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3065</xdr:rowOff>
    </xdr:from>
    <xdr:ext cx="405111" cy="259045"/>
    <xdr:sp macro="" textlink="">
      <xdr:nvSpPr>
        <xdr:cNvPr id="203" name="n_2mainValue【橋りょう・トンネル】&#10;有形固定資産減価償却率"/>
        <xdr:cNvSpPr txBox="1"/>
      </xdr:nvSpPr>
      <xdr:spPr>
        <a:xfrm>
          <a:off x="2705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153941</xdr:rowOff>
    </xdr:from>
    <xdr:ext cx="405111" cy="259045"/>
    <xdr:sp macro="" textlink="">
      <xdr:nvSpPr>
        <xdr:cNvPr id="204" name="n_3mainValue【橋りょう・トンネル】&#10;有形固定資産減価償却率"/>
        <xdr:cNvSpPr txBox="1"/>
      </xdr:nvSpPr>
      <xdr:spPr>
        <a:xfrm>
          <a:off x="1816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140225</xdr:rowOff>
    </xdr:from>
    <xdr:ext cx="405111" cy="259045"/>
    <xdr:sp macro="" textlink="">
      <xdr:nvSpPr>
        <xdr:cNvPr id="205" name="n_4mainValue【橋りょう・トンネル】&#10;有形固定資産減価償却率"/>
        <xdr:cNvSpPr txBox="1"/>
      </xdr:nvSpPr>
      <xdr:spPr>
        <a:xfrm>
          <a:off x="927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34" name="【橋りょう・トンネル】&#10;一人当たり有形固定資産（償却資産）額平均値テキスト"/>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164798</xdr:rowOff>
    </xdr:from>
    <xdr:to>
      <xdr:col>55</xdr:col>
      <xdr:colOff>50800</xdr:colOff>
      <xdr:row>63</xdr:row>
      <xdr:rowOff>94948</xdr:rowOff>
    </xdr:to>
    <xdr:sp macro="" textlink="">
      <xdr:nvSpPr>
        <xdr:cNvPr id="245" name="楕円 244"/>
        <xdr:cNvSpPr/>
      </xdr:nvSpPr>
      <xdr:spPr>
        <a:xfrm>
          <a:off x="10426700" y="107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16225</xdr:rowOff>
    </xdr:from>
    <xdr:ext cx="599010" cy="259045"/>
    <xdr:sp macro="" textlink="">
      <xdr:nvSpPr>
        <xdr:cNvPr id="246" name="【橋りょう・トンネル】&#10;一人当たり有形固定資産（償却資産）額該当値テキスト"/>
        <xdr:cNvSpPr txBox="1"/>
      </xdr:nvSpPr>
      <xdr:spPr>
        <a:xfrm>
          <a:off x="10515600" y="1064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171265</xdr:rowOff>
    </xdr:from>
    <xdr:to>
      <xdr:col>50</xdr:col>
      <xdr:colOff>165100</xdr:colOff>
      <xdr:row>63</xdr:row>
      <xdr:rowOff>101415</xdr:rowOff>
    </xdr:to>
    <xdr:sp macro="" textlink="">
      <xdr:nvSpPr>
        <xdr:cNvPr id="247" name="楕円 246"/>
        <xdr:cNvSpPr/>
      </xdr:nvSpPr>
      <xdr:spPr>
        <a:xfrm>
          <a:off x="9588500" y="108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44148</xdr:rowOff>
    </xdr:from>
    <xdr:to>
      <xdr:col>55</xdr:col>
      <xdr:colOff>0</xdr:colOff>
      <xdr:row>63</xdr:row>
      <xdr:rowOff>50615</xdr:rowOff>
    </xdr:to>
    <xdr:cxnSp macro="">
      <xdr:nvCxnSpPr>
        <xdr:cNvPr id="248" name="直線コネクタ 247"/>
        <xdr:cNvCxnSpPr/>
      </xdr:nvCxnSpPr>
      <xdr:spPr>
        <a:xfrm flipV="1">
          <a:off x="9639300" y="10845498"/>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3106</xdr:rowOff>
    </xdr:from>
    <xdr:to>
      <xdr:col>46</xdr:col>
      <xdr:colOff>38100</xdr:colOff>
      <xdr:row>63</xdr:row>
      <xdr:rowOff>104706</xdr:rowOff>
    </xdr:to>
    <xdr:sp macro="" textlink="">
      <xdr:nvSpPr>
        <xdr:cNvPr id="249" name="楕円 248"/>
        <xdr:cNvSpPr/>
      </xdr:nvSpPr>
      <xdr:spPr>
        <a:xfrm>
          <a:off x="8699500" y="108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50615</xdr:rowOff>
    </xdr:from>
    <xdr:to>
      <xdr:col>50</xdr:col>
      <xdr:colOff>114300</xdr:colOff>
      <xdr:row>63</xdr:row>
      <xdr:rowOff>53906</xdr:rowOff>
    </xdr:to>
    <xdr:cxnSp macro="">
      <xdr:nvCxnSpPr>
        <xdr:cNvPr id="250" name="直線コネクタ 249"/>
        <xdr:cNvCxnSpPr/>
      </xdr:nvCxnSpPr>
      <xdr:spPr>
        <a:xfrm flipV="1">
          <a:off x="8750300" y="10851965"/>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7021</xdr:rowOff>
    </xdr:from>
    <xdr:to>
      <xdr:col>41</xdr:col>
      <xdr:colOff>101600</xdr:colOff>
      <xdr:row>63</xdr:row>
      <xdr:rowOff>108621</xdr:rowOff>
    </xdr:to>
    <xdr:sp macro="" textlink="">
      <xdr:nvSpPr>
        <xdr:cNvPr id="251" name="楕円 250"/>
        <xdr:cNvSpPr/>
      </xdr:nvSpPr>
      <xdr:spPr>
        <a:xfrm>
          <a:off x="7810500" y="108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53906</xdr:rowOff>
    </xdr:from>
    <xdr:to>
      <xdr:col>45</xdr:col>
      <xdr:colOff>177800</xdr:colOff>
      <xdr:row>63</xdr:row>
      <xdr:rowOff>57821</xdr:rowOff>
    </xdr:to>
    <xdr:cxnSp macro="">
      <xdr:nvCxnSpPr>
        <xdr:cNvPr id="252" name="直線コネクタ 251"/>
        <xdr:cNvCxnSpPr/>
      </xdr:nvCxnSpPr>
      <xdr:spPr>
        <a:xfrm flipV="1">
          <a:off x="7861300" y="10855256"/>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12162</xdr:rowOff>
    </xdr:from>
    <xdr:to>
      <xdr:col>36</xdr:col>
      <xdr:colOff>165100</xdr:colOff>
      <xdr:row>63</xdr:row>
      <xdr:rowOff>113762</xdr:rowOff>
    </xdr:to>
    <xdr:sp macro="" textlink="">
      <xdr:nvSpPr>
        <xdr:cNvPr id="253" name="楕円 252"/>
        <xdr:cNvSpPr/>
      </xdr:nvSpPr>
      <xdr:spPr>
        <a:xfrm>
          <a:off x="6921500" y="10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57821</xdr:rowOff>
    </xdr:from>
    <xdr:to>
      <xdr:col>41</xdr:col>
      <xdr:colOff>50800</xdr:colOff>
      <xdr:row>63</xdr:row>
      <xdr:rowOff>62962</xdr:rowOff>
    </xdr:to>
    <xdr:cxnSp macro="">
      <xdr:nvCxnSpPr>
        <xdr:cNvPr id="254" name="直線コネクタ 253"/>
        <xdr:cNvCxnSpPr/>
      </xdr:nvCxnSpPr>
      <xdr:spPr>
        <a:xfrm flipV="1">
          <a:off x="6972300" y="10859171"/>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117942</xdr:rowOff>
    </xdr:from>
    <xdr:ext cx="599010" cy="259045"/>
    <xdr:sp macro="" textlink="">
      <xdr:nvSpPr>
        <xdr:cNvPr id="259" name="n_1mainValue【橋りょう・トンネル】&#10;一人当たり有形固定資産（償却資産）額"/>
        <xdr:cNvSpPr txBox="1"/>
      </xdr:nvSpPr>
      <xdr:spPr>
        <a:xfrm>
          <a:off x="9327095" y="1057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121233</xdr:rowOff>
    </xdr:from>
    <xdr:ext cx="599010" cy="259045"/>
    <xdr:sp macro="" textlink="">
      <xdr:nvSpPr>
        <xdr:cNvPr id="260" name="n_2mainValue【橋りょう・トンネル】&#10;一人当たり有形固定資産（償却資産）額"/>
        <xdr:cNvSpPr txBox="1"/>
      </xdr:nvSpPr>
      <xdr:spPr>
        <a:xfrm>
          <a:off x="8450795" y="1057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125148</xdr:rowOff>
    </xdr:from>
    <xdr:ext cx="599010" cy="259045"/>
    <xdr:sp macro="" textlink="">
      <xdr:nvSpPr>
        <xdr:cNvPr id="261" name="n_3mainValue【橋りょう・トンネル】&#10;一人当たり有形固定資産（償却資産）額"/>
        <xdr:cNvSpPr txBox="1"/>
      </xdr:nvSpPr>
      <xdr:spPr>
        <a:xfrm>
          <a:off x="7561795" y="105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130289</xdr:rowOff>
    </xdr:from>
    <xdr:ext cx="599010" cy="259045"/>
    <xdr:sp macro="" textlink="">
      <xdr:nvSpPr>
        <xdr:cNvPr id="262" name="n_4mainValue【橋りょう・トンネル】&#10;一人当たり有形固定資産（償却資産）額"/>
        <xdr:cNvSpPr txBox="1"/>
      </xdr:nvSpPr>
      <xdr:spPr>
        <a:xfrm>
          <a:off x="6672795" y="105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304" name="楕円 303"/>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305"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140788</xdr:rowOff>
    </xdr:from>
    <xdr:to>
      <xdr:col>20</xdr:col>
      <xdr:colOff>38100</xdr:colOff>
      <xdr:row>85</xdr:row>
      <xdr:rowOff>70938</xdr:rowOff>
    </xdr:to>
    <xdr:sp macro="" textlink="">
      <xdr:nvSpPr>
        <xdr:cNvPr id="306" name="楕円 305"/>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20138</xdr:rowOff>
    </xdr:from>
    <xdr:to>
      <xdr:col>24</xdr:col>
      <xdr:colOff>63500</xdr:colOff>
      <xdr:row>85</xdr:row>
      <xdr:rowOff>26670</xdr:rowOff>
    </xdr:to>
    <xdr:cxnSp macro="">
      <xdr:nvCxnSpPr>
        <xdr:cNvPr id="307" name="直線コネクタ 306"/>
        <xdr:cNvCxnSpPr/>
      </xdr:nvCxnSpPr>
      <xdr:spPr>
        <a:xfrm>
          <a:off x="3797300" y="14593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126093</xdr:rowOff>
    </xdr:from>
    <xdr:to>
      <xdr:col>15</xdr:col>
      <xdr:colOff>101600</xdr:colOff>
      <xdr:row>85</xdr:row>
      <xdr:rowOff>56243</xdr:rowOff>
    </xdr:to>
    <xdr:sp macro="" textlink="">
      <xdr:nvSpPr>
        <xdr:cNvPr id="308" name="楕円 307"/>
        <xdr:cNvSpPr/>
      </xdr:nvSpPr>
      <xdr:spPr>
        <a:xfrm>
          <a:off x="2857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5443</xdr:rowOff>
    </xdr:from>
    <xdr:to>
      <xdr:col>19</xdr:col>
      <xdr:colOff>177800</xdr:colOff>
      <xdr:row>85</xdr:row>
      <xdr:rowOff>20138</xdr:rowOff>
    </xdr:to>
    <xdr:cxnSp macro="">
      <xdr:nvCxnSpPr>
        <xdr:cNvPr id="309" name="直線コネクタ 308"/>
        <xdr:cNvCxnSpPr/>
      </xdr:nvCxnSpPr>
      <xdr:spPr>
        <a:xfrm>
          <a:off x="2908300" y="145786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10" name="楕円 309"/>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5443</xdr:rowOff>
    </xdr:to>
    <xdr:cxnSp macro="">
      <xdr:nvCxnSpPr>
        <xdr:cNvPr id="311" name="直線コネクタ 310"/>
        <xdr:cNvCxnSpPr/>
      </xdr:nvCxnSpPr>
      <xdr:spPr>
        <a:xfrm>
          <a:off x="2019300" y="145623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2" name="楕円 311"/>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147501</xdr:rowOff>
    </xdr:from>
    <xdr:to>
      <xdr:col>10</xdr:col>
      <xdr:colOff>114300</xdr:colOff>
      <xdr:row>84</xdr:row>
      <xdr:rowOff>160564</xdr:rowOff>
    </xdr:to>
    <xdr:cxnSp macro="">
      <xdr:nvCxnSpPr>
        <xdr:cNvPr id="313" name="直線コネクタ 312"/>
        <xdr:cNvCxnSpPr/>
      </xdr:nvCxnSpPr>
      <xdr:spPr>
        <a:xfrm>
          <a:off x="1130300" y="1454930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62065</xdr:rowOff>
    </xdr:from>
    <xdr:ext cx="405111" cy="259045"/>
    <xdr:sp macro="" textlink="">
      <xdr:nvSpPr>
        <xdr:cNvPr id="318" name="n_1mainValue【公営住宅】&#10;有形固定資産減価償却率"/>
        <xdr:cNvSpPr txBox="1"/>
      </xdr:nvSpPr>
      <xdr:spPr>
        <a:xfrm>
          <a:off x="3582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47370</xdr:rowOff>
    </xdr:from>
    <xdr:ext cx="405111" cy="259045"/>
    <xdr:sp macro="" textlink="">
      <xdr:nvSpPr>
        <xdr:cNvPr id="319" name="n_2mainValue【公営住宅】&#10;有形固定資産減価償却率"/>
        <xdr:cNvSpPr txBox="1"/>
      </xdr:nvSpPr>
      <xdr:spPr>
        <a:xfrm>
          <a:off x="2705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20" name="n_3mainValue【公営住宅】&#10;有形固定資産減価償却率"/>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21" name="n_4mainValue【公営住宅】&#10;有形固定資産減価償却率"/>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60909</xdr:rowOff>
    </xdr:from>
    <xdr:to>
      <xdr:col>55</xdr:col>
      <xdr:colOff>50800</xdr:colOff>
      <xdr:row>82</xdr:row>
      <xdr:rowOff>162509</xdr:rowOff>
    </xdr:to>
    <xdr:sp macro="" textlink="">
      <xdr:nvSpPr>
        <xdr:cNvPr id="359" name="楕円 358"/>
        <xdr:cNvSpPr/>
      </xdr:nvSpPr>
      <xdr:spPr>
        <a:xfrm>
          <a:off x="10426700" y="141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83786</xdr:rowOff>
    </xdr:from>
    <xdr:ext cx="469744" cy="259045"/>
    <xdr:sp macro="" textlink="">
      <xdr:nvSpPr>
        <xdr:cNvPr id="360" name="【公営住宅】&#10;一人当たり面積該当値テキスト"/>
        <xdr:cNvSpPr txBox="1"/>
      </xdr:nvSpPr>
      <xdr:spPr>
        <a:xfrm>
          <a:off x="10515600" y="139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51766</xdr:rowOff>
    </xdr:from>
    <xdr:to>
      <xdr:col>50</xdr:col>
      <xdr:colOff>165100</xdr:colOff>
      <xdr:row>82</xdr:row>
      <xdr:rowOff>153366</xdr:rowOff>
    </xdr:to>
    <xdr:sp macro="" textlink="">
      <xdr:nvSpPr>
        <xdr:cNvPr id="361" name="楕円 360"/>
        <xdr:cNvSpPr/>
      </xdr:nvSpPr>
      <xdr:spPr>
        <a:xfrm>
          <a:off x="9588500" y="141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102566</xdr:rowOff>
    </xdr:from>
    <xdr:to>
      <xdr:col>55</xdr:col>
      <xdr:colOff>0</xdr:colOff>
      <xdr:row>82</xdr:row>
      <xdr:rowOff>111709</xdr:rowOff>
    </xdr:to>
    <xdr:cxnSp macro="">
      <xdr:nvCxnSpPr>
        <xdr:cNvPr id="362" name="直線コネクタ 361"/>
        <xdr:cNvCxnSpPr/>
      </xdr:nvCxnSpPr>
      <xdr:spPr>
        <a:xfrm>
          <a:off x="9639300" y="1416146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51308</xdr:rowOff>
    </xdr:from>
    <xdr:to>
      <xdr:col>46</xdr:col>
      <xdr:colOff>38100</xdr:colOff>
      <xdr:row>82</xdr:row>
      <xdr:rowOff>152908</xdr:rowOff>
    </xdr:to>
    <xdr:sp macro="" textlink="">
      <xdr:nvSpPr>
        <xdr:cNvPr id="363" name="楕円 362"/>
        <xdr:cNvSpPr/>
      </xdr:nvSpPr>
      <xdr:spPr>
        <a:xfrm>
          <a:off x="8699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102108</xdr:rowOff>
    </xdr:from>
    <xdr:to>
      <xdr:col>50</xdr:col>
      <xdr:colOff>114300</xdr:colOff>
      <xdr:row>82</xdr:row>
      <xdr:rowOff>102566</xdr:rowOff>
    </xdr:to>
    <xdr:cxnSp macro="">
      <xdr:nvCxnSpPr>
        <xdr:cNvPr id="364" name="直線コネクタ 363"/>
        <xdr:cNvCxnSpPr/>
      </xdr:nvCxnSpPr>
      <xdr:spPr>
        <a:xfrm>
          <a:off x="8750300" y="141610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59537</xdr:rowOff>
    </xdr:from>
    <xdr:to>
      <xdr:col>41</xdr:col>
      <xdr:colOff>101600</xdr:colOff>
      <xdr:row>82</xdr:row>
      <xdr:rowOff>161137</xdr:rowOff>
    </xdr:to>
    <xdr:sp macro="" textlink="">
      <xdr:nvSpPr>
        <xdr:cNvPr id="365" name="楕円 364"/>
        <xdr:cNvSpPr/>
      </xdr:nvSpPr>
      <xdr:spPr>
        <a:xfrm>
          <a:off x="7810500" y="14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102108</xdr:rowOff>
    </xdr:from>
    <xdr:to>
      <xdr:col>45</xdr:col>
      <xdr:colOff>177800</xdr:colOff>
      <xdr:row>82</xdr:row>
      <xdr:rowOff>110337</xdr:rowOff>
    </xdr:to>
    <xdr:cxnSp macro="">
      <xdr:nvCxnSpPr>
        <xdr:cNvPr id="366" name="直線コネクタ 365"/>
        <xdr:cNvCxnSpPr/>
      </xdr:nvCxnSpPr>
      <xdr:spPr>
        <a:xfrm flipV="1">
          <a:off x="7861300" y="1416100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65024</xdr:rowOff>
    </xdr:from>
    <xdr:to>
      <xdr:col>36</xdr:col>
      <xdr:colOff>165100</xdr:colOff>
      <xdr:row>82</xdr:row>
      <xdr:rowOff>166624</xdr:rowOff>
    </xdr:to>
    <xdr:sp macro="" textlink="">
      <xdr:nvSpPr>
        <xdr:cNvPr id="367" name="楕円 366"/>
        <xdr:cNvSpPr/>
      </xdr:nvSpPr>
      <xdr:spPr>
        <a:xfrm>
          <a:off x="6921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110337</xdr:rowOff>
    </xdr:from>
    <xdr:to>
      <xdr:col>41</xdr:col>
      <xdr:colOff>50800</xdr:colOff>
      <xdr:row>82</xdr:row>
      <xdr:rowOff>115824</xdr:rowOff>
    </xdr:to>
    <xdr:cxnSp macro="">
      <xdr:nvCxnSpPr>
        <xdr:cNvPr id="368" name="直線コネクタ 367"/>
        <xdr:cNvCxnSpPr/>
      </xdr:nvCxnSpPr>
      <xdr:spPr>
        <a:xfrm flipV="1">
          <a:off x="6972300" y="141692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169893</xdr:rowOff>
    </xdr:from>
    <xdr:ext cx="469744" cy="259045"/>
    <xdr:sp macro="" textlink="">
      <xdr:nvSpPr>
        <xdr:cNvPr id="373" name="n_1mainValue【公営住宅】&#10;一人当たり面積"/>
        <xdr:cNvSpPr txBox="1"/>
      </xdr:nvSpPr>
      <xdr:spPr>
        <a:xfrm>
          <a:off x="9391727" y="1388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169435</xdr:rowOff>
    </xdr:from>
    <xdr:ext cx="469744" cy="259045"/>
    <xdr:sp macro="" textlink="">
      <xdr:nvSpPr>
        <xdr:cNvPr id="374" name="n_2mainValue【公営住宅】&#10;一人当たり面積"/>
        <xdr:cNvSpPr txBox="1"/>
      </xdr:nvSpPr>
      <xdr:spPr>
        <a:xfrm>
          <a:off x="8515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6214</xdr:rowOff>
    </xdr:from>
    <xdr:ext cx="469744" cy="259045"/>
    <xdr:sp macro="" textlink="">
      <xdr:nvSpPr>
        <xdr:cNvPr id="375" name="n_3mainValue【公営住宅】&#10;一人当たり面積"/>
        <xdr:cNvSpPr txBox="1"/>
      </xdr:nvSpPr>
      <xdr:spPr>
        <a:xfrm>
          <a:off x="7626427" y="138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11701</xdr:rowOff>
    </xdr:from>
    <xdr:ext cx="469744" cy="259045"/>
    <xdr:sp macro="" textlink="">
      <xdr:nvSpPr>
        <xdr:cNvPr id="376" name="n_4mainValue【公営住宅】&#10;一人当たり面積"/>
        <xdr:cNvSpPr txBox="1"/>
      </xdr:nvSpPr>
      <xdr:spPr>
        <a:xfrm>
          <a:off x="6737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146558</xdr:rowOff>
    </xdr:from>
    <xdr:to>
      <xdr:col>85</xdr:col>
      <xdr:colOff>177800</xdr:colOff>
      <xdr:row>38</xdr:row>
      <xdr:rowOff>76708</xdr:rowOff>
    </xdr:to>
    <xdr:sp macro="" textlink="">
      <xdr:nvSpPr>
        <xdr:cNvPr id="431" name="楕円 430"/>
        <xdr:cNvSpPr/>
      </xdr:nvSpPr>
      <xdr:spPr>
        <a:xfrm>
          <a:off x="16268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169435</xdr:rowOff>
    </xdr:from>
    <xdr:ext cx="405111" cy="259045"/>
    <xdr:sp macro="" textlink="">
      <xdr:nvSpPr>
        <xdr:cNvPr id="432" name="【認定こども園・幼稚園・保育所】&#10;有形固定資産減価償却率該当値テキスト"/>
        <xdr:cNvSpPr txBox="1"/>
      </xdr:nvSpPr>
      <xdr:spPr>
        <a:xfrm>
          <a:off x="16357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100838</xdr:rowOff>
    </xdr:from>
    <xdr:to>
      <xdr:col>81</xdr:col>
      <xdr:colOff>101600</xdr:colOff>
      <xdr:row>38</xdr:row>
      <xdr:rowOff>30988</xdr:rowOff>
    </xdr:to>
    <xdr:sp macro="" textlink="">
      <xdr:nvSpPr>
        <xdr:cNvPr id="433" name="楕円 432"/>
        <xdr:cNvSpPr/>
      </xdr:nvSpPr>
      <xdr:spPr>
        <a:xfrm>
          <a:off x="15430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151638</xdr:rowOff>
    </xdr:from>
    <xdr:to>
      <xdr:col>85</xdr:col>
      <xdr:colOff>127000</xdr:colOff>
      <xdr:row>38</xdr:row>
      <xdr:rowOff>25908</xdr:rowOff>
    </xdr:to>
    <xdr:cxnSp macro="">
      <xdr:nvCxnSpPr>
        <xdr:cNvPr id="434" name="直線コネクタ 433"/>
        <xdr:cNvCxnSpPr/>
      </xdr:nvCxnSpPr>
      <xdr:spPr>
        <a:xfrm>
          <a:off x="15481300" y="64952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35" name="楕円 434"/>
        <xdr:cNvSpPr/>
      </xdr:nvSpPr>
      <xdr:spPr>
        <a:xfrm>
          <a:off x="14541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94488</xdr:rowOff>
    </xdr:from>
    <xdr:to>
      <xdr:col>81</xdr:col>
      <xdr:colOff>50800</xdr:colOff>
      <xdr:row>37</xdr:row>
      <xdr:rowOff>151638</xdr:rowOff>
    </xdr:to>
    <xdr:cxnSp macro="">
      <xdr:nvCxnSpPr>
        <xdr:cNvPr id="436" name="直線コネクタ 435"/>
        <xdr:cNvCxnSpPr/>
      </xdr:nvCxnSpPr>
      <xdr:spPr>
        <a:xfrm>
          <a:off x="14592300" y="64381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37" name="楕円 436"/>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94488</xdr:rowOff>
    </xdr:to>
    <xdr:cxnSp macro="">
      <xdr:nvCxnSpPr>
        <xdr:cNvPr id="438" name="直線コネクタ 437"/>
        <xdr:cNvCxnSpPr/>
      </xdr:nvCxnSpPr>
      <xdr:spPr>
        <a:xfrm>
          <a:off x="13703300" y="638556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114554</xdr:rowOff>
    </xdr:from>
    <xdr:to>
      <xdr:col>67</xdr:col>
      <xdr:colOff>101600</xdr:colOff>
      <xdr:row>37</xdr:row>
      <xdr:rowOff>44704</xdr:rowOff>
    </xdr:to>
    <xdr:sp macro="" textlink="">
      <xdr:nvSpPr>
        <xdr:cNvPr id="439" name="楕円 438"/>
        <xdr:cNvSpPr/>
      </xdr:nvSpPr>
      <xdr:spPr>
        <a:xfrm>
          <a:off x="1276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165354</xdr:rowOff>
    </xdr:from>
    <xdr:to>
      <xdr:col>71</xdr:col>
      <xdr:colOff>177800</xdr:colOff>
      <xdr:row>37</xdr:row>
      <xdr:rowOff>41910</xdr:rowOff>
    </xdr:to>
    <xdr:cxnSp macro="">
      <xdr:nvCxnSpPr>
        <xdr:cNvPr id="440" name="直線コネクタ 439"/>
        <xdr:cNvCxnSpPr/>
      </xdr:nvCxnSpPr>
      <xdr:spPr>
        <a:xfrm>
          <a:off x="12814300" y="63375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47515</xdr:rowOff>
    </xdr:from>
    <xdr:ext cx="405111" cy="259045"/>
    <xdr:sp macro="" textlink="">
      <xdr:nvSpPr>
        <xdr:cNvPr id="445" name="n_1main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161815</xdr:rowOff>
    </xdr:from>
    <xdr:ext cx="405111" cy="259045"/>
    <xdr:sp macro="" textlink="">
      <xdr:nvSpPr>
        <xdr:cNvPr id="446" name="n_2mainValue【認定こども園・幼稚園・保育所】&#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47"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61231</xdr:rowOff>
    </xdr:from>
    <xdr:ext cx="405111" cy="259045"/>
    <xdr:sp macro="" textlink="">
      <xdr:nvSpPr>
        <xdr:cNvPr id="448" name="n_4mainValue【認定こども園・幼稚園・保育所】&#10;有形固定資産減価償却率"/>
        <xdr:cNvSpPr txBox="1"/>
      </xdr:nvSpPr>
      <xdr:spPr>
        <a:xfrm>
          <a:off x="12611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160927</xdr:rowOff>
    </xdr:from>
    <xdr:to>
      <xdr:col>116</xdr:col>
      <xdr:colOff>114300</xdr:colOff>
      <xdr:row>36</xdr:row>
      <xdr:rowOff>91077</xdr:rowOff>
    </xdr:to>
    <xdr:sp macro="" textlink="">
      <xdr:nvSpPr>
        <xdr:cNvPr id="490" name="楕円 489"/>
        <xdr:cNvSpPr/>
      </xdr:nvSpPr>
      <xdr:spPr>
        <a:xfrm>
          <a:off x="22110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12354</xdr:rowOff>
    </xdr:from>
    <xdr:ext cx="469744" cy="259045"/>
    <xdr:sp macro="" textlink="">
      <xdr:nvSpPr>
        <xdr:cNvPr id="491" name="【認定こども園・幼稚園・保育所】&#10;一人当たり面積該当値テキスト"/>
        <xdr:cNvSpPr txBox="1"/>
      </xdr:nvSpPr>
      <xdr:spPr>
        <a:xfrm>
          <a:off x="22199600" y="60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157661</xdr:rowOff>
    </xdr:from>
    <xdr:to>
      <xdr:col>112</xdr:col>
      <xdr:colOff>38100</xdr:colOff>
      <xdr:row>36</xdr:row>
      <xdr:rowOff>87811</xdr:rowOff>
    </xdr:to>
    <xdr:sp macro="" textlink="">
      <xdr:nvSpPr>
        <xdr:cNvPr id="492" name="楕円 491"/>
        <xdr:cNvSpPr/>
      </xdr:nvSpPr>
      <xdr:spPr>
        <a:xfrm>
          <a:off x="2127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37011</xdr:rowOff>
    </xdr:from>
    <xdr:to>
      <xdr:col>116</xdr:col>
      <xdr:colOff>63500</xdr:colOff>
      <xdr:row>36</xdr:row>
      <xdr:rowOff>40277</xdr:rowOff>
    </xdr:to>
    <xdr:cxnSp macro="">
      <xdr:nvCxnSpPr>
        <xdr:cNvPr id="493" name="直線コネクタ 492"/>
        <xdr:cNvCxnSpPr/>
      </xdr:nvCxnSpPr>
      <xdr:spPr>
        <a:xfrm>
          <a:off x="21323300" y="620921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170724</xdr:rowOff>
    </xdr:from>
    <xdr:to>
      <xdr:col>107</xdr:col>
      <xdr:colOff>101600</xdr:colOff>
      <xdr:row>36</xdr:row>
      <xdr:rowOff>100874</xdr:rowOff>
    </xdr:to>
    <xdr:sp macro="" textlink="">
      <xdr:nvSpPr>
        <xdr:cNvPr id="494" name="楕円 493"/>
        <xdr:cNvSpPr/>
      </xdr:nvSpPr>
      <xdr:spPr>
        <a:xfrm>
          <a:off x="20383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37011</xdr:rowOff>
    </xdr:from>
    <xdr:to>
      <xdr:col>111</xdr:col>
      <xdr:colOff>177800</xdr:colOff>
      <xdr:row>36</xdr:row>
      <xdr:rowOff>50074</xdr:rowOff>
    </xdr:to>
    <xdr:cxnSp macro="">
      <xdr:nvCxnSpPr>
        <xdr:cNvPr id="495" name="直線コネクタ 494"/>
        <xdr:cNvCxnSpPr/>
      </xdr:nvCxnSpPr>
      <xdr:spPr>
        <a:xfrm flipV="1">
          <a:off x="20434300" y="62092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15603</xdr:rowOff>
    </xdr:from>
    <xdr:to>
      <xdr:col>102</xdr:col>
      <xdr:colOff>165100</xdr:colOff>
      <xdr:row>36</xdr:row>
      <xdr:rowOff>117203</xdr:rowOff>
    </xdr:to>
    <xdr:sp macro="" textlink="">
      <xdr:nvSpPr>
        <xdr:cNvPr id="496" name="楕円 495"/>
        <xdr:cNvSpPr/>
      </xdr:nvSpPr>
      <xdr:spPr>
        <a:xfrm>
          <a:off x="19494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50074</xdr:rowOff>
    </xdr:from>
    <xdr:to>
      <xdr:col>107</xdr:col>
      <xdr:colOff>50800</xdr:colOff>
      <xdr:row>36</xdr:row>
      <xdr:rowOff>66403</xdr:rowOff>
    </xdr:to>
    <xdr:cxnSp macro="">
      <xdr:nvCxnSpPr>
        <xdr:cNvPr id="497" name="直線コネクタ 496"/>
        <xdr:cNvCxnSpPr/>
      </xdr:nvCxnSpPr>
      <xdr:spPr>
        <a:xfrm flipV="1">
          <a:off x="19545300" y="62222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5806</xdr:rowOff>
    </xdr:from>
    <xdr:to>
      <xdr:col>98</xdr:col>
      <xdr:colOff>38100</xdr:colOff>
      <xdr:row>36</xdr:row>
      <xdr:rowOff>107406</xdr:rowOff>
    </xdr:to>
    <xdr:sp macro="" textlink="">
      <xdr:nvSpPr>
        <xdr:cNvPr id="498" name="楕円 497"/>
        <xdr:cNvSpPr/>
      </xdr:nvSpPr>
      <xdr:spPr>
        <a:xfrm>
          <a:off x="18605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56606</xdr:rowOff>
    </xdr:from>
    <xdr:to>
      <xdr:col>102</xdr:col>
      <xdr:colOff>114300</xdr:colOff>
      <xdr:row>36</xdr:row>
      <xdr:rowOff>66403</xdr:rowOff>
    </xdr:to>
    <xdr:cxnSp macro="">
      <xdr:nvCxnSpPr>
        <xdr:cNvPr id="499" name="直線コネクタ 498"/>
        <xdr:cNvCxnSpPr/>
      </xdr:nvCxnSpPr>
      <xdr:spPr>
        <a:xfrm>
          <a:off x="18656300" y="62288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104338</xdr:rowOff>
    </xdr:from>
    <xdr:ext cx="469744" cy="259045"/>
    <xdr:sp macro="" textlink="">
      <xdr:nvSpPr>
        <xdr:cNvPr id="504" name="n_1mainValue【認定こども園・幼稚園・保育所】&#10;一人当たり面積"/>
        <xdr:cNvSpPr txBox="1"/>
      </xdr:nvSpPr>
      <xdr:spPr>
        <a:xfrm>
          <a:off x="210757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117401</xdr:rowOff>
    </xdr:from>
    <xdr:ext cx="469744" cy="259045"/>
    <xdr:sp macro="" textlink="">
      <xdr:nvSpPr>
        <xdr:cNvPr id="505" name="n_2mainValue【認定こども園・幼稚園・保育所】&#10;一人当たり面積"/>
        <xdr:cNvSpPr txBox="1"/>
      </xdr:nvSpPr>
      <xdr:spPr>
        <a:xfrm>
          <a:off x="20199427"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133730</xdr:rowOff>
    </xdr:from>
    <xdr:ext cx="469744" cy="259045"/>
    <xdr:sp macro="" textlink="">
      <xdr:nvSpPr>
        <xdr:cNvPr id="506" name="n_3mainValue【認定こども園・幼稚園・保育所】&#10;一人当たり面積"/>
        <xdr:cNvSpPr txBox="1"/>
      </xdr:nvSpPr>
      <xdr:spPr>
        <a:xfrm>
          <a:off x="19310427" y="596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123933</xdr:rowOff>
    </xdr:from>
    <xdr:ext cx="469744" cy="259045"/>
    <xdr:sp macro="" textlink="">
      <xdr:nvSpPr>
        <xdr:cNvPr id="507" name="n_4mainValue【認定こども園・幼稚園・保育所】&#10;一人当たり面積"/>
        <xdr:cNvSpPr txBox="1"/>
      </xdr:nvSpPr>
      <xdr:spPr>
        <a:xfrm>
          <a:off x="18421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49" name="楕円 548"/>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50" name="【学校施設】&#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551" name="楕円 550"/>
        <xdr:cNvSpPr/>
      </xdr:nvSpPr>
      <xdr:spPr>
        <a:xfrm>
          <a:off x="15430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88174</xdr:rowOff>
    </xdr:to>
    <xdr:cxnSp macro="">
      <xdr:nvCxnSpPr>
        <xdr:cNvPr id="552" name="直線コネクタ 551"/>
        <xdr:cNvCxnSpPr/>
      </xdr:nvCxnSpPr>
      <xdr:spPr>
        <a:xfrm>
          <a:off x="15481300" y="105139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553" name="楕円 552"/>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55517</xdr:rowOff>
    </xdr:to>
    <xdr:cxnSp macro="">
      <xdr:nvCxnSpPr>
        <xdr:cNvPr id="554" name="直線コネクタ 553"/>
        <xdr:cNvCxnSpPr/>
      </xdr:nvCxnSpPr>
      <xdr:spPr>
        <a:xfrm>
          <a:off x="14592300" y="104911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555" name="楕円 554"/>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32657</xdr:rowOff>
    </xdr:to>
    <xdr:cxnSp macro="">
      <xdr:nvCxnSpPr>
        <xdr:cNvPr id="556" name="直線コネクタ 555"/>
        <xdr:cNvCxnSpPr/>
      </xdr:nvCxnSpPr>
      <xdr:spPr>
        <a:xfrm>
          <a:off x="13703300" y="104568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557" name="楕円 556"/>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60</xdr:row>
      <xdr:rowOff>169817</xdr:rowOff>
    </xdr:to>
    <xdr:cxnSp macro="">
      <xdr:nvCxnSpPr>
        <xdr:cNvPr id="558" name="直線コネクタ 557"/>
        <xdr:cNvCxnSpPr/>
      </xdr:nvCxnSpPr>
      <xdr:spPr>
        <a:xfrm>
          <a:off x="12814300" y="1042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563" name="n_1mainValue【学校施設】&#10;有形固定資産減価償却率"/>
        <xdr:cNvSpPr txBox="1"/>
      </xdr:nvSpPr>
      <xdr:spPr>
        <a:xfrm>
          <a:off x="15266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564" name="n_2mainValue【学校施設】&#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565" name="n_3mainValue【学校施設】&#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566" name="n_4mainValue【学校施設】&#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5893</xdr:rowOff>
    </xdr:from>
    <xdr:to>
      <xdr:col>116</xdr:col>
      <xdr:colOff>114300</xdr:colOff>
      <xdr:row>60</xdr:row>
      <xdr:rowOff>107493</xdr:rowOff>
    </xdr:to>
    <xdr:sp macro="" textlink="">
      <xdr:nvSpPr>
        <xdr:cNvPr id="605" name="楕円 604"/>
        <xdr:cNvSpPr/>
      </xdr:nvSpPr>
      <xdr:spPr>
        <a:xfrm>
          <a:off x="22110700" y="102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28770</xdr:rowOff>
    </xdr:from>
    <xdr:ext cx="469744" cy="259045"/>
    <xdr:sp macro="" textlink="">
      <xdr:nvSpPr>
        <xdr:cNvPr id="606" name="【学校施設】&#10;一人当たり面積該当値テキスト"/>
        <xdr:cNvSpPr txBox="1"/>
      </xdr:nvSpPr>
      <xdr:spPr>
        <a:xfrm>
          <a:off x="22199600" y="101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23723</xdr:rowOff>
    </xdr:from>
    <xdr:to>
      <xdr:col>112</xdr:col>
      <xdr:colOff>38100</xdr:colOff>
      <xdr:row>60</xdr:row>
      <xdr:rowOff>125323</xdr:rowOff>
    </xdr:to>
    <xdr:sp macro="" textlink="">
      <xdr:nvSpPr>
        <xdr:cNvPr id="607" name="楕円 606"/>
        <xdr:cNvSpPr/>
      </xdr:nvSpPr>
      <xdr:spPr>
        <a:xfrm>
          <a:off x="21272500" y="10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56693</xdr:rowOff>
    </xdr:from>
    <xdr:to>
      <xdr:col>116</xdr:col>
      <xdr:colOff>63500</xdr:colOff>
      <xdr:row>60</xdr:row>
      <xdr:rowOff>74523</xdr:rowOff>
    </xdr:to>
    <xdr:cxnSp macro="">
      <xdr:nvCxnSpPr>
        <xdr:cNvPr id="608" name="直線コネクタ 607"/>
        <xdr:cNvCxnSpPr/>
      </xdr:nvCxnSpPr>
      <xdr:spPr>
        <a:xfrm flipV="1">
          <a:off x="21323300" y="10343693"/>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12294</xdr:rowOff>
    </xdr:from>
    <xdr:to>
      <xdr:col>107</xdr:col>
      <xdr:colOff>101600</xdr:colOff>
      <xdr:row>60</xdr:row>
      <xdr:rowOff>113894</xdr:rowOff>
    </xdr:to>
    <xdr:sp macro="" textlink="">
      <xdr:nvSpPr>
        <xdr:cNvPr id="609" name="楕円 608"/>
        <xdr:cNvSpPr/>
      </xdr:nvSpPr>
      <xdr:spPr>
        <a:xfrm>
          <a:off x="20383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63094</xdr:rowOff>
    </xdr:from>
    <xdr:to>
      <xdr:col>111</xdr:col>
      <xdr:colOff>177800</xdr:colOff>
      <xdr:row>60</xdr:row>
      <xdr:rowOff>74523</xdr:rowOff>
    </xdr:to>
    <xdr:cxnSp macro="">
      <xdr:nvCxnSpPr>
        <xdr:cNvPr id="610" name="直線コネクタ 609"/>
        <xdr:cNvCxnSpPr/>
      </xdr:nvCxnSpPr>
      <xdr:spPr>
        <a:xfrm>
          <a:off x="20434300" y="1035009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164541</xdr:rowOff>
    </xdr:from>
    <xdr:to>
      <xdr:col>102</xdr:col>
      <xdr:colOff>165100</xdr:colOff>
      <xdr:row>60</xdr:row>
      <xdr:rowOff>94691</xdr:rowOff>
    </xdr:to>
    <xdr:sp macro="" textlink="">
      <xdr:nvSpPr>
        <xdr:cNvPr id="611" name="楕円 610"/>
        <xdr:cNvSpPr/>
      </xdr:nvSpPr>
      <xdr:spPr>
        <a:xfrm>
          <a:off x="19494500" y="102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43891</xdr:rowOff>
    </xdr:from>
    <xdr:to>
      <xdr:col>107</xdr:col>
      <xdr:colOff>50800</xdr:colOff>
      <xdr:row>60</xdr:row>
      <xdr:rowOff>63094</xdr:rowOff>
    </xdr:to>
    <xdr:cxnSp macro="">
      <xdr:nvCxnSpPr>
        <xdr:cNvPr id="612" name="直線コネクタ 611"/>
        <xdr:cNvCxnSpPr/>
      </xdr:nvCxnSpPr>
      <xdr:spPr>
        <a:xfrm>
          <a:off x="19545300" y="1033089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5893</xdr:rowOff>
    </xdr:from>
    <xdr:to>
      <xdr:col>98</xdr:col>
      <xdr:colOff>38100</xdr:colOff>
      <xdr:row>60</xdr:row>
      <xdr:rowOff>107493</xdr:rowOff>
    </xdr:to>
    <xdr:sp macro="" textlink="">
      <xdr:nvSpPr>
        <xdr:cNvPr id="613" name="楕円 612"/>
        <xdr:cNvSpPr/>
      </xdr:nvSpPr>
      <xdr:spPr>
        <a:xfrm>
          <a:off x="18605500" y="102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43891</xdr:rowOff>
    </xdr:from>
    <xdr:to>
      <xdr:col>102</xdr:col>
      <xdr:colOff>114300</xdr:colOff>
      <xdr:row>60</xdr:row>
      <xdr:rowOff>56693</xdr:rowOff>
    </xdr:to>
    <xdr:cxnSp macro="">
      <xdr:nvCxnSpPr>
        <xdr:cNvPr id="614" name="直線コネクタ 613"/>
        <xdr:cNvCxnSpPr/>
      </xdr:nvCxnSpPr>
      <xdr:spPr>
        <a:xfrm flipV="1">
          <a:off x="18656300" y="1033089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141850</xdr:rowOff>
    </xdr:from>
    <xdr:ext cx="469744" cy="259045"/>
    <xdr:sp macro="" textlink="">
      <xdr:nvSpPr>
        <xdr:cNvPr id="619" name="n_1mainValue【学校施設】&#10;一人当たり面積"/>
        <xdr:cNvSpPr txBox="1"/>
      </xdr:nvSpPr>
      <xdr:spPr>
        <a:xfrm>
          <a:off x="21075727" y="10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130421</xdr:rowOff>
    </xdr:from>
    <xdr:ext cx="469744" cy="259045"/>
    <xdr:sp macro="" textlink="">
      <xdr:nvSpPr>
        <xdr:cNvPr id="620" name="n_2mainValue【学校施設】&#10;一人当たり面積"/>
        <xdr:cNvSpPr txBox="1"/>
      </xdr:nvSpPr>
      <xdr:spPr>
        <a:xfrm>
          <a:off x="201994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111218</xdr:rowOff>
    </xdr:from>
    <xdr:ext cx="469744" cy="259045"/>
    <xdr:sp macro="" textlink="">
      <xdr:nvSpPr>
        <xdr:cNvPr id="621" name="n_3mainValue【学校施設】&#10;一人当たり面積"/>
        <xdr:cNvSpPr txBox="1"/>
      </xdr:nvSpPr>
      <xdr:spPr>
        <a:xfrm>
          <a:off x="19310427" y="1005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124020</xdr:rowOff>
    </xdr:from>
    <xdr:ext cx="469744" cy="259045"/>
    <xdr:sp macro="" textlink="">
      <xdr:nvSpPr>
        <xdr:cNvPr id="622" name="n_4mainValue【学校施設】&#10;一人当たり面積"/>
        <xdr:cNvSpPr txBox="1"/>
      </xdr:nvSpPr>
      <xdr:spPr>
        <a:xfrm>
          <a:off x="18421427" y="100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662" name="楕円 661"/>
        <xdr:cNvSpPr/>
      </xdr:nvSpPr>
      <xdr:spPr>
        <a:xfrm>
          <a:off x="16268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149877</xdr:rowOff>
    </xdr:from>
    <xdr:ext cx="405111" cy="259045"/>
    <xdr:sp macro="" textlink="">
      <xdr:nvSpPr>
        <xdr:cNvPr id="663" name="【児童館】&#10;有形固定資産減価償却率該当値テキスト"/>
        <xdr:cNvSpPr txBox="1"/>
      </xdr:nvSpPr>
      <xdr:spPr>
        <a:xfrm>
          <a:off x="16357600" y="1438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664" name="楕円 663"/>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665" name="直線コネクタ 664"/>
        <xdr:cNvCxnSpPr/>
      </xdr:nvCxnSpPr>
      <xdr:spPr>
        <a:xfrm>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7620</xdr:rowOff>
    </xdr:from>
    <xdr:to>
      <xdr:col>76</xdr:col>
      <xdr:colOff>165100</xdr:colOff>
      <xdr:row>84</xdr:row>
      <xdr:rowOff>109220</xdr:rowOff>
    </xdr:to>
    <xdr:sp macro="" textlink="">
      <xdr:nvSpPr>
        <xdr:cNvPr id="666" name="楕円 665"/>
        <xdr:cNvSpPr/>
      </xdr:nvSpPr>
      <xdr:spPr>
        <a:xfrm>
          <a:off x="145415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58420</xdr:rowOff>
    </xdr:from>
    <xdr:to>
      <xdr:col>81</xdr:col>
      <xdr:colOff>50800</xdr:colOff>
      <xdr:row>84</xdr:row>
      <xdr:rowOff>76200</xdr:rowOff>
    </xdr:to>
    <xdr:cxnSp macro="">
      <xdr:nvCxnSpPr>
        <xdr:cNvPr id="667" name="直線コネクタ 666"/>
        <xdr:cNvCxnSpPr/>
      </xdr:nvCxnSpPr>
      <xdr:spPr>
        <a:xfrm>
          <a:off x="14592300" y="144602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146050</xdr:rowOff>
    </xdr:from>
    <xdr:to>
      <xdr:col>72</xdr:col>
      <xdr:colOff>38100</xdr:colOff>
      <xdr:row>84</xdr:row>
      <xdr:rowOff>76200</xdr:rowOff>
    </xdr:to>
    <xdr:sp macro="" textlink="">
      <xdr:nvSpPr>
        <xdr:cNvPr id="668" name="楕円 667"/>
        <xdr:cNvSpPr/>
      </xdr:nvSpPr>
      <xdr:spPr>
        <a:xfrm>
          <a:off x="1365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25400</xdr:rowOff>
    </xdr:from>
    <xdr:to>
      <xdr:col>76</xdr:col>
      <xdr:colOff>114300</xdr:colOff>
      <xdr:row>84</xdr:row>
      <xdr:rowOff>58420</xdr:rowOff>
    </xdr:to>
    <xdr:cxnSp macro="">
      <xdr:nvCxnSpPr>
        <xdr:cNvPr id="669" name="直線コネクタ 668"/>
        <xdr:cNvCxnSpPr/>
      </xdr:nvCxnSpPr>
      <xdr:spPr>
        <a:xfrm>
          <a:off x="13703300" y="1442720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670" name="楕円 669"/>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25400</xdr:rowOff>
    </xdr:to>
    <xdr:cxnSp macro="">
      <xdr:nvCxnSpPr>
        <xdr:cNvPr id="671" name="直線コネクタ 670"/>
        <xdr:cNvCxnSpPr/>
      </xdr:nvCxnSpPr>
      <xdr:spPr>
        <a:xfrm>
          <a:off x="12814300" y="143941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676"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100347</xdr:rowOff>
    </xdr:from>
    <xdr:ext cx="405111" cy="259045"/>
    <xdr:sp macro="" textlink="">
      <xdr:nvSpPr>
        <xdr:cNvPr id="677" name="n_2mainValue【児童館】&#10;有形固定資産減価償却率"/>
        <xdr:cNvSpPr txBox="1"/>
      </xdr:nvSpPr>
      <xdr:spPr>
        <a:xfrm>
          <a:off x="14389744"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67327</xdr:rowOff>
    </xdr:from>
    <xdr:ext cx="405111" cy="259045"/>
    <xdr:sp macro="" textlink="">
      <xdr:nvSpPr>
        <xdr:cNvPr id="678" name="n_3mainValue【児童館】&#10;有形固定資産減価償却率"/>
        <xdr:cNvSpPr txBox="1"/>
      </xdr:nvSpPr>
      <xdr:spPr>
        <a:xfrm>
          <a:off x="13500744" y="1446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679" name="n_4mainValue【児童館】&#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0"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3" name="楕円 722"/>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133350</xdr:rowOff>
    </xdr:to>
    <xdr:cxnSp macro="">
      <xdr:nvCxnSpPr>
        <xdr:cNvPr id="724" name="直線コネクタ 723"/>
        <xdr:cNvCxnSpPr/>
      </xdr:nvCxnSpPr>
      <xdr:spPr>
        <a:xfrm>
          <a:off x="20434300" y="14649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25" name="楕円 724"/>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26" name="直線コネクタ 725"/>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28" name="直線コネクタ 727"/>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34"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35"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類似団体と比較して特に有形固定資産減価償却率が高い施設は，児童館と公営住宅であり，児童館は，新たな整備をしておらず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施設しかないことから特に償却率が高くなっている。また，公営住宅についても，耐用年限を経過した住宅や，改修時期を迎えている住宅が多いことにより償却率が高くなっている。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市町村が合併したことに伴い機能の重複した施設も多く，人口規模</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多くの公共施設が配置され，類似団体よりも資産保有量が多くなっていることが要因である。また，令和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年度は前年度末と比較して道路等の整備に伴う資産の増加と人口減少の影響により，住民一人当たり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資産は増加</a:t>
          </a:r>
          <a:r>
            <a:rPr kumimoji="1" lang="ja-JP" altLang="en-US" sz="1100">
              <a:solidFill>
                <a:schemeClr val="dk1"/>
              </a:solidFill>
              <a:effectLst/>
              <a:latin typeface="+mn-lt"/>
              <a:ea typeface="+mn-ea"/>
              <a:cs typeface="+mn-cs"/>
            </a:rPr>
            <a:t>傾向となっている</a:t>
          </a:r>
          <a:r>
            <a:rPr kumimoji="1" lang="ja-JP" altLang="ja-JP" sz="1100">
              <a:solidFill>
                <a:schemeClr val="dk1"/>
              </a:solidFill>
              <a:effectLst/>
              <a:latin typeface="+mn-lt"/>
              <a:ea typeface="+mn-ea"/>
              <a:cs typeface="+mn-cs"/>
            </a:rPr>
            <a:t>。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公共施設等総合管理計画に基づき適正な資産規模を目指し，新規整備の抑制や施設の廃止・集約化・複合化など資産保有量の減少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4" name="楕円 73"/>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5"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41728</xdr:rowOff>
    </xdr:from>
    <xdr:to>
      <xdr:col>20</xdr:col>
      <xdr:colOff>38100</xdr:colOff>
      <xdr:row>36</xdr:row>
      <xdr:rowOff>143328</xdr:rowOff>
    </xdr:to>
    <xdr:sp macro="" textlink="">
      <xdr:nvSpPr>
        <xdr:cNvPr id="76" name="楕円 75"/>
        <xdr:cNvSpPr/>
      </xdr:nvSpPr>
      <xdr:spPr>
        <a:xfrm>
          <a:off x="3746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130084</xdr:rowOff>
    </xdr:to>
    <xdr:cxnSp macro="">
      <xdr:nvCxnSpPr>
        <xdr:cNvPr id="77" name="直線コネクタ 76"/>
        <xdr:cNvCxnSpPr/>
      </xdr:nvCxnSpPr>
      <xdr:spPr>
        <a:xfrm>
          <a:off x="3797300" y="62647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8" name="楕円 77"/>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92528</xdr:rowOff>
    </xdr:from>
    <xdr:to>
      <xdr:col>19</xdr:col>
      <xdr:colOff>177800</xdr:colOff>
      <xdr:row>36</xdr:row>
      <xdr:rowOff>157843</xdr:rowOff>
    </xdr:to>
    <xdr:cxnSp macro="">
      <xdr:nvCxnSpPr>
        <xdr:cNvPr id="79" name="直線コネクタ 78"/>
        <xdr:cNvCxnSpPr/>
      </xdr:nvCxnSpPr>
      <xdr:spPr>
        <a:xfrm flipV="1">
          <a:off x="2908300" y="6264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99060</xdr:rowOff>
    </xdr:to>
    <xdr:cxnSp macro="">
      <xdr:nvCxnSpPr>
        <xdr:cNvPr id="81" name="直線コネクタ 80"/>
        <xdr:cNvCxnSpPr/>
      </xdr:nvCxnSpPr>
      <xdr:spPr>
        <a:xfrm flipV="1">
          <a:off x="2019300" y="633004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xdr:rowOff>
    </xdr:from>
    <xdr:to>
      <xdr:col>6</xdr:col>
      <xdr:colOff>38100</xdr:colOff>
      <xdr:row>37</xdr:row>
      <xdr:rowOff>113937</xdr:rowOff>
    </xdr:to>
    <xdr:sp macro="" textlink="">
      <xdr:nvSpPr>
        <xdr:cNvPr id="82" name="楕円 81"/>
        <xdr:cNvSpPr/>
      </xdr:nvSpPr>
      <xdr:spPr>
        <a:xfrm>
          <a:off x="1079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63137</xdr:rowOff>
    </xdr:from>
    <xdr:to>
      <xdr:col>10</xdr:col>
      <xdr:colOff>114300</xdr:colOff>
      <xdr:row>37</xdr:row>
      <xdr:rowOff>99060</xdr:rowOff>
    </xdr:to>
    <xdr:cxnSp macro="">
      <xdr:nvCxnSpPr>
        <xdr:cNvPr id="83" name="直線コネクタ 82"/>
        <xdr:cNvCxnSpPr/>
      </xdr:nvCxnSpPr>
      <xdr:spPr>
        <a:xfrm>
          <a:off x="1130300" y="640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159855</xdr:rowOff>
    </xdr:from>
    <xdr:ext cx="405111" cy="259045"/>
    <xdr:sp macro="" textlink="">
      <xdr:nvSpPr>
        <xdr:cNvPr id="88" name="n_1mainValue【図書館】&#10;有形固定資産減価償却率"/>
        <xdr:cNvSpPr txBox="1"/>
      </xdr:nvSpPr>
      <xdr:spPr>
        <a:xfrm>
          <a:off x="35820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9" name="n_2main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130464</xdr:rowOff>
    </xdr:from>
    <xdr:ext cx="405111" cy="259045"/>
    <xdr:sp macro="" textlink="">
      <xdr:nvSpPr>
        <xdr:cNvPr id="91" name="n_4mainValue【図書館】&#10;有形固定資産減価償却率"/>
        <xdr:cNvSpPr txBox="1"/>
      </xdr:nvSpPr>
      <xdr:spPr>
        <a:xfrm>
          <a:off x="927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34" name="楕円 133"/>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23784</xdr:rowOff>
    </xdr:from>
    <xdr:ext cx="469744" cy="259045"/>
    <xdr:sp macro="" textlink="">
      <xdr:nvSpPr>
        <xdr:cNvPr id="135" name="【図書館】&#10;一人当たり面積該当値テキスト"/>
        <xdr:cNvSpPr txBox="1"/>
      </xdr:nvSpPr>
      <xdr:spPr>
        <a:xfrm>
          <a:off x="1051560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36" name="楕円 135"/>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68035</xdr:rowOff>
    </xdr:to>
    <xdr:cxnSp macro="">
      <xdr:nvCxnSpPr>
        <xdr:cNvPr id="137" name="直線コネクタ 136"/>
        <xdr:cNvCxnSpPr/>
      </xdr:nvCxnSpPr>
      <xdr:spPr>
        <a:xfrm flipV="1">
          <a:off x="9639300" y="6738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8" name="楕円 137"/>
        <xdr:cNvSpPr/>
      </xdr:nvSpPr>
      <xdr:spPr>
        <a:xfrm>
          <a:off x="8699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100693</xdr:rowOff>
    </xdr:to>
    <xdr:cxnSp macro="">
      <xdr:nvCxnSpPr>
        <xdr:cNvPr id="139" name="直線コネクタ 138"/>
        <xdr:cNvCxnSpPr/>
      </xdr:nvCxnSpPr>
      <xdr:spPr>
        <a:xfrm flipV="1">
          <a:off x="8750300" y="675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40" name="楕円 139"/>
        <xdr:cNvSpPr/>
      </xdr:nvSpPr>
      <xdr:spPr>
        <a:xfrm>
          <a:off x="781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117022</xdr:rowOff>
    </xdr:to>
    <xdr:cxnSp macro="">
      <xdr:nvCxnSpPr>
        <xdr:cNvPr id="141" name="直線コネクタ 140"/>
        <xdr:cNvCxnSpPr/>
      </xdr:nvCxnSpPr>
      <xdr:spPr>
        <a:xfrm flipV="1">
          <a:off x="7861300" y="6787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66222</xdr:rowOff>
    </xdr:from>
    <xdr:to>
      <xdr:col>36</xdr:col>
      <xdr:colOff>165100</xdr:colOff>
      <xdr:row>39</xdr:row>
      <xdr:rowOff>167822</xdr:rowOff>
    </xdr:to>
    <xdr:sp macro="" textlink="">
      <xdr:nvSpPr>
        <xdr:cNvPr id="142" name="楕円 141"/>
        <xdr:cNvSpPr/>
      </xdr:nvSpPr>
      <xdr:spPr>
        <a:xfrm>
          <a:off x="692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117022</xdr:rowOff>
    </xdr:from>
    <xdr:to>
      <xdr:col>41</xdr:col>
      <xdr:colOff>50800</xdr:colOff>
      <xdr:row>39</xdr:row>
      <xdr:rowOff>117022</xdr:rowOff>
    </xdr:to>
    <xdr:cxnSp macro="">
      <xdr:nvCxnSpPr>
        <xdr:cNvPr id="143" name="直線コネクタ 142"/>
        <xdr:cNvCxnSpPr/>
      </xdr:nvCxnSpPr>
      <xdr:spPr>
        <a:xfrm>
          <a:off x="6972300" y="680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48" name="n_1mainValue【図書館】&#10;一人当たり面積"/>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168020</xdr:rowOff>
    </xdr:from>
    <xdr:ext cx="469744" cy="259045"/>
    <xdr:sp macro="" textlink="">
      <xdr:nvSpPr>
        <xdr:cNvPr id="149" name="n_2mainValue【図書館】&#10;一人当たり面積"/>
        <xdr:cNvSpPr txBox="1"/>
      </xdr:nvSpPr>
      <xdr:spPr>
        <a:xfrm>
          <a:off x="8515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50" name="n_3main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12899</xdr:rowOff>
    </xdr:from>
    <xdr:ext cx="469744" cy="259045"/>
    <xdr:sp macro="" textlink="">
      <xdr:nvSpPr>
        <xdr:cNvPr id="151" name="n_4mainValue【図書館】&#10;一人当たり面積"/>
        <xdr:cNvSpPr txBox="1"/>
      </xdr:nvSpPr>
      <xdr:spPr>
        <a:xfrm>
          <a:off x="6737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92" name="楕円 191"/>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45102</xdr:rowOff>
    </xdr:from>
    <xdr:ext cx="405111" cy="259045"/>
    <xdr:sp macro="" textlink="">
      <xdr:nvSpPr>
        <xdr:cNvPr id="193" name="【体育館・プール】&#10;有形固定資産減価償却率該当値テキスト"/>
        <xdr:cNvSpPr txBox="1"/>
      </xdr:nvSpPr>
      <xdr:spPr>
        <a:xfrm>
          <a:off x="4673600" y="1067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4" name="楕円 193"/>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11430</xdr:rowOff>
    </xdr:to>
    <xdr:cxnSp macro="">
      <xdr:nvCxnSpPr>
        <xdr:cNvPr id="195" name="直線コネクタ 194"/>
        <xdr:cNvCxnSpPr/>
      </xdr:nvCxnSpPr>
      <xdr:spPr>
        <a:xfrm flipV="1">
          <a:off x="3797300" y="10810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168275</xdr:rowOff>
    </xdr:from>
    <xdr:to>
      <xdr:col>15</xdr:col>
      <xdr:colOff>101600</xdr:colOff>
      <xdr:row>63</xdr:row>
      <xdr:rowOff>98425</xdr:rowOff>
    </xdr:to>
    <xdr:sp macro="" textlink="">
      <xdr:nvSpPr>
        <xdr:cNvPr id="196" name="楕円 195"/>
        <xdr:cNvSpPr/>
      </xdr:nvSpPr>
      <xdr:spPr>
        <a:xfrm>
          <a:off x="2857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47625</xdr:rowOff>
    </xdr:to>
    <xdr:cxnSp macro="">
      <xdr:nvCxnSpPr>
        <xdr:cNvPr id="197" name="直線コネクタ 196"/>
        <xdr:cNvCxnSpPr/>
      </xdr:nvCxnSpPr>
      <xdr:spPr>
        <a:xfrm flipV="1">
          <a:off x="2908300" y="10812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8" name="楕円 197"/>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47625</xdr:rowOff>
    </xdr:from>
    <xdr:to>
      <xdr:col>15</xdr:col>
      <xdr:colOff>50800</xdr:colOff>
      <xdr:row>63</xdr:row>
      <xdr:rowOff>51435</xdr:rowOff>
    </xdr:to>
    <xdr:cxnSp macro="">
      <xdr:nvCxnSpPr>
        <xdr:cNvPr id="199" name="直線コネクタ 198"/>
        <xdr:cNvCxnSpPr/>
      </xdr:nvCxnSpPr>
      <xdr:spPr>
        <a:xfrm flipV="1">
          <a:off x="2019300" y="10848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31115</xdr:rowOff>
    </xdr:from>
    <xdr:to>
      <xdr:col>6</xdr:col>
      <xdr:colOff>38100</xdr:colOff>
      <xdr:row>63</xdr:row>
      <xdr:rowOff>132715</xdr:rowOff>
    </xdr:to>
    <xdr:sp macro="" textlink="">
      <xdr:nvSpPr>
        <xdr:cNvPr id="200" name="楕円 199"/>
        <xdr:cNvSpPr/>
      </xdr:nvSpPr>
      <xdr:spPr>
        <a:xfrm>
          <a:off x="107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51435</xdr:rowOff>
    </xdr:from>
    <xdr:to>
      <xdr:col>10</xdr:col>
      <xdr:colOff>114300</xdr:colOff>
      <xdr:row>63</xdr:row>
      <xdr:rowOff>81915</xdr:rowOff>
    </xdr:to>
    <xdr:cxnSp macro="">
      <xdr:nvCxnSpPr>
        <xdr:cNvPr id="201" name="直線コネクタ 200"/>
        <xdr:cNvCxnSpPr/>
      </xdr:nvCxnSpPr>
      <xdr:spPr>
        <a:xfrm flipV="1">
          <a:off x="1130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6"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89552</xdr:rowOff>
    </xdr:from>
    <xdr:ext cx="405111" cy="259045"/>
    <xdr:sp macro="" textlink="">
      <xdr:nvSpPr>
        <xdr:cNvPr id="207" name="n_2mainValue【体育館・プール】&#10;有形固定資産減価償却率"/>
        <xdr:cNvSpPr txBox="1"/>
      </xdr:nvSpPr>
      <xdr:spPr>
        <a:xfrm>
          <a:off x="2705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8" name="n_3mainValue【体育館・プール】&#10;有形固定資産減価償却率"/>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123842</xdr:rowOff>
    </xdr:from>
    <xdr:ext cx="405111" cy="259045"/>
    <xdr:sp macro="" textlink="">
      <xdr:nvSpPr>
        <xdr:cNvPr id="209" name="n_4mainValue【体育館・プール】&#10;有形固定資産減価償却率"/>
        <xdr:cNvSpPr txBox="1"/>
      </xdr:nvSpPr>
      <xdr:spPr>
        <a:xfrm>
          <a:off x="927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80010</xdr:rowOff>
    </xdr:from>
    <xdr:to>
      <xdr:col>55</xdr:col>
      <xdr:colOff>50800</xdr:colOff>
      <xdr:row>63</xdr:row>
      <xdr:rowOff>10160</xdr:rowOff>
    </xdr:to>
    <xdr:sp macro="" textlink="">
      <xdr:nvSpPr>
        <xdr:cNvPr id="249" name="楕円 248"/>
        <xdr:cNvSpPr/>
      </xdr:nvSpPr>
      <xdr:spPr>
        <a:xfrm>
          <a:off x="104267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macro="" textlink="">
      <xdr:nvSpPr>
        <xdr:cNvPr id="250" name="【体育館・プール】&#10;一人当たり面積該当値テキスト"/>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83820</xdr:rowOff>
    </xdr:from>
    <xdr:to>
      <xdr:col>50</xdr:col>
      <xdr:colOff>165100</xdr:colOff>
      <xdr:row>63</xdr:row>
      <xdr:rowOff>13970</xdr:rowOff>
    </xdr:to>
    <xdr:sp macro="" textlink="">
      <xdr:nvSpPr>
        <xdr:cNvPr id="251" name="楕円 250"/>
        <xdr:cNvSpPr/>
      </xdr:nvSpPr>
      <xdr:spPr>
        <a:xfrm>
          <a:off x="9588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130810</xdr:rowOff>
    </xdr:from>
    <xdr:to>
      <xdr:col>55</xdr:col>
      <xdr:colOff>0</xdr:colOff>
      <xdr:row>62</xdr:row>
      <xdr:rowOff>134620</xdr:rowOff>
    </xdr:to>
    <xdr:cxnSp macro="">
      <xdr:nvCxnSpPr>
        <xdr:cNvPr id="252" name="直線コネクタ 251"/>
        <xdr:cNvCxnSpPr/>
      </xdr:nvCxnSpPr>
      <xdr:spPr>
        <a:xfrm flipV="1">
          <a:off x="9639300" y="10760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3" name="楕円 25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134620</xdr:rowOff>
    </xdr:from>
    <xdr:to>
      <xdr:col>50</xdr:col>
      <xdr:colOff>114300</xdr:colOff>
      <xdr:row>62</xdr:row>
      <xdr:rowOff>137160</xdr:rowOff>
    </xdr:to>
    <xdr:cxnSp macro="">
      <xdr:nvCxnSpPr>
        <xdr:cNvPr id="254" name="直線コネクタ 253"/>
        <xdr:cNvCxnSpPr/>
      </xdr:nvCxnSpPr>
      <xdr:spPr>
        <a:xfrm flipV="1">
          <a:off x="8750300" y="10764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50800</xdr:rowOff>
    </xdr:from>
    <xdr:to>
      <xdr:col>41</xdr:col>
      <xdr:colOff>101600</xdr:colOff>
      <xdr:row>62</xdr:row>
      <xdr:rowOff>152400</xdr:rowOff>
    </xdr:to>
    <xdr:sp macro="" textlink="">
      <xdr:nvSpPr>
        <xdr:cNvPr id="255" name="楕円 254"/>
        <xdr:cNvSpPr/>
      </xdr:nvSpPr>
      <xdr:spPr>
        <a:xfrm>
          <a:off x="7810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101600</xdr:rowOff>
    </xdr:from>
    <xdr:to>
      <xdr:col>45</xdr:col>
      <xdr:colOff>177800</xdr:colOff>
      <xdr:row>62</xdr:row>
      <xdr:rowOff>137160</xdr:rowOff>
    </xdr:to>
    <xdr:cxnSp macro="">
      <xdr:nvCxnSpPr>
        <xdr:cNvPr id="256" name="直線コネクタ 255"/>
        <xdr:cNvCxnSpPr/>
      </xdr:nvCxnSpPr>
      <xdr:spPr>
        <a:xfrm>
          <a:off x="7861300" y="1073150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106680</xdr:rowOff>
    </xdr:from>
    <xdr:to>
      <xdr:col>36</xdr:col>
      <xdr:colOff>165100</xdr:colOff>
      <xdr:row>63</xdr:row>
      <xdr:rowOff>36830</xdr:rowOff>
    </xdr:to>
    <xdr:sp macro="" textlink="">
      <xdr:nvSpPr>
        <xdr:cNvPr id="257" name="楕円 256"/>
        <xdr:cNvSpPr/>
      </xdr:nvSpPr>
      <xdr:spPr>
        <a:xfrm>
          <a:off x="6921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101600</xdr:rowOff>
    </xdr:from>
    <xdr:to>
      <xdr:col>41</xdr:col>
      <xdr:colOff>50800</xdr:colOff>
      <xdr:row>62</xdr:row>
      <xdr:rowOff>157480</xdr:rowOff>
    </xdr:to>
    <xdr:cxnSp macro="">
      <xdr:nvCxnSpPr>
        <xdr:cNvPr id="258" name="直線コネクタ 257"/>
        <xdr:cNvCxnSpPr/>
      </xdr:nvCxnSpPr>
      <xdr:spPr>
        <a:xfrm flipV="1">
          <a:off x="6972300" y="1073150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5097</xdr:rowOff>
    </xdr:from>
    <xdr:ext cx="469744" cy="259045"/>
    <xdr:sp macro="" textlink="">
      <xdr:nvSpPr>
        <xdr:cNvPr id="263" name="n_1mainValue【体育館・プール】&#10;一人当たり面積"/>
        <xdr:cNvSpPr txBox="1"/>
      </xdr:nvSpPr>
      <xdr:spPr>
        <a:xfrm>
          <a:off x="93917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64"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143527</xdr:rowOff>
    </xdr:from>
    <xdr:ext cx="469744" cy="259045"/>
    <xdr:sp macro="" textlink="">
      <xdr:nvSpPr>
        <xdr:cNvPr id="265" name="n_3mainValue【体育館・プール】&#10;一人当たり面積"/>
        <xdr:cNvSpPr txBox="1"/>
      </xdr:nvSpPr>
      <xdr:spPr>
        <a:xfrm>
          <a:off x="7626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27957</xdr:rowOff>
    </xdr:from>
    <xdr:ext cx="469744" cy="259045"/>
    <xdr:sp macro="" textlink="">
      <xdr:nvSpPr>
        <xdr:cNvPr id="266" name="n_4mainValue【体育館・プール】&#10;一人当たり面積"/>
        <xdr:cNvSpPr txBox="1"/>
      </xdr:nvSpPr>
      <xdr:spPr>
        <a:xfrm>
          <a:off x="6737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7" name="楕円 306"/>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308" name="【福祉施設】&#10;有形固定資産減価償却率該当値テキスト"/>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309" name="楕円 308"/>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55245</xdr:rowOff>
    </xdr:to>
    <xdr:cxnSp macro="">
      <xdr:nvCxnSpPr>
        <xdr:cNvPr id="310" name="直線コネクタ 309"/>
        <xdr:cNvCxnSpPr/>
      </xdr:nvCxnSpPr>
      <xdr:spPr>
        <a:xfrm>
          <a:off x="3797300" y="140836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311" name="楕円 310"/>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24764</xdr:rowOff>
    </xdr:to>
    <xdr:cxnSp macro="">
      <xdr:nvCxnSpPr>
        <xdr:cNvPr id="312" name="直線コネクタ 311"/>
        <xdr:cNvCxnSpPr/>
      </xdr:nvCxnSpPr>
      <xdr:spPr>
        <a:xfrm>
          <a:off x="2908300" y="140646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13" name="楕円 312"/>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82</xdr:row>
      <xdr:rowOff>5714</xdr:rowOff>
    </xdr:to>
    <xdr:cxnSp macro="">
      <xdr:nvCxnSpPr>
        <xdr:cNvPr id="314" name="直線コネクタ 313"/>
        <xdr:cNvCxnSpPr/>
      </xdr:nvCxnSpPr>
      <xdr:spPr>
        <a:xfrm>
          <a:off x="2019300" y="13902689"/>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5" name="楕円 314"/>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15239</xdr:rowOff>
    </xdr:to>
    <xdr:cxnSp macro="">
      <xdr:nvCxnSpPr>
        <xdr:cNvPr id="316" name="直線コネクタ 315"/>
        <xdr:cNvCxnSpPr/>
      </xdr:nvCxnSpPr>
      <xdr:spPr>
        <a:xfrm>
          <a:off x="1130300" y="13889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0"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321" name="n_1main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22" name="n_2mainValue【福祉施設】&#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23" name="n_3mainValue【福祉施設】&#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4" name="n_4main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88719</xdr:rowOff>
    </xdr:from>
    <xdr:to>
      <xdr:col>54</xdr:col>
      <xdr:colOff>189865</xdr:colOff>
      <xdr:row>86</xdr:row>
      <xdr:rowOff>149134</xdr:rowOff>
    </xdr:to>
    <xdr:cxnSp macro="">
      <xdr:nvCxnSpPr>
        <xdr:cNvPr id="350" name="直線コネクタ 349"/>
        <xdr:cNvCxnSpPr/>
      </xdr:nvCxnSpPr>
      <xdr:spPr>
        <a:xfrm flipV="1">
          <a:off x="10476865" y="13633269"/>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1"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2" name="直線コネクタ 351"/>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35396</xdr:rowOff>
    </xdr:from>
    <xdr:ext cx="469744" cy="259045"/>
    <xdr:sp macro="" textlink="">
      <xdr:nvSpPr>
        <xdr:cNvPr id="353" name="【福祉施設】&#10;一人当たり面積最大値テキスト"/>
        <xdr:cNvSpPr txBox="1"/>
      </xdr:nvSpPr>
      <xdr:spPr>
        <a:xfrm>
          <a:off x="10515600" y="1340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88719</xdr:rowOff>
    </xdr:from>
    <xdr:to>
      <xdr:col>55</xdr:col>
      <xdr:colOff>88900</xdr:colOff>
      <xdr:row>79</xdr:row>
      <xdr:rowOff>88719</xdr:rowOff>
    </xdr:to>
    <xdr:cxnSp macro="">
      <xdr:nvCxnSpPr>
        <xdr:cNvPr id="354" name="直線コネクタ 353"/>
        <xdr:cNvCxnSpPr/>
      </xdr:nvCxnSpPr>
      <xdr:spPr>
        <a:xfrm>
          <a:off x="10388600" y="1363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63698</xdr:rowOff>
    </xdr:from>
    <xdr:ext cx="469744" cy="259045"/>
    <xdr:sp macro="" textlink="">
      <xdr:nvSpPr>
        <xdr:cNvPr id="355" name="【福祉施設】&#10;一人当たり面積平均値テキスト"/>
        <xdr:cNvSpPr txBox="1"/>
      </xdr:nvSpPr>
      <xdr:spPr>
        <a:xfrm>
          <a:off x="10515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85271</xdr:rowOff>
    </xdr:from>
    <xdr:to>
      <xdr:col>55</xdr:col>
      <xdr:colOff>50800</xdr:colOff>
      <xdr:row>85</xdr:row>
      <xdr:rowOff>15421</xdr:rowOff>
    </xdr:to>
    <xdr:sp macro="" textlink="">
      <xdr:nvSpPr>
        <xdr:cNvPr id="356" name="フローチャート: 判断 355"/>
        <xdr:cNvSpPr/>
      </xdr:nvSpPr>
      <xdr:spPr>
        <a:xfrm>
          <a:off x="10426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57" name="フローチャート: 判断 356"/>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104866</xdr:rowOff>
    </xdr:from>
    <xdr:to>
      <xdr:col>46</xdr:col>
      <xdr:colOff>38100</xdr:colOff>
      <xdr:row>85</xdr:row>
      <xdr:rowOff>35016</xdr:rowOff>
    </xdr:to>
    <xdr:sp macro="" textlink="">
      <xdr:nvSpPr>
        <xdr:cNvPr id="358" name="フローチャート: 判断 357"/>
        <xdr:cNvSpPr/>
      </xdr:nvSpPr>
      <xdr:spPr>
        <a:xfrm>
          <a:off x="8699500" y="145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59" name="フローチャート: 判断 358"/>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72208</xdr:rowOff>
    </xdr:from>
    <xdr:to>
      <xdr:col>36</xdr:col>
      <xdr:colOff>165100</xdr:colOff>
      <xdr:row>85</xdr:row>
      <xdr:rowOff>2358</xdr:rowOff>
    </xdr:to>
    <xdr:sp macro="" textlink="">
      <xdr:nvSpPr>
        <xdr:cNvPr id="360" name="フローチャート: 判断 359"/>
        <xdr:cNvSpPr/>
      </xdr:nvSpPr>
      <xdr:spPr>
        <a:xfrm>
          <a:off x="6921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33020</xdr:rowOff>
    </xdr:from>
    <xdr:to>
      <xdr:col>55</xdr:col>
      <xdr:colOff>50800</xdr:colOff>
      <xdr:row>82</xdr:row>
      <xdr:rowOff>134620</xdr:rowOff>
    </xdr:to>
    <xdr:sp macro="" textlink="">
      <xdr:nvSpPr>
        <xdr:cNvPr id="366" name="楕円 365"/>
        <xdr:cNvSpPr/>
      </xdr:nvSpPr>
      <xdr:spPr>
        <a:xfrm>
          <a:off x="10426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55897</xdr:rowOff>
    </xdr:from>
    <xdr:ext cx="469744" cy="259045"/>
    <xdr:sp macro="" textlink="">
      <xdr:nvSpPr>
        <xdr:cNvPr id="367" name="【福祉施設】&#10;一人当たり面積該当値テキスト"/>
        <xdr:cNvSpPr txBox="1"/>
      </xdr:nvSpPr>
      <xdr:spPr>
        <a:xfrm>
          <a:off x="10515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46082</xdr:rowOff>
    </xdr:from>
    <xdr:to>
      <xdr:col>50</xdr:col>
      <xdr:colOff>165100</xdr:colOff>
      <xdr:row>82</xdr:row>
      <xdr:rowOff>147682</xdr:rowOff>
    </xdr:to>
    <xdr:sp macro="" textlink="">
      <xdr:nvSpPr>
        <xdr:cNvPr id="368" name="楕円 367"/>
        <xdr:cNvSpPr/>
      </xdr:nvSpPr>
      <xdr:spPr>
        <a:xfrm>
          <a:off x="958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83820</xdr:rowOff>
    </xdr:from>
    <xdr:to>
      <xdr:col>55</xdr:col>
      <xdr:colOff>0</xdr:colOff>
      <xdr:row>82</xdr:row>
      <xdr:rowOff>96882</xdr:rowOff>
    </xdr:to>
    <xdr:cxnSp macro="">
      <xdr:nvCxnSpPr>
        <xdr:cNvPr id="369" name="直線コネクタ 368"/>
        <xdr:cNvCxnSpPr/>
      </xdr:nvCxnSpPr>
      <xdr:spPr>
        <a:xfrm flipV="1">
          <a:off x="9639300" y="141427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70" name="楕円 369"/>
        <xdr:cNvSpPr/>
      </xdr:nvSpPr>
      <xdr:spPr>
        <a:xfrm>
          <a:off x="8699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70757</xdr:rowOff>
    </xdr:from>
    <xdr:to>
      <xdr:col>50</xdr:col>
      <xdr:colOff>114300</xdr:colOff>
      <xdr:row>82</xdr:row>
      <xdr:rowOff>96882</xdr:rowOff>
    </xdr:to>
    <xdr:cxnSp macro="">
      <xdr:nvCxnSpPr>
        <xdr:cNvPr id="371" name="直線コネクタ 370"/>
        <xdr:cNvCxnSpPr/>
      </xdr:nvCxnSpPr>
      <xdr:spPr>
        <a:xfrm>
          <a:off x="8750300" y="141296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29755</xdr:rowOff>
    </xdr:from>
    <xdr:to>
      <xdr:col>41</xdr:col>
      <xdr:colOff>101600</xdr:colOff>
      <xdr:row>82</xdr:row>
      <xdr:rowOff>131355</xdr:rowOff>
    </xdr:to>
    <xdr:sp macro="" textlink="">
      <xdr:nvSpPr>
        <xdr:cNvPr id="372" name="楕円 371"/>
        <xdr:cNvSpPr/>
      </xdr:nvSpPr>
      <xdr:spPr>
        <a:xfrm>
          <a:off x="7810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70757</xdr:rowOff>
    </xdr:from>
    <xdr:to>
      <xdr:col>45</xdr:col>
      <xdr:colOff>177800</xdr:colOff>
      <xdr:row>82</xdr:row>
      <xdr:rowOff>80555</xdr:rowOff>
    </xdr:to>
    <xdr:cxnSp macro="">
      <xdr:nvCxnSpPr>
        <xdr:cNvPr id="373" name="直線コネクタ 372"/>
        <xdr:cNvCxnSpPr/>
      </xdr:nvCxnSpPr>
      <xdr:spPr>
        <a:xfrm flipV="1">
          <a:off x="7861300" y="141296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162016</xdr:rowOff>
    </xdr:from>
    <xdr:to>
      <xdr:col>36</xdr:col>
      <xdr:colOff>165100</xdr:colOff>
      <xdr:row>78</xdr:row>
      <xdr:rowOff>92166</xdr:rowOff>
    </xdr:to>
    <xdr:sp macro="" textlink="">
      <xdr:nvSpPr>
        <xdr:cNvPr id="374" name="楕円 373"/>
        <xdr:cNvSpPr/>
      </xdr:nvSpPr>
      <xdr:spPr>
        <a:xfrm>
          <a:off x="6921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41366</xdr:rowOff>
    </xdr:from>
    <xdr:to>
      <xdr:col>41</xdr:col>
      <xdr:colOff>50800</xdr:colOff>
      <xdr:row>82</xdr:row>
      <xdr:rowOff>80555</xdr:rowOff>
    </xdr:to>
    <xdr:cxnSp macro="">
      <xdr:nvCxnSpPr>
        <xdr:cNvPr id="375" name="直線コネクタ 374"/>
        <xdr:cNvCxnSpPr/>
      </xdr:nvCxnSpPr>
      <xdr:spPr>
        <a:xfrm>
          <a:off x="6972300" y="13414466"/>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76"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26143</xdr:rowOff>
    </xdr:from>
    <xdr:ext cx="469744" cy="259045"/>
    <xdr:sp macro="" textlink="">
      <xdr:nvSpPr>
        <xdr:cNvPr id="377" name="n_2aveValue【福祉施設】&#10;一人当たり面積"/>
        <xdr:cNvSpPr txBox="1"/>
      </xdr:nvSpPr>
      <xdr:spPr>
        <a:xfrm>
          <a:off x="8515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29408</xdr:rowOff>
    </xdr:from>
    <xdr:ext cx="469744" cy="259045"/>
    <xdr:sp macro="" textlink="">
      <xdr:nvSpPr>
        <xdr:cNvPr id="378" name="n_3aveValue【福祉施設】&#10;一人当たり面積"/>
        <xdr:cNvSpPr txBox="1"/>
      </xdr:nvSpPr>
      <xdr:spPr>
        <a:xfrm>
          <a:off x="7626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164935</xdr:rowOff>
    </xdr:from>
    <xdr:ext cx="469744" cy="259045"/>
    <xdr:sp macro="" textlink="">
      <xdr:nvSpPr>
        <xdr:cNvPr id="379" name="n_4aveValue【福祉施設】&#10;一人当たり面積"/>
        <xdr:cNvSpPr txBox="1"/>
      </xdr:nvSpPr>
      <xdr:spPr>
        <a:xfrm>
          <a:off x="6737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164209</xdr:rowOff>
    </xdr:from>
    <xdr:ext cx="469744" cy="259045"/>
    <xdr:sp macro="" textlink="">
      <xdr:nvSpPr>
        <xdr:cNvPr id="380" name="n_1mainValue【福祉施設】&#10;一人当たり面積"/>
        <xdr:cNvSpPr txBox="1"/>
      </xdr:nvSpPr>
      <xdr:spPr>
        <a:xfrm>
          <a:off x="93917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81" name="n_2mainValue【福祉施設】&#10;一人当たり面積"/>
        <xdr:cNvSpPr txBox="1"/>
      </xdr:nvSpPr>
      <xdr:spPr>
        <a:xfrm>
          <a:off x="8515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147882</xdr:rowOff>
    </xdr:from>
    <xdr:ext cx="469744" cy="259045"/>
    <xdr:sp macro="" textlink="">
      <xdr:nvSpPr>
        <xdr:cNvPr id="382" name="n_3mainValue【福祉施設】&#10;一人当たり面積"/>
        <xdr:cNvSpPr txBox="1"/>
      </xdr:nvSpPr>
      <xdr:spPr>
        <a:xfrm>
          <a:off x="7626427" y="1386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108693</xdr:rowOff>
    </xdr:from>
    <xdr:ext cx="469744" cy="259045"/>
    <xdr:sp macro="" textlink="">
      <xdr:nvSpPr>
        <xdr:cNvPr id="383" name="n_4mainValue【福祉施設】&#10;一人当たり面積"/>
        <xdr:cNvSpPr txBox="1"/>
      </xdr:nvSpPr>
      <xdr:spPr>
        <a:xfrm>
          <a:off x="67374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8" name="直線コネクタ 40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1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2" name="直線コネクタ 41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13" name="【市民会館】&#10;有形固定資産減価償却率平均値テキスト"/>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4" name="フローチャート: 判断 413"/>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5" name="フローチャート: 判断 414"/>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6" name="フローチャート: 判断 415"/>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7" name="フローチャート: 判断 416"/>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8" name="フローチャート: 判断 417"/>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84455</xdr:rowOff>
    </xdr:from>
    <xdr:to>
      <xdr:col>24</xdr:col>
      <xdr:colOff>114300</xdr:colOff>
      <xdr:row>101</xdr:row>
      <xdr:rowOff>14605</xdr:rowOff>
    </xdr:to>
    <xdr:sp macro="" textlink="">
      <xdr:nvSpPr>
        <xdr:cNvPr id="424" name="楕円 423"/>
        <xdr:cNvSpPr/>
      </xdr:nvSpPr>
      <xdr:spPr>
        <a:xfrm>
          <a:off x="45847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107332</xdr:rowOff>
    </xdr:from>
    <xdr:ext cx="405111" cy="259045"/>
    <xdr:sp macro="" textlink="">
      <xdr:nvSpPr>
        <xdr:cNvPr id="425" name="【市民会館】&#10;有形固定資産減価償却率該当値テキスト"/>
        <xdr:cNvSpPr txBox="1"/>
      </xdr:nvSpPr>
      <xdr:spPr>
        <a:xfrm>
          <a:off x="4673600"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27305</xdr:rowOff>
    </xdr:from>
    <xdr:to>
      <xdr:col>20</xdr:col>
      <xdr:colOff>38100</xdr:colOff>
      <xdr:row>100</xdr:row>
      <xdr:rowOff>128905</xdr:rowOff>
    </xdr:to>
    <xdr:sp macro="" textlink="">
      <xdr:nvSpPr>
        <xdr:cNvPr id="426" name="楕円 425"/>
        <xdr:cNvSpPr/>
      </xdr:nvSpPr>
      <xdr:spPr>
        <a:xfrm>
          <a:off x="3746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78105</xdr:rowOff>
    </xdr:from>
    <xdr:to>
      <xdr:col>24</xdr:col>
      <xdr:colOff>63500</xdr:colOff>
      <xdr:row>100</xdr:row>
      <xdr:rowOff>135255</xdr:rowOff>
    </xdr:to>
    <xdr:cxnSp macro="">
      <xdr:nvCxnSpPr>
        <xdr:cNvPr id="427" name="直線コネクタ 426"/>
        <xdr:cNvCxnSpPr/>
      </xdr:nvCxnSpPr>
      <xdr:spPr>
        <a:xfrm>
          <a:off x="3797300" y="172231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143511</xdr:rowOff>
    </xdr:from>
    <xdr:to>
      <xdr:col>15</xdr:col>
      <xdr:colOff>101600</xdr:colOff>
      <xdr:row>100</xdr:row>
      <xdr:rowOff>73661</xdr:rowOff>
    </xdr:to>
    <xdr:sp macro="" textlink="">
      <xdr:nvSpPr>
        <xdr:cNvPr id="428" name="楕円 427"/>
        <xdr:cNvSpPr/>
      </xdr:nvSpPr>
      <xdr:spPr>
        <a:xfrm>
          <a:off x="2857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22861</xdr:rowOff>
    </xdr:from>
    <xdr:to>
      <xdr:col>19</xdr:col>
      <xdr:colOff>177800</xdr:colOff>
      <xdr:row>100</xdr:row>
      <xdr:rowOff>78105</xdr:rowOff>
    </xdr:to>
    <xdr:cxnSp macro="">
      <xdr:nvCxnSpPr>
        <xdr:cNvPr id="429" name="直線コネクタ 428"/>
        <xdr:cNvCxnSpPr/>
      </xdr:nvCxnSpPr>
      <xdr:spPr>
        <a:xfrm>
          <a:off x="2908300" y="171678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88264</xdr:rowOff>
    </xdr:from>
    <xdr:to>
      <xdr:col>10</xdr:col>
      <xdr:colOff>165100</xdr:colOff>
      <xdr:row>100</xdr:row>
      <xdr:rowOff>18414</xdr:rowOff>
    </xdr:to>
    <xdr:sp macro="" textlink="">
      <xdr:nvSpPr>
        <xdr:cNvPr id="430" name="楕円 429"/>
        <xdr:cNvSpPr/>
      </xdr:nvSpPr>
      <xdr:spPr>
        <a:xfrm>
          <a:off x="19685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139064</xdr:rowOff>
    </xdr:from>
    <xdr:to>
      <xdr:col>15</xdr:col>
      <xdr:colOff>50800</xdr:colOff>
      <xdr:row>100</xdr:row>
      <xdr:rowOff>22861</xdr:rowOff>
    </xdr:to>
    <xdr:cxnSp macro="">
      <xdr:nvCxnSpPr>
        <xdr:cNvPr id="431" name="直線コネクタ 430"/>
        <xdr:cNvCxnSpPr/>
      </xdr:nvCxnSpPr>
      <xdr:spPr>
        <a:xfrm>
          <a:off x="2019300" y="171126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33020</xdr:rowOff>
    </xdr:from>
    <xdr:to>
      <xdr:col>6</xdr:col>
      <xdr:colOff>38100</xdr:colOff>
      <xdr:row>99</xdr:row>
      <xdr:rowOff>134620</xdr:rowOff>
    </xdr:to>
    <xdr:sp macro="" textlink="">
      <xdr:nvSpPr>
        <xdr:cNvPr id="432" name="楕円 431"/>
        <xdr:cNvSpPr/>
      </xdr:nvSpPr>
      <xdr:spPr>
        <a:xfrm>
          <a:off x="1079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83820</xdr:rowOff>
    </xdr:from>
    <xdr:to>
      <xdr:col>10</xdr:col>
      <xdr:colOff>114300</xdr:colOff>
      <xdr:row>99</xdr:row>
      <xdr:rowOff>139064</xdr:rowOff>
    </xdr:to>
    <xdr:cxnSp macro="">
      <xdr:nvCxnSpPr>
        <xdr:cNvPr id="433" name="直線コネクタ 432"/>
        <xdr:cNvCxnSpPr/>
      </xdr:nvCxnSpPr>
      <xdr:spPr>
        <a:xfrm>
          <a:off x="1130300" y="170573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4" name="n_1aveValue【市民会館】&#10;有形固定資産減価償却率"/>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5"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6" name="n_3aveValue【市民会館】&#10;有形固定資産減価償却率"/>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7" name="n_4aveValue【市民会館】&#10;有形固定資産減価償却率"/>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145432</xdr:rowOff>
    </xdr:from>
    <xdr:ext cx="405111" cy="259045"/>
    <xdr:sp macro="" textlink="">
      <xdr:nvSpPr>
        <xdr:cNvPr id="438" name="n_1mainValue【市民会館】&#10;有形固定資産減価償却率"/>
        <xdr:cNvSpPr txBox="1"/>
      </xdr:nvSpPr>
      <xdr:spPr>
        <a:xfrm>
          <a:off x="3582044"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90188</xdr:rowOff>
    </xdr:from>
    <xdr:ext cx="405111" cy="259045"/>
    <xdr:sp macro="" textlink="">
      <xdr:nvSpPr>
        <xdr:cNvPr id="439" name="n_2mainValue【市民会館】&#10;有形固定資産減価償却率"/>
        <xdr:cNvSpPr txBox="1"/>
      </xdr:nvSpPr>
      <xdr:spPr>
        <a:xfrm>
          <a:off x="27057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34941</xdr:rowOff>
    </xdr:from>
    <xdr:ext cx="405111" cy="259045"/>
    <xdr:sp macro="" textlink="">
      <xdr:nvSpPr>
        <xdr:cNvPr id="440" name="n_3mainValue【市民会館】&#10;有形固定資産減価償却率"/>
        <xdr:cNvSpPr txBox="1"/>
      </xdr:nvSpPr>
      <xdr:spPr>
        <a:xfrm>
          <a:off x="1816744"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151147</xdr:rowOff>
    </xdr:from>
    <xdr:ext cx="405111" cy="259045"/>
    <xdr:sp macro="" textlink="">
      <xdr:nvSpPr>
        <xdr:cNvPr id="441" name="n_4mainValue【市民会館】&#10;有形固定資産減価償却率"/>
        <xdr:cNvSpPr txBox="1"/>
      </xdr:nvSpPr>
      <xdr:spPr>
        <a:xfrm>
          <a:off x="92774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5" name="直線コネクタ 464"/>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6"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7" name="直線コネクタ 466"/>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8"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9" name="直線コネクタ 468"/>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70"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1" name="フローチャート: 判断 470"/>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2" name="フローチャート: 判断 47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3" name="フローチャート: 判断 472"/>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4" name="フローチャート: 判断 473"/>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5" name="フローチャート: 判断 474"/>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10161</xdr:rowOff>
    </xdr:from>
    <xdr:to>
      <xdr:col>55</xdr:col>
      <xdr:colOff>50800</xdr:colOff>
      <xdr:row>101</xdr:row>
      <xdr:rowOff>111761</xdr:rowOff>
    </xdr:to>
    <xdr:sp macro="" textlink="">
      <xdr:nvSpPr>
        <xdr:cNvPr id="481" name="楕円 480"/>
        <xdr:cNvSpPr/>
      </xdr:nvSpPr>
      <xdr:spPr>
        <a:xfrm>
          <a:off x="10426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33038</xdr:rowOff>
    </xdr:from>
    <xdr:ext cx="469744" cy="259045"/>
    <xdr:sp macro="" textlink="">
      <xdr:nvSpPr>
        <xdr:cNvPr id="482" name="【市民会館】&#10;一人当たり面積該当値テキスト"/>
        <xdr:cNvSpPr txBox="1"/>
      </xdr:nvSpPr>
      <xdr:spPr>
        <a:xfrm>
          <a:off x="10515600"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33020</xdr:rowOff>
    </xdr:from>
    <xdr:to>
      <xdr:col>50</xdr:col>
      <xdr:colOff>165100</xdr:colOff>
      <xdr:row>101</xdr:row>
      <xdr:rowOff>134620</xdr:rowOff>
    </xdr:to>
    <xdr:sp macro="" textlink="">
      <xdr:nvSpPr>
        <xdr:cNvPr id="483" name="楕円 482"/>
        <xdr:cNvSpPr/>
      </xdr:nvSpPr>
      <xdr:spPr>
        <a:xfrm>
          <a:off x="9588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60961</xdr:rowOff>
    </xdr:from>
    <xdr:to>
      <xdr:col>55</xdr:col>
      <xdr:colOff>0</xdr:colOff>
      <xdr:row>101</xdr:row>
      <xdr:rowOff>83820</xdr:rowOff>
    </xdr:to>
    <xdr:cxnSp macro="">
      <xdr:nvCxnSpPr>
        <xdr:cNvPr id="484" name="直線コネクタ 483"/>
        <xdr:cNvCxnSpPr/>
      </xdr:nvCxnSpPr>
      <xdr:spPr>
        <a:xfrm flipV="1">
          <a:off x="9639300" y="173774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48261</xdr:rowOff>
    </xdr:from>
    <xdr:to>
      <xdr:col>46</xdr:col>
      <xdr:colOff>38100</xdr:colOff>
      <xdr:row>101</xdr:row>
      <xdr:rowOff>149861</xdr:rowOff>
    </xdr:to>
    <xdr:sp macro="" textlink="">
      <xdr:nvSpPr>
        <xdr:cNvPr id="485" name="楕円 484"/>
        <xdr:cNvSpPr/>
      </xdr:nvSpPr>
      <xdr:spPr>
        <a:xfrm>
          <a:off x="8699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83820</xdr:rowOff>
    </xdr:from>
    <xdr:to>
      <xdr:col>50</xdr:col>
      <xdr:colOff>114300</xdr:colOff>
      <xdr:row>101</xdr:row>
      <xdr:rowOff>99061</xdr:rowOff>
    </xdr:to>
    <xdr:cxnSp macro="">
      <xdr:nvCxnSpPr>
        <xdr:cNvPr id="486" name="直線コネクタ 485"/>
        <xdr:cNvCxnSpPr/>
      </xdr:nvCxnSpPr>
      <xdr:spPr>
        <a:xfrm flipV="1">
          <a:off x="8750300" y="17400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63500</xdr:rowOff>
    </xdr:from>
    <xdr:to>
      <xdr:col>41</xdr:col>
      <xdr:colOff>101600</xdr:colOff>
      <xdr:row>101</xdr:row>
      <xdr:rowOff>165100</xdr:rowOff>
    </xdr:to>
    <xdr:sp macro="" textlink="">
      <xdr:nvSpPr>
        <xdr:cNvPr id="487" name="楕円 486"/>
        <xdr:cNvSpPr/>
      </xdr:nvSpPr>
      <xdr:spPr>
        <a:xfrm>
          <a:off x="7810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101</xdr:row>
      <xdr:rowOff>114300</xdr:rowOff>
    </xdr:to>
    <xdr:cxnSp macro="">
      <xdr:nvCxnSpPr>
        <xdr:cNvPr id="488" name="直線コネクタ 487"/>
        <xdr:cNvCxnSpPr/>
      </xdr:nvCxnSpPr>
      <xdr:spPr>
        <a:xfrm flipV="1">
          <a:off x="7861300" y="174155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78739</xdr:rowOff>
    </xdr:from>
    <xdr:to>
      <xdr:col>36</xdr:col>
      <xdr:colOff>165100</xdr:colOff>
      <xdr:row>102</xdr:row>
      <xdr:rowOff>8889</xdr:rowOff>
    </xdr:to>
    <xdr:sp macro="" textlink="">
      <xdr:nvSpPr>
        <xdr:cNvPr id="489" name="楕円 488"/>
        <xdr:cNvSpPr/>
      </xdr:nvSpPr>
      <xdr:spPr>
        <a:xfrm>
          <a:off x="692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114300</xdr:rowOff>
    </xdr:from>
    <xdr:to>
      <xdr:col>41</xdr:col>
      <xdr:colOff>50800</xdr:colOff>
      <xdr:row>101</xdr:row>
      <xdr:rowOff>129539</xdr:rowOff>
    </xdr:to>
    <xdr:cxnSp macro="">
      <xdr:nvCxnSpPr>
        <xdr:cNvPr id="490" name="直線コネクタ 489"/>
        <xdr:cNvCxnSpPr/>
      </xdr:nvCxnSpPr>
      <xdr:spPr>
        <a:xfrm flipV="1">
          <a:off x="6972300" y="17430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91"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2"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3"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4"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151147</xdr:rowOff>
    </xdr:from>
    <xdr:ext cx="469744" cy="259045"/>
    <xdr:sp macro="" textlink="">
      <xdr:nvSpPr>
        <xdr:cNvPr id="495" name="n_1mainValue【市民会館】&#10;一人当たり面積"/>
        <xdr:cNvSpPr txBox="1"/>
      </xdr:nvSpPr>
      <xdr:spPr>
        <a:xfrm>
          <a:off x="9391727" y="1712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166388</xdr:rowOff>
    </xdr:from>
    <xdr:ext cx="469744" cy="259045"/>
    <xdr:sp macro="" textlink="">
      <xdr:nvSpPr>
        <xdr:cNvPr id="496" name="n_2mainValue【市民会館】&#10;一人当たり面積"/>
        <xdr:cNvSpPr txBox="1"/>
      </xdr:nvSpPr>
      <xdr:spPr>
        <a:xfrm>
          <a:off x="8515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10177</xdr:rowOff>
    </xdr:from>
    <xdr:ext cx="469744" cy="259045"/>
    <xdr:sp macro="" textlink="">
      <xdr:nvSpPr>
        <xdr:cNvPr id="497" name="n_3mainValue【市民会館】&#10;一人当たり面積"/>
        <xdr:cNvSpPr txBox="1"/>
      </xdr:nvSpPr>
      <xdr:spPr>
        <a:xfrm>
          <a:off x="7626427"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25416</xdr:rowOff>
    </xdr:from>
    <xdr:ext cx="469744" cy="259045"/>
    <xdr:sp macro="" textlink="">
      <xdr:nvSpPr>
        <xdr:cNvPr id="498" name="n_4mainValue【市民会館】&#10;一人当たり面積"/>
        <xdr:cNvSpPr txBox="1"/>
      </xdr:nvSpPr>
      <xdr:spPr>
        <a:xfrm>
          <a:off x="6737427" y="1717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3" name="直線コネクタ 522"/>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4"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5" name="直線コネクタ 524"/>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6"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7" name="直線コネクタ 526"/>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8"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9" name="フローチャート: 判断 52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30" name="フローチャート: 判断 529"/>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31" name="フローチャート: 判断 530"/>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2" name="フローチャート: 判断 531"/>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3" name="フローチャート: 判断 532"/>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39" name="楕円 538"/>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540" name="【一般廃棄物処理施設】&#10;有形固定資産減価償却率該当値テキスト"/>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541" name="楕円 540"/>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xdr:rowOff>
    </xdr:from>
    <xdr:to>
      <xdr:col>85</xdr:col>
      <xdr:colOff>127000</xdr:colOff>
      <xdr:row>39</xdr:row>
      <xdr:rowOff>28575</xdr:rowOff>
    </xdr:to>
    <xdr:cxnSp macro="">
      <xdr:nvCxnSpPr>
        <xdr:cNvPr id="542" name="直線コネクタ 541"/>
        <xdr:cNvCxnSpPr/>
      </xdr:nvCxnSpPr>
      <xdr:spPr>
        <a:xfrm>
          <a:off x="15481300" y="66979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543" name="楕円 542"/>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11430</xdr:rowOff>
    </xdr:to>
    <xdr:cxnSp macro="">
      <xdr:nvCxnSpPr>
        <xdr:cNvPr id="544" name="直線コネクタ 543"/>
        <xdr:cNvCxnSpPr/>
      </xdr:nvCxnSpPr>
      <xdr:spPr>
        <a:xfrm>
          <a:off x="14592300" y="66808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545" name="楕円 544"/>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38</xdr:row>
      <xdr:rowOff>165735</xdr:rowOff>
    </xdr:to>
    <xdr:cxnSp macro="">
      <xdr:nvCxnSpPr>
        <xdr:cNvPr id="546" name="直線コネクタ 545"/>
        <xdr:cNvCxnSpPr/>
      </xdr:nvCxnSpPr>
      <xdr:spPr>
        <a:xfrm>
          <a:off x="13703300" y="66636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547" name="楕円 546"/>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38</xdr:row>
      <xdr:rowOff>148590</xdr:rowOff>
    </xdr:to>
    <xdr:cxnSp macro="">
      <xdr:nvCxnSpPr>
        <xdr:cNvPr id="548" name="直線コネクタ 547"/>
        <xdr:cNvCxnSpPr/>
      </xdr:nvCxnSpPr>
      <xdr:spPr>
        <a:xfrm>
          <a:off x="12814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9"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50"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51" name="n_3ave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553" name="n_1mainValue【一般廃棄物処理施設】&#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554" name="n_2mainValue【一般廃棄物処理施設】&#10;有形固定資産減価償却率"/>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55" name="n_3main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556" name="n_4mainValue【一般廃棄物処理施設】&#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8" name="直線コネクタ 577"/>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9"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80" name="直線コネクタ 579"/>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81"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2" name="直線コネクタ 581"/>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3"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4" name="フローチャート: 判断 583"/>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5" name="フローチャート: 判断 584"/>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6" name="フローチャート: 判断 585"/>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7" name="フローチャート: 判断 586"/>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8" name="フローチャート: 判断 587"/>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13751</xdr:rowOff>
    </xdr:from>
    <xdr:to>
      <xdr:col>116</xdr:col>
      <xdr:colOff>114300</xdr:colOff>
      <xdr:row>37</xdr:row>
      <xdr:rowOff>115351</xdr:rowOff>
    </xdr:to>
    <xdr:sp macro="" textlink="">
      <xdr:nvSpPr>
        <xdr:cNvPr id="594" name="楕円 593"/>
        <xdr:cNvSpPr/>
      </xdr:nvSpPr>
      <xdr:spPr>
        <a:xfrm>
          <a:off x="22110700" y="635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36628</xdr:rowOff>
    </xdr:from>
    <xdr:ext cx="599010" cy="259045"/>
    <xdr:sp macro="" textlink="">
      <xdr:nvSpPr>
        <xdr:cNvPr id="595" name="【一般廃棄物処理施設】&#10;一人当たり有形固定資産（償却資産）額該当値テキスト"/>
        <xdr:cNvSpPr txBox="1"/>
      </xdr:nvSpPr>
      <xdr:spPr>
        <a:xfrm>
          <a:off x="22199600" y="620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33319</xdr:rowOff>
    </xdr:from>
    <xdr:to>
      <xdr:col>112</xdr:col>
      <xdr:colOff>38100</xdr:colOff>
      <xdr:row>37</xdr:row>
      <xdr:rowOff>134919</xdr:rowOff>
    </xdr:to>
    <xdr:sp macro="" textlink="">
      <xdr:nvSpPr>
        <xdr:cNvPr id="596" name="楕円 595"/>
        <xdr:cNvSpPr/>
      </xdr:nvSpPr>
      <xdr:spPr>
        <a:xfrm>
          <a:off x="21272500" y="63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64551</xdr:rowOff>
    </xdr:from>
    <xdr:to>
      <xdr:col>116</xdr:col>
      <xdr:colOff>63500</xdr:colOff>
      <xdr:row>37</xdr:row>
      <xdr:rowOff>84119</xdr:rowOff>
    </xdr:to>
    <xdr:cxnSp macro="">
      <xdr:nvCxnSpPr>
        <xdr:cNvPr id="597" name="直線コネクタ 596"/>
        <xdr:cNvCxnSpPr/>
      </xdr:nvCxnSpPr>
      <xdr:spPr>
        <a:xfrm flipV="1">
          <a:off x="21323300" y="6408201"/>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48644</xdr:rowOff>
    </xdr:from>
    <xdr:to>
      <xdr:col>107</xdr:col>
      <xdr:colOff>101600</xdr:colOff>
      <xdr:row>37</xdr:row>
      <xdr:rowOff>150244</xdr:rowOff>
    </xdr:to>
    <xdr:sp macro="" textlink="">
      <xdr:nvSpPr>
        <xdr:cNvPr id="598" name="楕円 597"/>
        <xdr:cNvSpPr/>
      </xdr:nvSpPr>
      <xdr:spPr>
        <a:xfrm>
          <a:off x="20383500" y="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84119</xdr:rowOff>
    </xdr:from>
    <xdr:to>
      <xdr:col>111</xdr:col>
      <xdr:colOff>177800</xdr:colOff>
      <xdr:row>37</xdr:row>
      <xdr:rowOff>99444</xdr:rowOff>
    </xdr:to>
    <xdr:cxnSp macro="">
      <xdr:nvCxnSpPr>
        <xdr:cNvPr id="599" name="直線コネクタ 598"/>
        <xdr:cNvCxnSpPr/>
      </xdr:nvCxnSpPr>
      <xdr:spPr>
        <a:xfrm flipV="1">
          <a:off x="20434300" y="6427769"/>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64413</xdr:rowOff>
    </xdr:from>
    <xdr:to>
      <xdr:col>102</xdr:col>
      <xdr:colOff>165100</xdr:colOff>
      <xdr:row>37</xdr:row>
      <xdr:rowOff>166013</xdr:rowOff>
    </xdr:to>
    <xdr:sp macro="" textlink="">
      <xdr:nvSpPr>
        <xdr:cNvPr id="600" name="楕円 599"/>
        <xdr:cNvSpPr/>
      </xdr:nvSpPr>
      <xdr:spPr>
        <a:xfrm>
          <a:off x="19494500" y="640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99444</xdr:rowOff>
    </xdr:from>
    <xdr:to>
      <xdr:col>107</xdr:col>
      <xdr:colOff>50800</xdr:colOff>
      <xdr:row>37</xdr:row>
      <xdr:rowOff>115213</xdr:rowOff>
    </xdr:to>
    <xdr:cxnSp macro="">
      <xdr:nvCxnSpPr>
        <xdr:cNvPr id="601" name="直線コネクタ 600"/>
        <xdr:cNvCxnSpPr/>
      </xdr:nvCxnSpPr>
      <xdr:spPr>
        <a:xfrm flipV="1">
          <a:off x="19545300" y="6443094"/>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80022</xdr:rowOff>
    </xdr:from>
    <xdr:to>
      <xdr:col>98</xdr:col>
      <xdr:colOff>38100</xdr:colOff>
      <xdr:row>38</xdr:row>
      <xdr:rowOff>10171</xdr:rowOff>
    </xdr:to>
    <xdr:sp macro="" textlink="">
      <xdr:nvSpPr>
        <xdr:cNvPr id="602" name="楕円 601"/>
        <xdr:cNvSpPr/>
      </xdr:nvSpPr>
      <xdr:spPr>
        <a:xfrm>
          <a:off x="18605500" y="6423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115213</xdr:rowOff>
    </xdr:from>
    <xdr:to>
      <xdr:col>102</xdr:col>
      <xdr:colOff>114300</xdr:colOff>
      <xdr:row>37</xdr:row>
      <xdr:rowOff>130822</xdr:rowOff>
    </xdr:to>
    <xdr:cxnSp macro="">
      <xdr:nvCxnSpPr>
        <xdr:cNvPr id="603" name="直線コネクタ 602"/>
        <xdr:cNvCxnSpPr/>
      </xdr:nvCxnSpPr>
      <xdr:spPr>
        <a:xfrm flipV="1">
          <a:off x="18656300" y="645886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4"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5"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6"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7"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151446</xdr:rowOff>
    </xdr:from>
    <xdr:ext cx="599010" cy="259045"/>
    <xdr:sp macro="" textlink="">
      <xdr:nvSpPr>
        <xdr:cNvPr id="608" name="n_1mainValue【一般廃棄物処理施設】&#10;一人当たり有形固定資産（償却資産）額"/>
        <xdr:cNvSpPr txBox="1"/>
      </xdr:nvSpPr>
      <xdr:spPr>
        <a:xfrm>
          <a:off x="21011095" y="615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166771</xdr:rowOff>
    </xdr:from>
    <xdr:ext cx="599010" cy="259045"/>
    <xdr:sp macro="" textlink="">
      <xdr:nvSpPr>
        <xdr:cNvPr id="609" name="n_2mainValue【一般廃棄物処理施設】&#10;一人当たり有形固定資産（償却資産）額"/>
        <xdr:cNvSpPr txBox="1"/>
      </xdr:nvSpPr>
      <xdr:spPr>
        <a:xfrm>
          <a:off x="20134795" y="616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11090</xdr:rowOff>
    </xdr:from>
    <xdr:ext cx="599010" cy="259045"/>
    <xdr:sp macro="" textlink="">
      <xdr:nvSpPr>
        <xdr:cNvPr id="610" name="n_3mainValue【一般廃棄物処理施設】&#10;一人当たり有形固定資産（償却資産）額"/>
        <xdr:cNvSpPr txBox="1"/>
      </xdr:nvSpPr>
      <xdr:spPr>
        <a:xfrm>
          <a:off x="19245795" y="618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26699</xdr:rowOff>
    </xdr:from>
    <xdr:ext cx="599010" cy="259045"/>
    <xdr:sp macro="" textlink="">
      <xdr:nvSpPr>
        <xdr:cNvPr id="611" name="n_4mainValue【一般廃棄物処理施設】&#10;一人当たり有形固定資産（償却資産）額"/>
        <xdr:cNvSpPr txBox="1"/>
      </xdr:nvSpPr>
      <xdr:spPr>
        <a:xfrm>
          <a:off x="18356795" y="61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6" name="直線コネクタ 635"/>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7" name="【保健センター・保健所】&#10;有形固定資産減価償却率最小値テキスト"/>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8" name="直線コネクタ 637"/>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9" name="【保健センター・保健所】&#10;有形固定資産減価償却率最大値テキスト"/>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40" name="直線コネクタ 639"/>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41" name="【保健センター・保健所】&#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2" name="フローチャート: 判断 64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3" name="フローチャート: 判断 642"/>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4" name="フローチャート: 判断 643"/>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5" name="フローチャート: 判断 644"/>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6" name="フローチャート: 判断 645"/>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137795</xdr:rowOff>
    </xdr:from>
    <xdr:to>
      <xdr:col>85</xdr:col>
      <xdr:colOff>177800</xdr:colOff>
      <xdr:row>60</xdr:row>
      <xdr:rowOff>67945</xdr:rowOff>
    </xdr:to>
    <xdr:sp macro="" textlink="">
      <xdr:nvSpPr>
        <xdr:cNvPr id="652" name="楕円 651"/>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116222</xdr:rowOff>
    </xdr:from>
    <xdr:ext cx="405111" cy="259045"/>
    <xdr:sp macro="" textlink="">
      <xdr:nvSpPr>
        <xdr:cNvPr id="653" name="【保健センター・保健所】&#10;有形固定資産減価償却率該当値テキスト"/>
        <xdr:cNvSpPr txBox="1"/>
      </xdr:nvSpPr>
      <xdr:spPr>
        <a:xfrm>
          <a:off x="16357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654" name="楕円 653"/>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17145</xdr:rowOff>
    </xdr:to>
    <xdr:cxnSp macro="">
      <xdr:nvCxnSpPr>
        <xdr:cNvPr id="655" name="直線コネクタ 654"/>
        <xdr:cNvCxnSpPr/>
      </xdr:nvCxnSpPr>
      <xdr:spPr>
        <a:xfrm>
          <a:off x="15481300" y="10269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656" name="楕円 655"/>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154305</xdr:rowOff>
    </xdr:to>
    <xdr:cxnSp macro="">
      <xdr:nvCxnSpPr>
        <xdr:cNvPr id="657" name="直線コネクタ 656"/>
        <xdr:cNvCxnSpPr/>
      </xdr:nvCxnSpPr>
      <xdr:spPr>
        <a:xfrm>
          <a:off x="14592300" y="10258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58" name="楕円 657"/>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142875</xdr:rowOff>
    </xdr:to>
    <xdr:cxnSp macro="">
      <xdr:nvCxnSpPr>
        <xdr:cNvPr id="659" name="直線コネクタ 658"/>
        <xdr:cNvCxnSpPr/>
      </xdr:nvCxnSpPr>
      <xdr:spPr>
        <a:xfrm>
          <a:off x="13703300" y="1021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660" name="楕円 659"/>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102870</xdr:rowOff>
    </xdr:to>
    <xdr:cxnSp macro="">
      <xdr:nvCxnSpPr>
        <xdr:cNvPr id="661" name="直線コネクタ 660"/>
        <xdr:cNvCxnSpPr/>
      </xdr:nvCxnSpPr>
      <xdr:spPr>
        <a:xfrm>
          <a:off x="12814300" y="10178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2" name="n_1aveValue【保健センター・保健所】&#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3" name="n_2ave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4" name="n_3aveValue【保健センター・保健所】&#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5" name="n_4aveValue【保健センター・保健所】&#10;有形固定資産減価償却率"/>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24782</xdr:rowOff>
    </xdr:from>
    <xdr:ext cx="405111" cy="259045"/>
    <xdr:sp macro="" textlink="">
      <xdr:nvSpPr>
        <xdr:cNvPr id="666" name="n_1mainValue【保健センター・保健所】&#10;有形固定資産減価償却率"/>
        <xdr:cNvSpPr txBox="1"/>
      </xdr:nvSpPr>
      <xdr:spPr>
        <a:xfrm>
          <a:off x="15266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67" name="n_2main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8" name="n_3main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669" name="n_4mainValue【保健センター・保健所】&#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3" name="直線コネクタ 692"/>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4"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5" name="直線コネクタ 694"/>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7" name="直線コネクタ 69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8" name="【保健センター・保健所】&#10;一人当たり面積平均値テキスト"/>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9" name="フローチャート: 判断 698"/>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700" name="フローチャート: 判断 699"/>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1" name="フローチャート: 判断 70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2" name="フローチャート: 判断 701"/>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3" name="フローチャート: 判断 702"/>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40640</xdr:rowOff>
    </xdr:from>
    <xdr:to>
      <xdr:col>116</xdr:col>
      <xdr:colOff>114300</xdr:colOff>
      <xdr:row>56</xdr:row>
      <xdr:rowOff>142240</xdr:rowOff>
    </xdr:to>
    <xdr:sp macro="" textlink="">
      <xdr:nvSpPr>
        <xdr:cNvPr id="709" name="楕円 708"/>
        <xdr:cNvSpPr/>
      </xdr:nvSpPr>
      <xdr:spPr>
        <a:xfrm>
          <a:off x="22110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127017</xdr:rowOff>
    </xdr:from>
    <xdr:ext cx="469744" cy="259045"/>
    <xdr:sp macro="" textlink="">
      <xdr:nvSpPr>
        <xdr:cNvPr id="710" name="【保健センター・保健所】&#10;一人当たり面積該当値テキスト"/>
        <xdr:cNvSpPr txBox="1"/>
      </xdr:nvSpPr>
      <xdr:spPr>
        <a:xfrm>
          <a:off x="22199600" y="95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711" name="楕円 710"/>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114300</xdr:rowOff>
    </xdr:to>
    <xdr:cxnSp macro="">
      <xdr:nvCxnSpPr>
        <xdr:cNvPr id="712" name="直線コネクタ 711"/>
        <xdr:cNvCxnSpPr/>
      </xdr:nvCxnSpPr>
      <xdr:spPr>
        <a:xfrm flipV="1">
          <a:off x="21323300" y="9692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78740</xdr:rowOff>
    </xdr:from>
    <xdr:to>
      <xdr:col>107</xdr:col>
      <xdr:colOff>101600</xdr:colOff>
      <xdr:row>57</xdr:row>
      <xdr:rowOff>8890</xdr:rowOff>
    </xdr:to>
    <xdr:sp macro="" textlink="">
      <xdr:nvSpPr>
        <xdr:cNvPr id="713" name="楕円 712"/>
        <xdr:cNvSpPr/>
      </xdr:nvSpPr>
      <xdr:spPr>
        <a:xfrm>
          <a:off x="20383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129540</xdr:rowOff>
    </xdr:to>
    <xdr:cxnSp macro="">
      <xdr:nvCxnSpPr>
        <xdr:cNvPr id="714" name="直線コネクタ 713"/>
        <xdr:cNvCxnSpPr/>
      </xdr:nvCxnSpPr>
      <xdr:spPr>
        <a:xfrm flipV="1">
          <a:off x="20434300" y="971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93980</xdr:rowOff>
    </xdr:from>
    <xdr:to>
      <xdr:col>102</xdr:col>
      <xdr:colOff>165100</xdr:colOff>
      <xdr:row>57</xdr:row>
      <xdr:rowOff>24130</xdr:rowOff>
    </xdr:to>
    <xdr:sp macro="" textlink="">
      <xdr:nvSpPr>
        <xdr:cNvPr id="715" name="楕円 714"/>
        <xdr:cNvSpPr/>
      </xdr:nvSpPr>
      <xdr:spPr>
        <a:xfrm>
          <a:off x="19494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129540</xdr:rowOff>
    </xdr:from>
    <xdr:to>
      <xdr:col>107</xdr:col>
      <xdr:colOff>50800</xdr:colOff>
      <xdr:row>56</xdr:row>
      <xdr:rowOff>144780</xdr:rowOff>
    </xdr:to>
    <xdr:cxnSp macro="">
      <xdr:nvCxnSpPr>
        <xdr:cNvPr id="716" name="直線コネクタ 715"/>
        <xdr:cNvCxnSpPr/>
      </xdr:nvCxnSpPr>
      <xdr:spPr>
        <a:xfrm flipV="1">
          <a:off x="19545300" y="973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71120</xdr:rowOff>
    </xdr:from>
    <xdr:to>
      <xdr:col>98</xdr:col>
      <xdr:colOff>38100</xdr:colOff>
      <xdr:row>61</xdr:row>
      <xdr:rowOff>1270</xdr:rowOff>
    </xdr:to>
    <xdr:sp macro="" textlink="">
      <xdr:nvSpPr>
        <xdr:cNvPr id="717" name="楕円 716"/>
        <xdr:cNvSpPr/>
      </xdr:nvSpPr>
      <xdr:spPr>
        <a:xfrm>
          <a:off x="18605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144780</xdr:rowOff>
    </xdr:from>
    <xdr:to>
      <xdr:col>102</xdr:col>
      <xdr:colOff>114300</xdr:colOff>
      <xdr:row>60</xdr:row>
      <xdr:rowOff>121920</xdr:rowOff>
    </xdr:to>
    <xdr:cxnSp macro="">
      <xdr:nvCxnSpPr>
        <xdr:cNvPr id="718" name="直線コネクタ 717"/>
        <xdr:cNvCxnSpPr/>
      </xdr:nvCxnSpPr>
      <xdr:spPr>
        <a:xfrm flipV="1">
          <a:off x="18656300" y="974598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9"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20"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1"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2" name="n_4aveValue【保健センター・保健所】&#10;一人当たり面積"/>
        <xdr:cNvSpPr txBox="1"/>
      </xdr:nvSpPr>
      <xdr:spPr>
        <a:xfrm>
          <a:off x="18421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723"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25417</xdr:rowOff>
    </xdr:from>
    <xdr:ext cx="469744" cy="259045"/>
    <xdr:sp macro="" textlink="">
      <xdr:nvSpPr>
        <xdr:cNvPr id="724" name="n_2mainValue【保健センター・保健所】&#10;一人当たり面積"/>
        <xdr:cNvSpPr txBox="1"/>
      </xdr:nvSpPr>
      <xdr:spPr>
        <a:xfrm>
          <a:off x="201994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40657</xdr:rowOff>
    </xdr:from>
    <xdr:ext cx="469744" cy="259045"/>
    <xdr:sp macro="" textlink="">
      <xdr:nvSpPr>
        <xdr:cNvPr id="725" name="n_3mainValue【保健センター・保健所】&#10;一人当たり面積"/>
        <xdr:cNvSpPr txBox="1"/>
      </xdr:nvSpPr>
      <xdr:spPr>
        <a:xfrm>
          <a:off x="193104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17797</xdr:rowOff>
    </xdr:from>
    <xdr:ext cx="469744" cy="259045"/>
    <xdr:sp macro="" textlink="">
      <xdr:nvSpPr>
        <xdr:cNvPr id="726" name="n_4mainValue【保健センター・保健所】&#10;一人当たり面積"/>
        <xdr:cNvSpPr txBox="1"/>
      </xdr:nvSpPr>
      <xdr:spPr>
        <a:xfrm>
          <a:off x="18421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2" name="直線コネクタ 751"/>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3"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4" name="直線コネクタ 75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5"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6" name="直線コネクタ 75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7"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8" name="フローチャート: 判断 757"/>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9" name="フローチャート: 判断 758"/>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60" name="フローチャート: 判断 759"/>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1" name="フローチャート: 判断 760"/>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2" name="フローチャート: 判断 761"/>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95069</xdr:rowOff>
    </xdr:from>
    <xdr:to>
      <xdr:col>85</xdr:col>
      <xdr:colOff>177800</xdr:colOff>
      <xdr:row>83</xdr:row>
      <xdr:rowOff>25219</xdr:rowOff>
    </xdr:to>
    <xdr:sp macro="" textlink="">
      <xdr:nvSpPr>
        <xdr:cNvPr id="768" name="楕円 767"/>
        <xdr:cNvSpPr/>
      </xdr:nvSpPr>
      <xdr:spPr>
        <a:xfrm>
          <a:off x="16268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117946</xdr:rowOff>
    </xdr:from>
    <xdr:ext cx="405111" cy="259045"/>
    <xdr:sp macro="" textlink="">
      <xdr:nvSpPr>
        <xdr:cNvPr id="769" name="【消防施設】&#10;有形固定資産減価償却率該当値テキスト"/>
        <xdr:cNvSpPr txBox="1"/>
      </xdr:nvSpPr>
      <xdr:spPr>
        <a:xfrm>
          <a:off x="16357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770" name="楕円 769"/>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145869</xdr:rowOff>
    </xdr:from>
    <xdr:to>
      <xdr:col>85</xdr:col>
      <xdr:colOff>127000</xdr:colOff>
      <xdr:row>83</xdr:row>
      <xdr:rowOff>25037</xdr:rowOff>
    </xdr:to>
    <xdr:cxnSp macro="">
      <xdr:nvCxnSpPr>
        <xdr:cNvPr id="771" name="直線コネクタ 770"/>
        <xdr:cNvCxnSpPr/>
      </xdr:nvCxnSpPr>
      <xdr:spPr>
        <a:xfrm flipV="1">
          <a:off x="15481300" y="142047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772" name="楕円 771"/>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33201</xdr:rowOff>
    </xdr:to>
    <xdr:cxnSp macro="">
      <xdr:nvCxnSpPr>
        <xdr:cNvPr id="773" name="直線コネクタ 772"/>
        <xdr:cNvCxnSpPr/>
      </xdr:nvCxnSpPr>
      <xdr:spPr>
        <a:xfrm flipV="1">
          <a:off x="14592300" y="142553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774" name="楕円 773"/>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83</xdr:row>
      <xdr:rowOff>33201</xdr:rowOff>
    </xdr:to>
    <xdr:cxnSp macro="">
      <xdr:nvCxnSpPr>
        <xdr:cNvPr id="775" name="直線コネクタ 774"/>
        <xdr:cNvCxnSpPr/>
      </xdr:nvCxnSpPr>
      <xdr:spPr>
        <a:xfrm>
          <a:off x="13703300" y="14191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5262</xdr:rowOff>
    </xdr:from>
    <xdr:to>
      <xdr:col>67</xdr:col>
      <xdr:colOff>101600</xdr:colOff>
      <xdr:row>84</xdr:row>
      <xdr:rowOff>106862</xdr:rowOff>
    </xdr:to>
    <xdr:sp macro="" textlink="">
      <xdr:nvSpPr>
        <xdr:cNvPr id="776" name="楕円 775"/>
        <xdr:cNvSpPr/>
      </xdr:nvSpPr>
      <xdr:spPr>
        <a:xfrm>
          <a:off x="12763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84</xdr:row>
      <xdr:rowOff>56062</xdr:rowOff>
    </xdr:to>
    <xdr:cxnSp macro="">
      <xdr:nvCxnSpPr>
        <xdr:cNvPr id="777" name="直線コネクタ 776"/>
        <xdr:cNvCxnSpPr/>
      </xdr:nvCxnSpPr>
      <xdr:spPr>
        <a:xfrm flipV="1">
          <a:off x="12814300" y="1419170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8" name="n_1aveValue【消防施設】&#10;有形固定資産減価償却率"/>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9" name="n_2aveValue【消防施設】&#10;有形固定資産減価償却率"/>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80"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81"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66964</xdr:rowOff>
    </xdr:from>
    <xdr:ext cx="405111" cy="259045"/>
    <xdr:sp macro="" textlink="">
      <xdr:nvSpPr>
        <xdr:cNvPr id="782" name="n_1mainValue【消防施設】&#10;有形固定資産減価償却率"/>
        <xdr:cNvSpPr txBox="1"/>
      </xdr:nvSpPr>
      <xdr:spPr>
        <a:xfrm>
          <a:off x="15266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783" name="n_2mainValue【消防施設】&#10;有形固定資産減価償却率"/>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784" name="n_3mainValue【消防施設】&#10;有形固定資産減価償却率"/>
        <xdr:cNvSpPr txBox="1"/>
      </xdr:nvSpPr>
      <xdr:spPr>
        <a:xfrm>
          <a:off x="13500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97989</xdr:rowOff>
    </xdr:from>
    <xdr:ext cx="405111" cy="259045"/>
    <xdr:sp macro="" textlink="">
      <xdr:nvSpPr>
        <xdr:cNvPr id="785" name="n_4mainValue【消防施設】&#10;有形固定資産減価償却率"/>
        <xdr:cNvSpPr txBox="1"/>
      </xdr:nvSpPr>
      <xdr:spPr>
        <a:xfrm>
          <a:off x="12611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9" name="直線コネクタ 808"/>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0"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1" name="直線コネクタ 810"/>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2"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3" name="直線コネクタ 81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814" name="【消防施設】&#10;一人当たり面積平均値テキスト"/>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5" name="フローチャート: 判断 814"/>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6" name="フローチャート: 判断 815"/>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7" name="フローチャート: 判断 816"/>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8" name="フローチャート: 判断 817"/>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9" name="フローチャート: 判断 818"/>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154939</xdr:rowOff>
    </xdr:from>
    <xdr:to>
      <xdr:col>116</xdr:col>
      <xdr:colOff>114300</xdr:colOff>
      <xdr:row>81</xdr:row>
      <xdr:rowOff>85089</xdr:rowOff>
    </xdr:to>
    <xdr:sp macro="" textlink="">
      <xdr:nvSpPr>
        <xdr:cNvPr id="825" name="楕円 824"/>
        <xdr:cNvSpPr/>
      </xdr:nvSpPr>
      <xdr:spPr>
        <a:xfrm>
          <a:off x="22110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6366</xdr:rowOff>
    </xdr:from>
    <xdr:ext cx="469744" cy="259045"/>
    <xdr:sp macro="" textlink="">
      <xdr:nvSpPr>
        <xdr:cNvPr id="826" name="【消防施設】&#10;一人当たり面積該当値テキスト"/>
        <xdr:cNvSpPr txBox="1"/>
      </xdr:nvSpPr>
      <xdr:spPr>
        <a:xfrm>
          <a:off x="22199600"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52070</xdr:rowOff>
    </xdr:from>
    <xdr:to>
      <xdr:col>112</xdr:col>
      <xdr:colOff>38100</xdr:colOff>
      <xdr:row>81</xdr:row>
      <xdr:rowOff>153670</xdr:rowOff>
    </xdr:to>
    <xdr:sp macro="" textlink="">
      <xdr:nvSpPr>
        <xdr:cNvPr id="827" name="楕円 826"/>
        <xdr:cNvSpPr/>
      </xdr:nvSpPr>
      <xdr:spPr>
        <a:xfrm>
          <a:off x="2127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34289</xdr:rowOff>
    </xdr:from>
    <xdr:to>
      <xdr:col>116</xdr:col>
      <xdr:colOff>63500</xdr:colOff>
      <xdr:row>81</xdr:row>
      <xdr:rowOff>102870</xdr:rowOff>
    </xdr:to>
    <xdr:cxnSp macro="">
      <xdr:nvCxnSpPr>
        <xdr:cNvPr id="828" name="直線コネクタ 827"/>
        <xdr:cNvCxnSpPr/>
      </xdr:nvCxnSpPr>
      <xdr:spPr>
        <a:xfrm flipV="1">
          <a:off x="21323300" y="139217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113030</xdr:rowOff>
    </xdr:from>
    <xdr:to>
      <xdr:col>107</xdr:col>
      <xdr:colOff>101600</xdr:colOff>
      <xdr:row>82</xdr:row>
      <xdr:rowOff>43180</xdr:rowOff>
    </xdr:to>
    <xdr:sp macro="" textlink="">
      <xdr:nvSpPr>
        <xdr:cNvPr id="829" name="楕円 828"/>
        <xdr:cNvSpPr/>
      </xdr:nvSpPr>
      <xdr:spPr>
        <a:xfrm>
          <a:off x="2038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102870</xdr:rowOff>
    </xdr:from>
    <xdr:to>
      <xdr:col>111</xdr:col>
      <xdr:colOff>177800</xdr:colOff>
      <xdr:row>81</xdr:row>
      <xdr:rowOff>163830</xdr:rowOff>
    </xdr:to>
    <xdr:cxnSp macro="">
      <xdr:nvCxnSpPr>
        <xdr:cNvPr id="830" name="直線コネクタ 829"/>
        <xdr:cNvCxnSpPr/>
      </xdr:nvCxnSpPr>
      <xdr:spPr>
        <a:xfrm flipV="1">
          <a:off x="20434300" y="13990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831" name="楕円 830"/>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163830</xdr:rowOff>
    </xdr:to>
    <xdr:cxnSp macro="">
      <xdr:nvCxnSpPr>
        <xdr:cNvPr id="832" name="直線コネクタ 831"/>
        <xdr:cNvCxnSpPr/>
      </xdr:nvCxnSpPr>
      <xdr:spPr>
        <a:xfrm>
          <a:off x="19545300" y="13868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116839</xdr:rowOff>
    </xdr:from>
    <xdr:to>
      <xdr:col>98</xdr:col>
      <xdr:colOff>38100</xdr:colOff>
      <xdr:row>81</xdr:row>
      <xdr:rowOff>46989</xdr:rowOff>
    </xdr:to>
    <xdr:sp macro="" textlink="">
      <xdr:nvSpPr>
        <xdr:cNvPr id="833" name="楕円 832"/>
        <xdr:cNvSpPr/>
      </xdr:nvSpPr>
      <xdr:spPr>
        <a:xfrm>
          <a:off x="18605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167639</xdr:rowOff>
    </xdr:to>
    <xdr:cxnSp macro="">
      <xdr:nvCxnSpPr>
        <xdr:cNvPr id="834" name="直線コネクタ 833"/>
        <xdr:cNvCxnSpPr/>
      </xdr:nvCxnSpPr>
      <xdr:spPr>
        <a:xfrm flipV="1">
          <a:off x="18656300" y="13868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35" name="n_1aveValue【消防施設】&#10;一人当たり面積"/>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36" name="n_2aveValue【消防施設】&#10;一人当たり面積"/>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37" name="n_3aveValue【消防施設】&#10;一人当たり面積"/>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72407</xdr:rowOff>
    </xdr:from>
    <xdr:ext cx="469744" cy="259045"/>
    <xdr:sp macro="" textlink="">
      <xdr:nvSpPr>
        <xdr:cNvPr id="838" name="n_4aveValue【消防施設】&#10;一人当たり面積"/>
        <xdr:cNvSpPr txBox="1"/>
      </xdr:nvSpPr>
      <xdr:spPr>
        <a:xfrm>
          <a:off x="18421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170197</xdr:rowOff>
    </xdr:from>
    <xdr:ext cx="469744" cy="259045"/>
    <xdr:sp macro="" textlink="">
      <xdr:nvSpPr>
        <xdr:cNvPr id="839" name="n_1mainValue【消防施設】&#10;一人当たり面積"/>
        <xdr:cNvSpPr txBox="1"/>
      </xdr:nvSpPr>
      <xdr:spPr>
        <a:xfrm>
          <a:off x="210757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59707</xdr:rowOff>
    </xdr:from>
    <xdr:ext cx="469744" cy="259045"/>
    <xdr:sp macro="" textlink="">
      <xdr:nvSpPr>
        <xdr:cNvPr id="840" name="n_2mainValue【消防施設】&#10;一人当たり面積"/>
        <xdr:cNvSpPr txBox="1"/>
      </xdr:nvSpPr>
      <xdr:spPr>
        <a:xfrm>
          <a:off x="20199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841" name="n_3mainValue【消防施設】&#10;一人当たり面積"/>
        <xdr:cNvSpPr txBox="1"/>
      </xdr:nvSpPr>
      <xdr:spPr>
        <a:xfrm>
          <a:off x="19310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63516</xdr:rowOff>
    </xdr:from>
    <xdr:ext cx="469744" cy="259045"/>
    <xdr:sp macro="" textlink="">
      <xdr:nvSpPr>
        <xdr:cNvPr id="842" name="n_4mainValue【消防施設】&#10;一人当たり面積"/>
        <xdr:cNvSpPr txBox="1"/>
      </xdr:nvSpPr>
      <xdr:spPr>
        <a:xfrm>
          <a:off x="184214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7" name="直線コネクタ 866"/>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8"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9" name="直線コネクタ 868"/>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70"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71" name="直線コネクタ 870"/>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2"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3" name="フローチャート: 判断 872"/>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4" name="フローチャート: 判断 873"/>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5" name="フローチャート: 判断 874"/>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6" name="フローチャート: 判断 875"/>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7" name="フローチャート: 判断 876"/>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883" name="楕円 882"/>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95266</xdr:rowOff>
    </xdr:from>
    <xdr:ext cx="405111" cy="259045"/>
    <xdr:sp macro="" textlink="">
      <xdr:nvSpPr>
        <xdr:cNvPr id="884" name="【庁舎】&#10;有形固定資産減価償却率該当値テキスト"/>
        <xdr:cNvSpPr txBox="1"/>
      </xdr:nvSpPr>
      <xdr:spPr>
        <a:xfrm>
          <a:off x="163576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84455</xdr:rowOff>
    </xdr:from>
    <xdr:to>
      <xdr:col>81</xdr:col>
      <xdr:colOff>101600</xdr:colOff>
      <xdr:row>103</xdr:row>
      <xdr:rowOff>14605</xdr:rowOff>
    </xdr:to>
    <xdr:sp macro="" textlink="">
      <xdr:nvSpPr>
        <xdr:cNvPr id="885" name="楕円 884"/>
        <xdr:cNvSpPr/>
      </xdr:nvSpPr>
      <xdr:spPr>
        <a:xfrm>
          <a:off x="15430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135255</xdr:rowOff>
    </xdr:from>
    <xdr:to>
      <xdr:col>85</xdr:col>
      <xdr:colOff>127000</xdr:colOff>
      <xdr:row>102</xdr:row>
      <xdr:rowOff>167639</xdr:rowOff>
    </xdr:to>
    <xdr:cxnSp macro="">
      <xdr:nvCxnSpPr>
        <xdr:cNvPr id="886" name="直線コネクタ 885"/>
        <xdr:cNvCxnSpPr/>
      </xdr:nvCxnSpPr>
      <xdr:spPr>
        <a:xfrm>
          <a:off x="15481300" y="17623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887" name="楕円 886"/>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135255</xdr:rowOff>
    </xdr:from>
    <xdr:to>
      <xdr:col>81</xdr:col>
      <xdr:colOff>50800</xdr:colOff>
      <xdr:row>103</xdr:row>
      <xdr:rowOff>22861</xdr:rowOff>
    </xdr:to>
    <xdr:cxnSp macro="">
      <xdr:nvCxnSpPr>
        <xdr:cNvPr id="888" name="直線コネクタ 887"/>
        <xdr:cNvCxnSpPr/>
      </xdr:nvCxnSpPr>
      <xdr:spPr>
        <a:xfrm flipV="1">
          <a:off x="14592300" y="176231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89" name="楕円 888"/>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22861</xdr:rowOff>
    </xdr:to>
    <xdr:cxnSp macro="">
      <xdr:nvCxnSpPr>
        <xdr:cNvPr id="890" name="直線コネクタ 889"/>
        <xdr:cNvCxnSpPr/>
      </xdr:nvCxnSpPr>
      <xdr:spPr>
        <a:xfrm>
          <a:off x="13703300" y="17644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891" name="楕円 890"/>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156211</xdr:rowOff>
    </xdr:to>
    <xdr:cxnSp macro="">
      <xdr:nvCxnSpPr>
        <xdr:cNvPr id="892" name="直線コネクタ 891"/>
        <xdr:cNvCxnSpPr/>
      </xdr:nvCxnSpPr>
      <xdr:spPr>
        <a:xfrm>
          <a:off x="12814300" y="17604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3" name="n_1aveValue【庁舎】&#10;有形固定資産減価償却率"/>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94"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5" name="n_3aveValue【庁舎】&#10;有形固定資産減価償却率"/>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6" name="n_4aveValue【庁舎】&#10;有形固定資産減価償却率"/>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31132</xdr:rowOff>
    </xdr:from>
    <xdr:ext cx="405111" cy="259045"/>
    <xdr:sp macro="" textlink="">
      <xdr:nvSpPr>
        <xdr:cNvPr id="897" name="n_1mainValue【庁舎】&#10;有形固定資産減価償却率"/>
        <xdr:cNvSpPr txBox="1"/>
      </xdr:nvSpPr>
      <xdr:spPr>
        <a:xfrm>
          <a:off x="15266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98" name="n_2main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899"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900" name="n_4mainValue【庁舎】&#10;有形固定資産減価償却率"/>
        <xdr:cNvSpPr txBox="1"/>
      </xdr:nvSpPr>
      <xdr:spPr>
        <a:xfrm>
          <a:off x="12611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2" name="直線コネクタ 921"/>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4" name="直線コネクタ 92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27" name="【庁舎】&#10;一人当たり面積平均値テキスト"/>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8" name="フローチャート: 判断 927"/>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9" name="フローチャート: 判断 928"/>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30" name="フローチャート: 判断 929"/>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31" name="フローチャート: 判断 930"/>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2" name="フローチャート: 判断 931"/>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73406</xdr:rowOff>
    </xdr:from>
    <xdr:to>
      <xdr:col>116</xdr:col>
      <xdr:colOff>114300</xdr:colOff>
      <xdr:row>103</xdr:row>
      <xdr:rowOff>3556</xdr:rowOff>
    </xdr:to>
    <xdr:sp macro="" textlink="">
      <xdr:nvSpPr>
        <xdr:cNvPr id="938" name="楕円 937"/>
        <xdr:cNvSpPr/>
      </xdr:nvSpPr>
      <xdr:spPr>
        <a:xfrm>
          <a:off x="221107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96283</xdr:rowOff>
    </xdr:from>
    <xdr:ext cx="469744" cy="259045"/>
    <xdr:sp macro="" textlink="">
      <xdr:nvSpPr>
        <xdr:cNvPr id="939" name="【庁舎】&#10;一人当たり面積該当値テキスト"/>
        <xdr:cNvSpPr txBox="1"/>
      </xdr:nvSpPr>
      <xdr:spPr>
        <a:xfrm>
          <a:off x="22199600" y="1741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89408</xdr:rowOff>
    </xdr:from>
    <xdr:to>
      <xdr:col>112</xdr:col>
      <xdr:colOff>38100</xdr:colOff>
      <xdr:row>103</xdr:row>
      <xdr:rowOff>19558</xdr:rowOff>
    </xdr:to>
    <xdr:sp macro="" textlink="">
      <xdr:nvSpPr>
        <xdr:cNvPr id="940" name="楕円 939"/>
        <xdr:cNvSpPr/>
      </xdr:nvSpPr>
      <xdr:spPr>
        <a:xfrm>
          <a:off x="21272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124206</xdr:rowOff>
    </xdr:from>
    <xdr:to>
      <xdr:col>116</xdr:col>
      <xdr:colOff>63500</xdr:colOff>
      <xdr:row>102</xdr:row>
      <xdr:rowOff>140208</xdr:rowOff>
    </xdr:to>
    <xdr:cxnSp macro="">
      <xdr:nvCxnSpPr>
        <xdr:cNvPr id="941" name="直線コネクタ 940"/>
        <xdr:cNvCxnSpPr/>
      </xdr:nvCxnSpPr>
      <xdr:spPr>
        <a:xfrm flipV="1">
          <a:off x="21323300" y="1761210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137413</xdr:rowOff>
    </xdr:from>
    <xdr:to>
      <xdr:col>107</xdr:col>
      <xdr:colOff>101600</xdr:colOff>
      <xdr:row>102</xdr:row>
      <xdr:rowOff>67563</xdr:rowOff>
    </xdr:to>
    <xdr:sp macro="" textlink="">
      <xdr:nvSpPr>
        <xdr:cNvPr id="942" name="楕円 941"/>
        <xdr:cNvSpPr/>
      </xdr:nvSpPr>
      <xdr:spPr>
        <a:xfrm>
          <a:off x="20383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xdr:rowOff>
    </xdr:from>
    <xdr:to>
      <xdr:col>111</xdr:col>
      <xdr:colOff>177800</xdr:colOff>
      <xdr:row>102</xdr:row>
      <xdr:rowOff>140208</xdr:rowOff>
    </xdr:to>
    <xdr:cxnSp macro="">
      <xdr:nvCxnSpPr>
        <xdr:cNvPr id="943" name="直線コネクタ 942"/>
        <xdr:cNvCxnSpPr/>
      </xdr:nvCxnSpPr>
      <xdr:spPr>
        <a:xfrm>
          <a:off x="20434300" y="175046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167132</xdr:rowOff>
    </xdr:from>
    <xdr:to>
      <xdr:col>102</xdr:col>
      <xdr:colOff>165100</xdr:colOff>
      <xdr:row>102</xdr:row>
      <xdr:rowOff>97282</xdr:rowOff>
    </xdr:to>
    <xdr:sp macro="" textlink="">
      <xdr:nvSpPr>
        <xdr:cNvPr id="944" name="楕円 943"/>
        <xdr:cNvSpPr/>
      </xdr:nvSpPr>
      <xdr:spPr>
        <a:xfrm>
          <a:off x="19494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xdr:rowOff>
    </xdr:from>
    <xdr:to>
      <xdr:col>107</xdr:col>
      <xdr:colOff>50800</xdr:colOff>
      <xdr:row>102</xdr:row>
      <xdr:rowOff>46482</xdr:rowOff>
    </xdr:to>
    <xdr:cxnSp macro="">
      <xdr:nvCxnSpPr>
        <xdr:cNvPr id="945" name="直線コネクタ 944"/>
        <xdr:cNvCxnSpPr/>
      </xdr:nvCxnSpPr>
      <xdr:spPr>
        <a:xfrm flipV="1">
          <a:off x="19545300" y="175046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7113</xdr:rowOff>
    </xdr:from>
    <xdr:to>
      <xdr:col>98</xdr:col>
      <xdr:colOff>38100</xdr:colOff>
      <xdr:row>102</xdr:row>
      <xdr:rowOff>108713</xdr:rowOff>
    </xdr:to>
    <xdr:sp macro="" textlink="">
      <xdr:nvSpPr>
        <xdr:cNvPr id="946" name="楕円 945"/>
        <xdr:cNvSpPr/>
      </xdr:nvSpPr>
      <xdr:spPr>
        <a:xfrm>
          <a:off x="18605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46482</xdr:rowOff>
    </xdr:from>
    <xdr:to>
      <xdr:col>102</xdr:col>
      <xdr:colOff>114300</xdr:colOff>
      <xdr:row>102</xdr:row>
      <xdr:rowOff>57913</xdr:rowOff>
    </xdr:to>
    <xdr:cxnSp macro="">
      <xdr:nvCxnSpPr>
        <xdr:cNvPr id="947" name="直線コネクタ 946"/>
        <xdr:cNvCxnSpPr/>
      </xdr:nvCxnSpPr>
      <xdr:spPr>
        <a:xfrm flipV="1">
          <a:off x="18656300" y="175343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8" name="n_1aveValue【庁舎】&#10;一人当たり面積"/>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9" name="n_2aveValue【庁舎】&#10;一人当たり面積"/>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50" name="n_3aveValue【庁舎】&#10;一人当たり面積"/>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51" name="n_4aveValue【庁舎】&#10;一人当たり面積"/>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36085</xdr:rowOff>
    </xdr:from>
    <xdr:ext cx="469744" cy="259045"/>
    <xdr:sp macro="" textlink="">
      <xdr:nvSpPr>
        <xdr:cNvPr id="952" name="n_1mainValue【庁舎】&#10;一人当たり面積"/>
        <xdr:cNvSpPr txBox="1"/>
      </xdr:nvSpPr>
      <xdr:spPr>
        <a:xfrm>
          <a:off x="210757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84090</xdr:rowOff>
    </xdr:from>
    <xdr:ext cx="469744" cy="259045"/>
    <xdr:sp macro="" textlink="">
      <xdr:nvSpPr>
        <xdr:cNvPr id="953" name="n_2mainValue【庁舎】&#10;一人当たり面積"/>
        <xdr:cNvSpPr txBox="1"/>
      </xdr:nvSpPr>
      <xdr:spPr>
        <a:xfrm>
          <a:off x="201994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113809</xdr:rowOff>
    </xdr:from>
    <xdr:ext cx="469744" cy="259045"/>
    <xdr:sp macro="" textlink="">
      <xdr:nvSpPr>
        <xdr:cNvPr id="954" name="n_3mainValue【庁舎】&#10;一人当たり面積"/>
        <xdr:cNvSpPr txBox="1"/>
      </xdr:nvSpPr>
      <xdr:spPr>
        <a:xfrm>
          <a:off x="1931042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125240</xdr:rowOff>
    </xdr:from>
    <xdr:ext cx="469744" cy="259045"/>
    <xdr:sp macro="" textlink="">
      <xdr:nvSpPr>
        <xdr:cNvPr id="955" name="n_4mainValue【庁舎】&#10;一人当たり面積"/>
        <xdr:cNvSpPr txBox="1"/>
      </xdr:nvSpPr>
      <xdr:spPr>
        <a:xfrm>
          <a:off x="184214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類似団体と比較して特に有形固定資産減価償却率が高い施設は，体育館・プールであり，プールについては，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％近くが耐用年限を経過しており，体育館については昭和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年前後に建築された施設が多いことから特に償却率が高くなっている。また，類似団体と比較し低い施設である市民会館は，平成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年度に建設した三次市民ホールが比較的新しいため償却率が低くなっている。</a:t>
          </a:r>
          <a:endParaRPr lang="ja-JP" altLang="ja-JP" sz="1400">
            <a:effectLst/>
          </a:endParaRPr>
        </a:p>
        <a:p>
          <a:r>
            <a:rPr kumimoji="1" lang="ja-JP" altLang="ja-JP" sz="1100">
              <a:solidFill>
                <a:schemeClr val="dk1"/>
              </a:solidFill>
              <a:effectLst/>
              <a:latin typeface="+mn-lt"/>
              <a:ea typeface="+mn-ea"/>
              <a:cs typeface="+mn-cs"/>
            </a:rPr>
            <a:t>　一人当たり面積については，類似団体と比較してほとんどの施設において高い数値となっている。本市は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市町村が合併したことに伴い機能の重複した施設も多く，人口規模の割には多くの公共施設が配置され，類似団体よりも資産保有量が多くなっていることが要因である。また，令和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年度は前年度末と比較して施設の長寿命化に伴う資産の増加と人口減少の影響により，住民一人当たり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資産はさらに増加している。資産保有量が多い場合，住民へのサービスは十分に行えていると言えるが，その反面，施設の維持管理や更新等にコストがかかり，結果として財政状態を圧迫する要因となりえる。今後は人口減少や施設維持コスト増加に対応するため，公共施設等総合管理計画に基づき適正な資産規模を目指し，新規整備の抑制や施設の廃止・集約化・複合化など資産保有量の減少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96425"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9642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人当たり職員数」の算出に用いる職員数及び「給与水準（国との比較）」の「ラスパイレス指数」については、各調査対象年度の翌年の地方公</a:t>
          </a:r>
          <a:r>
            <a:rPr kumimoji="1" lang="en-US" altLang="ja-JP"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年度の財政力指数は前年度と同数値の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過疎・中山間地域である本市は，社会経済基盤が弱く，また人口減少・少子高齢化が進行しており自主財源が乏しい状況である。また，指数の分母である基準財政需要額のうち公債費が約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億円で全体の約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になっていることも数値を下げる原因となっている。</a:t>
          </a:r>
        </a:p>
        <a:p>
          <a:r>
            <a:rPr kumimoji="1" lang="ja-JP" altLang="en-US" sz="1300">
              <a:latin typeface="ＭＳ Ｐゴシック" panose="020B0600070205080204" pitchFamily="50" charset="-128"/>
              <a:ea typeface="ＭＳ Ｐゴシック" panose="020B0600070205080204" pitchFamily="50" charset="-128"/>
            </a:rPr>
            <a:t>　引き続き，必要な事業を峻別し投資的経費を抑制する等，歳出の見直しを実施するとともに，税収等の歳入の確保に取り組む。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改善となった。歳入面では，地方交付税が増加した。歳出面では，扶助費が大幅に増加したものの，補助費等が減少したため，前年と比較し減少した。また，投資的経費の財源としている過疎対策事業債及び合併特例事業債等の地方債償還が多額である等により経常収支比率は依然高い水準に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サイクルを意識した事業実施など効率的・効果的な財政運営に努め，経常経費の抑制・削減を図る。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103188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36300"/>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65</xdr:row>
      <xdr:rowOff>103188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4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54928</xdr:rowOff>
    </xdr:from>
    <xdr:to>
      <xdr:col>15</xdr:col>
      <xdr:colOff>82550</xdr:colOff>
      <xdr:row>65</xdr:row>
      <xdr:rowOff>103188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91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54928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4488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52388</xdr:rowOff>
    </xdr:from>
    <xdr:to>
      <xdr:col>15</xdr:col>
      <xdr:colOff>133350</xdr:colOff>
      <xdr:row>65</xdr:row>
      <xdr:rowOff>153988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138765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要因としては，行政面積が広く，市町村合併により機能の重複した施設もあるため維持管理を要する施設が多いことや保育所運営及び一般廃棄物収集業務等の民間委託を推進していることにより委託料が多額であること，県道の権限移譲を積極的に受け入れていることにより維持補修費が多額であることから物件費等が高くなっている。人件費は，定員管理計画による職員の削減を行ってきたが，行政面積が広大であるため類似団体内平均値を上回っている。今後も公共施設等総合管理計画に基づき公共施設の適正管理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16968</xdr:rowOff>
    </xdr:from>
    <xdr:to>
      <xdr:col>23</xdr:col>
      <xdr:colOff>133350</xdr:colOff>
      <xdr:row>86</xdr:row>
      <xdr:rowOff>35596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761668"/>
          <a:ext cx="8382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13557</xdr:rowOff>
    </xdr:from>
    <xdr:to>
      <xdr:col>19</xdr:col>
      <xdr:colOff>133350</xdr:colOff>
      <xdr:row>86</xdr:row>
      <xdr:rowOff>35596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58257"/>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94537</xdr:rowOff>
    </xdr:from>
    <xdr:to>
      <xdr:col>15</xdr:col>
      <xdr:colOff>82550</xdr:colOff>
      <xdr:row>86</xdr:row>
      <xdr:rowOff>13557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67787"/>
          <a:ext cx="889000" cy="9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72385</xdr:rowOff>
    </xdr:from>
    <xdr:to>
      <xdr:col>11</xdr:col>
      <xdr:colOff>31750</xdr:colOff>
      <xdr:row>85</xdr:row>
      <xdr:rowOff>94537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45635"/>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137618</xdr:rowOff>
    </xdr:from>
    <xdr:to>
      <xdr:col>23</xdr:col>
      <xdr:colOff>184150</xdr:colOff>
      <xdr:row>86</xdr:row>
      <xdr:rowOff>67768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109695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156246</xdr:rowOff>
    </xdr:from>
    <xdr:to>
      <xdr:col>19</xdr:col>
      <xdr:colOff>184150</xdr:colOff>
      <xdr:row>86</xdr:row>
      <xdr:rowOff>86396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71173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1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134207</xdr:rowOff>
    </xdr:from>
    <xdr:to>
      <xdr:col>15</xdr:col>
      <xdr:colOff>133350</xdr:colOff>
      <xdr:row>86</xdr:row>
      <xdr:rowOff>64357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49134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9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43737</xdr:rowOff>
    </xdr:from>
    <xdr:to>
      <xdr:col>11</xdr:col>
      <xdr:colOff>82550</xdr:colOff>
      <xdr:row>85</xdr:row>
      <xdr:rowOff>145337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130114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21585</xdr:rowOff>
    </xdr:from>
    <xdr:to>
      <xdr:col>7</xdr:col>
      <xdr:colOff>31750</xdr:colOff>
      <xdr:row>85</xdr:row>
      <xdr:rowOff>123185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107962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8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行財政改革等の取組により，類似団体内平均値から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下回っている。引き続き，給与水準の適正化を図る。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市の面積が広大で，人口密度も小さく，支所及び直営の保育所を多く配置していることなどが，類似団体内平均値を上回っている要因と考えられる。</a:t>
          </a:r>
        </a:p>
        <a:p>
          <a:r>
            <a:rPr kumimoji="1" lang="ja-JP" altLang="en-US" sz="1300">
              <a:latin typeface="ＭＳ Ｐゴシック" panose="020B0600070205080204" pitchFamily="50" charset="-128"/>
              <a:ea typeface="ＭＳ Ｐゴシック" panose="020B0600070205080204" pitchFamily="50" charset="-128"/>
            </a:rPr>
            <a:t>　引き続き定員管理計画に基づいた職員数の適正化を図る中で，業務量や有事の際の体制等を考慮し，行政サービスの維持・向上をめざすとともに，年齢構成の適正化を重点とした取組を行う。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171087</xdr:rowOff>
    </xdr:from>
    <xdr:to>
      <xdr:col>81</xdr:col>
      <xdr:colOff>44450</xdr:colOff>
      <xdr:row>62</xdr:row>
      <xdr:rowOff>16873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2953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171087</xdr:rowOff>
    </xdr:from>
    <xdr:to>
      <xdr:col>77</xdr:col>
      <xdr:colOff>44450</xdr:colOff>
      <xdr:row>62</xdr:row>
      <xdr:rowOff>4233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295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62</xdr:row>
      <xdr:rowOff>4233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1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152702</xdr:rowOff>
    </xdr:from>
    <xdr:to>
      <xdr:col>68</xdr:col>
      <xdr:colOff>152400</xdr:colOff>
      <xdr:row>61</xdr:row>
      <xdr:rowOff>153851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111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109600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120287</xdr:rowOff>
    </xdr:from>
    <xdr:to>
      <xdr:col>77</xdr:col>
      <xdr:colOff>95250</xdr:colOff>
      <xdr:row>62</xdr:row>
      <xdr:rowOff>50437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ポイント悪化した。これは実質公債費率が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カ年平均の数値のためである。単年で見ると昨年より改善しているが，平成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年度単年数値の影響が大きく，悪化した形となった。類似団体内平均値と比較すると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積極的な繰上償還等の実施や新規地方債発行額を償還元金以内に制限するなど地方債残高の削減を図っているため，単年度で見ると改善傾向である。</a:t>
          </a:r>
        </a:p>
        <a:p>
          <a:r>
            <a:rPr kumimoji="1" lang="ja-JP" altLang="en-US" sz="1300">
              <a:latin typeface="ＭＳ Ｐゴシック" panose="020B0600070205080204" pitchFamily="50" charset="-128"/>
              <a:ea typeface="ＭＳ Ｐゴシック" panose="020B0600070205080204" pitchFamily="50" charset="-128"/>
            </a:rPr>
            <a:t>　今後，施設の老朽化や耐震化への対応，道路・橋梁などのインフラ資産の整備更新など普通建設事業費の増加が見込まれることから，必要性や緊急性などを勘案し事業を精査し，地方債の新規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49389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89605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3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89605</xdr:rowOff>
    </xdr:from>
    <xdr:to>
      <xdr:col>72</xdr:col>
      <xdr:colOff>203200</xdr:colOff>
      <xdr:row>41</xdr:row>
      <xdr:rowOff>89605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89605</xdr:rowOff>
    </xdr:from>
    <xdr:to>
      <xdr:col>68</xdr:col>
      <xdr:colOff>152400</xdr:colOff>
      <xdr:row>41</xdr:row>
      <xdr:rowOff>156633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1190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70149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38805</xdr:rowOff>
    </xdr:from>
    <xdr:to>
      <xdr:col>73</xdr:col>
      <xdr:colOff>44450</xdr:colOff>
      <xdr:row>41</xdr:row>
      <xdr:rowOff>140405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38805</xdr:rowOff>
    </xdr:from>
    <xdr:to>
      <xdr:col>68</xdr:col>
      <xdr:colOff>203200</xdr:colOff>
      <xdr:row>41</xdr:row>
      <xdr:rowOff>140405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150582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積極的な繰上償還の実施によって地方債残高は減少しているため，前年度と比較して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今後も繰上償還等の実施や新規地方債発行額を償還元金以内に制限するなど地方債残高の減少を図り，財政の健全化に努める。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30974</xdr:rowOff>
    </xdr:from>
    <xdr:to>
      <xdr:col>81</xdr:col>
      <xdr:colOff>44450</xdr:colOff>
      <xdr:row>17</xdr:row>
      <xdr:rowOff>45861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74174"/>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45861</xdr:rowOff>
    </xdr:from>
    <xdr:to>
      <xdr:col>77</xdr:col>
      <xdr:colOff>44450</xdr:colOff>
      <xdr:row>17</xdr:row>
      <xdr:rowOff>163830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60511"/>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151765</xdr:rowOff>
    </xdr:from>
    <xdr:to>
      <xdr:col>72</xdr:col>
      <xdr:colOff>203200</xdr:colOff>
      <xdr:row>17</xdr:row>
      <xdr:rowOff>163830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664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108867</xdr:rowOff>
    </xdr:from>
    <xdr:to>
      <xdr:col>68</xdr:col>
      <xdr:colOff>152400</xdr:colOff>
      <xdr:row>17</xdr:row>
      <xdr:rowOff>151765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023517"/>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151624</xdr:rowOff>
    </xdr:from>
    <xdr:to>
      <xdr:col>81</xdr:col>
      <xdr:colOff>95250</xdr:colOff>
      <xdr:row>16</xdr:row>
      <xdr:rowOff>81774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123701</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166511</xdr:rowOff>
    </xdr:from>
    <xdr:to>
      <xdr:col>77</xdr:col>
      <xdr:colOff>95250</xdr:colOff>
      <xdr:row>17</xdr:row>
      <xdr:rowOff>96661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81438</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9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100965</xdr:rowOff>
    </xdr:from>
    <xdr:to>
      <xdr:col>68</xdr:col>
      <xdr:colOff>203200</xdr:colOff>
      <xdr:row>18</xdr:row>
      <xdr:rowOff>31115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15892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58067</xdr:rowOff>
    </xdr:from>
    <xdr:to>
      <xdr:col>64</xdr:col>
      <xdr:colOff>152400</xdr:colOff>
      <xdr:row>17</xdr:row>
      <xdr:rowOff>159667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144444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5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人口密度も小さく，支所及び直営の保育所を多く配置していることから，類似団体と比較して職員数が多いものの，経常収支比率に占める人件費比率は類似団体内平均値を継続して下回っている。これは，これまで定員適正化計画に沿った職員数の抑制を図った結果であり，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116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11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5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保育所に係る経費の性質別区分を見直したことが影響し，前年度数値と比較し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ポイント上回っている。これは，指定管理者制度の活用や施設管理等をはじめとする委託料が多額であることが要因である。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45357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45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45357</xdr:rowOff>
    </xdr:from>
    <xdr:to>
      <xdr:col>78</xdr:col>
      <xdr:colOff>69850</xdr:colOff>
      <xdr:row>22</xdr:row>
      <xdr:rowOff>61686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43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29028</xdr:rowOff>
    </xdr:from>
    <xdr:to>
      <xdr:col>73</xdr:col>
      <xdr:colOff>180975</xdr:colOff>
      <xdr:row>22</xdr:row>
      <xdr:rowOff>61686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800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26307</xdr:rowOff>
    </xdr:from>
    <xdr:to>
      <xdr:col>69</xdr:col>
      <xdr:colOff>92075</xdr:colOff>
      <xdr:row>22</xdr:row>
      <xdr:rowOff>29028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26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10886</xdr:rowOff>
    </xdr:from>
    <xdr:to>
      <xdr:col>74</xdr:col>
      <xdr:colOff>31750</xdr:colOff>
      <xdr:row>22</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97263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149678</xdr:rowOff>
    </xdr:from>
    <xdr:to>
      <xdr:col>69</xdr:col>
      <xdr:colOff>142875</xdr:colOff>
      <xdr:row>22</xdr:row>
      <xdr:rowOff>79828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64605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146957</xdr:rowOff>
    </xdr:from>
    <xdr:to>
      <xdr:col>65</xdr:col>
      <xdr:colOff>53975</xdr:colOff>
      <xdr:row>21</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ポイント増加した。これは保育所に係る経費の性質別区分を見直したことによる。扶助費における資格審査等の適正化に努めるとともに各種手当等の事務を適正に行う。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55</xdr:row>
      <xdr:rowOff>19558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9386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53848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53848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26416</xdr:rowOff>
    </xdr:from>
    <xdr:to>
      <xdr:col>11</xdr:col>
      <xdr:colOff>9525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140208</xdr:rowOff>
    </xdr:from>
    <xdr:to>
      <xdr:col>24</xdr:col>
      <xdr:colOff>76200</xdr:colOff>
      <xdr:row>55</xdr:row>
      <xdr:rowOff>70358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156735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xdr:rowOff>
    </xdr:from>
    <xdr:to>
      <xdr:col>15</xdr:col>
      <xdr:colOff>149225</xdr:colOff>
      <xdr:row>54</xdr:row>
      <xdr:rowOff>104648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114825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147066</xdr:rowOff>
    </xdr:from>
    <xdr:to>
      <xdr:col>6</xdr:col>
      <xdr:colOff>171450</xdr:colOff>
      <xdr:row>54</xdr:row>
      <xdr:rowOff>77216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87393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ポイント下回っている。数値は減少傾向にあるものの，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ため保有する施設が非常に多いことに加え，県道の権限移譲を積極的に受け入れていることにより維持補修費が多額となっている。今後とも公共施設等総合管理計画に基づき，公共施設の適正管理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60</xdr:row>
      <xdr:rowOff>29028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8200"/>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29028</xdr:rowOff>
    </xdr:from>
    <xdr:to>
      <xdr:col>69</xdr:col>
      <xdr:colOff>92075</xdr:colOff>
      <xdr:row>62</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16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前年度数値と同数値であり，類似団体内平均値を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ポイント上回っている。これは消防組合や病院事業会計への負担金や，水道事業会計や下水道事業会計への補助金などが多額となっているためである。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今後は，補助金等について，交付基準に基づき適正かつ公正な執行に努めるとともに，定期的に補助制度の見直しを行う。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39</xdr:row>
      <xdr:rowOff>86995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7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86995</xdr:rowOff>
    </xdr:from>
    <xdr:to>
      <xdr:col>78</xdr:col>
      <xdr:colOff>69850</xdr:colOff>
      <xdr:row>39</xdr:row>
      <xdr:rowOff>132715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73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39</xdr:row>
      <xdr:rowOff>132715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1924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36195</xdr:rowOff>
    </xdr:from>
    <xdr:to>
      <xdr:col>82</xdr:col>
      <xdr:colOff>158750</xdr:colOff>
      <xdr:row>39</xdr:row>
      <xdr:rowOff>137795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36195</xdr:rowOff>
    </xdr:from>
    <xdr:to>
      <xdr:col>78</xdr:col>
      <xdr:colOff>120650</xdr:colOff>
      <xdr:row>39</xdr:row>
      <xdr:rowOff>137795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122572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0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81915</xdr:rowOff>
    </xdr:from>
    <xdr:to>
      <xdr:col>74</xdr:col>
      <xdr:colOff>31750</xdr:colOff>
      <xdr:row>40</xdr:row>
      <xdr:rowOff>12065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168292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れは，ハード事業やソフト事業で借り入れた過疎対策事業債や合併特例事業債の償還額が多額となっていることが要因である。今後も大規模事業の影響により高水準が見込まれるが，地方債の新規発行額を抑制するとともに，繰上償還を実施し，地方債残高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xdr:rowOff>
    </xdr:from>
    <xdr:to>
      <xdr:col>24</xdr:col>
      <xdr:colOff>25400</xdr:colOff>
      <xdr:row>78</xdr:row>
      <xdr:rowOff>148771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80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78</xdr:row>
      <xdr:rowOff>170543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78</xdr:row>
      <xdr:rowOff>170543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02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79</xdr:row>
      <xdr:rowOff>64407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021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119743</xdr:rowOff>
    </xdr:from>
    <xdr:to>
      <xdr:col>15</xdr:col>
      <xdr:colOff>149225</xdr:colOff>
      <xdr:row>79</xdr:row>
      <xdr:rowOff>49893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34670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13607</xdr:rowOff>
    </xdr:from>
    <xdr:to>
      <xdr:col>6</xdr:col>
      <xdr:colOff>171450</xdr:colOff>
      <xdr:row>79</xdr:row>
      <xdr:rowOff>115207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99984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投資的経費，補助費等が減少し，扶助費は増加している。施設管理に係る委託料も引き続き増加しているので，今後とも事務事業の見直しを行うとともに，歳入確保と経費節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3820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79</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690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80</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153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25592</xdr:rowOff>
    </xdr:from>
    <xdr:to>
      <xdr:col>29</xdr:col>
      <xdr:colOff>127000</xdr:colOff>
      <xdr:row>14</xdr:row>
      <xdr:rowOff>54810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73517"/>
          <a:ext cx="647700" cy="2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54810</xdr:rowOff>
    </xdr:from>
    <xdr:to>
      <xdr:col>26</xdr:col>
      <xdr:colOff>50800</xdr:colOff>
      <xdr:row>14</xdr:row>
      <xdr:rowOff>99944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02735"/>
          <a:ext cx="698500" cy="45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99944</xdr:rowOff>
    </xdr:from>
    <xdr:to>
      <xdr:col>22</xdr:col>
      <xdr:colOff>114300</xdr:colOff>
      <xdr:row>14</xdr:row>
      <xdr:rowOff>101673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47869"/>
          <a:ext cx="698500" cy="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101673</xdr:rowOff>
    </xdr:from>
    <xdr:to>
      <xdr:col>18</xdr:col>
      <xdr:colOff>177800</xdr:colOff>
      <xdr:row>14</xdr:row>
      <xdr:rowOff>144493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49598"/>
          <a:ext cx="698500" cy="4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146242</xdr:rowOff>
    </xdr:from>
    <xdr:to>
      <xdr:col>29</xdr:col>
      <xdr:colOff>177800</xdr:colOff>
      <xdr:row>14</xdr:row>
      <xdr:rowOff>76392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2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162769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6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4010</xdr:rowOff>
    </xdr:from>
    <xdr:to>
      <xdr:col>26</xdr:col>
      <xdr:colOff>101600</xdr:colOff>
      <xdr:row>14</xdr:row>
      <xdr:rowOff>105610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51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115787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20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49144</xdr:rowOff>
    </xdr:from>
    <xdr:to>
      <xdr:col>22</xdr:col>
      <xdr:colOff>165100</xdr:colOff>
      <xdr:row>14</xdr:row>
      <xdr:rowOff>150744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9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160921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6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50873</xdr:rowOff>
    </xdr:from>
    <xdr:to>
      <xdr:col>19</xdr:col>
      <xdr:colOff>38100</xdr:colOff>
      <xdr:row>14</xdr:row>
      <xdr:rowOff>152473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49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162650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2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93693</xdr:rowOff>
    </xdr:from>
    <xdr:to>
      <xdr:col>15</xdr:col>
      <xdr:colOff>101600</xdr:colOff>
      <xdr:row>15</xdr:row>
      <xdr:rowOff>23843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34020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246852</xdr:rowOff>
    </xdr:from>
    <xdr:to>
      <xdr:col>29</xdr:col>
      <xdr:colOff>127000</xdr:colOff>
      <xdr:row>35</xdr:row>
      <xdr:rowOff>289665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57202"/>
          <a:ext cx="6477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289665</xdr:rowOff>
    </xdr:from>
    <xdr:to>
      <xdr:col>26</xdr:col>
      <xdr:colOff>50800</xdr:colOff>
      <xdr:row>35</xdr:row>
      <xdr:rowOff>292800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00015"/>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292800</xdr:rowOff>
    </xdr:from>
    <xdr:to>
      <xdr:col>22</xdr:col>
      <xdr:colOff>114300</xdr:colOff>
      <xdr:row>36</xdr:row>
      <xdr:rowOff>62110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03150"/>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114623</xdr:rowOff>
    </xdr:from>
    <xdr:to>
      <xdr:col>18</xdr:col>
      <xdr:colOff>177800</xdr:colOff>
      <xdr:row>36</xdr:row>
      <xdr:rowOff>62110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24973"/>
          <a:ext cx="698500" cy="29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196052</xdr:rowOff>
    </xdr:from>
    <xdr:to>
      <xdr:col>29</xdr:col>
      <xdr:colOff>177800</xdr:colOff>
      <xdr:row>35</xdr:row>
      <xdr:rowOff>297652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0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41129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238865</xdr:rowOff>
    </xdr:from>
    <xdr:to>
      <xdr:col>26</xdr:col>
      <xdr:colOff>101600</xdr:colOff>
      <xdr:row>35</xdr:row>
      <xdr:rowOff>340465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4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7742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1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242000</xdr:rowOff>
    </xdr:from>
    <xdr:to>
      <xdr:col>22</xdr:col>
      <xdr:colOff>165100</xdr:colOff>
      <xdr:row>36</xdr:row>
      <xdr:rowOff>700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5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11310</xdr:rowOff>
    </xdr:from>
    <xdr:to>
      <xdr:col>19</xdr:col>
      <xdr:colOff>38100</xdr:colOff>
      <xdr:row>36</xdr:row>
      <xdr:rowOff>112910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6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123087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63823</xdr:rowOff>
    </xdr:from>
    <xdr:to>
      <xdr:col>15</xdr:col>
      <xdr:colOff>101600</xdr:colOff>
      <xdr:row>35</xdr:row>
      <xdr:rowOff>165423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7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175600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4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82461</xdr:rowOff>
    </xdr:from>
    <xdr:to>
      <xdr:col>24</xdr:col>
      <xdr:colOff>63500</xdr:colOff>
      <xdr:row>33</xdr:row>
      <xdr:rowOff>85547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0311"/>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85547</xdr:rowOff>
    </xdr:from>
    <xdr:to>
      <xdr:col>19</xdr:col>
      <xdr:colOff>177800</xdr:colOff>
      <xdr:row>35</xdr:row>
      <xdr:rowOff>45657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3397"/>
          <a:ext cx="889000" cy="30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151156</xdr:rowOff>
    </xdr:from>
    <xdr:to>
      <xdr:col>15</xdr:col>
      <xdr:colOff>50800</xdr:colOff>
      <xdr:row>35</xdr:row>
      <xdr:rowOff>45657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8045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151156</xdr:rowOff>
    </xdr:from>
    <xdr:to>
      <xdr:col>10</xdr:col>
      <xdr:colOff>114300</xdr:colOff>
      <xdr:row>35</xdr:row>
      <xdr:rowOff>21031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0456"/>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31661</xdr:rowOff>
    </xdr:from>
    <xdr:to>
      <xdr:col>24</xdr:col>
      <xdr:colOff>114300</xdr:colOff>
      <xdr:row>33</xdr:row>
      <xdr:rowOff>133261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54538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34747</xdr:rowOff>
    </xdr:from>
    <xdr:to>
      <xdr:col>20</xdr:col>
      <xdr:colOff>38100</xdr:colOff>
      <xdr:row>33</xdr:row>
      <xdr:rowOff>136347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152874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166307</xdr:rowOff>
    </xdr:from>
    <xdr:to>
      <xdr:col>15</xdr:col>
      <xdr:colOff>101600</xdr:colOff>
      <xdr:row>35</xdr:row>
      <xdr:rowOff>96457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112984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100356</xdr:rowOff>
    </xdr:from>
    <xdr:to>
      <xdr:col>10</xdr:col>
      <xdr:colOff>165100</xdr:colOff>
      <xdr:row>35</xdr:row>
      <xdr:rowOff>30506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47033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141681</xdr:rowOff>
    </xdr:from>
    <xdr:to>
      <xdr:col>6</xdr:col>
      <xdr:colOff>38100</xdr:colOff>
      <xdr:row>35</xdr:row>
      <xdr:rowOff>71831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88358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70891</xdr:rowOff>
    </xdr:from>
    <xdr:to>
      <xdr:col>24</xdr:col>
      <xdr:colOff>63500</xdr:colOff>
      <xdr:row>53</xdr:row>
      <xdr:rowOff>125706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157741"/>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58041</xdr:rowOff>
    </xdr:from>
    <xdr:to>
      <xdr:col>19</xdr:col>
      <xdr:colOff>177800</xdr:colOff>
      <xdr:row>53</xdr:row>
      <xdr:rowOff>70891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801991"/>
          <a:ext cx="889000" cy="3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58041</xdr:rowOff>
    </xdr:from>
    <xdr:to>
      <xdr:col>15</xdr:col>
      <xdr:colOff>50800</xdr:colOff>
      <xdr:row>52</xdr:row>
      <xdr:rowOff>20877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801991"/>
          <a:ext cx="889000" cy="1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20877</xdr:rowOff>
    </xdr:from>
    <xdr:to>
      <xdr:col>10</xdr:col>
      <xdr:colOff>114300</xdr:colOff>
      <xdr:row>52</xdr:row>
      <xdr:rowOff>120922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36277"/>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74906</xdr:rowOff>
    </xdr:from>
    <xdr:to>
      <xdr:col>24</xdr:col>
      <xdr:colOff>114300</xdr:colOff>
      <xdr:row>54</xdr:row>
      <xdr:rowOff>5056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97783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20091</xdr:rowOff>
    </xdr:from>
    <xdr:to>
      <xdr:col>20</xdr:col>
      <xdr:colOff>38100</xdr:colOff>
      <xdr:row>53</xdr:row>
      <xdr:rowOff>121691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138218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7241</xdr:rowOff>
    </xdr:from>
    <xdr:to>
      <xdr:col>15</xdr:col>
      <xdr:colOff>101600</xdr:colOff>
      <xdr:row>51</xdr:row>
      <xdr:rowOff>108841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125368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52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141527</xdr:rowOff>
    </xdr:from>
    <xdr:to>
      <xdr:col>10</xdr:col>
      <xdr:colOff>165100</xdr:colOff>
      <xdr:row>52</xdr:row>
      <xdr:rowOff>71677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88204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70122</xdr:rowOff>
    </xdr:from>
    <xdr:to>
      <xdr:col>6</xdr:col>
      <xdr:colOff>38100</xdr:colOff>
      <xdr:row>53</xdr:row>
      <xdr:rowOff>272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16799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97637</xdr:rowOff>
    </xdr:from>
    <xdr:to>
      <xdr:col>24</xdr:col>
      <xdr:colOff>63500</xdr:colOff>
      <xdr:row>75</xdr:row>
      <xdr:rowOff>100724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56387"/>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100724</xdr:rowOff>
    </xdr:from>
    <xdr:to>
      <xdr:col>19</xdr:col>
      <xdr:colOff>177800</xdr:colOff>
      <xdr:row>75</xdr:row>
      <xdr:rowOff>159893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59474"/>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159893</xdr:rowOff>
    </xdr:from>
    <xdr:to>
      <xdr:col>15</xdr:col>
      <xdr:colOff>50800</xdr:colOff>
      <xdr:row>76</xdr:row>
      <xdr:rowOff>139852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18643"/>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170904</xdr:rowOff>
    </xdr:from>
    <xdr:to>
      <xdr:col>10</xdr:col>
      <xdr:colOff>114300</xdr:colOff>
      <xdr:row>76</xdr:row>
      <xdr:rowOff>139852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29654"/>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46837</xdr:rowOff>
    </xdr:from>
    <xdr:to>
      <xdr:col>24</xdr:col>
      <xdr:colOff>114300</xdr:colOff>
      <xdr:row>75</xdr:row>
      <xdr:rowOff>148437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69714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49924</xdr:rowOff>
    </xdr:from>
    <xdr:to>
      <xdr:col>20</xdr:col>
      <xdr:colOff>38100</xdr:colOff>
      <xdr:row>75</xdr:row>
      <xdr:rowOff>151524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168051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109093</xdr:rowOff>
    </xdr:from>
    <xdr:to>
      <xdr:col>15</xdr:col>
      <xdr:colOff>101600</xdr:colOff>
      <xdr:row>76</xdr:row>
      <xdr:rowOff>39244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6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55770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89052</xdr:rowOff>
    </xdr:from>
    <xdr:to>
      <xdr:col>10</xdr:col>
      <xdr:colOff>165100</xdr:colOff>
      <xdr:row>77</xdr:row>
      <xdr:rowOff>19202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35730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120104</xdr:rowOff>
    </xdr:from>
    <xdr:to>
      <xdr:col>6</xdr:col>
      <xdr:colOff>38100</xdr:colOff>
      <xdr:row>76</xdr:row>
      <xdr:rowOff>50254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66781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166391</xdr:rowOff>
    </xdr:from>
    <xdr:to>
      <xdr:col>24</xdr:col>
      <xdr:colOff>63500</xdr:colOff>
      <xdr:row>98</xdr:row>
      <xdr:rowOff>49240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54141"/>
          <a:ext cx="838200" cy="3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49240</xdr:rowOff>
    </xdr:from>
    <xdr:to>
      <xdr:col>19</xdr:col>
      <xdr:colOff>177800</xdr:colOff>
      <xdr:row>98</xdr:row>
      <xdr:rowOff>90072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1340"/>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90072</xdr:rowOff>
    </xdr:from>
    <xdr:to>
      <xdr:col>15</xdr:col>
      <xdr:colOff>50800</xdr:colOff>
      <xdr:row>98</xdr:row>
      <xdr:rowOff>103908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2172"/>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76171</xdr:rowOff>
    </xdr:from>
    <xdr:to>
      <xdr:col>10</xdr:col>
      <xdr:colOff>114300</xdr:colOff>
      <xdr:row>98</xdr:row>
      <xdr:rowOff>103908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78271"/>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115591</xdr:rowOff>
    </xdr:from>
    <xdr:to>
      <xdr:col>24</xdr:col>
      <xdr:colOff>114300</xdr:colOff>
      <xdr:row>96</xdr:row>
      <xdr:rowOff>45741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94018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169890</xdr:rowOff>
    </xdr:from>
    <xdr:to>
      <xdr:col>20</xdr:col>
      <xdr:colOff>38100</xdr:colOff>
      <xdr:row>98</xdr:row>
      <xdr:rowOff>100040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91167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39272</xdr:rowOff>
    </xdr:from>
    <xdr:to>
      <xdr:col>15</xdr:col>
      <xdr:colOff>101600</xdr:colOff>
      <xdr:row>98</xdr:row>
      <xdr:rowOff>140872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131999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53108</xdr:rowOff>
    </xdr:from>
    <xdr:to>
      <xdr:col>10</xdr:col>
      <xdr:colOff>165100</xdr:colOff>
      <xdr:row>98</xdr:row>
      <xdr:rowOff>154708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25371</xdr:rowOff>
    </xdr:from>
    <xdr:to>
      <xdr:col>6</xdr:col>
      <xdr:colOff>38100</xdr:colOff>
      <xdr:row>98</xdr:row>
      <xdr:rowOff>126971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118098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135585</xdr:rowOff>
    </xdr:from>
    <xdr:to>
      <xdr:col>54</xdr:col>
      <xdr:colOff>189865</xdr:colOff>
      <xdr:row>38</xdr:row>
      <xdr:rowOff>90009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93435"/>
          <a:ext cx="1270" cy="811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93836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90009</xdr:rowOff>
    </xdr:from>
    <xdr:to>
      <xdr:col>55</xdr:col>
      <xdr:colOff>88900</xdr:colOff>
      <xdr:row>38</xdr:row>
      <xdr:rowOff>90009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0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82262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135585</xdr:rowOff>
    </xdr:from>
    <xdr:to>
      <xdr:col>55</xdr:col>
      <xdr:colOff>88900</xdr:colOff>
      <xdr:row>33</xdr:row>
      <xdr:rowOff>135585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9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848</xdr:rowOff>
    </xdr:from>
    <xdr:to>
      <xdr:col>55</xdr:col>
      <xdr:colOff>0</xdr:colOff>
      <xdr:row>34</xdr:row>
      <xdr:rowOff>153429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15798"/>
          <a:ext cx="838200" cy="6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32945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0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54518</xdr:rowOff>
    </xdr:from>
    <xdr:to>
      <xdr:col>55</xdr:col>
      <xdr:colOff>50800</xdr:colOff>
      <xdr:row>36</xdr:row>
      <xdr:rowOff>156118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848</xdr:rowOff>
    </xdr:from>
    <xdr:to>
      <xdr:col>50</xdr:col>
      <xdr:colOff>114300</xdr:colOff>
      <xdr:row>34</xdr:row>
      <xdr:rowOff>155572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15798"/>
          <a:ext cx="889000" cy="6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107900</xdr:rowOff>
    </xdr:from>
    <xdr:to>
      <xdr:col>50</xdr:col>
      <xdr:colOff>165100</xdr:colOff>
      <xdr:row>33</xdr:row>
      <xdr:rowOff>38050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5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29177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6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155572</xdr:rowOff>
    </xdr:from>
    <xdr:to>
      <xdr:col>45</xdr:col>
      <xdr:colOff>177800</xdr:colOff>
      <xdr:row>36</xdr:row>
      <xdr:rowOff>36699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984872"/>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34434</xdr:rowOff>
    </xdr:from>
    <xdr:to>
      <xdr:col>46</xdr:col>
      <xdr:colOff>38100</xdr:colOff>
      <xdr:row>37</xdr:row>
      <xdr:rowOff>136034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7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127161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7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36699</xdr:rowOff>
    </xdr:from>
    <xdr:to>
      <xdr:col>41</xdr:col>
      <xdr:colOff>50800</xdr:colOff>
      <xdr:row>36</xdr:row>
      <xdr:rowOff>60996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08899"/>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59182</xdr:rowOff>
    </xdr:from>
    <xdr:to>
      <xdr:col>41</xdr:col>
      <xdr:colOff>101600</xdr:colOff>
      <xdr:row>37</xdr:row>
      <xdr:rowOff>160782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151909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64962</xdr:rowOff>
    </xdr:from>
    <xdr:to>
      <xdr:col>36</xdr:col>
      <xdr:colOff>165100</xdr:colOff>
      <xdr:row>37</xdr:row>
      <xdr:rowOff>166562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157690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102629</xdr:rowOff>
    </xdr:from>
    <xdr:to>
      <xdr:col>55</xdr:col>
      <xdr:colOff>50800</xdr:colOff>
      <xdr:row>35</xdr:row>
      <xdr:rowOff>32779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125506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8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121498</xdr:rowOff>
    </xdr:from>
    <xdr:to>
      <xdr:col>50</xdr:col>
      <xdr:colOff>165100</xdr:colOff>
      <xdr:row>31</xdr:row>
      <xdr:rowOff>51648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68175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104772</xdr:rowOff>
    </xdr:from>
    <xdr:to>
      <xdr:col>46</xdr:col>
      <xdr:colOff>38100</xdr:colOff>
      <xdr:row>35</xdr:row>
      <xdr:rowOff>34922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51449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7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157349</xdr:rowOff>
    </xdr:from>
    <xdr:to>
      <xdr:col>41</xdr:col>
      <xdr:colOff>101600</xdr:colOff>
      <xdr:row>36</xdr:row>
      <xdr:rowOff>87499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104026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10196</xdr:rowOff>
    </xdr:from>
    <xdr:to>
      <xdr:col>36</xdr:col>
      <xdr:colOff>165100</xdr:colOff>
      <xdr:row>36</xdr:row>
      <xdr:rowOff>111796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128323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38892</xdr:rowOff>
    </xdr:from>
    <xdr:to>
      <xdr:col>55</xdr:col>
      <xdr:colOff>0</xdr:colOff>
      <xdr:row>56</xdr:row>
      <xdr:rowOff>103105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40092"/>
          <a:ext cx="8382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38892</xdr:rowOff>
    </xdr:from>
    <xdr:to>
      <xdr:col>50</xdr:col>
      <xdr:colOff>114300</xdr:colOff>
      <xdr:row>56</xdr:row>
      <xdr:rowOff>151381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40092"/>
          <a:ext cx="889000" cy="1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87740</xdr:rowOff>
    </xdr:from>
    <xdr:to>
      <xdr:col>45</xdr:col>
      <xdr:colOff>177800</xdr:colOff>
      <xdr:row>56</xdr:row>
      <xdr:rowOff>151381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88940"/>
          <a:ext cx="8890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56352</xdr:rowOff>
    </xdr:from>
    <xdr:to>
      <xdr:col>41</xdr:col>
      <xdr:colOff>50800</xdr:colOff>
      <xdr:row>56</xdr:row>
      <xdr:rowOff>87740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486102"/>
          <a:ext cx="889000" cy="20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52305</xdr:rowOff>
    </xdr:from>
    <xdr:to>
      <xdr:col>55</xdr:col>
      <xdr:colOff>50800</xdr:colOff>
      <xdr:row>56</xdr:row>
      <xdr:rowOff>153905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75182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159542</xdr:rowOff>
    </xdr:from>
    <xdr:to>
      <xdr:col>50</xdr:col>
      <xdr:colOff>165100</xdr:colOff>
      <xdr:row>56</xdr:row>
      <xdr:rowOff>89692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106219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100581</xdr:rowOff>
    </xdr:from>
    <xdr:to>
      <xdr:col>46</xdr:col>
      <xdr:colOff>38100</xdr:colOff>
      <xdr:row>57</xdr:row>
      <xdr:rowOff>30731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47258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4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36940</xdr:rowOff>
    </xdr:from>
    <xdr:to>
      <xdr:col>41</xdr:col>
      <xdr:colOff>101600</xdr:colOff>
      <xdr:row>56</xdr:row>
      <xdr:rowOff>138540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155067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5552</xdr:rowOff>
    </xdr:from>
    <xdr:to>
      <xdr:col>36</xdr:col>
      <xdr:colOff>165100</xdr:colOff>
      <xdr:row>55</xdr:row>
      <xdr:rowOff>107152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123679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2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56700</xdr:rowOff>
    </xdr:from>
    <xdr:to>
      <xdr:col>55</xdr:col>
      <xdr:colOff>0</xdr:colOff>
      <xdr:row>77</xdr:row>
      <xdr:rowOff>93804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58350"/>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56700</xdr:rowOff>
    </xdr:from>
    <xdr:to>
      <xdr:col>50</xdr:col>
      <xdr:colOff>114300</xdr:colOff>
      <xdr:row>77</xdr:row>
      <xdr:rowOff>80138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58350"/>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40460</xdr:rowOff>
    </xdr:from>
    <xdr:to>
      <xdr:col>45</xdr:col>
      <xdr:colOff>177800</xdr:colOff>
      <xdr:row>77</xdr:row>
      <xdr:rowOff>80138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42110"/>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154456</xdr:rowOff>
    </xdr:from>
    <xdr:to>
      <xdr:col>41</xdr:col>
      <xdr:colOff>50800</xdr:colOff>
      <xdr:row>77</xdr:row>
      <xdr:rowOff>40460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84656"/>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43004</xdr:rowOff>
    </xdr:from>
    <xdr:to>
      <xdr:col>55</xdr:col>
      <xdr:colOff>50800</xdr:colOff>
      <xdr:row>77</xdr:row>
      <xdr:rowOff>144604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2381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5900</xdr:rowOff>
    </xdr:from>
    <xdr:to>
      <xdr:col>50</xdr:col>
      <xdr:colOff>165100</xdr:colOff>
      <xdr:row>77</xdr:row>
      <xdr:rowOff>107500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124027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29338</xdr:rowOff>
    </xdr:from>
    <xdr:to>
      <xdr:col>46</xdr:col>
      <xdr:colOff>38100</xdr:colOff>
      <xdr:row>77</xdr:row>
      <xdr:rowOff>130938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147465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161110</xdr:rowOff>
    </xdr:from>
    <xdr:to>
      <xdr:col>41</xdr:col>
      <xdr:colOff>101600</xdr:colOff>
      <xdr:row>77</xdr:row>
      <xdr:rowOff>91260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107786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103656</xdr:rowOff>
    </xdr:from>
    <xdr:to>
      <xdr:col>36</xdr:col>
      <xdr:colOff>165100</xdr:colOff>
      <xdr:row>77</xdr:row>
      <xdr:rowOff>33806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50333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115164</xdr:rowOff>
    </xdr:from>
    <xdr:to>
      <xdr:col>55</xdr:col>
      <xdr:colOff>0</xdr:colOff>
      <xdr:row>95</xdr:row>
      <xdr:rowOff>558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31464"/>
          <a:ext cx="838200" cy="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115164</xdr:rowOff>
    </xdr:from>
    <xdr:to>
      <xdr:col>50</xdr:col>
      <xdr:colOff>114300</xdr:colOff>
      <xdr:row>96</xdr:row>
      <xdr:rowOff>12357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31464"/>
          <a:ext cx="889000" cy="2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132411</xdr:rowOff>
    </xdr:from>
    <xdr:to>
      <xdr:col>45</xdr:col>
      <xdr:colOff>177800</xdr:colOff>
      <xdr:row>96</xdr:row>
      <xdr:rowOff>12357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20161"/>
          <a:ext cx="889000" cy="5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2527</xdr:rowOff>
    </xdr:from>
    <xdr:to>
      <xdr:col>41</xdr:col>
      <xdr:colOff>50800</xdr:colOff>
      <xdr:row>95</xdr:row>
      <xdr:rowOff>132411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947377"/>
          <a:ext cx="889000" cy="4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121208</xdr:rowOff>
    </xdr:from>
    <xdr:to>
      <xdr:col>55</xdr:col>
      <xdr:colOff>50800</xdr:colOff>
      <xdr:row>95</xdr:row>
      <xdr:rowOff>51358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144085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64364</xdr:rowOff>
    </xdr:from>
    <xdr:to>
      <xdr:col>50</xdr:col>
      <xdr:colOff>165100</xdr:colOff>
      <xdr:row>94</xdr:row>
      <xdr:rowOff>165964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11041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133007</xdr:rowOff>
    </xdr:from>
    <xdr:to>
      <xdr:col>46</xdr:col>
      <xdr:colOff>38100</xdr:colOff>
      <xdr:row>96</xdr:row>
      <xdr:rowOff>63157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79684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9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81611</xdr:rowOff>
    </xdr:from>
    <xdr:to>
      <xdr:col>41</xdr:col>
      <xdr:colOff>101600</xdr:colOff>
      <xdr:row>96</xdr:row>
      <xdr:rowOff>11761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28288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123177</xdr:rowOff>
    </xdr:from>
    <xdr:to>
      <xdr:col>36</xdr:col>
      <xdr:colOff>165100</xdr:colOff>
      <xdr:row>93</xdr:row>
      <xdr:rowOff>53327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69854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67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171171</xdr:rowOff>
    </xdr:from>
    <xdr:to>
      <xdr:col>85</xdr:col>
      <xdr:colOff>127000</xdr:colOff>
      <xdr:row>35</xdr:row>
      <xdr:rowOff>171221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000471"/>
          <a:ext cx="838200" cy="1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171171</xdr:rowOff>
    </xdr:from>
    <xdr:to>
      <xdr:col>81</xdr:col>
      <xdr:colOff>50800</xdr:colOff>
      <xdr:row>35</xdr:row>
      <xdr:rowOff>92621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00047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92621</xdr:rowOff>
    </xdr:from>
    <xdr:to>
      <xdr:col>76</xdr:col>
      <xdr:colOff>114300</xdr:colOff>
      <xdr:row>37</xdr:row>
      <xdr:rowOff>74511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093371"/>
          <a:ext cx="889000" cy="3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74511</xdr:rowOff>
    </xdr:from>
    <xdr:to>
      <xdr:col>71</xdr:col>
      <xdr:colOff>177800</xdr:colOff>
      <xdr:row>38</xdr:row>
      <xdr:rowOff>171006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18161"/>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120421</xdr:rowOff>
    </xdr:from>
    <xdr:to>
      <xdr:col>85</xdr:col>
      <xdr:colOff>177800</xdr:colOff>
      <xdr:row>36</xdr:row>
      <xdr:rowOff>50571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143298</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9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120371</xdr:rowOff>
    </xdr:from>
    <xdr:to>
      <xdr:col>81</xdr:col>
      <xdr:colOff>101600</xdr:colOff>
      <xdr:row>35</xdr:row>
      <xdr:rowOff>50521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67048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2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41821</xdr:rowOff>
    </xdr:from>
    <xdr:to>
      <xdr:col>76</xdr:col>
      <xdr:colOff>165100</xdr:colOff>
      <xdr:row>35</xdr:row>
      <xdr:rowOff>143421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0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159948</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8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23711</xdr:rowOff>
    </xdr:from>
    <xdr:to>
      <xdr:col>72</xdr:col>
      <xdr:colOff>38100</xdr:colOff>
      <xdr:row>37</xdr:row>
      <xdr:rowOff>125311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141838</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1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120206</xdr:rowOff>
    </xdr:from>
    <xdr:to>
      <xdr:col>67</xdr:col>
      <xdr:colOff>101600</xdr:colOff>
      <xdr:row>39</xdr:row>
      <xdr:rowOff>50356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41483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18230</xdr:rowOff>
    </xdr:from>
    <xdr:to>
      <xdr:col>85</xdr:col>
      <xdr:colOff>127000</xdr:colOff>
      <xdr:row>74</xdr:row>
      <xdr:rowOff>59903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05530"/>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59903</xdr:rowOff>
    </xdr:from>
    <xdr:to>
      <xdr:col>81</xdr:col>
      <xdr:colOff>50800</xdr:colOff>
      <xdr:row>74</xdr:row>
      <xdr:rowOff>72476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4720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72476</xdr:rowOff>
    </xdr:from>
    <xdr:to>
      <xdr:col>76</xdr:col>
      <xdr:colOff>114300</xdr:colOff>
      <xdr:row>75</xdr:row>
      <xdr:rowOff>46073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59776"/>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135638</xdr:rowOff>
    </xdr:from>
    <xdr:to>
      <xdr:col>71</xdr:col>
      <xdr:colOff>177800</xdr:colOff>
      <xdr:row>75</xdr:row>
      <xdr:rowOff>46073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651488"/>
          <a:ext cx="889000" cy="2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138880</xdr:rowOff>
    </xdr:from>
    <xdr:to>
      <xdr:col>85</xdr:col>
      <xdr:colOff>177800</xdr:colOff>
      <xdr:row>74</xdr:row>
      <xdr:rowOff>69030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161757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0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9103</xdr:rowOff>
    </xdr:from>
    <xdr:to>
      <xdr:col>81</xdr:col>
      <xdr:colOff>101600</xdr:colOff>
      <xdr:row>74</xdr:row>
      <xdr:rowOff>110703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127230</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21676</xdr:rowOff>
    </xdr:from>
    <xdr:to>
      <xdr:col>76</xdr:col>
      <xdr:colOff>165100</xdr:colOff>
      <xdr:row>74</xdr:row>
      <xdr:rowOff>123276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139803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8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166723</xdr:rowOff>
    </xdr:from>
    <xdr:to>
      <xdr:col>72</xdr:col>
      <xdr:colOff>38100</xdr:colOff>
      <xdr:row>75</xdr:row>
      <xdr:rowOff>96873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113400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84838</xdr:rowOff>
    </xdr:from>
    <xdr:to>
      <xdr:col>67</xdr:col>
      <xdr:colOff>101600</xdr:colOff>
      <xdr:row>74</xdr:row>
      <xdr:rowOff>14988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31515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37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143587</xdr:rowOff>
    </xdr:from>
    <xdr:to>
      <xdr:col>85</xdr:col>
      <xdr:colOff>127000</xdr:colOff>
      <xdr:row>97</xdr:row>
      <xdr:rowOff>164071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4237"/>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94514</xdr:rowOff>
    </xdr:from>
    <xdr:to>
      <xdr:col>81</xdr:col>
      <xdr:colOff>50800</xdr:colOff>
      <xdr:row>97</xdr:row>
      <xdr:rowOff>164071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25164"/>
          <a:ext cx="8890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94514</xdr:rowOff>
    </xdr:from>
    <xdr:to>
      <xdr:col>76</xdr:col>
      <xdr:colOff>114300</xdr:colOff>
      <xdr:row>98</xdr:row>
      <xdr:rowOff>43599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25164"/>
          <a:ext cx="889000" cy="1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107938</xdr:rowOff>
    </xdr:from>
    <xdr:to>
      <xdr:col>71</xdr:col>
      <xdr:colOff>177800</xdr:colOff>
      <xdr:row>98</xdr:row>
      <xdr:rowOff>43599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38588"/>
          <a:ext cx="889000" cy="1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92787</xdr:rowOff>
    </xdr:from>
    <xdr:to>
      <xdr:col>85</xdr:col>
      <xdr:colOff>177800</xdr:colOff>
      <xdr:row>98</xdr:row>
      <xdr:rowOff>22937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113271</xdr:rowOff>
    </xdr:from>
    <xdr:to>
      <xdr:col>81</xdr:col>
      <xdr:colOff>101600</xdr:colOff>
      <xdr:row>98</xdr:row>
      <xdr:rowOff>43421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59948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43714</xdr:rowOff>
    </xdr:from>
    <xdr:to>
      <xdr:col>76</xdr:col>
      <xdr:colOff>165100</xdr:colOff>
      <xdr:row>97</xdr:row>
      <xdr:rowOff>145314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161841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164249</xdr:rowOff>
    </xdr:from>
    <xdr:to>
      <xdr:col>72</xdr:col>
      <xdr:colOff>38100</xdr:colOff>
      <xdr:row>98</xdr:row>
      <xdr:rowOff>94399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85526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57138</xdr:rowOff>
    </xdr:from>
    <xdr:to>
      <xdr:col>67</xdr:col>
      <xdr:colOff>101600</xdr:colOff>
      <xdr:row>97</xdr:row>
      <xdr:rowOff>158738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98598</xdr:rowOff>
    </xdr:from>
    <xdr:to>
      <xdr:col>116</xdr:col>
      <xdr:colOff>63500</xdr:colOff>
      <xdr:row>38</xdr:row>
      <xdr:rowOff>113685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1369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89728</xdr:rowOff>
    </xdr:from>
    <xdr:to>
      <xdr:col>111</xdr:col>
      <xdr:colOff>177800</xdr:colOff>
      <xdr:row>38</xdr:row>
      <xdr:rowOff>98598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04828"/>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89728</xdr:rowOff>
    </xdr:from>
    <xdr:to>
      <xdr:col>107</xdr:col>
      <xdr:colOff>50800</xdr:colOff>
      <xdr:row>38</xdr:row>
      <xdr:rowOff>101524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0482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44191</xdr:rowOff>
    </xdr:from>
    <xdr:to>
      <xdr:col>102</xdr:col>
      <xdr:colOff>114300</xdr:colOff>
      <xdr:row>38</xdr:row>
      <xdr:rowOff>101524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59291"/>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62885</xdr:rowOff>
    </xdr:from>
    <xdr:to>
      <xdr:col>116</xdr:col>
      <xdr:colOff>114300</xdr:colOff>
      <xdr:row>38</xdr:row>
      <xdr:rowOff>164485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149262</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49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47798</xdr:rowOff>
    </xdr:from>
    <xdr:to>
      <xdr:col>112</xdr:col>
      <xdr:colOff>38100</xdr:colOff>
      <xdr:row>38</xdr:row>
      <xdr:rowOff>149398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140525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4017" y="665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38928</xdr:rowOff>
    </xdr:from>
    <xdr:to>
      <xdr:col>107</xdr:col>
      <xdr:colOff>101600</xdr:colOff>
      <xdr:row>38</xdr:row>
      <xdr:rowOff>140528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131655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50724</xdr:rowOff>
    </xdr:from>
    <xdr:to>
      <xdr:col>102</xdr:col>
      <xdr:colOff>165100</xdr:colOff>
      <xdr:row>38</xdr:row>
      <xdr:rowOff>152324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143451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164841</xdr:rowOff>
    </xdr:from>
    <xdr:to>
      <xdr:col>98</xdr:col>
      <xdr:colOff>38100</xdr:colOff>
      <xdr:row>38</xdr:row>
      <xdr:rowOff>94991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111518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46706</xdr:rowOff>
    </xdr:from>
    <xdr:to>
      <xdr:col>116</xdr:col>
      <xdr:colOff>63500</xdr:colOff>
      <xdr:row>56</xdr:row>
      <xdr:rowOff>49815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647906"/>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49815</xdr:rowOff>
    </xdr:from>
    <xdr:to>
      <xdr:col>111</xdr:col>
      <xdr:colOff>177800</xdr:colOff>
      <xdr:row>56</xdr:row>
      <xdr:rowOff>54295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651015"/>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54295</xdr:rowOff>
    </xdr:from>
    <xdr:to>
      <xdr:col>107</xdr:col>
      <xdr:colOff>50800</xdr:colOff>
      <xdr:row>56</xdr:row>
      <xdr:rowOff>64171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65549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64171</xdr:rowOff>
    </xdr:from>
    <xdr:to>
      <xdr:col>102</xdr:col>
      <xdr:colOff>114300</xdr:colOff>
      <xdr:row>56</xdr:row>
      <xdr:rowOff>69245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66537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167356</xdr:rowOff>
    </xdr:from>
    <xdr:to>
      <xdr:col>116</xdr:col>
      <xdr:colOff>114300</xdr:colOff>
      <xdr:row>56</xdr:row>
      <xdr:rowOff>97506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18783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170465</xdr:rowOff>
    </xdr:from>
    <xdr:to>
      <xdr:col>112</xdr:col>
      <xdr:colOff>38100</xdr:colOff>
      <xdr:row>56</xdr:row>
      <xdr:rowOff>100615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117142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3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3495</xdr:rowOff>
    </xdr:from>
    <xdr:to>
      <xdr:col>107</xdr:col>
      <xdr:colOff>101600</xdr:colOff>
      <xdr:row>56</xdr:row>
      <xdr:rowOff>105095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6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121622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3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13371</xdr:rowOff>
    </xdr:from>
    <xdr:to>
      <xdr:col>102</xdr:col>
      <xdr:colOff>165100</xdr:colOff>
      <xdr:row>56</xdr:row>
      <xdr:rowOff>114971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6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131498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18445</xdr:rowOff>
    </xdr:from>
    <xdr:to>
      <xdr:col>98</xdr:col>
      <xdr:colOff>38100</xdr:colOff>
      <xdr:row>56</xdr:row>
      <xdr:rowOff>120045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6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136572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3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33662</xdr:rowOff>
    </xdr:from>
    <xdr:to>
      <xdr:col>116</xdr:col>
      <xdr:colOff>62864</xdr:colOff>
      <xdr:row>78</xdr:row>
      <xdr:rowOff>160796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549512"/>
          <a:ext cx="1269" cy="98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164623</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160796</xdr:rowOff>
    </xdr:from>
    <xdr:to>
      <xdr:col>116</xdr:col>
      <xdr:colOff>152400</xdr:colOff>
      <xdr:row>78</xdr:row>
      <xdr:rowOff>160796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3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151789</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32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33662</xdr:rowOff>
    </xdr:from>
    <xdr:to>
      <xdr:col>116</xdr:col>
      <xdr:colOff>152400</xdr:colOff>
      <xdr:row>73</xdr:row>
      <xdr:rowOff>33662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54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157987</xdr:rowOff>
    </xdr:from>
    <xdr:to>
      <xdr:col>116</xdr:col>
      <xdr:colOff>63500</xdr:colOff>
      <xdr:row>75</xdr:row>
      <xdr:rowOff>161351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6737"/>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32906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3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54479</xdr:rowOff>
    </xdr:from>
    <xdr:to>
      <xdr:col>116</xdr:col>
      <xdr:colOff>114300</xdr:colOff>
      <xdr:row>76</xdr:row>
      <xdr:rowOff>156079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8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144566</xdr:rowOff>
    </xdr:from>
    <xdr:to>
      <xdr:col>111</xdr:col>
      <xdr:colOff>177800</xdr:colOff>
      <xdr:row>75</xdr:row>
      <xdr:rowOff>161351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3316"/>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148597</xdr:rowOff>
    </xdr:from>
    <xdr:to>
      <xdr:col>112</xdr:col>
      <xdr:colOff>38100</xdr:colOff>
      <xdr:row>77</xdr:row>
      <xdr:rowOff>78747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69874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98520</xdr:rowOff>
    </xdr:from>
    <xdr:to>
      <xdr:col>107</xdr:col>
      <xdr:colOff>50800</xdr:colOff>
      <xdr:row>75</xdr:row>
      <xdr:rowOff>144566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100020"/>
          <a:ext cx="889000" cy="90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127762</xdr:rowOff>
    </xdr:from>
    <xdr:to>
      <xdr:col>107</xdr:col>
      <xdr:colOff>101600</xdr:colOff>
      <xdr:row>76</xdr:row>
      <xdr:rowOff>57913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49040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32552</xdr:rowOff>
    </xdr:from>
    <xdr:to>
      <xdr:col>102</xdr:col>
      <xdr:colOff>114300</xdr:colOff>
      <xdr:row>70</xdr:row>
      <xdr:rowOff>98520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34052"/>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123647</xdr:rowOff>
    </xdr:from>
    <xdr:to>
      <xdr:col>102</xdr:col>
      <xdr:colOff>165100</xdr:colOff>
      <xdr:row>76</xdr:row>
      <xdr:rowOff>53798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44924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75967</xdr:rowOff>
    </xdr:from>
    <xdr:to>
      <xdr:col>98</xdr:col>
      <xdr:colOff>38100</xdr:colOff>
      <xdr:row>76</xdr:row>
      <xdr:rowOff>6117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107188</xdr:rowOff>
    </xdr:from>
    <xdr:to>
      <xdr:col>116</xdr:col>
      <xdr:colOff>114300</xdr:colOff>
      <xdr:row>76</xdr:row>
      <xdr:rowOff>37337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130065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110551</xdr:rowOff>
    </xdr:from>
    <xdr:to>
      <xdr:col>112</xdr:col>
      <xdr:colOff>38100</xdr:colOff>
      <xdr:row>76</xdr:row>
      <xdr:rowOff>40701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57228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93766</xdr:rowOff>
    </xdr:from>
    <xdr:to>
      <xdr:col>107</xdr:col>
      <xdr:colOff>101600</xdr:colOff>
      <xdr:row>76</xdr:row>
      <xdr:rowOff>23915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2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40443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47720</xdr:rowOff>
    </xdr:from>
    <xdr:to>
      <xdr:col>102</xdr:col>
      <xdr:colOff>165100</xdr:colOff>
      <xdr:row>70</xdr:row>
      <xdr:rowOff>149320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0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165847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18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153202</xdr:rowOff>
    </xdr:from>
    <xdr:to>
      <xdr:col>98</xdr:col>
      <xdr:colOff>38100</xdr:colOff>
      <xdr:row>70</xdr:row>
      <xdr:rowOff>83352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8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99879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75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扶助費と物件費については，保育所に係る経費の性質別区分を見直したことにより，前年度と比較すると，扶助費が増加し，物件費が減となった。物件費については，一般廃棄物収集業務等の事務事業の民間委託などにより，依然として類似団体内平均値と比較し多額となっている。維持補修費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市町村が合併したことにより保有する公共施設数が多いことや県道の権限移譲を積極的に受け入れていることから維持管理の費用が多額となっている。補助費等については，新型コロナウイルス感染症対策としての補助事業が少なくなったため，減少している。投資的経費については，自治活動拠点施設整備事業や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事業の完了により減少している。公債費については，ハード事業やソフト事業の財源として借り入れた過疎対策事業債や合併特例事業債などの地方債償還が多額となっていることが要因である。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50,398
49,761
778.18
41,368,190
39,669,071
1,310,521
22,597,019
45,798,603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6198</xdr:rowOff>
    </xdr:from>
    <xdr:to>
      <xdr:col>24</xdr:col>
      <xdr:colOff>63500</xdr:colOff>
      <xdr:row>30</xdr:row>
      <xdr:rowOff>83922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14969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37287</xdr:rowOff>
    </xdr:from>
    <xdr:to>
      <xdr:col>19</xdr:col>
      <xdr:colOff>177800</xdr:colOff>
      <xdr:row>30</xdr:row>
      <xdr:rowOff>83922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18078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37287</xdr:rowOff>
    </xdr:from>
    <xdr:to>
      <xdr:col>15</xdr:col>
      <xdr:colOff>50800</xdr:colOff>
      <xdr:row>30</xdr:row>
      <xdr:rowOff>108610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18078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28143</xdr:rowOff>
    </xdr:from>
    <xdr:to>
      <xdr:col>10</xdr:col>
      <xdr:colOff>114300</xdr:colOff>
      <xdr:row>30</xdr:row>
      <xdr:rowOff>108610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17164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126848</xdr:rowOff>
    </xdr:from>
    <xdr:to>
      <xdr:col>24</xdr:col>
      <xdr:colOff>114300</xdr:colOff>
      <xdr:row>30</xdr:row>
      <xdr:rowOff>56998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0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79875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0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33122</xdr:rowOff>
    </xdr:from>
    <xdr:to>
      <xdr:col>20</xdr:col>
      <xdr:colOff>38100</xdr:colOff>
      <xdr:row>30</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151249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5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157937</xdr:rowOff>
    </xdr:from>
    <xdr:to>
      <xdr:col>15</xdr:col>
      <xdr:colOff>101600</xdr:colOff>
      <xdr:row>30</xdr:row>
      <xdr:rowOff>88087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104614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57810</xdr:rowOff>
    </xdr:from>
    <xdr:to>
      <xdr:col>10</xdr:col>
      <xdr:colOff>165100</xdr:colOff>
      <xdr:row>30</xdr:row>
      <xdr:rowOff>159410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4487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148793</xdr:rowOff>
    </xdr:from>
    <xdr:to>
      <xdr:col>6</xdr:col>
      <xdr:colOff>38100</xdr:colOff>
      <xdr:row>30</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95470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89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122418</xdr:rowOff>
    </xdr:from>
    <xdr:to>
      <xdr:col>24</xdr:col>
      <xdr:colOff>63500</xdr:colOff>
      <xdr:row>54</xdr:row>
      <xdr:rowOff>76302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523468"/>
          <a:ext cx="838200" cy="8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122418</xdr:rowOff>
    </xdr:from>
    <xdr:to>
      <xdr:col>19</xdr:col>
      <xdr:colOff>177800</xdr:colOff>
      <xdr:row>54</xdr:row>
      <xdr:rowOff>65153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523468"/>
          <a:ext cx="889000" cy="7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43360</xdr:rowOff>
    </xdr:from>
    <xdr:to>
      <xdr:col>15</xdr:col>
      <xdr:colOff>50800</xdr:colOff>
      <xdr:row>54</xdr:row>
      <xdr:rowOff>65153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301660"/>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43360</xdr:rowOff>
    </xdr:from>
    <xdr:to>
      <xdr:col>10</xdr:col>
      <xdr:colOff>114300</xdr:colOff>
      <xdr:row>54</xdr:row>
      <xdr:rowOff>106591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01660"/>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25502</xdr:rowOff>
    </xdr:from>
    <xdr:to>
      <xdr:col>24</xdr:col>
      <xdr:colOff>114300</xdr:colOff>
      <xdr:row>54</xdr:row>
      <xdr:rowOff>127102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48379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3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71618</xdr:rowOff>
    </xdr:from>
    <xdr:to>
      <xdr:col>20</xdr:col>
      <xdr:colOff>38100</xdr:colOff>
      <xdr:row>50</xdr:row>
      <xdr:rowOff>1768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18295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24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14353</xdr:rowOff>
    </xdr:from>
    <xdr:to>
      <xdr:col>15</xdr:col>
      <xdr:colOff>101600</xdr:colOff>
      <xdr:row>54</xdr:row>
      <xdr:rowOff>115953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132480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164010</xdr:rowOff>
    </xdr:from>
    <xdr:to>
      <xdr:col>10</xdr:col>
      <xdr:colOff>165100</xdr:colOff>
      <xdr:row>54</xdr:row>
      <xdr:rowOff>94160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110687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55791</xdr:rowOff>
    </xdr:from>
    <xdr:to>
      <xdr:col>6</xdr:col>
      <xdr:colOff>38100</xdr:colOff>
      <xdr:row>54</xdr:row>
      <xdr:rowOff>157391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165798</xdr:rowOff>
    </xdr:from>
    <xdr:to>
      <xdr:col>24</xdr:col>
      <xdr:colOff>63500</xdr:colOff>
      <xdr:row>76</xdr:row>
      <xdr:rowOff>27012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81648"/>
          <a:ext cx="838200" cy="3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27012</xdr:rowOff>
    </xdr:from>
    <xdr:to>
      <xdr:col>19</xdr:col>
      <xdr:colOff>177800</xdr:colOff>
      <xdr:row>76</xdr:row>
      <xdr:rowOff>92900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57212"/>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92900</xdr:rowOff>
    </xdr:from>
    <xdr:to>
      <xdr:col>15</xdr:col>
      <xdr:colOff>50800</xdr:colOff>
      <xdr:row>76</xdr:row>
      <xdr:rowOff>137058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23100"/>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120701</xdr:rowOff>
    </xdr:from>
    <xdr:to>
      <xdr:col>10</xdr:col>
      <xdr:colOff>114300</xdr:colOff>
      <xdr:row>76</xdr:row>
      <xdr:rowOff>137058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79451"/>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114998</xdr:rowOff>
    </xdr:from>
    <xdr:to>
      <xdr:col>24</xdr:col>
      <xdr:colOff>114300</xdr:colOff>
      <xdr:row>74</xdr:row>
      <xdr:rowOff>45148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137875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147662</xdr:rowOff>
    </xdr:from>
    <xdr:to>
      <xdr:col>20</xdr:col>
      <xdr:colOff>38100</xdr:colOff>
      <xdr:row>76</xdr:row>
      <xdr:rowOff>77812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94340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42100</xdr:rowOff>
    </xdr:from>
    <xdr:to>
      <xdr:col>15</xdr:col>
      <xdr:colOff>101600</xdr:colOff>
      <xdr:row>76</xdr:row>
      <xdr:rowOff>143700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160228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86258</xdr:rowOff>
    </xdr:from>
    <xdr:to>
      <xdr:col>10</xdr:col>
      <xdr:colOff>165100</xdr:colOff>
      <xdr:row>77</xdr:row>
      <xdr:rowOff>16408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32935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9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69901</xdr:rowOff>
    </xdr:from>
    <xdr:to>
      <xdr:col>6</xdr:col>
      <xdr:colOff>38100</xdr:colOff>
      <xdr:row>76</xdr:row>
      <xdr:rowOff>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0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152583</xdr:rowOff>
    </xdr:from>
    <xdr:to>
      <xdr:col>24</xdr:col>
      <xdr:colOff>63500</xdr:colOff>
      <xdr:row>95</xdr:row>
      <xdr:rowOff>156910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40333"/>
          <a:ext cx="838200" cy="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152583</xdr:rowOff>
    </xdr:from>
    <xdr:to>
      <xdr:col>19</xdr:col>
      <xdr:colOff>177800</xdr:colOff>
      <xdr:row>96</xdr:row>
      <xdr:rowOff>26477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40333"/>
          <a:ext cx="889000" cy="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26477</xdr:rowOff>
    </xdr:from>
    <xdr:to>
      <xdr:col>15</xdr:col>
      <xdr:colOff>50800</xdr:colOff>
      <xdr:row>96</xdr:row>
      <xdr:rowOff>63674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85677"/>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42007</xdr:rowOff>
    </xdr:from>
    <xdr:to>
      <xdr:col>10</xdr:col>
      <xdr:colOff>114300</xdr:colOff>
      <xdr:row>96</xdr:row>
      <xdr:rowOff>63674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329757"/>
          <a:ext cx="889000" cy="1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106110</xdr:rowOff>
    </xdr:from>
    <xdr:to>
      <xdr:col>24</xdr:col>
      <xdr:colOff>114300</xdr:colOff>
      <xdr:row>96</xdr:row>
      <xdr:rowOff>36260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128987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101783</xdr:rowOff>
    </xdr:from>
    <xdr:to>
      <xdr:col>20</xdr:col>
      <xdr:colOff>38100</xdr:colOff>
      <xdr:row>96</xdr:row>
      <xdr:rowOff>31933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48460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147127</xdr:rowOff>
    </xdr:from>
    <xdr:to>
      <xdr:col>15</xdr:col>
      <xdr:colOff>101600</xdr:colOff>
      <xdr:row>96</xdr:row>
      <xdr:rowOff>77277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12874</xdr:rowOff>
    </xdr:from>
    <xdr:to>
      <xdr:col>10</xdr:col>
      <xdr:colOff>165100</xdr:colOff>
      <xdr:row>96</xdr:row>
      <xdr:rowOff>114474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131001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162657</xdr:rowOff>
    </xdr:from>
    <xdr:to>
      <xdr:col>6</xdr:col>
      <xdr:colOff>38100</xdr:colOff>
      <xdr:row>95</xdr:row>
      <xdr:rowOff>92807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109334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71120</xdr:rowOff>
    </xdr:from>
    <xdr:to>
      <xdr:col>55</xdr:col>
      <xdr:colOff>0</xdr:colOff>
      <xdr:row>33</xdr:row>
      <xdr:rowOff>86665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72897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86665</xdr:rowOff>
    </xdr:from>
    <xdr:to>
      <xdr:col>50</xdr:col>
      <xdr:colOff>114300</xdr:colOff>
      <xdr:row>33</xdr:row>
      <xdr:rowOff>114097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74451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143908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114097</xdr:rowOff>
    </xdr:from>
    <xdr:to>
      <xdr:col>45</xdr:col>
      <xdr:colOff>177800</xdr:colOff>
      <xdr:row>33</xdr:row>
      <xdr:rowOff>128956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7719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128956</xdr:rowOff>
    </xdr:from>
    <xdr:to>
      <xdr:col>41</xdr:col>
      <xdr:colOff>50800</xdr:colOff>
      <xdr:row>33</xdr:row>
      <xdr:rowOff>147015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78680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20320</xdr:rowOff>
    </xdr:from>
    <xdr:to>
      <xdr:col>55</xdr:col>
      <xdr:colOff>50800</xdr:colOff>
      <xdr:row>33</xdr:row>
      <xdr:rowOff>121920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43197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35865</xdr:rowOff>
    </xdr:from>
    <xdr:to>
      <xdr:col>50</xdr:col>
      <xdr:colOff>165100</xdr:colOff>
      <xdr:row>33</xdr:row>
      <xdr:rowOff>137465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153992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46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63297</xdr:rowOff>
    </xdr:from>
    <xdr:to>
      <xdr:col>46</xdr:col>
      <xdr:colOff>38100</xdr:colOff>
      <xdr:row>33</xdr:row>
      <xdr:rowOff>164897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9974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4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78156</xdr:rowOff>
    </xdr:from>
    <xdr:to>
      <xdr:col>41</xdr:col>
      <xdr:colOff>101600</xdr:colOff>
      <xdr:row>34</xdr:row>
      <xdr:rowOff>8306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24833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96215</xdr:rowOff>
    </xdr:from>
    <xdr:to>
      <xdr:col>36</xdr:col>
      <xdr:colOff>165100</xdr:colOff>
      <xdr:row>34</xdr:row>
      <xdr:rowOff>26365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42892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8166</xdr:rowOff>
    </xdr:from>
    <xdr:to>
      <xdr:col>55</xdr:col>
      <xdr:colOff>0</xdr:colOff>
      <xdr:row>56</xdr:row>
      <xdr:rowOff>31674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09366"/>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117869</xdr:rowOff>
    </xdr:from>
    <xdr:to>
      <xdr:col>50</xdr:col>
      <xdr:colOff>114300</xdr:colOff>
      <xdr:row>56</xdr:row>
      <xdr:rowOff>8166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47619"/>
          <a:ext cx="889000" cy="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117869</xdr:rowOff>
    </xdr:from>
    <xdr:to>
      <xdr:col>45</xdr:col>
      <xdr:colOff>177800</xdr:colOff>
      <xdr:row>56</xdr:row>
      <xdr:rowOff>20396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47619"/>
          <a:ext cx="889000" cy="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63614</xdr:rowOff>
    </xdr:from>
    <xdr:to>
      <xdr:col>41</xdr:col>
      <xdr:colOff>50800</xdr:colOff>
      <xdr:row>56</xdr:row>
      <xdr:rowOff>20396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93364"/>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152324</xdr:rowOff>
    </xdr:from>
    <xdr:to>
      <xdr:col>55</xdr:col>
      <xdr:colOff>50800</xdr:colOff>
      <xdr:row>56</xdr:row>
      <xdr:rowOff>82474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3751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128816</xdr:rowOff>
    </xdr:from>
    <xdr:to>
      <xdr:col>50</xdr:col>
      <xdr:colOff>165100</xdr:colOff>
      <xdr:row>56</xdr:row>
      <xdr:rowOff>58966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75493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67069</xdr:rowOff>
    </xdr:from>
    <xdr:to>
      <xdr:col>46</xdr:col>
      <xdr:colOff>38100</xdr:colOff>
      <xdr:row>55</xdr:row>
      <xdr:rowOff>168669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141046</xdr:rowOff>
    </xdr:from>
    <xdr:to>
      <xdr:col>41</xdr:col>
      <xdr:colOff>101600</xdr:colOff>
      <xdr:row>56</xdr:row>
      <xdr:rowOff>71196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87723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12814</xdr:rowOff>
    </xdr:from>
    <xdr:to>
      <xdr:col>36</xdr:col>
      <xdr:colOff>165100</xdr:colOff>
      <xdr:row>55</xdr:row>
      <xdr:rowOff>114414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130941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81787</xdr:rowOff>
    </xdr:from>
    <xdr:to>
      <xdr:col>55</xdr:col>
      <xdr:colOff>0</xdr:colOff>
      <xdr:row>77</xdr:row>
      <xdr:rowOff>2254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111987"/>
          <a:ext cx="838200" cy="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81787</xdr:rowOff>
    </xdr:from>
    <xdr:to>
      <xdr:col>50</xdr:col>
      <xdr:colOff>114300</xdr:colOff>
      <xdr:row>76</xdr:row>
      <xdr:rowOff>123374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11987"/>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123374</xdr:rowOff>
    </xdr:from>
    <xdr:to>
      <xdr:col>45</xdr:col>
      <xdr:colOff>177800</xdr:colOff>
      <xdr:row>77</xdr:row>
      <xdr:rowOff>7665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53574"/>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123927</xdr:rowOff>
    </xdr:from>
    <xdr:to>
      <xdr:col>41</xdr:col>
      <xdr:colOff>50800</xdr:colOff>
      <xdr:row>77</xdr:row>
      <xdr:rowOff>7665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154127"/>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122904</xdr:rowOff>
    </xdr:from>
    <xdr:to>
      <xdr:col>55</xdr:col>
      <xdr:colOff>50800</xdr:colOff>
      <xdr:row>77</xdr:row>
      <xdr:rowOff>53054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101331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30987</xdr:rowOff>
    </xdr:from>
    <xdr:to>
      <xdr:col>50</xdr:col>
      <xdr:colOff>165100</xdr:colOff>
      <xdr:row>76</xdr:row>
      <xdr:rowOff>132587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149115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8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72574</xdr:rowOff>
    </xdr:from>
    <xdr:to>
      <xdr:col>46</xdr:col>
      <xdr:colOff>38100</xdr:colOff>
      <xdr:row>77</xdr:row>
      <xdr:rowOff>2724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19251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128315</xdr:rowOff>
    </xdr:from>
    <xdr:to>
      <xdr:col>41</xdr:col>
      <xdr:colOff>101600</xdr:colOff>
      <xdr:row>77</xdr:row>
      <xdr:rowOff>58465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74992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9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73127</xdr:rowOff>
    </xdr:from>
    <xdr:to>
      <xdr:col>36</xdr:col>
      <xdr:colOff>165100</xdr:colOff>
      <xdr:row>77</xdr:row>
      <xdr:rowOff>3277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19804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87815</xdr:rowOff>
    </xdr:from>
    <xdr:to>
      <xdr:col>55</xdr:col>
      <xdr:colOff>0</xdr:colOff>
      <xdr:row>95</xdr:row>
      <xdr:rowOff>105722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7556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105722</xdr:rowOff>
    </xdr:from>
    <xdr:to>
      <xdr:col>50</xdr:col>
      <xdr:colOff>114300</xdr:colOff>
      <xdr:row>96</xdr:row>
      <xdr:rowOff>24043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393472"/>
          <a:ext cx="889000" cy="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11889</xdr:rowOff>
    </xdr:from>
    <xdr:to>
      <xdr:col>45</xdr:col>
      <xdr:colOff>177800</xdr:colOff>
      <xdr:row>96</xdr:row>
      <xdr:rowOff>24043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71089"/>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65199</xdr:rowOff>
    </xdr:from>
    <xdr:to>
      <xdr:col>41</xdr:col>
      <xdr:colOff>50800</xdr:colOff>
      <xdr:row>96</xdr:row>
      <xdr:rowOff>11889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352949"/>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37015</xdr:rowOff>
    </xdr:from>
    <xdr:to>
      <xdr:col>55</xdr:col>
      <xdr:colOff>50800</xdr:colOff>
      <xdr:row>95</xdr:row>
      <xdr:rowOff>138615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59892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54922</xdr:rowOff>
    </xdr:from>
    <xdr:to>
      <xdr:col>50</xdr:col>
      <xdr:colOff>165100</xdr:colOff>
      <xdr:row>95</xdr:row>
      <xdr:rowOff>156522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1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144693</xdr:rowOff>
    </xdr:from>
    <xdr:to>
      <xdr:col>46</xdr:col>
      <xdr:colOff>38100</xdr:colOff>
      <xdr:row>96</xdr:row>
      <xdr:rowOff>74843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91370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132539</xdr:rowOff>
    </xdr:from>
    <xdr:to>
      <xdr:col>41</xdr:col>
      <xdr:colOff>101600</xdr:colOff>
      <xdr:row>96</xdr:row>
      <xdr:rowOff>62689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79216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19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14399</xdr:rowOff>
    </xdr:from>
    <xdr:to>
      <xdr:col>36</xdr:col>
      <xdr:colOff>165100</xdr:colOff>
      <xdr:row>95</xdr:row>
      <xdr:rowOff>115999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132526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7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159817</xdr:rowOff>
    </xdr:from>
    <xdr:to>
      <xdr:col>85</xdr:col>
      <xdr:colOff>127000</xdr:colOff>
      <xdr:row>35</xdr:row>
      <xdr:rowOff>106667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89117"/>
          <a:ext cx="8382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38468</xdr:rowOff>
    </xdr:from>
    <xdr:to>
      <xdr:col>81</xdr:col>
      <xdr:colOff>50800</xdr:colOff>
      <xdr:row>35</xdr:row>
      <xdr:rowOff>106667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3921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38468</xdr:rowOff>
    </xdr:from>
    <xdr:to>
      <xdr:col>76</xdr:col>
      <xdr:colOff>114300</xdr:colOff>
      <xdr:row>35</xdr:row>
      <xdr:rowOff>63119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3921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63119</xdr:rowOff>
    </xdr:from>
    <xdr:to>
      <xdr:col>71</xdr:col>
      <xdr:colOff>177800</xdr:colOff>
      <xdr:row>35</xdr:row>
      <xdr:rowOff>121984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6386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109017</xdr:rowOff>
    </xdr:from>
    <xdr:to>
      <xdr:col>85</xdr:col>
      <xdr:colOff>177800</xdr:colOff>
      <xdr:row>35</xdr:row>
      <xdr:rowOff>39167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131894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55867</xdr:rowOff>
    </xdr:from>
    <xdr:to>
      <xdr:col>81</xdr:col>
      <xdr:colOff>101600</xdr:colOff>
      <xdr:row>35</xdr:row>
      <xdr:rowOff>157467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159118</xdr:rowOff>
    </xdr:from>
    <xdr:to>
      <xdr:col>76</xdr:col>
      <xdr:colOff>165100</xdr:colOff>
      <xdr:row>35</xdr:row>
      <xdr:rowOff>89268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105795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6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12319</xdr:rowOff>
    </xdr:from>
    <xdr:to>
      <xdr:col>72</xdr:col>
      <xdr:colOff>38100</xdr:colOff>
      <xdr:row>35</xdr:row>
      <xdr:rowOff>113919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130446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71184</xdr:rowOff>
    </xdr:from>
    <xdr:to>
      <xdr:col>67</xdr:col>
      <xdr:colOff>101600</xdr:colOff>
      <xdr:row>36</xdr:row>
      <xdr:rowOff>1334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17861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5446</xdr:rowOff>
    </xdr:from>
    <xdr:to>
      <xdr:col>85</xdr:col>
      <xdr:colOff>127000</xdr:colOff>
      <xdr:row>56</xdr:row>
      <xdr:rowOff>56376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06646"/>
          <a:ext cx="838200" cy="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5446</xdr:rowOff>
    </xdr:from>
    <xdr:to>
      <xdr:col>81</xdr:col>
      <xdr:colOff>50800</xdr:colOff>
      <xdr:row>56</xdr:row>
      <xdr:rowOff>136908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06646"/>
          <a:ext cx="889000" cy="1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136908</xdr:rowOff>
    </xdr:from>
    <xdr:to>
      <xdr:col>76</xdr:col>
      <xdr:colOff>114300</xdr:colOff>
      <xdr:row>56</xdr:row>
      <xdr:rowOff>137561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3810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76737</xdr:rowOff>
    </xdr:from>
    <xdr:to>
      <xdr:col>71</xdr:col>
      <xdr:colOff>177800</xdr:colOff>
      <xdr:row>56</xdr:row>
      <xdr:rowOff>137561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677937"/>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5576</xdr:rowOff>
    </xdr:from>
    <xdr:to>
      <xdr:col>85</xdr:col>
      <xdr:colOff>177800</xdr:colOff>
      <xdr:row>56</xdr:row>
      <xdr:rowOff>107176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155453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126096</xdr:rowOff>
    </xdr:from>
    <xdr:to>
      <xdr:col>81</xdr:col>
      <xdr:colOff>101600</xdr:colOff>
      <xdr:row>56</xdr:row>
      <xdr:rowOff>56246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47373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86108</xdr:rowOff>
    </xdr:from>
    <xdr:to>
      <xdr:col>76</xdr:col>
      <xdr:colOff>165100</xdr:colOff>
      <xdr:row>57</xdr:row>
      <xdr:rowOff>16258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7385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86761</xdr:rowOff>
    </xdr:from>
    <xdr:to>
      <xdr:col>72</xdr:col>
      <xdr:colOff>38100</xdr:colOff>
      <xdr:row>57</xdr:row>
      <xdr:rowOff>16911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8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25937</xdr:rowOff>
    </xdr:from>
    <xdr:to>
      <xdr:col>67</xdr:col>
      <xdr:colOff>101600</xdr:colOff>
      <xdr:row>56</xdr:row>
      <xdr:rowOff>127537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118664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171171</xdr:rowOff>
    </xdr:from>
    <xdr:to>
      <xdr:col>85</xdr:col>
      <xdr:colOff>127000</xdr:colOff>
      <xdr:row>75</xdr:row>
      <xdr:rowOff>171222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58471"/>
          <a:ext cx="838200" cy="1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171171</xdr:rowOff>
    </xdr:from>
    <xdr:to>
      <xdr:col>81</xdr:col>
      <xdr:colOff>50800</xdr:colOff>
      <xdr:row>75</xdr:row>
      <xdr:rowOff>92621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858471"/>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92621</xdr:rowOff>
    </xdr:from>
    <xdr:to>
      <xdr:col>76</xdr:col>
      <xdr:colOff>114300</xdr:colOff>
      <xdr:row>77</xdr:row>
      <xdr:rowOff>74510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951371"/>
          <a:ext cx="889000" cy="3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74510</xdr:rowOff>
    </xdr:from>
    <xdr:to>
      <xdr:col>71</xdr:col>
      <xdr:colOff>177800</xdr:colOff>
      <xdr:row>78</xdr:row>
      <xdr:rowOff>171005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276160"/>
          <a:ext cx="889000" cy="2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120421</xdr:rowOff>
    </xdr:from>
    <xdr:to>
      <xdr:col>85</xdr:col>
      <xdr:colOff>177800</xdr:colOff>
      <xdr:row>76</xdr:row>
      <xdr:rowOff>50571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29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143298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8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120371</xdr:rowOff>
    </xdr:from>
    <xdr:to>
      <xdr:col>81</xdr:col>
      <xdr:colOff>101600</xdr:colOff>
      <xdr:row>75</xdr:row>
      <xdr:rowOff>50521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8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67048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58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41821</xdr:rowOff>
    </xdr:from>
    <xdr:to>
      <xdr:col>76</xdr:col>
      <xdr:colOff>165100</xdr:colOff>
      <xdr:row>75</xdr:row>
      <xdr:rowOff>143421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9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159948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6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23710</xdr:rowOff>
    </xdr:from>
    <xdr:to>
      <xdr:col>72</xdr:col>
      <xdr:colOff>38100</xdr:colOff>
      <xdr:row>77</xdr:row>
      <xdr:rowOff>125310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2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141837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0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120205</xdr:rowOff>
    </xdr:from>
    <xdr:to>
      <xdr:col>67</xdr:col>
      <xdr:colOff>101600</xdr:colOff>
      <xdr:row>79</xdr:row>
      <xdr:rowOff>50355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41482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18230</xdr:rowOff>
    </xdr:from>
    <xdr:to>
      <xdr:col>85</xdr:col>
      <xdr:colOff>127000</xdr:colOff>
      <xdr:row>94</xdr:row>
      <xdr:rowOff>59903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134530"/>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59903</xdr:rowOff>
    </xdr:from>
    <xdr:to>
      <xdr:col>81</xdr:col>
      <xdr:colOff>50800</xdr:colOff>
      <xdr:row>94</xdr:row>
      <xdr:rowOff>72476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7620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72476</xdr:rowOff>
    </xdr:from>
    <xdr:to>
      <xdr:col>76</xdr:col>
      <xdr:colOff>114300</xdr:colOff>
      <xdr:row>95</xdr:row>
      <xdr:rowOff>46073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88776"/>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135638</xdr:rowOff>
    </xdr:from>
    <xdr:to>
      <xdr:col>71</xdr:col>
      <xdr:colOff>177800</xdr:colOff>
      <xdr:row>95</xdr:row>
      <xdr:rowOff>46073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080488"/>
          <a:ext cx="889000" cy="2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138880</xdr:rowOff>
    </xdr:from>
    <xdr:to>
      <xdr:col>85</xdr:col>
      <xdr:colOff>177800</xdr:colOff>
      <xdr:row>94</xdr:row>
      <xdr:rowOff>69030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161757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9103</xdr:rowOff>
    </xdr:from>
    <xdr:to>
      <xdr:col>81</xdr:col>
      <xdr:colOff>101600</xdr:colOff>
      <xdr:row>94</xdr:row>
      <xdr:rowOff>110703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127230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9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21676</xdr:rowOff>
    </xdr:from>
    <xdr:to>
      <xdr:col>76</xdr:col>
      <xdr:colOff>165100</xdr:colOff>
      <xdr:row>94</xdr:row>
      <xdr:rowOff>123276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139803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91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166723</xdr:rowOff>
    </xdr:from>
    <xdr:to>
      <xdr:col>72</xdr:col>
      <xdr:colOff>38100</xdr:colOff>
      <xdr:row>95</xdr:row>
      <xdr:rowOff>96873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113400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84838</xdr:rowOff>
    </xdr:from>
    <xdr:to>
      <xdr:col>67</xdr:col>
      <xdr:colOff>101600</xdr:colOff>
      <xdr:row>94</xdr:row>
      <xdr:rowOff>14988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0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31515</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80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市町村合併により行政面積が</a:t>
          </a:r>
          <a:r>
            <a:rPr kumimoji="1" lang="en-US" altLang="ja-JP" sz="1300">
              <a:latin typeface="ＭＳ Ｐゴシック" panose="020B0600070205080204" pitchFamily="50" charset="-128"/>
              <a:ea typeface="ＭＳ Ｐゴシック" panose="020B0600070205080204" pitchFamily="50" charset="-128"/>
            </a:rPr>
            <a:t>778.18㎢</a:t>
          </a:r>
          <a:r>
            <a:rPr kumimoji="1" lang="ja-JP" altLang="en-US" sz="1300">
              <a:latin typeface="ＭＳ Ｐゴシック" panose="020B0600070205080204" pitchFamily="50" charset="-128"/>
              <a:ea typeface="ＭＳ Ｐゴシック" panose="020B0600070205080204" pitchFamily="50" charset="-128"/>
            </a:rPr>
            <a:t>と広大となったため支所を多く配置していることや，人口減少が進行していることから多くの項目において住民一人当たりのコストが類似団体内平均値と比較し多額となっている。議会費は，議員数や議員報酬額が多いことが類似団体内平均値と比較し大きく上回っている要因と考えられる。総務費は，特別定額給付金給付事業が終了したため，前年度と比較し大幅に減少した。労働費は，労働者に対する金融対策としての金融機関預託金が</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百万円と多額であることが類似団体内平均値と比較し大きく上回っている要因である。農林水産業費が類似団体内平均値と比較し上回っているのは，本市の基幹産業の一つである農林業強化のため個人や団体への補助事業が多いことが主な要因である。商工費は，商工業振興や観光推進に係る補助金が多いことが類似団体内平均値を上回っている要因である。土木費が類似団体内平均値と比較し上回っているのは，行政面積が広大であることから市道面積が広いことや県道の権限移譲を積極的に受け入れていることにより普通建設事業費及び維持補修費が多額となっていることが要因である。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年豪雨災害復旧事業費が減少したものの，令和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年大雨災害復旧事業に加え，令和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大雨災害復旧事業もあり，類似団体と比較して上回っている。公債費は，ハード事業やソフト事業の財源として借り入れた過疎対策事業債や合併特例事業債などの地方債償還が多額となっていることが類似団体内平均値を上回ってい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実質収支額は，前年度と比較すると</a:t>
          </a:r>
          <a:r>
            <a:rPr kumimoji="1" lang="en-US" altLang="ja-JP" sz="1300">
              <a:latin typeface="ＭＳ ゴシック" pitchFamily="49" charset="-128"/>
              <a:ea typeface="ＭＳ ゴシック" pitchFamily="49" charset="-128"/>
            </a:rPr>
            <a:t>610</a:t>
          </a:r>
          <a:r>
            <a:rPr kumimoji="1" lang="ja-JP" altLang="en-US" sz="1300">
              <a:latin typeface="ＭＳ ゴシック" pitchFamily="49" charset="-128"/>
              <a:ea typeface="ＭＳ ゴシック" pitchFamily="49" charset="-128"/>
            </a:rPr>
            <a:t>百万円増加し，標準財政規模に占める割合では</a:t>
          </a:r>
          <a:r>
            <a:rPr kumimoji="1" lang="en-US" altLang="ja-JP" sz="1300">
              <a:latin typeface="ＭＳ ゴシック" pitchFamily="49" charset="-128"/>
              <a:ea typeface="ＭＳ ゴシック" pitchFamily="49" charset="-128"/>
            </a:rPr>
            <a:t>2.61</a:t>
          </a:r>
          <a:r>
            <a:rPr kumimoji="1" lang="ja-JP" altLang="en-US" sz="1300">
              <a:latin typeface="ＭＳ ゴシック" pitchFamily="49" charset="-128"/>
              <a:ea typeface="ＭＳ ゴシック" pitchFamily="49" charset="-128"/>
            </a:rPr>
            <a:t>ポイント増加した。実質収支比率が増加した要因としては，前年度と比較して翌年に繰り越すべき財源が減少したことによる。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年度の財政調整基金残高は，取崩しを行わなかったことから増加しているが，標準財政規模が大きくなったことから，その比率は減少している。</a:t>
          </a:r>
        </a:p>
        <a:p>
          <a:r>
            <a:rPr kumimoji="1" lang="ja-JP" altLang="en-US" sz="1300">
              <a:latin typeface="ＭＳ ゴシック" pitchFamily="49" charset="-128"/>
              <a:ea typeface="ＭＳ ゴシック" pitchFamily="49" charset="-128"/>
            </a:rPr>
            <a:t>　今後とも，適切な財源の確保と歳出の精査により，健全な行財政運営に努めていく。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連結実質赤字比率の算定に係る全ての会計の実質収支額は黒字となっている。</a:t>
          </a:r>
        </a:p>
        <a:p>
          <a:r>
            <a:rPr kumimoji="1" lang="ja-JP" altLang="en-US" sz="1400">
              <a:latin typeface="ＭＳ ゴシック" pitchFamily="49" charset="-128"/>
              <a:ea typeface="ＭＳ ゴシック" pitchFamily="49" charset="-128"/>
            </a:rPr>
            <a:t>　病院事業会計の実質収支については，医療サービスの向上や医業収益確保等に取り組んできたことにより黒字額が高額となっている。</a:t>
          </a:r>
        </a:p>
        <a:p>
          <a:r>
            <a:rPr kumimoji="1" lang="ja-JP" altLang="en-US" sz="1400">
              <a:latin typeface="ＭＳ ゴシック" pitchFamily="49" charset="-128"/>
              <a:ea typeface="ＭＳ ゴシック" pitchFamily="49" charset="-128"/>
            </a:rPr>
            <a:t>　一般会計の実質収支については，令和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普通交付税が一本算定となったことや人口減少により，歳入の大きな増加が見込めない状況である。今後も前記理由により歳入が減少することを踏まえ，資金不足を起こさないよう一定の基金を常に保つとともに，歳出削減と歳入確保の対策を推進する必要がある。また，一般会計からの繰出の多い特別会計においては，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41368190</v>
      </c>
      <c r="BO4" s="410"/>
      <c r="BP4" s="410"/>
      <c r="BQ4" s="410"/>
      <c r="BR4" s="410"/>
      <c r="BS4" s="410"/>
      <c r="BT4" s="410"/>
      <c r="BU4" s="411"/>
      <c r="BV4" s="409">
        <v>46136041</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3.2</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39669071</v>
      </c>
      <c r="BO5" s="447"/>
      <c r="BP5" s="447"/>
      <c r="BQ5" s="447"/>
      <c r="BR5" s="447"/>
      <c r="BS5" s="447"/>
      <c r="BT5" s="447"/>
      <c r="BU5" s="448"/>
      <c r="BV5" s="446">
        <v>44901249</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94</v>
      </c>
      <c r="CU5" s="444"/>
      <c r="CV5" s="444"/>
      <c r="CW5" s="444"/>
      <c r="CX5" s="444"/>
      <c r="CY5" s="444"/>
      <c r="CZ5" s="444"/>
      <c r="DA5" s="445"/>
      <c r="DB5" s="443">
        <v>97.5</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1699119</v>
      </c>
      <c r="BO6" s="447"/>
      <c r="BP6" s="447"/>
      <c r="BQ6" s="447"/>
      <c r="BR6" s="447"/>
      <c r="BS6" s="447"/>
      <c r="BT6" s="447"/>
      <c r="BU6" s="448"/>
      <c r="BV6" s="446">
        <v>1234792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96.8</v>
      </c>
      <c r="CU6" s="484"/>
      <c r="CV6" s="484"/>
      <c r="CW6" s="484"/>
      <c r="CX6" s="484"/>
      <c r="CY6" s="484"/>
      <c r="CZ6" s="484"/>
      <c r="DA6" s="485"/>
      <c r="DB6" s="483">
        <v>100.9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388598</v>
      </c>
      <c r="BO7" s="447"/>
      <c r="BP7" s="447"/>
      <c r="BQ7" s="447"/>
      <c r="BR7" s="447"/>
      <c r="BS7" s="447"/>
      <c r="BT7" s="447"/>
      <c r="BU7" s="448"/>
      <c r="BV7" s="446">
        <v>534165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22597019</v>
      </c>
      <c r="CU7" s="447"/>
      <c r="CV7" s="447"/>
      <c r="CW7" s="447"/>
      <c r="CX7" s="447"/>
      <c r="CY7" s="447"/>
      <c r="CZ7" s="447"/>
      <c r="DA7" s="448"/>
      <c r="DB7" s="446">
        <v>21983848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1310521</v>
      </c>
      <c r="BO8" s="447"/>
      <c r="BP8" s="447"/>
      <c r="BQ8" s="447"/>
      <c r="BR8" s="447"/>
      <c r="BS8" s="447"/>
      <c r="BT8" s="447"/>
      <c r="BU8" s="448"/>
      <c r="BV8" s="446">
        <v>700627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50681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609894</v>
      </c>
      <c r="BO9" s="447"/>
      <c r="BP9" s="447"/>
      <c r="BQ9" s="447"/>
      <c r="BR9" s="447"/>
      <c r="BS9" s="447"/>
      <c r="BT9" s="447"/>
      <c r="BU9" s="448"/>
      <c r="BV9" s="446">
        <v>160587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20.8</v>
      </c>
      <c r="CU9" s="444"/>
      <c r="CV9" s="444"/>
      <c r="CW9" s="444"/>
      <c r="CX9" s="444"/>
      <c r="CY9" s="444"/>
      <c r="CZ9" s="444"/>
      <c r="DA9" s="445"/>
      <c r="DB9" s="443">
        <v>20.5</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53615</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2162</v>
      </c>
      <c r="BO10" s="447"/>
      <c r="BP10" s="447"/>
      <c r="BQ10" s="447"/>
      <c r="BR10" s="447"/>
      <c r="BS10" s="447"/>
      <c r="BT10" s="447"/>
      <c r="BU10" s="448"/>
      <c r="BV10" s="446">
        <v>2701</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121</v>
      </c>
      <c r="AV11" s="479"/>
      <c r="AW11" s="479"/>
      <c r="AX11" s="479"/>
      <c r="AY11" s="480" t="s">
        <v>127</v>
      </c>
      <c r="AZ11" s="481"/>
      <c r="BA11" s="481"/>
      <c r="BB11" s="481"/>
      <c r="BC11" s="481"/>
      <c r="BD11" s="481"/>
      <c r="BE11" s="481"/>
      <c r="BF11" s="481"/>
      <c r="BG11" s="481"/>
      <c r="BH11" s="481"/>
      <c r="BI11" s="481"/>
      <c r="BJ11" s="481"/>
      <c r="BK11" s="481"/>
      <c r="BL11" s="481"/>
      <c r="BM11" s="482"/>
      <c r="BN11" s="446">
        <v>1000416</v>
      </c>
      <c r="BO11" s="447"/>
      <c r="BP11" s="447"/>
      <c r="BQ11" s="447"/>
      <c r="BR11" s="447"/>
      <c r="BS11" s="447"/>
      <c r="BT11" s="447"/>
      <c r="BU11" s="448"/>
      <c r="BV11" s="446">
        <v>755110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50398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121</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110000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49761</v>
      </c>
      <c r="S13" s="531"/>
      <c r="T13" s="531"/>
      <c r="U13" s="531"/>
      <c r="V13" s="532"/>
      <c r="W13" s="462" t="s">
        <v>139</v>
      </c>
      <c r="X13" s="463"/>
      <c r="Y13" s="463"/>
      <c r="Z13" s="463"/>
      <c r="AA13" s="463"/>
      <c r="AB13" s="453"/>
      <c r="AC13" s="497">
        <v>2628</v>
      </c>
      <c r="AD13" s="498"/>
      <c r="AE13" s="498"/>
      <c r="AF13" s="498"/>
      <c r="AG13" s="540"/>
      <c r="AH13" s="497">
        <v>3085</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1612472</v>
      </c>
      <c r="BO13" s="447"/>
      <c r="BP13" s="447"/>
      <c r="BQ13" s="447"/>
      <c r="BR13" s="447"/>
      <c r="BS13" s="447"/>
      <c r="BT13" s="447"/>
      <c r="BU13" s="448"/>
      <c r="BV13" s="446">
        <v>808398</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6.4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51234</v>
      </c>
      <c r="S14" s="531"/>
      <c r="T14" s="531"/>
      <c r="U14" s="531"/>
      <c r="V14" s="532"/>
      <c r="W14" s="436"/>
      <c r="X14" s="437"/>
      <c r="Y14" s="437"/>
      <c r="Z14" s="437"/>
      <c r="AA14" s="437"/>
      <c r="AB14" s="426"/>
      <c r="AC14" s="533">
        <v>11.1</v>
      </c>
      <c r="AD14" s="534"/>
      <c r="AE14" s="534"/>
      <c r="AF14" s="534"/>
      <c r="AG14" s="535"/>
      <c r="AH14" s="533">
        <v>12.2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30.1</v>
      </c>
      <c r="CU14" s="545"/>
      <c r="CV14" s="545"/>
      <c r="CW14" s="545"/>
      <c r="CX14" s="545"/>
      <c r="CY14" s="545"/>
      <c r="CZ14" s="545"/>
      <c r="DA14" s="546"/>
      <c r="DB14" s="544">
        <v>44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50556</v>
      </c>
      <c r="S15" s="531"/>
      <c r="T15" s="531"/>
      <c r="U15" s="531"/>
      <c r="V15" s="532"/>
      <c r="W15" s="462" t="s">
        <v>147</v>
      </c>
      <c r="X15" s="463"/>
      <c r="Y15" s="463"/>
      <c r="Z15" s="463"/>
      <c r="AA15" s="463"/>
      <c r="AB15" s="453"/>
      <c r="AC15" s="497">
        <v>5195</v>
      </c>
      <c r="AD15" s="498"/>
      <c r="AE15" s="498"/>
      <c r="AF15" s="498"/>
      <c r="AG15" s="540"/>
      <c r="AH15" s="497">
        <v>5727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6551355</v>
      </c>
      <c r="BO15" s="410"/>
      <c r="BP15" s="410"/>
      <c r="BQ15" s="410"/>
      <c r="BR15" s="410"/>
      <c r="BS15" s="410"/>
      <c r="BT15" s="410"/>
      <c r="BU15" s="411"/>
      <c r="BV15" s="409">
        <v>6682485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22</v>
      </c>
      <c r="AD16" s="534"/>
      <c r="AE16" s="534"/>
      <c r="AF16" s="534"/>
      <c r="AG16" s="535"/>
      <c r="AH16" s="533">
        <v>22.7</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20094966</v>
      </c>
      <c r="BO16" s="447"/>
      <c r="BP16" s="447"/>
      <c r="BQ16" s="447"/>
      <c r="BR16" s="447"/>
      <c r="BS16" s="447"/>
      <c r="BT16" s="447"/>
      <c r="BU16" s="448"/>
      <c r="BV16" s="446">
        <v>19594754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15816</v>
      </c>
      <c r="AD17" s="498"/>
      <c r="AE17" s="498"/>
      <c r="AF17" s="498"/>
      <c r="AG17" s="540"/>
      <c r="AH17" s="497">
        <v>16409</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8184414</v>
      </c>
      <c r="BO17" s="447"/>
      <c r="BP17" s="447"/>
      <c r="BQ17" s="447"/>
      <c r="BR17" s="447"/>
      <c r="BS17" s="447"/>
      <c r="BT17" s="447"/>
      <c r="BU17" s="448"/>
      <c r="BV17" s="446">
        <v>8354973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778.18</v>
      </c>
      <c r="M18" s="570"/>
      <c r="N18" s="570"/>
      <c r="O18" s="570"/>
      <c r="P18" s="570"/>
      <c r="Q18" s="570"/>
      <c r="R18" s="571"/>
      <c r="S18" s="571"/>
      <c r="T18" s="571"/>
      <c r="U18" s="571"/>
      <c r="V18" s="572"/>
      <c r="W18" s="464"/>
      <c r="X18" s="465"/>
      <c r="Y18" s="465"/>
      <c r="Z18" s="465"/>
      <c r="AA18" s="465"/>
      <c r="AB18" s="456"/>
      <c r="AC18" s="573">
        <v>66.900000000000006</v>
      </c>
      <c r="AD18" s="574"/>
      <c r="AE18" s="574"/>
      <c r="AF18" s="574"/>
      <c r="AG18" s="575"/>
      <c r="AH18" s="573">
        <v>65.099999999999994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21480472</v>
      </c>
      <c r="BO18" s="447"/>
      <c r="BP18" s="447"/>
      <c r="BQ18" s="447"/>
      <c r="BR18" s="447"/>
      <c r="BS18" s="447"/>
      <c r="BT18" s="447"/>
      <c r="BU18" s="448"/>
      <c r="BV18" s="446">
        <v>21318425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65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27343363</v>
      </c>
      <c r="BO19" s="447"/>
      <c r="BP19" s="447"/>
      <c r="BQ19" s="447"/>
      <c r="BR19" s="447"/>
      <c r="BS19" s="447"/>
      <c r="BT19" s="447"/>
      <c r="BU19" s="448"/>
      <c r="BV19" s="446">
        <v>26953341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21377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45798603</v>
      </c>
      <c r="BO22" s="410"/>
      <c r="BP22" s="410"/>
      <c r="BQ22" s="410"/>
      <c r="BR22" s="410"/>
      <c r="BS22" s="410"/>
      <c r="BT22" s="410"/>
      <c r="BU22" s="411"/>
      <c r="BV22" s="409">
        <v>47512596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37055182</v>
      </c>
      <c r="BO23" s="447"/>
      <c r="BP23" s="447"/>
      <c r="BQ23" s="447"/>
      <c r="BR23" s="447"/>
      <c r="BS23" s="447"/>
      <c r="BT23" s="447"/>
      <c r="BU23" s="448"/>
      <c r="BV23" s="446">
        <v>38088528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9000</v>
      </c>
      <c r="R24" s="498"/>
      <c r="S24" s="498"/>
      <c r="T24" s="498"/>
      <c r="U24" s="498"/>
      <c r="V24" s="540"/>
      <c r="W24" s="592"/>
      <c r="X24" s="593"/>
      <c r="Y24" s="594"/>
      <c r="Z24" s="496" t="s">
        <v>171</v>
      </c>
      <c r="AA24" s="476"/>
      <c r="AB24" s="476"/>
      <c r="AC24" s="476"/>
      <c r="AD24" s="476"/>
      <c r="AE24" s="476"/>
      <c r="AF24" s="476"/>
      <c r="AG24" s="477"/>
      <c r="AH24" s="497">
        <v>457</v>
      </c>
      <c r="AI24" s="498"/>
      <c r="AJ24" s="498"/>
      <c r="AK24" s="498"/>
      <c r="AL24" s="540"/>
      <c r="AM24" s="497">
        <v>1478395</v>
      </c>
      <c r="AN24" s="498"/>
      <c r="AO24" s="498"/>
      <c r="AP24" s="498"/>
      <c r="AQ24" s="498"/>
      <c r="AR24" s="540"/>
      <c r="AS24" s="497">
        <v>3235</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33688647</v>
      </c>
      <c r="BO24" s="447"/>
      <c r="BP24" s="447"/>
      <c r="BQ24" s="447"/>
      <c r="BR24" s="447"/>
      <c r="BS24" s="447"/>
      <c r="BT24" s="447"/>
      <c r="BU24" s="448"/>
      <c r="BV24" s="446">
        <v>34270152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2</v>
      </c>
      <c r="M25" s="498"/>
      <c r="N25" s="498"/>
      <c r="O25" s="498"/>
      <c r="P25" s="540"/>
      <c r="Q25" s="497">
        <v>7300</v>
      </c>
      <c r="R25" s="498"/>
      <c r="S25" s="498"/>
      <c r="T25" s="498"/>
      <c r="U25" s="498"/>
      <c r="V25" s="540"/>
      <c r="W25" s="592"/>
      <c r="X25" s="593"/>
      <c r="Y25" s="594"/>
      <c r="Z25" s="496" t="s">
        <v>174</v>
      </c>
      <c r="AA25" s="476"/>
      <c r="AB25" s="476"/>
      <c r="AC25" s="476"/>
      <c r="AD25" s="476"/>
      <c r="AE25" s="476"/>
      <c r="AF25" s="476"/>
      <c r="AG25" s="477"/>
      <c r="AH25" s="497" t="s">
        <v>130</v>
      </c>
      <c r="AI25" s="498"/>
      <c r="AJ25" s="498"/>
      <c r="AK25" s="498"/>
      <c r="AL25" s="540"/>
      <c r="AM25" s="497" t="s">
        <v>175</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2810459</v>
      </c>
      <c r="BO25" s="410"/>
      <c r="BP25" s="410"/>
      <c r="BQ25" s="410"/>
      <c r="BR25" s="410"/>
      <c r="BS25" s="410"/>
      <c r="BT25" s="410"/>
      <c r="BU25" s="411"/>
      <c r="BV25" s="409">
        <v>4742511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6400</v>
      </c>
      <c r="R26" s="498"/>
      <c r="S26" s="498"/>
      <c r="T26" s="498"/>
      <c r="U26" s="498"/>
      <c r="V26" s="540"/>
      <c r="W26" s="592"/>
      <c r="X26" s="593"/>
      <c r="Y26" s="594"/>
      <c r="Z26" s="496" t="s">
        <v>178</v>
      </c>
      <c r="AA26" s="598"/>
      <c r="AB26" s="598"/>
      <c r="AC26" s="598"/>
      <c r="AD26" s="598"/>
      <c r="AE26" s="598"/>
      <c r="AF26" s="598"/>
      <c r="AG26" s="599"/>
      <c r="AH26" s="497">
        <v>14</v>
      </c>
      <c r="AI26" s="498"/>
      <c r="AJ26" s="498"/>
      <c r="AK26" s="498"/>
      <c r="AL26" s="540"/>
      <c r="AM26" s="497">
        <v>49532</v>
      </c>
      <c r="AN26" s="498"/>
      <c r="AO26" s="498"/>
      <c r="AP26" s="498"/>
      <c r="AQ26" s="498"/>
      <c r="AR26" s="540"/>
      <c r="AS26" s="497">
        <v>3538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4540</v>
      </c>
      <c r="R27" s="498"/>
      <c r="S27" s="498"/>
      <c r="T27" s="498"/>
      <c r="U27" s="498"/>
      <c r="V27" s="540"/>
      <c r="W27" s="592"/>
      <c r="X27" s="593"/>
      <c r="Y27" s="594"/>
      <c r="Z27" s="496" t="s">
        <v>181</v>
      </c>
      <c r="AA27" s="476"/>
      <c r="AB27" s="476"/>
      <c r="AC27" s="476"/>
      <c r="AD27" s="476"/>
      <c r="AE27" s="476"/>
      <c r="AF27" s="476"/>
      <c r="AG27" s="477"/>
      <c r="AH27" s="497">
        <v>7</v>
      </c>
      <c r="AI27" s="498"/>
      <c r="AJ27" s="498"/>
      <c r="AK27" s="498"/>
      <c r="AL27" s="540"/>
      <c r="AM27" s="497">
        <v>28133</v>
      </c>
      <c r="AN27" s="498"/>
      <c r="AO27" s="498"/>
      <c r="AP27" s="498"/>
      <c r="AQ27" s="498"/>
      <c r="AR27" s="540"/>
      <c r="AS27" s="497">
        <v>4019</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500080</v>
      </c>
      <c r="BO27" s="566"/>
      <c r="BP27" s="566"/>
      <c r="BQ27" s="566"/>
      <c r="BR27" s="566"/>
      <c r="BS27" s="566"/>
      <c r="BT27" s="566"/>
      <c r="BU27" s="567"/>
      <c r="BV27" s="565">
        <v>500000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4070</v>
      </c>
      <c r="R28" s="498"/>
      <c r="S28" s="498"/>
      <c r="T28" s="498"/>
      <c r="U28" s="498"/>
      <c r="V28" s="540"/>
      <c r="W28" s="592"/>
      <c r="X28" s="593"/>
      <c r="Y28" s="594"/>
      <c r="Z28" s="496" t="s">
        <v>184</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2887640</v>
      </c>
      <c r="BO28" s="410"/>
      <c r="BP28" s="410"/>
      <c r="BQ28" s="410"/>
      <c r="BR28" s="410"/>
      <c r="BS28" s="410"/>
      <c r="BT28" s="410"/>
      <c r="BU28" s="411"/>
      <c r="BV28" s="409">
        <v>2885478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22</v>
      </c>
      <c r="M29" s="498"/>
      <c r="N29" s="498"/>
      <c r="O29" s="498"/>
      <c r="P29" s="540"/>
      <c r="Q29" s="497">
        <v>3710</v>
      </c>
      <c r="R29" s="498"/>
      <c r="S29" s="498"/>
      <c r="T29" s="498"/>
      <c r="U29" s="498"/>
      <c r="V29" s="540"/>
      <c r="W29" s="595"/>
      <c r="X29" s="596"/>
      <c r="Y29" s="597"/>
      <c r="Z29" s="496" t="s">
        <v>187</v>
      </c>
      <c r="AA29" s="476"/>
      <c r="AB29" s="476"/>
      <c r="AC29" s="476"/>
      <c r="AD29" s="476"/>
      <c r="AE29" s="476"/>
      <c r="AF29" s="476"/>
      <c r="AG29" s="477"/>
      <c r="AH29" s="497">
        <v>464</v>
      </c>
      <c r="AI29" s="498"/>
      <c r="AJ29" s="498"/>
      <c r="AK29" s="498"/>
      <c r="AL29" s="540"/>
      <c r="AM29" s="497">
        <v>1506528</v>
      </c>
      <c r="AN29" s="498"/>
      <c r="AO29" s="498"/>
      <c r="AP29" s="498"/>
      <c r="AQ29" s="498"/>
      <c r="AR29" s="540"/>
      <c r="AS29" s="497">
        <v>3247</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360002</v>
      </c>
      <c r="BO29" s="447"/>
      <c r="BP29" s="447"/>
      <c r="BQ29" s="447"/>
      <c r="BR29" s="447"/>
      <c r="BS29" s="447"/>
      <c r="BT29" s="447"/>
      <c r="BU29" s="448"/>
      <c r="BV29" s="446" t="s">
        <v>175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97.3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13151291</v>
      </c>
      <c r="BO30" s="566"/>
      <c r="BP30" s="566"/>
      <c r="BQ30" s="566"/>
      <c r="BR30" s="566"/>
      <c r="BS30" s="566"/>
      <c r="BT30" s="566"/>
      <c r="BU30" s="567"/>
      <c r="BV30" s="565">
        <v>12608104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196</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備北地区消防組合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三次国際交流協会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土地取得特別会計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診療所特別会計</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広島県後期高齢者医療広域連合（一般会計）</v>
      </c>
      <c r="BZ35" s="637"/>
      <c r="CA35" s="637"/>
      <c r="CB35" s="637"/>
      <c r="CC35" s="637"/>
      <c r="CD35" s="637"/>
      <c r="CE35" s="637"/>
      <c r="CF35" s="637"/>
      <c r="CG35" s="637"/>
      <c r="CH35" s="637"/>
      <c r="CI35" s="637"/>
      <c r="CJ35" s="637"/>
      <c r="CK35" s="637"/>
      <c r="CL35" s="637"/>
      <c r="CM35" s="637"/>
      <c r="CN35" s="178"/>
      <c r="CO35" s="636">
        <f t="shared" ref="CO35:CO43" si="3">IF(CQ35="","",CO34+1)</f>
        <v>14</v>
      </c>
      <c r="CP35" s="636"/>
      <c r="CQ35" s="637" t="str">
        <f>IF('各会計、関係団体の財政状況及び健全化判断比率'!BS8="","",'各会計、関係団体の財政状況及び健全化判断比率'!BS8)</f>
        <v>三次市観光協会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広島県後期高齢者医療広域連合（特別会計）</v>
      </c>
      <c r="BZ36" s="637"/>
      <c r="CA36" s="637"/>
      <c r="CB36" s="637"/>
      <c r="CC36" s="637"/>
      <c r="CD36" s="637"/>
      <c r="CE36" s="637"/>
      <c r="CF36" s="637"/>
      <c r="CG36" s="637"/>
      <c r="CH36" s="637"/>
      <c r="CI36" s="637"/>
      <c r="CJ36" s="637"/>
      <c r="CK36" s="637"/>
      <c r="CL36" s="637"/>
      <c r="CM36" s="637"/>
      <c r="CN36" s="178"/>
      <c r="CO36" s="636">
        <f t="shared" si="3"/>
        <v>15</v>
      </c>
      <c r="CP36" s="636"/>
      <c r="CQ36" s="637" t="str">
        <f>IF('各会計、関係団体の財政状況及び健全化判断比率'!BS9="","",'各会計、関係団体の財政状況及び健全化判断比率'!BS9)</f>
        <v>広島三次ワイナリー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後期高齢者医療特別会計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f t="shared" si="3"/>
        <v>16</v>
      </c>
      <c r="CP37" s="636"/>
      <c r="CQ37" s="637" t="str">
        <f>IF('各会計、関係団体の財政状況及び健全化判断比率'!BS10="","",'各会計、関係団体の財政状況及び健全化判断比率'!BS10)</f>
        <v>君田トエンティワン</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17</v>
      </c>
      <c r="CP38" s="636"/>
      <c r="CQ38" s="637" t="str">
        <f>IF('各会計、関係団体の財政状況及び健全化判断比率'!BS11="","",'各会計、関係団体の財政状況及び健全化判断比率'!BS11)</f>
        <v>布野特産センター</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18</v>
      </c>
      <c r="CP39" s="636"/>
      <c r="CQ39" s="637" t="str">
        <f>IF('各会計、関係団体の財政状況及び健全化判断比率'!BS12="","",'各会計、関係団体の財政状況及び健全化判断比率'!BS12)</f>
        <v>吉舎食品</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19</v>
      </c>
      <c r="CP40" s="636"/>
      <c r="CQ40" s="637" t="str">
        <f>IF('各会計、関係団体の財政状況及び健全化判断比率'!BS13="","",'各会計、関係団体の財政状況及び健全化判断比率'!BS13)</f>
        <v>奥田元宋・小由女美術館</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f t="shared" si="3"/>
        <v>20</v>
      </c>
      <c r="CP41" s="636"/>
      <c r="CQ41" s="637" t="str">
        <f>IF('各会計、関係団体の財政状況及び健全化判断比率'!BS14="","",'各会計、関係団体の財政状況及び健全化判断比率'!BS14)</f>
        <v>三次ケーブルビジョン</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f t="shared" si="3"/>
        <v>21</v>
      </c>
      <c r="CP42" s="636"/>
      <c r="CQ42" s="637" t="str">
        <f>IF('各会計、関係団体の財政状況及び健全化判断比率'!BS15="","",'各会計、関係団体の財政状況及び健全化判断比率'!BS15)</f>
        <v>みわ３７５</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f t="shared" si="3"/>
        <v>22</v>
      </c>
      <c r="CP43" s="636"/>
      <c r="CQ43" s="637" t="str">
        <f>IF('各会計、関係団体の財政状況及び健全化判断比率'!BS16="","",'各会計、関係団体の財政状況及び健全化判断比率'!BS16)</f>
        <v>暮らしサポートみよし</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557</v>
      </c>
      <c r="D34" s="1215"/>
      <c r="E34" s="1216"/>
      <c r="F34" s="32">
        <v>14.44</v>
      </c>
      <c r="G34" s="33">
        <v>13.76</v>
      </c>
      <c r="H34" s="33">
        <v>13.91</v>
      </c>
      <c r="I34" s="33">
        <v>17.86</v>
      </c>
      <c r="J34" s="34">
        <v>17.559999999999999</v>
      </c>
      <c r="K34" s="22"/>
      <c r="L34" s="22"/>
      <c r="M34" s="22"/>
      <c r="N34" s="22"/>
      <c r="O34" s="22"/>
      <c r="P34" s="22"/>
    </row>
    <row r="35" spans="1:16" ht="39" customHeight="1" x14ac:dyDescent="0.15">
      <c r="A35" s="22"/>
      <c r="B35" s="35"/>
      <c r="C35" s="1209" t="s">
        <v>558</v>
      </c>
      <c r="D35" s="1210"/>
      <c r="E35" s="1211"/>
      <c r="F35" s="36">
        <v>5.69</v>
      </c>
      <c r="G35" s="37">
        <v>5.82</v>
      </c>
      <c r="H35" s="37">
        <v>5.92</v>
      </c>
      <c r="I35" s="37">
        <v>6.09</v>
      </c>
      <c r="J35" s="38">
        <v>6.24</v>
      </c>
      <c r="K35" s="22"/>
      <c r="L35" s="22"/>
      <c r="M35" s="22"/>
      <c r="N35" s="22"/>
      <c r="O35" s="22"/>
      <c r="P35" s="22"/>
    </row>
    <row r="36" spans="1:16" ht="39" customHeight="1" x14ac:dyDescent="0.15">
      <c r="A36" s="22"/>
      <c r="B36" s="35"/>
      <c r="C36" s="1209" t="s">
        <v>559</v>
      </c>
      <c r="D36" s="1210"/>
      <c r="E36" s="1211"/>
      <c r="F36" s="36">
        <v>2.0499999999999998</v>
      </c>
      <c r="G36" s="37">
        <v>2.98</v>
      </c>
      <c r="H36" s="37">
        <v>2.5099999999999998</v>
      </c>
      <c r="I36" s="37">
        <v>3.18</v>
      </c>
      <c r="J36" s="38">
        <v>5.79</v>
      </c>
      <c r="K36" s="22"/>
      <c r="L36" s="22"/>
      <c r="M36" s="22"/>
      <c r="N36" s="22"/>
      <c r="O36" s="22"/>
      <c r="P36" s="22"/>
    </row>
    <row r="37" spans="1:16" ht="39" customHeight="1" x14ac:dyDescent="0.15">
      <c r="A37" s="22"/>
      <c r="B37" s="35"/>
      <c r="C37" s="1209" t="s">
        <v>560</v>
      </c>
      <c r="D37" s="1210"/>
      <c r="E37" s="1211"/>
      <c r="F37" s="36" t="s">
        <v>509</v>
      </c>
      <c r="G37" s="37" t="s">
        <v>509</v>
      </c>
      <c r="H37" s="37">
        <v>0.78</v>
      </c>
      <c r="I37" s="37">
        <v>0.98</v>
      </c>
      <c r="J37" s="38">
        <v>1.19</v>
      </c>
      <c r="K37" s="22"/>
      <c r="L37" s="22"/>
      <c r="M37" s="22"/>
      <c r="N37" s="22"/>
      <c r="O37" s="22"/>
      <c r="P37" s="22"/>
    </row>
    <row r="38" spans="1:16" ht="39" customHeight="1" x14ac:dyDescent="0.15">
      <c r="A38" s="22"/>
      <c r="B38" s="35"/>
      <c r="C38" s="1209" t="s">
        <v>561</v>
      </c>
      <c r="D38" s="1210"/>
      <c r="E38" s="1211"/>
      <c r="F38" s="36">
        <v>0.68</v>
      </c>
      <c r="G38" s="37">
        <v>0.7</v>
      </c>
      <c r="H38" s="37">
        <v>0.4</v>
      </c>
      <c r="I38" s="37">
        <v>0.39</v>
      </c>
      <c r="J38" s="38">
        <v>0.64</v>
      </c>
      <c r="K38" s="22"/>
      <c r="L38" s="22"/>
      <c r="M38" s="22"/>
      <c r="N38" s="22"/>
      <c r="O38" s="22"/>
      <c r="P38" s="22"/>
    </row>
    <row r="39" spans="1:16" ht="39" customHeight="1" x14ac:dyDescent="0.15">
      <c r="A39" s="22"/>
      <c r="B39" s="35"/>
      <c r="C39" s="1209" t="s">
        <v>562</v>
      </c>
      <c r="D39" s="1210"/>
      <c r="E39" s="1211"/>
      <c r="F39" s="36">
        <v>0.51</v>
      </c>
      <c r="G39" s="37">
        <v>0.01</v>
      </c>
      <c r="H39" s="37">
        <v>0</v>
      </c>
      <c r="I39" s="37">
        <v>0.01</v>
      </c>
      <c r="J39" s="38">
        <v>0.3</v>
      </c>
      <c r="K39" s="22"/>
      <c r="L39" s="22"/>
      <c r="M39" s="22"/>
      <c r="N39" s="22"/>
      <c r="O39" s="22"/>
      <c r="P39" s="22"/>
    </row>
    <row r="40" spans="1:16" ht="39" customHeight="1" x14ac:dyDescent="0.15">
      <c r="A40" s="22"/>
      <c r="B40" s="35"/>
      <c r="C40" s="1209" t="s">
        <v>563</v>
      </c>
      <c r="D40" s="1210"/>
      <c r="E40" s="1211"/>
      <c r="F40" s="36">
        <v>0</v>
      </c>
      <c r="G40" s="37">
        <v>0.02</v>
      </c>
      <c r="H40" s="37">
        <v>0</v>
      </c>
      <c r="I40" s="37">
        <v>0</v>
      </c>
      <c r="J40" s="38">
        <v>0.06</v>
      </c>
      <c r="K40" s="22"/>
      <c r="L40" s="22"/>
      <c r="M40" s="22"/>
      <c r="N40" s="22"/>
      <c r="O40" s="22"/>
      <c r="P40" s="22"/>
    </row>
    <row r="41" spans="1:16" ht="39" customHeight="1" x14ac:dyDescent="0.15">
      <c r="A41" s="22"/>
      <c r="B41" s="35"/>
      <c r="C41" s="1209" t="s">
        <v>564</v>
      </c>
      <c r="D41" s="1210"/>
      <c r="E41" s="1211"/>
      <c r="F41" s="36">
        <v>0.06</v>
      </c>
      <c r="G41" s="37">
        <v>0.05</v>
      </c>
      <c r="H41" s="37">
        <v>0.06</v>
      </c>
      <c r="I41" s="37">
        <v>0.06</v>
      </c>
      <c r="J41" s="38">
        <v>0.06</v>
      </c>
      <c r="K41" s="22"/>
      <c r="L41" s="22"/>
      <c r="M41" s="22"/>
      <c r="N41" s="22"/>
      <c r="O41" s="22"/>
      <c r="P41" s="22"/>
    </row>
    <row r="42" spans="1:16" ht="39" customHeight="1" x14ac:dyDescent="0.15">
      <c r="A42" s="22"/>
      <c r="B42" s="39"/>
      <c r="C42" s="1209" t="s">
        <v>565</v>
      </c>
      <c r="D42" s="1210"/>
      <c r="E42" s="1211"/>
      <c r="F42" s="36" t="s">
        <v>509</v>
      </c>
      <c r="G42" s="37" t="s">
        <v>509</v>
      </c>
      <c r="H42" s="37" t="s">
        <v>509</v>
      </c>
      <c r="I42" s="37" t="s">
        <v>509</v>
      </c>
      <c r="J42" s="38" t="s">
        <v>509</v>
      </c>
      <c r="K42" s="22"/>
      <c r="L42" s="22"/>
      <c r="M42" s="22"/>
      <c r="N42" s="22"/>
      <c r="O42" s="22"/>
      <c r="P42" s="22"/>
    </row>
    <row r="43" spans="1:16" ht="39" customHeight="1" thickBot="1" x14ac:dyDescent="0.2">
      <c r="A43" s="22"/>
      <c r="B43" s="40"/>
      <c r="C43" s="1212" t="s">
        <v>566</v>
      </c>
      <c r="D43" s="1213"/>
      <c r="E43" s="1214"/>
      <c r="F43" s="41">
        <v>0</v>
      </c>
      <c r="G43" s="42">
        <v>1.05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8hVjkz3XRnc8XFEbpEI4ZDrY8CrhNiWJv6+780UbeZrXUv8UpRM/K0pIkMie2jZzbf46KA1uqobcF5NsL3g8g==" saltValue="1a8wFAODDUWDER3n/l/v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5900</v>
      </c>
      <c r="L45" s="60">
        <v>5317</v>
      </c>
      <c r="M45" s="60">
        <v>5417</v>
      </c>
      <c r="N45" s="60">
        <v>5565</v>
      </c>
      <c r="O45" s="61">
        <v>5449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509</v>
      </c>
      <c r="L47" s="64" t="s">
        <v>509</v>
      </c>
      <c r="M47" s="64" t="s">
        <v>509</v>
      </c>
      <c r="N47" s="64" t="s">
        <v>509</v>
      </c>
      <c r="O47" s="65" t="s">
        <v>509</v>
      </c>
      <c r="P47" s="48"/>
      <c r="Q47" s="48"/>
      <c r="R47" s="48"/>
      <c r="S47" s="48"/>
      <c r="T47" s="48"/>
      <c r="U47" s="48"/>
    </row>
    <row r="48" spans="1:21" ht="30.75" customHeight="1" x14ac:dyDescent="0.15">
      <c r="A48" s="48"/>
      <c r="B48" s="1219"/>
      <c r="C48" s="1220"/>
      <c r="D48" s="62"/>
      <c r="E48" s="1225" t="s">
        <v>15</v>
      </c>
      <c r="F48" s="1225"/>
      <c r="G48" s="1225"/>
      <c r="H48" s="1225"/>
      <c r="I48" s="1225"/>
      <c r="J48" s="1226"/>
      <c r="K48" s="63">
        <v>1643</v>
      </c>
      <c r="L48" s="64">
        <v>1328</v>
      </c>
      <c r="M48" s="64">
        <v>1206</v>
      </c>
      <c r="N48" s="64">
        <v>1023</v>
      </c>
      <c r="O48" s="65">
        <v>1017</v>
      </c>
      <c r="P48" s="48"/>
      <c r="Q48" s="48"/>
      <c r="R48" s="48"/>
      <c r="S48" s="48"/>
      <c r="T48" s="48"/>
      <c r="U48" s="48"/>
    </row>
    <row r="49" spans="1:21" ht="30.75" customHeight="1" x14ac:dyDescent="0.15">
      <c r="A49" s="48"/>
      <c r="B49" s="1219"/>
      <c r="C49" s="1220"/>
      <c r="D49" s="62"/>
      <c r="E49" s="1225" t="s">
        <v>16</v>
      </c>
      <c r="F49" s="1225"/>
      <c r="G49" s="1225"/>
      <c r="H49" s="1225"/>
      <c r="I49" s="1225"/>
      <c r="J49" s="1226"/>
      <c r="K49" s="63">
        <v>8</v>
      </c>
      <c r="L49" s="64">
        <v>5</v>
      </c>
      <c r="M49" s="64">
        <v>4</v>
      </c>
      <c r="N49" s="64">
        <v>3</v>
      </c>
      <c r="O49" s="65">
        <v>3</v>
      </c>
      <c r="P49" s="48"/>
      <c r="Q49" s="48"/>
      <c r="R49" s="48"/>
      <c r="S49" s="48"/>
      <c r="T49" s="48"/>
      <c r="U49" s="48"/>
    </row>
    <row r="50" spans="1:21" ht="30.75" customHeight="1" x14ac:dyDescent="0.15">
      <c r="A50" s="48"/>
      <c r="B50" s="1219"/>
      <c r="C50" s="1220"/>
      <c r="D50" s="62"/>
      <c r="E50" s="1225" t="s">
        <v>17</v>
      </c>
      <c r="F50" s="1225"/>
      <c r="G50" s="1225"/>
      <c r="H50" s="1225"/>
      <c r="I50" s="1225"/>
      <c r="J50" s="1226"/>
      <c r="K50" s="63">
        <v>49</v>
      </c>
      <c r="L50" s="64">
        <v>43</v>
      </c>
      <c r="M50" s="64">
        <v>41</v>
      </c>
      <c r="N50" s="64">
        <v>31</v>
      </c>
      <c r="O50" s="65">
        <v>23</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6157</v>
      </c>
      <c r="L52" s="64">
        <v>5736</v>
      </c>
      <c r="M52" s="64">
        <v>5544</v>
      </c>
      <c r="N52" s="64">
        <v>5506</v>
      </c>
      <c r="O52" s="65">
        <v>5329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1443</v>
      </c>
      <c r="L53" s="69">
        <v>957</v>
      </c>
      <c r="M53" s="69">
        <v>1124</v>
      </c>
      <c r="N53" s="69">
        <v>1116</v>
      </c>
      <c r="O53" s="70">
        <v>1163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0JpSpv/PnylffJaR2ulxoiIn+/PpieLca55i0nEBA+nKhH1JvI4VgvP78Vk3r/1bIth1p0fEXQPHLMDqzXZQ==" saltValue="ZTRbdT4UYw+bwDSAb65k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43" t="s">
        <v>30</v>
      </c>
      <c r="C41" s="1244"/>
      <c r="D41" s="102"/>
      <c r="E41" s="1249" t="s">
        <v>31</v>
      </c>
      <c r="F41" s="1249"/>
      <c r="G41" s="1249"/>
      <c r="H41" s="1250"/>
      <c r="I41" s="358">
        <v>55046</v>
      </c>
      <c r="J41" s="359">
        <v>54483</v>
      </c>
      <c r="K41" s="359">
        <v>52588</v>
      </c>
      <c r="L41" s="359">
        <v>50927</v>
      </c>
      <c r="M41" s="360">
        <v>49168</v>
      </c>
    </row>
    <row r="42" spans="2:13" ht="27.75" customHeight="1" x14ac:dyDescent="0.15">
      <c r="B42" s="1245"/>
      <c r="C42" s="1246"/>
      <c r="D42" s="103"/>
      <c r="E42" s="1251" t="s">
        <v>32</v>
      </c>
      <c r="F42" s="1251"/>
      <c r="G42" s="1251"/>
      <c r="H42" s="1252"/>
      <c r="I42" s="361">
        <v>181</v>
      </c>
      <c r="J42" s="362">
        <v>142</v>
      </c>
      <c r="K42" s="362">
        <v>106</v>
      </c>
      <c r="L42" s="362">
        <v>79</v>
      </c>
      <c r="M42" s="363">
        <v>58</v>
      </c>
    </row>
    <row r="43" spans="2:13" ht="27.75" customHeight="1" x14ac:dyDescent="0.15">
      <c r="B43" s="1245"/>
      <c r="C43" s="1246"/>
      <c r="D43" s="103"/>
      <c r="E43" s="1251" t="s">
        <v>33</v>
      </c>
      <c r="F43" s="1251"/>
      <c r="G43" s="1251"/>
      <c r="H43" s="1252"/>
      <c r="I43" s="361">
        <v>15780</v>
      </c>
      <c r="J43" s="362">
        <v>15296</v>
      </c>
      <c r="K43" s="362">
        <v>15605</v>
      </c>
      <c r="L43" s="362">
        <v>15601</v>
      </c>
      <c r="M43" s="363">
        <v>15047</v>
      </c>
    </row>
    <row r="44" spans="2:13" ht="27.75" customHeight="1" x14ac:dyDescent="0.15">
      <c r="B44" s="1245"/>
      <c r="C44" s="1246"/>
      <c r="D44" s="103"/>
      <c r="E44" s="1251" t="s">
        <v>34</v>
      </c>
      <c r="F44" s="1251"/>
      <c r="G44" s="1251"/>
      <c r="H44" s="1252"/>
      <c r="I44" s="361">
        <v>15</v>
      </c>
      <c r="J44" s="362">
        <v>10</v>
      </c>
      <c r="K44" s="362">
        <v>6</v>
      </c>
      <c r="L44" s="362">
        <v>3</v>
      </c>
      <c r="M44" s="363" t="s">
        <v>509</v>
      </c>
    </row>
    <row r="45" spans="2:13" ht="27.75" customHeight="1" x14ac:dyDescent="0.15">
      <c r="B45" s="1245"/>
      <c r="C45" s="1246"/>
      <c r="D45" s="103"/>
      <c r="E45" s="1251" t="s">
        <v>35</v>
      </c>
      <c r="F45" s="1251"/>
      <c r="G45" s="1251"/>
      <c r="H45" s="1252"/>
      <c r="I45" s="361">
        <v>5811</v>
      </c>
      <c r="J45" s="362">
        <v>5275</v>
      </c>
      <c r="K45" s="362">
        <v>5186</v>
      </c>
      <c r="L45" s="362">
        <v>5032</v>
      </c>
      <c r="M45" s="363">
        <v>4971</v>
      </c>
    </row>
    <row r="46" spans="2:13" ht="27.75" customHeight="1" x14ac:dyDescent="0.15">
      <c r="B46" s="1245"/>
      <c r="C46" s="1246"/>
      <c r="D46" s="104"/>
      <c r="E46" s="1251" t="s">
        <v>36</v>
      </c>
      <c r="F46" s="1251"/>
      <c r="G46" s="1251"/>
      <c r="H46" s="1252"/>
      <c r="I46" s="361">
        <v>1</v>
      </c>
      <c r="J46" s="362">
        <v>5</v>
      </c>
      <c r="K46" s="362">
        <v>4</v>
      </c>
      <c r="L46" s="362">
        <v>0</v>
      </c>
      <c r="M46" s="363">
        <v>1</v>
      </c>
    </row>
    <row r="47" spans="2:13" ht="27.75" customHeight="1" x14ac:dyDescent="0.15">
      <c r="B47" s="1245"/>
      <c r="C47" s="1246"/>
      <c r="D47" s="105"/>
      <c r="E47" s="1253" t="s">
        <v>37</v>
      </c>
      <c r="F47" s="1254"/>
      <c r="G47" s="1254"/>
      <c r="H47" s="1255"/>
      <c r="I47" s="361" t="s">
        <v>509</v>
      </c>
      <c r="J47" s="362" t="s">
        <v>509</v>
      </c>
      <c r="K47" s="362" t="s">
        <v>509</v>
      </c>
      <c r="L47" s="362" t="s">
        <v>509</v>
      </c>
      <c r="M47" s="363" t="s">
        <v>509</v>
      </c>
    </row>
    <row r="48" spans="2:13" ht="27.75" customHeight="1" x14ac:dyDescent="0.15">
      <c r="B48" s="1245"/>
      <c r="C48" s="1246"/>
      <c r="D48" s="103"/>
      <c r="E48" s="1251" t="s">
        <v>38</v>
      </c>
      <c r="F48" s="1251"/>
      <c r="G48" s="1251"/>
      <c r="H48" s="1252"/>
      <c r="I48" s="361" t="s">
        <v>509</v>
      </c>
      <c r="J48" s="362" t="s">
        <v>509</v>
      </c>
      <c r="K48" s="362" t="s">
        <v>509</v>
      </c>
      <c r="L48" s="362" t="s">
        <v>509</v>
      </c>
      <c r="M48" s="363" t="s">
        <v>509</v>
      </c>
    </row>
    <row r="49" spans="2:13" ht="27.75" customHeight="1" x14ac:dyDescent="0.15">
      <c r="B49" s="1247"/>
      <c r="C49" s="1248"/>
      <c r="D49" s="103"/>
      <c r="E49" s="1251" t="s">
        <v>39</v>
      </c>
      <c r="F49" s="1251"/>
      <c r="G49" s="1251"/>
      <c r="H49" s="1252"/>
      <c r="I49" s="361" t="s">
        <v>509</v>
      </c>
      <c r="J49" s="362" t="s">
        <v>509</v>
      </c>
      <c r="K49" s="362" t="s">
        <v>509</v>
      </c>
      <c r="L49" s="362" t="s">
        <v>509</v>
      </c>
      <c r="M49" s="363" t="s">
        <v>509</v>
      </c>
    </row>
    <row r="50" spans="2:13" ht="27.75" customHeight="1" x14ac:dyDescent="0.15">
      <c r="B50" s="1256" t="s">
        <v>40</v>
      </c>
      <c r="C50" s="1257"/>
      <c r="D50" s="106"/>
      <c r="E50" s="1251" t="s">
        <v>41</v>
      </c>
      <c r="F50" s="1251"/>
      <c r="G50" s="1251"/>
      <c r="H50" s="1252"/>
      <c r="I50" s="361">
        <v>13021</v>
      </c>
      <c r="J50" s="362">
        <v>12062</v>
      </c>
      <c r="K50" s="362">
        <v>12029</v>
      </c>
      <c r="L50" s="362">
        <v>12458</v>
      </c>
      <c r="M50" s="363">
        <v>13420</v>
      </c>
    </row>
    <row r="51" spans="2:13" ht="27.75" customHeight="1" x14ac:dyDescent="0.15">
      <c r="B51" s="1245"/>
      <c r="C51" s="1246"/>
      <c r="D51" s="103"/>
      <c r="E51" s="1251" t="s">
        <v>42</v>
      </c>
      <c r="F51" s="1251"/>
      <c r="G51" s="1251"/>
      <c r="H51" s="1252"/>
      <c r="I51" s="361">
        <v>3726</v>
      </c>
      <c r="J51" s="362">
        <v>4121</v>
      </c>
      <c r="K51" s="362">
        <v>4150</v>
      </c>
      <c r="L51" s="362">
        <v>4127</v>
      </c>
      <c r="M51" s="363">
        <v>3995</v>
      </c>
    </row>
    <row r="52" spans="2:13" ht="27.75" customHeight="1" x14ac:dyDescent="0.15">
      <c r="B52" s="1247"/>
      <c r="C52" s="1248"/>
      <c r="D52" s="103"/>
      <c r="E52" s="1251" t="s">
        <v>43</v>
      </c>
      <c r="F52" s="1251"/>
      <c r="G52" s="1251"/>
      <c r="H52" s="1252"/>
      <c r="I52" s="361">
        <v>51813</v>
      </c>
      <c r="J52" s="362">
        <v>50348</v>
      </c>
      <c r="K52" s="362">
        <v>48705</v>
      </c>
      <c r="L52" s="362">
        <v>47636</v>
      </c>
      <c r="M52" s="363">
        <v>46512</v>
      </c>
    </row>
    <row r="53" spans="2:13" ht="27.75" customHeight="1" thickBot="1" x14ac:dyDescent="0.2">
      <c r="B53" s="1258" t="s">
        <v>44</v>
      </c>
      <c r="C53" s="1259"/>
      <c r="D53" s="107"/>
      <c r="E53" s="1260" t="s">
        <v>45</v>
      </c>
      <c r="F53" s="1260"/>
      <c r="G53" s="1260"/>
      <c r="H53" s="1261"/>
      <c r="I53" s="364">
        <v>8274</v>
      </c>
      <c r="J53" s="365">
        <v>8681</v>
      </c>
      <c r="K53" s="365">
        <v>8610</v>
      </c>
      <c r="L53" s="365">
        <v>7422</v>
      </c>
      <c r="M53" s="366">
        <v>5317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dNCs5boEvf8FEfxiMW4qp3Cb4CKNL8VcoAv15FTnRABAkvaKbAXClBhSTVA2MxoLIyajeX7VaaOy9u2JmNAow==" saltValue="BclKhcaAwOrkrWzTGFg0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48</v>
      </c>
      <c r="D55" s="1270"/>
      <c r="E55" s="1271"/>
      <c r="F55" s="119">
        <v>2993</v>
      </c>
      <c r="G55" s="119">
        <v>2885</v>
      </c>
      <c r="H55" s="120">
        <v>2888</v>
      </c>
    </row>
    <row r="56" spans="2:8" ht="52.5" customHeight="1" x14ac:dyDescent="0.15">
      <c r="B56" s="121"/>
      <c r="C56" s="1272" t="s">
        <v>49</v>
      </c>
      <c r="D56" s="1272"/>
      <c r="E56" s="1273"/>
      <c r="F56" s="122" t="s">
        <v>509</v>
      </c>
      <c r="G56" s="122" t="s">
        <v>509</v>
      </c>
      <c r="H56" s="123">
        <v>360</v>
      </c>
    </row>
    <row r="57" spans="2:8" ht="53.25" customHeight="1" x14ac:dyDescent="0.15">
      <c r="B57" s="121"/>
      <c r="C57" s="1274" t="s">
        <v>50</v>
      </c>
      <c r="D57" s="1274"/>
      <c r="E57" s="1275"/>
      <c r="F57" s="124">
        <v>12141</v>
      </c>
      <c r="G57" s="124">
        <v>12608</v>
      </c>
      <c r="H57" s="125">
        <v>13151</v>
      </c>
    </row>
    <row r="58" spans="2:8" ht="45.75" customHeight="1" x14ac:dyDescent="0.15">
      <c r="B58" s="126"/>
      <c r="C58" s="1262" t="s">
        <v>603</v>
      </c>
      <c r="D58" s="1263"/>
      <c r="E58" s="1264"/>
      <c r="F58" s="127">
        <v>4061</v>
      </c>
      <c r="G58" s="127">
        <v>3971</v>
      </c>
      <c r="H58" s="128">
        <v>3971</v>
      </c>
    </row>
    <row r="59" spans="2:8" ht="45.75" customHeight="1" x14ac:dyDescent="0.15">
      <c r="B59" s="126"/>
      <c r="C59" s="1262" t="s">
        <v>604</v>
      </c>
      <c r="D59" s="1263"/>
      <c r="E59" s="1264"/>
      <c r="F59" s="127">
        <v>1759</v>
      </c>
      <c r="G59" s="127">
        <v>2039</v>
      </c>
      <c r="H59" s="128">
        <v>2318</v>
      </c>
    </row>
    <row r="60" spans="2:8" ht="45.75" customHeight="1" x14ac:dyDescent="0.15">
      <c r="B60" s="126"/>
      <c r="C60" s="1262" t="s">
        <v>605</v>
      </c>
      <c r="D60" s="1263"/>
      <c r="E60" s="1264"/>
      <c r="F60" s="127">
        <v>1163</v>
      </c>
      <c r="G60" s="127">
        <v>1273</v>
      </c>
      <c r="H60" s="128">
        <v>1389</v>
      </c>
    </row>
    <row r="61" spans="2:8" ht="45.75" customHeight="1" x14ac:dyDescent="0.15">
      <c r="B61" s="126"/>
      <c r="C61" s="1262" t="s">
        <v>606</v>
      </c>
      <c r="D61" s="1263"/>
      <c r="E61" s="1264"/>
      <c r="F61" s="127">
        <v>1011</v>
      </c>
      <c r="G61" s="127">
        <v>1017</v>
      </c>
      <c r="H61" s="128">
        <v>1023</v>
      </c>
    </row>
    <row r="62" spans="2:8" ht="45.75" customHeight="1" thickBot="1" x14ac:dyDescent="0.2">
      <c r="B62" s="129"/>
      <c r="C62" s="1265" t="s">
        <v>607</v>
      </c>
      <c r="D62" s="1266"/>
      <c r="E62" s="1267"/>
      <c r="F62" s="130">
        <v>725</v>
      </c>
      <c r="G62" s="130">
        <v>765</v>
      </c>
      <c r="H62" s="131">
        <v>884</v>
      </c>
    </row>
    <row r="63" spans="2:8" ht="52.5" customHeight="1" thickBot="1" x14ac:dyDescent="0.2">
      <c r="B63" s="132"/>
      <c r="C63" s="1268" t="s">
        <v>51</v>
      </c>
      <c r="D63" s="1268"/>
      <c r="E63" s="1269"/>
      <c r="F63" s="133">
        <v>15134</v>
      </c>
      <c r="G63" s="133">
        <v>15494</v>
      </c>
      <c r="H63" s="134">
        <v>16399</v>
      </c>
    </row>
    <row r="64" spans="2:8" x14ac:dyDescent="0.15"/>
  </sheetData>
  <sheetProtection algorithmName="SHA-512" hashValue="6FD7igZ1ukJXic1oYsauZj3mL7rPrQjdk3jG1Tfl6ggqybNBfvAeQrAE51GufPlCUoc444w+GDvbt8IOCJAaeg==" saltValue="XcB7ogTEaDSR2sDANzN3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611</v>
      </c>
      <c r="AO51" s="1281"/>
      <c r="AP51" s="1281"/>
      <c r="AQ51" s="1281"/>
      <c r="AR51" s="1281"/>
      <c r="AS51" s="1281"/>
      <c r="AT51" s="1281"/>
      <c r="AU51" s="1281"/>
      <c r="AV51" s="1281"/>
      <c r="AW51" s="1281"/>
      <c r="AX51" s="1281"/>
      <c r="AY51" s="1281"/>
      <c r="AZ51" s="1281"/>
      <c r="BA51" s="1281"/>
      <c r="BB51" s="1281" t="s">
        <v>612</v>
      </c>
      <c r="BC51" s="1281"/>
      <c r="BD51" s="1281"/>
      <c r="BE51" s="1281"/>
      <c r="BF51" s="1281"/>
      <c r="BG51" s="1281"/>
      <c r="BH51" s="1281"/>
      <c r="BI51" s="1281"/>
      <c r="BJ51" s="1281"/>
      <c r="BK51" s="1281"/>
      <c r="BL51" s="1281"/>
      <c r="BM51" s="1281"/>
      <c r="BN51" s="1281"/>
      <c r="BO51" s="1281"/>
      <c r="BP51" s="1278">
        <v>48.7</v>
      </c>
      <c r="BQ51" s="1278"/>
      <c r="BR51" s="1278"/>
      <c r="BS51" s="1278"/>
      <c r="BT51" s="1278"/>
      <c r="BU51" s="1278"/>
      <c r="BV51" s="1278"/>
      <c r="BW51" s="1278"/>
      <c r="BX51" s="1278">
        <v>51.9</v>
      </c>
      <c r="BY51" s="1278"/>
      <c r="BZ51" s="1278"/>
      <c r="CA51" s="1278"/>
      <c r="CB51" s="1278"/>
      <c r="CC51" s="1278"/>
      <c r="CD51" s="1278"/>
      <c r="CE51" s="1278"/>
      <c r="CF51" s="1278">
        <v>52.8</v>
      </c>
      <c r="CG51" s="1278"/>
      <c r="CH51" s="1278"/>
      <c r="CI51" s="1278"/>
      <c r="CJ51" s="1278"/>
      <c r="CK51" s="1278"/>
      <c r="CL51" s="1278"/>
      <c r="CM51" s="1278"/>
      <c r="CN51" s="1278">
        <v>44</v>
      </c>
      <c r="CO51" s="1278"/>
      <c r="CP51" s="1278"/>
      <c r="CQ51" s="1278"/>
      <c r="CR51" s="1278"/>
      <c r="CS51" s="1278"/>
      <c r="CT51" s="1278"/>
      <c r="CU51" s="1278"/>
      <c r="CV51" s="1278">
        <v>30.1</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613</v>
      </c>
      <c r="BC53" s="1281"/>
      <c r="BD53" s="1281"/>
      <c r="BE53" s="1281"/>
      <c r="BF53" s="1281"/>
      <c r="BG53" s="1281"/>
      <c r="BH53" s="1281"/>
      <c r="BI53" s="1281"/>
      <c r="BJ53" s="1281"/>
      <c r="BK53" s="1281"/>
      <c r="BL53" s="1281"/>
      <c r="BM53" s="1281"/>
      <c r="BN53" s="1281"/>
      <c r="BO53" s="1281"/>
      <c r="BP53" s="1278">
        <v>60.1</v>
      </c>
      <c r="BQ53" s="1278"/>
      <c r="BR53" s="1278"/>
      <c r="BS53" s="1278"/>
      <c r="BT53" s="1278"/>
      <c r="BU53" s="1278"/>
      <c r="BV53" s="1278"/>
      <c r="BW53" s="1278"/>
      <c r="BX53" s="1278">
        <v>60.6</v>
      </c>
      <c r="BY53" s="1278"/>
      <c r="BZ53" s="1278"/>
      <c r="CA53" s="1278"/>
      <c r="CB53" s="1278"/>
      <c r="CC53" s="1278"/>
      <c r="CD53" s="1278"/>
      <c r="CE53" s="1278"/>
      <c r="CF53" s="1278">
        <v>62</v>
      </c>
      <c r="CG53" s="1278"/>
      <c r="CH53" s="1278"/>
      <c r="CI53" s="1278"/>
      <c r="CJ53" s="1278"/>
      <c r="CK53" s="1278"/>
      <c r="CL53" s="1278"/>
      <c r="CM53" s="1278"/>
      <c r="CN53" s="1278">
        <v>63.1</v>
      </c>
      <c r="CO53" s="1278"/>
      <c r="CP53" s="1278"/>
      <c r="CQ53" s="1278"/>
      <c r="CR53" s="1278"/>
      <c r="CS53" s="1278"/>
      <c r="CT53" s="1278"/>
      <c r="CU53" s="1278"/>
      <c r="CV53" s="1278">
        <v>63.9</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614</v>
      </c>
      <c r="AO55" s="1282"/>
      <c r="AP55" s="1282"/>
      <c r="AQ55" s="1282"/>
      <c r="AR55" s="1282"/>
      <c r="AS55" s="1282"/>
      <c r="AT55" s="1282"/>
      <c r="AU55" s="1282"/>
      <c r="AV55" s="1282"/>
      <c r="AW55" s="1282"/>
      <c r="AX55" s="1282"/>
      <c r="AY55" s="1282"/>
      <c r="AZ55" s="1282"/>
      <c r="BA55" s="1282"/>
      <c r="BB55" s="1281" t="s">
        <v>612</v>
      </c>
      <c r="BC55" s="1281"/>
      <c r="BD55" s="1281"/>
      <c r="BE55" s="1281"/>
      <c r="BF55" s="1281"/>
      <c r="BG55" s="1281"/>
      <c r="BH55" s="1281"/>
      <c r="BI55" s="1281"/>
      <c r="BJ55" s="1281"/>
      <c r="BK55" s="1281"/>
      <c r="BL55" s="1281"/>
      <c r="BM55" s="1281"/>
      <c r="BN55" s="1281"/>
      <c r="BO55" s="1281"/>
      <c r="BP55" s="1278">
        <v>30.2</v>
      </c>
      <c r="BQ55" s="1278"/>
      <c r="BR55" s="1278"/>
      <c r="BS55" s="1278"/>
      <c r="BT55" s="1278"/>
      <c r="BU55" s="1278"/>
      <c r="BV55" s="1278"/>
      <c r="BW55" s="1278"/>
      <c r="BX55" s="1278">
        <v>25.4</v>
      </c>
      <c r="BY55" s="1278"/>
      <c r="BZ55" s="1278"/>
      <c r="CA55" s="1278"/>
      <c r="CB55" s="1278"/>
      <c r="CC55" s="1278"/>
      <c r="CD55" s="1278"/>
      <c r="CE55" s="1278"/>
      <c r="CF55" s="1278">
        <v>23</v>
      </c>
      <c r="CG55" s="1278"/>
      <c r="CH55" s="1278"/>
      <c r="CI55" s="1278"/>
      <c r="CJ55" s="1278"/>
      <c r="CK55" s="1278"/>
      <c r="CL55" s="1278"/>
      <c r="CM55" s="1278"/>
      <c r="CN55" s="1278">
        <v>28</v>
      </c>
      <c r="CO55" s="1278"/>
      <c r="CP55" s="1278"/>
      <c r="CQ55" s="1278"/>
      <c r="CR55" s="1278"/>
      <c r="CS55" s="1278"/>
      <c r="CT55" s="1278"/>
      <c r="CU55" s="1278"/>
      <c r="CV55" s="1278">
        <v>19.2</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613</v>
      </c>
      <c r="BC57" s="1281"/>
      <c r="BD57" s="1281"/>
      <c r="BE57" s="1281"/>
      <c r="BF57" s="1281"/>
      <c r="BG57" s="1281"/>
      <c r="BH57" s="1281"/>
      <c r="BI57" s="1281"/>
      <c r="BJ57" s="1281"/>
      <c r="BK57" s="1281"/>
      <c r="BL57" s="1281"/>
      <c r="BM57" s="1281"/>
      <c r="BN57" s="1281"/>
      <c r="BO57" s="1281"/>
      <c r="BP57" s="1278">
        <v>58.9</v>
      </c>
      <c r="BQ57" s="1278"/>
      <c r="BR57" s="1278"/>
      <c r="BS57" s="1278"/>
      <c r="BT57" s="1278"/>
      <c r="BU57" s="1278"/>
      <c r="BV57" s="1278"/>
      <c r="BW57" s="1278"/>
      <c r="BX57" s="1278">
        <v>60</v>
      </c>
      <c r="BY57" s="1278"/>
      <c r="BZ57" s="1278"/>
      <c r="CA57" s="1278"/>
      <c r="CB57" s="1278"/>
      <c r="CC57" s="1278"/>
      <c r="CD57" s="1278"/>
      <c r="CE57" s="1278"/>
      <c r="CF57" s="1278">
        <v>60.6</v>
      </c>
      <c r="CG57" s="1278"/>
      <c r="CH57" s="1278"/>
      <c r="CI57" s="1278"/>
      <c r="CJ57" s="1278"/>
      <c r="CK57" s="1278"/>
      <c r="CL57" s="1278"/>
      <c r="CM57" s="1278"/>
      <c r="CN57" s="1278">
        <v>62.3</v>
      </c>
      <c r="CO57" s="1278"/>
      <c r="CP57" s="1278"/>
      <c r="CQ57" s="1278"/>
      <c r="CR57" s="1278"/>
      <c r="CS57" s="1278"/>
      <c r="CT57" s="1278"/>
      <c r="CU57" s="1278"/>
      <c r="CV57" s="1278">
        <v>62.1</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615</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618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611</v>
      </c>
      <c r="AO73" s="1281"/>
      <c r="AP73" s="1281"/>
      <c r="AQ73" s="1281"/>
      <c r="AR73" s="1281"/>
      <c r="AS73" s="1281"/>
      <c r="AT73" s="1281"/>
      <c r="AU73" s="1281"/>
      <c r="AV73" s="1281"/>
      <c r="AW73" s="1281"/>
      <c r="AX73" s="1281"/>
      <c r="AY73" s="1281"/>
      <c r="AZ73" s="1281"/>
      <c r="BA73" s="1281"/>
      <c r="BB73" s="1281" t="s">
        <v>612</v>
      </c>
      <c r="BC73" s="1281"/>
      <c r="BD73" s="1281"/>
      <c r="BE73" s="1281"/>
      <c r="BF73" s="1281"/>
      <c r="BG73" s="1281"/>
      <c r="BH73" s="1281"/>
      <c r="BI73" s="1281"/>
      <c r="BJ73" s="1281"/>
      <c r="BK73" s="1281"/>
      <c r="BL73" s="1281"/>
      <c r="BM73" s="1281"/>
      <c r="BN73" s="1281"/>
      <c r="BO73" s="1281"/>
      <c r="BP73" s="1278">
        <v>48.7</v>
      </c>
      <c r="BQ73" s="1278"/>
      <c r="BR73" s="1278"/>
      <c r="BS73" s="1278"/>
      <c r="BT73" s="1278"/>
      <c r="BU73" s="1278"/>
      <c r="BV73" s="1278"/>
      <c r="BW73" s="1278"/>
      <c r="BX73" s="1278">
        <v>51.9</v>
      </c>
      <c r="BY73" s="1278"/>
      <c r="BZ73" s="1278"/>
      <c r="CA73" s="1278"/>
      <c r="CB73" s="1278"/>
      <c r="CC73" s="1278"/>
      <c r="CD73" s="1278"/>
      <c r="CE73" s="1278"/>
      <c r="CF73" s="1278">
        <v>52.8</v>
      </c>
      <c r="CG73" s="1278"/>
      <c r="CH73" s="1278"/>
      <c r="CI73" s="1278"/>
      <c r="CJ73" s="1278"/>
      <c r="CK73" s="1278"/>
      <c r="CL73" s="1278"/>
      <c r="CM73" s="1278"/>
      <c r="CN73" s="1278">
        <v>44</v>
      </c>
      <c r="CO73" s="1278"/>
      <c r="CP73" s="1278"/>
      <c r="CQ73" s="1278"/>
      <c r="CR73" s="1278"/>
      <c r="CS73" s="1278"/>
      <c r="CT73" s="1278"/>
      <c r="CU73" s="1278"/>
      <c r="CV73" s="1278">
        <v>30.1</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616</v>
      </c>
      <c r="BC75" s="1281"/>
      <c r="BD75" s="1281"/>
      <c r="BE75" s="1281"/>
      <c r="BF75" s="1281"/>
      <c r="BG75" s="1281"/>
      <c r="BH75" s="1281"/>
      <c r="BI75" s="1281"/>
      <c r="BJ75" s="1281"/>
      <c r="BK75" s="1281"/>
      <c r="BL75" s="1281"/>
      <c r="BM75" s="1281"/>
      <c r="BN75" s="1281"/>
      <c r="BO75" s="1281"/>
      <c r="BP75" s="1278">
        <v>7.5</v>
      </c>
      <c r="BQ75" s="1278"/>
      <c r="BR75" s="1278"/>
      <c r="BS75" s="1278"/>
      <c r="BT75" s="1278"/>
      <c r="BU75" s="1278"/>
      <c r="BV75" s="1278"/>
      <c r="BW75" s="1278"/>
      <c r="BX75" s="1278">
        <v>7</v>
      </c>
      <c r="BY75" s="1278"/>
      <c r="BZ75" s="1278"/>
      <c r="CA75" s="1278"/>
      <c r="CB75" s="1278"/>
      <c r="CC75" s="1278"/>
      <c r="CD75" s="1278"/>
      <c r="CE75" s="1278"/>
      <c r="CF75" s="1278">
        <v>7</v>
      </c>
      <c r="CG75" s="1278"/>
      <c r="CH75" s="1278"/>
      <c r="CI75" s="1278"/>
      <c r="CJ75" s="1278"/>
      <c r="CK75" s="1278"/>
      <c r="CL75" s="1278"/>
      <c r="CM75" s="1278"/>
      <c r="CN75" s="1278">
        <v>6.4</v>
      </c>
      <c r="CO75" s="1278"/>
      <c r="CP75" s="1278"/>
      <c r="CQ75" s="1278"/>
      <c r="CR75" s="1278"/>
      <c r="CS75" s="1278"/>
      <c r="CT75" s="1278"/>
      <c r="CU75" s="1278"/>
      <c r="CV75" s="1278">
        <v>6.7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614</v>
      </c>
      <c r="AO77" s="1282"/>
      <c r="AP77" s="1282"/>
      <c r="AQ77" s="1282"/>
      <c r="AR77" s="1282"/>
      <c r="AS77" s="1282"/>
      <c r="AT77" s="1282"/>
      <c r="AU77" s="1282"/>
      <c r="AV77" s="1282"/>
      <c r="AW77" s="1282"/>
      <c r="AX77" s="1282"/>
      <c r="AY77" s="1282"/>
      <c r="AZ77" s="1282"/>
      <c r="BA77" s="1282"/>
      <c r="BB77" s="1281" t="s">
        <v>612</v>
      </c>
      <c r="BC77" s="1281"/>
      <c r="BD77" s="1281"/>
      <c r="BE77" s="1281"/>
      <c r="BF77" s="1281"/>
      <c r="BG77" s="1281"/>
      <c r="BH77" s="1281"/>
      <c r="BI77" s="1281"/>
      <c r="BJ77" s="1281"/>
      <c r="BK77" s="1281"/>
      <c r="BL77" s="1281"/>
      <c r="BM77" s="1281"/>
      <c r="BN77" s="1281"/>
      <c r="BO77" s="1281"/>
      <c r="BP77" s="1278">
        <v>30.2</v>
      </c>
      <c r="BQ77" s="1278"/>
      <c r="BR77" s="1278"/>
      <c r="BS77" s="1278"/>
      <c r="BT77" s="1278"/>
      <c r="BU77" s="1278"/>
      <c r="BV77" s="1278"/>
      <c r="BW77" s="1278"/>
      <c r="BX77" s="1278">
        <v>25.4</v>
      </c>
      <c r="BY77" s="1278"/>
      <c r="BZ77" s="1278"/>
      <c r="CA77" s="1278"/>
      <c r="CB77" s="1278"/>
      <c r="CC77" s="1278"/>
      <c r="CD77" s="1278"/>
      <c r="CE77" s="1278"/>
      <c r="CF77" s="1278">
        <v>23</v>
      </c>
      <c r="CG77" s="1278"/>
      <c r="CH77" s="1278"/>
      <c r="CI77" s="1278"/>
      <c r="CJ77" s="1278"/>
      <c r="CK77" s="1278"/>
      <c r="CL77" s="1278"/>
      <c r="CM77" s="1278"/>
      <c r="CN77" s="1278">
        <v>28</v>
      </c>
      <c r="CO77" s="1278"/>
      <c r="CP77" s="1278"/>
      <c r="CQ77" s="1278"/>
      <c r="CR77" s="1278"/>
      <c r="CS77" s="1278"/>
      <c r="CT77" s="1278"/>
      <c r="CU77" s="1278"/>
      <c r="CV77" s="1278">
        <v>19.2</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616</v>
      </c>
      <c r="BC79" s="1281"/>
      <c r="BD79" s="1281"/>
      <c r="BE79" s="1281"/>
      <c r="BF79" s="1281"/>
      <c r="BG79" s="1281"/>
      <c r="BH79" s="1281"/>
      <c r="BI79" s="1281"/>
      <c r="BJ79" s="1281"/>
      <c r="BK79" s="1281"/>
      <c r="BL79" s="1281"/>
      <c r="BM79" s="1281"/>
      <c r="BN79" s="1281"/>
      <c r="BO79" s="1281"/>
      <c r="BP79" s="1278">
        <v>8</v>
      </c>
      <c r="BQ79" s="1278"/>
      <c r="BR79" s="1278"/>
      <c r="BS79" s="1278"/>
      <c r="BT79" s="1278"/>
      <c r="BU79" s="1278"/>
      <c r="BV79" s="1278"/>
      <c r="BW79" s="1278"/>
      <c r="BX79" s="1278">
        <v>7.8</v>
      </c>
      <c r="BY79" s="1278"/>
      <c r="BZ79" s="1278"/>
      <c r="CA79" s="1278"/>
      <c r="CB79" s="1278"/>
      <c r="CC79" s="1278"/>
      <c r="CD79" s="1278"/>
      <c r="CE79" s="1278"/>
      <c r="CF79" s="1278">
        <v>7.7</v>
      </c>
      <c r="CG79" s="1278"/>
      <c r="CH79" s="1278"/>
      <c r="CI79" s="1278"/>
      <c r="CJ79" s="1278"/>
      <c r="CK79" s="1278"/>
      <c r="CL79" s="1278"/>
      <c r="CM79" s="1278"/>
      <c r="CN79" s="1278">
        <v>7.5</v>
      </c>
      <c r="CO79" s="1278"/>
      <c r="CP79" s="1278"/>
      <c r="CQ79" s="1278"/>
      <c r="CR79" s="1278"/>
      <c r="CS79" s="1278"/>
      <c r="CT79" s="1278"/>
      <c r="CU79" s="1278"/>
      <c r="CV79" s="1278">
        <v>8</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E9AGApRVPrw3bv0r9z1izBKhfosolsKWf1eCW5/ikxhDS6jEgWVHQmVbURc13Pz5EKB76dV+oAXPAADsQ16Yw==" saltValue="00B3pabG95xdg2o8b0wj3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zJ9pzBgjseiV+KvbbUr+Wrt1WkX+AHKhTZXldpu+ElO7Wbl9JM0RsvpTiRvZQ+DECZ6rwEyuBoRL4eXeuXmABg==" saltValue="Sm0KNgnBwJlEBrW6YY+e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bQVSp3ptd1R1+SVyFEXLcDBYjcWh++75F6EZYHfjbgLYTZ4PYD41BrQe8GGA1DgT/ILWrxWO0S3Ql8QnxIgo9w==" saltValue="eqGJcSDaVosdseThPTKV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130730</v>
      </c>
      <c r="E3" s="153"/>
      <c r="F3" s="154">
        <v>70615</v>
      </c>
      <c r="G3" s="155"/>
      <c r="H3" s="156"/>
    </row>
    <row r="4" spans="1:8" x14ac:dyDescent="0.15">
      <c r="A4" s="157"/>
      <c r="B4" s="158"/>
      <c r="C4" s="159"/>
      <c r="D4" s="160">
        <v>80708</v>
      </c>
      <c r="E4" s="161"/>
      <c r="F4" s="162">
        <v>37382</v>
      </c>
      <c r="G4" s="163"/>
      <c r="H4" s="164"/>
    </row>
    <row r="5" spans="1:8" x14ac:dyDescent="0.15">
      <c r="A5" s="145" t="s">
        <v>543</v>
      </c>
      <c r="B5" s="150"/>
      <c r="C5" s="151"/>
      <c r="D5" s="152">
        <v>86365</v>
      </c>
      <c r="E5" s="153"/>
      <c r="F5" s="154">
        <v>69185</v>
      </c>
      <c r="G5" s="155"/>
      <c r="H5" s="156"/>
    </row>
    <row r="6" spans="1:8" x14ac:dyDescent="0.15">
      <c r="A6" s="157"/>
      <c r="B6" s="158"/>
      <c r="C6" s="159"/>
      <c r="D6" s="160">
        <v>53655</v>
      </c>
      <c r="E6" s="161"/>
      <c r="F6" s="162">
        <v>38519</v>
      </c>
      <c r="G6" s="163"/>
      <c r="H6" s="164"/>
    </row>
    <row r="7" spans="1:8" x14ac:dyDescent="0.15">
      <c r="A7" s="145" t="s">
        <v>544</v>
      </c>
      <c r="B7" s="150"/>
      <c r="C7" s="151"/>
      <c r="D7" s="152">
        <v>72445</v>
      </c>
      <c r="E7" s="153"/>
      <c r="F7" s="154">
        <v>70166</v>
      </c>
      <c r="G7" s="155"/>
      <c r="H7" s="156"/>
    </row>
    <row r="8" spans="1:8" x14ac:dyDescent="0.15">
      <c r="A8" s="157"/>
      <c r="B8" s="158"/>
      <c r="C8" s="159"/>
      <c r="D8" s="160">
        <v>53116</v>
      </c>
      <c r="E8" s="161"/>
      <c r="F8" s="162">
        <v>36115</v>
      </c>
      <c r="G8" s="163"/>
      <c r="H8" s="164"/>
    </row>
    <row r="9" spans="1:8" x14ac:dyDescent="0.15">
      <c r="A9" s="145" t="s">
        <v>545</v>
      </c>
      <c r="B9" s="150"/>
      <c r="C9" s="151"/>
      <c r="D9" s="152">
        <v>97049</v>
      </c>
      <c r="E9" s="153"/>
      <c r="F9" s="154">
        <v>70329</v>
      </c>
      <c r="G9" s="155"/>
      <c r="H9" s="156"/>
    </row>
    <row r="10" spans="1:8" x14ac:dyDescent="0.15">
      <c r="A10" s="157"/>
      <c r="B10" s="158"/>
      <c r="C10" s="159"/>
      <c r="D10" s="160">
        <v>60595</v>
      </c>
      <c r="E10" s="161"/>
      <c r="F10" s="162">
        <v>39403</v>
      </c>
      <c r="G10" s="163"/>
      <c r="H10" s="164"/>
    </row>
    <row r="11" spans="1:8" x14ac:dyDescent="0.15">
      <c r="A11" s="145" t="s">
        <v>546</v>
      </c>
      <c r="B11" s="150"/>
      <c r="C11" s="151"/>
      <c r="D11" s="152">
        <v>83004</v>
      </c>
      <c r="E11" s="153"/>
      <c r="F11" s="154">
        <v>71871</v>
      </c>
      <c r="G11" s="155"/>
      <c r="H11" s="156"/>
    </row>
    <row r="12" spans="1:8" x14ac:dyDescent="0.15">
      <c r="A12" s="157"/>
      <c r="B12" s="158"/>
      <c r="C12" s="165"/>
      <c r="D12" s="160">
        <v>52470</v>
      </c>
      <c r="E12" s="161"/>
      <c r="F12" s="162">
        <v>38232</v>
      </c>
      <c r="G12" s="163"/>
      <c r="H12" s="164"/>
    </row>
    <row r="13" spans="1:8" x14ac:dyDescent="0.15">
      <c r="A13" s="145"/>
      <c r="B13" s="150"/>
      <c r="C13" s="166"/>
      <c r="D13" s="167">
        <v>93919</v>
      </c>
      <c r="E13" s="168"/>
      <c r="F13" s="169">
        <v>70433</v>
      </c>
      <c r="G13" s="170"/>
      <c r="H13" s="156"/>
    </row>
    <row r="14" spans="1:8" x14ac:dyDescent="0.15">
      <c r="A14" s="157"/>
      <c r="B14" s="158"/>
      <c r="C14" s="159"/>
      <c r="D14" s="160">
        <v>60109</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2.0499999999999998</v>
      </c>
      <c r="C19" s="171">
        <f>ROUND(VALUE(SUBSTITUTE(実質収支比率等に係る経年分析!G$48,"▲","-")),2)</f>
        <v>3.01</v>
      </c>
      <c r="D19" s="171">
        <f>ROUND(VALUE(SUBSTITUTE(実質収支比率等に係る経年分析!H$48,"▲","-")),2)</f>
        <v>2.52</v>
      </c>
      <c r="E19" s="171">
        <f>ROUND(VALUE(SUBSTITUTE(実質収支比率等に係る経年分析!I$48,"▲","-")),2)</f>
        <v>3.19</v>
      </c>
      <c r="F19" s="171">
        <f>ROUND(VALUE(SUBSTITUTE(実質収支比率等に係る経年分析!J$48,"▲","-")),2)</f>
        <v>5.8</v>
      </c>
    </row>
    <row r="20" spans="1:11" x14ac:dyDescent="0.15">
      <c r="A20" s="171" t="s">
        <v>55</v>
      </c>
      <c r="B20" s="171">
        <f>ROUND(VALUE(SUBSTITUTE(実質収支比率等に係る経年分析!F$47,"▲","-")),2)</f>
        <v>18.399999999999999</v>
      </c>
      <c r="C20" s="171">
        <f>ROUND(VALUE(SUBSTITUTE(実質収支比率等に係る経年分析!G$47,"▲","-")),2)</f>
        <v>14.16</v>
      </c>
      <c r="D20" s="171">
        <f>ROUND(VALUE(SUBSTITUTE(実質収支比率等に係る経年分析!H$47,"▲","-")),2)</f>
        <v>13.97</v>
      </c>
      <c r="E20" s="171">
        <f>ROUND(VALUE(SUBSTITUTE(実質収支比率等に係る経年分析!I$47,"▲","-")),2)</f>
        <v>13.13</v>
      </c>
      <c r="F20" s="171">
        <f>ROUND(VALUE(SUBSTITUTE(実質収支比率等に係る経年分析!J$47,"▲","-")),2)</f>
        <v>12.78</v>
      </c>
    </row>
    <row r="21" spans="1:11" x14ac:dyDescent="0.15">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-3.89</v>
      </c>
      <c r="D21" s="171">
        <f>IF(ISNUMBER(VALUE(SUBSTITUTE(実質収支比率等に係る経年分析!H$49,"▲","-"))),ROUND(VALUE(SUBSTITUTE(実質収支比率等に係る経年分析!H$49,"▲","-")),2),NA())</f>
        <v>2.52</v>
      </c>
      <c r="E21" s="171">
        <f>IF(ISNUMBER(VALUE(SUBSTITUTE(実質収支比率等に係る経年分析!I$49,"▲","-"))),ROUND(VALUE(SUBSTITUTE(実質収支比率等に係る経年分析!I$49,"▲","-")),2),NA())</f>
        <v>3.68</v>
      </c>
      <c r="F21" s="171">
        <f>IF(ISNUMBER(VALUE(SUBSTITUTE(実質収支比率等に係る経年分析!J$49,"▲","-"))),ROUND(VALUE(SUBSTITUTE(実質収支比率等に係る経年分析!J$49,"▲","-")),2),NA())</f>
        <v>7.14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2.0499999999999998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2.5099999999999998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17.559999999999999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6157</v>
      </c>
      <c r="E42" s="173"/>
      <c r="F42" s="173"/>
      <c r="G42" s="173">
        <f>'実質公債費比率（分子）の構造'!L$52</f>
        <v>5736</v>
      </c>
      <c r="H42" s="173"/>
      <c r="I42" s="173"/>
      <c r="J42" s="173">
        <f>'実質公債費比率（分子）の構造'!M$52</f>
        <v>5544</v>
      </c>
      <c r="K42" s="173"/>
      <c r="L42" s="173"/>
      <c r="M42" s="173">
        <f>'実質公債費比率（分子）の構造'!N$52</f>
        <v>5506</v>
      </c>
      <c r="N42" s="173"/>
      <c r="O42" s="173"/>
      <c r="P42" s="173">
        <f>'実質公債費比率（分子）の構造'!O$52</f>
        <v>5329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49</v>
      </c>
      <c r="C44" s="173"/>
      <c r="D44" s="173"/>
      <c r="E44" s="173">
        <f>'実質公債費比率（分子）の構造'!L$50</f>
        <v>43</v>
      </c>
      <c r="F44" s="173"/>
      <c r="G44" s="173"/>
      <c r="H44" s="173">
        <f>'実質公債費比率（分子）の構造'!M$50</f>
        <v>41</v>
      </c>
      <c r="I44" s="173"/>
      <c r="J44" s="173"/>
      <c r="K44" s="173">
        <f>'実質公債費比率（分子）の構造'!N$50</f>
        <v>31</v>
      </c>
      <c r="L44" s="173"/>
      <c r="M44" s="173"/>
      <c r="N44" s="173">
        <f>'実質公債費比率（分子）の構造'!O$50</f>
        <v>23</v>
      </c>
      <c r="O44" s="173"/>
      <c r="P44" s="173"/>
    </row>
    <row r="45" spans="1:16" x14ac:dyDescent="0.15">
      <c r="A45" s="173" t="s">
        <v>66</v>
      </c>
      <c r="B45" s="173">
        <f>'実質公債費比率（分子）の構造'!K$49</f>
        <v>8</v>
      </c>
      <c r="C45" s="173"/>
      <c r="D45" s="173"/>
      <c r="E45" s="173">
        <f>'実質公債費比率（分子）の構造'!L$49</f>
        <v>5</v>
      </c>
      <c r="F45" s="173"/>
      <c r="G45" s="173"/>
      <c r="H45" s="173">
        <f>'実質公債費比率（分子）の構造'!M$49</f>
        <v>4</v>
      </c>
      <c r="I45" s="173"/>
      <c r="J45" s="173"/>
      <c r="K45" s="173">
        <f>'実質公債費比率（分子）の構造'!N$49</f>
        <v>3</v>
      </c>
      <c r="L45" s="173"/>
      <c r="M45" s="173"/>
      <c r="N45" s="173">
        <f>'実質公債費比率（分子）の構造'!O$49</f>
        <v>3</v>
      </c>
      <c r="O45" s="173"/>
      <c r="P45" s="173"/>
    </row>
    <row r="46" spans="1:16" x14ac:dyDescent="0.15">
      <c r="A46" s="173" t="s">
        <v>67</v>
      </c>
      <c r="B46" s="173">
        <f>'実質公債費比率（分子）の構造'!K$48</f>
        <v>1643</v>
      </c>
      <c r="C46" s="173"/>
      <c r="D46" s="173"/>
      <c r="E46" s="173">
        <f>'実質公債費比率（分子）の構造'!L$48</f>
        <v>1328</v>
      </c>
      <c r="F46" s="173"/>
      <c r="G46" s="173"/>
      <c r="H46" s="173">
        <f>'実質公債費比率（分子）の構造'!M$48</f>
        <v>1206</v>
      </c>
      <c r="I46" s="173"/>
      <c r="J46" s="173"/>
      <c r="K46" s="173">
        <f>'実質公債費比率（分子）の構造'!N$48</f>
        <v>1023</v>
      </c>
      <c r="L46" s="173"/>
      <c r="M46" s="173"/>
      <c r="N46" s="173">
        <f>'実質公債費比率（分子）の構造'!O$48</f>
        <v>1017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5900</v>
      </c>
      <c r="C49" s="173"/>
      <c r="D49" s="173"/>
      <c r="E49" s="173">
        <f>'実質公債費比率（分子）の構造'!L$45</f>
        <v>5317</v>
      </c>
      <c r="F49" s="173"/>
      <c r="G49" s="173"/>
      <c r="H49" s="173">
        <f>'実質公債費比率（分子）の構造'!M$45</f>
        <v>5417</v>
      </c>
      <c r="I49" s="173"/>
      <c r="J49" s="173"/>
      <c r="K49" s="173">
        <f>'実質公債費比率（分子）の構造'!N$45</f>
        <v>5565</v>
      </c>
      <c r="L49" s="173"/>
      <c r="M49" s="173"/>
      <c r="N49" s="173">
        <f>'実質公債費比率（分子）の構造'!O$45</f>
        <v>5449</v>
      </c>
      <c r="O49" s="173"/>
      <c r="P49" s="173"/>
    </row>
    <row r="50" spans="1:16" x14ac:dyDescent="0.15">
      <c r="A50" s="173" t="s">
        <v>71</v>
      </c>
      <c r="B50" s="173" t="e">
        <f>NA()</f>
        <v>#N/A</v>
      </c>
      <c r="C50" s="173">
        <f>IF(ISNUMBER('実質公債費比率（分子）の構造'!K$53),'実質公債費比率（分子）の構造'!K$53,NA())</f>
        <v>1443</v>
      </c>
      <c r="D50" s="173" t="e">
        <f>NA()</f>
        <v>#N/A</v>
      </c>
      <c r="E50" s="173" t="e">
        <f>NA()</f>
        <v>#N/A</v>
      </c>
      <c r="F50" s="173">
        <f>IF(ISNUMBER('実質公債費比率（分子）の構造'!L$53),'実質公債費比率（分子）の構造'!L$53,NA())</f>
        <v>957</v>
      </c>
      <c r="G50" s="173" t="e">
        <f>NA()</f>
        <v>#N/A</v>
      </c>
      <c r="H50" s="173" t="e">
        <f>NA()</f>
        <v>#N/A</v>
      </c>
      <c r="I50" s="173">
        <f>IF(ISNUMBER('実質公債費比率（分子）の構造'!M$53),'実質公債費比率（分子）の構造'!M$53,NA())</f>
        <v>1124</v>
      </c>
      <c r="J50" s="173" t="e">
        <f>NA()</f>
        <v>#N/A</v>
      </c>
      <c r="K50" s="173" t="e">
        <f>NA()</f>
        <v>#N/A</v>
      </c>
      <c r="L50" s="173">
        <f>IF(ISNUMBER('実質公債費比率（分子）の構造'!N$53),'実質公債費比率（分子）の構造'!N$53,NA())</f>
        <v>1116</v>
      </c>
      <c r="M50" s="173" t="e">
        <f>NA()</f>
        <v>#N/A</v>
      </c>
      <c r="N50" s="173" t="e">
        <f>NA()</f>
        <v>#N/A</v>
      </c>
      <c r="O50" s="173">
        <f>IF(ISNUMBER('実質公債費比率（分子）の構造'!O$53),'実質公債費比率（分子）の構造'!O$53,NA())</f>
        <v>1163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51813</v>
      </c>
      <c r="E56" s="172"/>
      <c r="F56" s="172"/>
      <c r="G56" s="172">
        <f>'将来負担比率（分子）の構造'!J$52</f>
        <v>50348</v>
      </c>
      <c r="H56" s="172"/>
      <c r="I56" s="172"/>
      <c r="J56" s="172">
        <f>'将来負担比率（分子）の構造'!K$52</f>
        <v>48705</v>
      </c>
      <c r="K56" s="172"/>
      <c r="L56" s="172"/>
      <c r="M56" s="172">
        <f>'将来負担比率（分子）の構造'!L$52</f>
        <v>47636</v>
      </c>
      <c r="N56" s="172"/>
      <c r="O56" s="172"/>
      <c r="P56" s="172">
        <f>'将来負担比率（分子）の構造'!M$52</f>
        <v>46512</v>
      </c>
    </row>
    <row r="57" spans="1:16" x14ac:dyDescent="0.15">
      <c r="A57" s="172" t="s">
        <v>42</v>
      </c>
      <c r="B57" s="172"/>
      <c r="C57" s="172"/>
      <c r="D57" s="172">
        <f>'将来負担比率（分子）の構造'!I$51</f>
        <v>3726</v>
      </c>
      <c r="E57" s="172"/>
      <c r="F57" s="172"/>
      <c r="G57" s="172">
        <f>'将来負担比率（分子）の構造'!J$51</f>
        <v>4121</v>
      </c>
      <c r="H57" s="172"/>
      <c r="I57" s="172"/>
      <c r="J57" s="172">
        <f>'将来負担比率（分子）の構造'!K$51</f>
        <v>4150</v>
      </c>
      <c r="K57" s="172"/>
      <c r="L57" s="172"/>
      <c r="M57" s="172">
        <f>'将来負担比率（分子）の構造'!L$51</f>
        <v>4127</v>
      </c>
      <c r="N57" s="172"/>
      <c r="O57" s="172"/>
      <c r="P57" s="172">
        <f>'将来負担比率（分子）の構造'!M$51</f>
        <v>3995</v>
      </c>
    </row>
    <row r="58" spans="1:16" x14ac:dyDescent="0.15">
      <c r="A58" s="172" t="s">
        <v>41</v>
      </c>
      <c r="B58" s="172"/>
      <c r="C58" s="172"/>
      <c r="D58" s="172">
        <f>'将来負担比率（分子）の構造'!I$50</f>
        <v>13021</v>
      </c>
      <c r="E58" s="172"/>
      <c r="F58" s="172"/>
      <c r="G58" s="172">
        <f>'将来負担比率（分子）の構造'!J$50</f>
        <v>12062</v>
      </c>
      <c r="H58" s="172"/>
      <c r="I58" s="172"/>
      <c r="J58" s="172">
        <f>'将来負担比率（分子）の構造'!K$50</f>
        <v>12029</v>
      </c>
      <c r="K58" s="172"/>
      <c r="L58" s="172"/>
      <c r="M58" s="172">
        <f>'将来負担比率（分子）の構造'!L$50</f>
        <v>12458</v>
      </c>
      <c r="N58" s="172"/>
      <c r="O58" s="172"/>
      <c r="P58" s="172">
        <f>'将来負担比率（分子）の構造'!M$50</f>
        <v>13420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5</v>
      </c>
      <c r="F61" s="172"/>
      <c r="G61" s="172"/>
      <c r="H61" s="172">
        <f>'将来負担比率（分子）の構造'!K$46</f>
        <v>4</v>
      </c>
      <c r="I61" s="172"/>
      <c r="J61" s="172"/>
      <c r="K61" s="172">
        <f>'将来負担比率（分子）の構造'!L$46</f>
        <v>0</v>
      </c>
      <c r="L61" s="172"/>
      <c r="M61" s="172"/>
      <c r="N61" s="172">
        <f>'将来負担比率（分子）の構造'!M$46</f>
        <v>1</v>
      </c>
      <c r="O61" s="172"/>
      <c r="P61" s="172"/>
    </row>
    <row r="62" spans="1:16" x14ac:dyDescent="0.15">
      <c r="A62" s="172" t="s">
        <v>35</v>
      </c>
      <c r="B62" s="172">
        <f>'将来負担比率（分子）の構造'!I$45</f>
        <v>5811</v>
      </c>
      <c r="C62" s="172"/>
      <c r="D62" s="172"/>
      <c r="E62" s="172">
        <f>'将来負担比率（分子）の構造'!J$45</f>
        <v>5275</v>
      </c>
      <c r="F62" s="172"/>
      <c r="G62" s="172"/>
      <c r="H62" s="172">
        <f>'将来負担比率（分子）の構造'!K$45</f>
        <v>5186</v>
      </c>
      <c r="I62" s="172"/>
      <c r="J62" s="172"/>
      <c r="K62" s="172">
        <f>'将来負担比率（分子）の構造'!L$45</f>
        <v>5032</v>
      </c>
      <c r="L62" s="172"/>
      <c r="M62" s="172"/>
      <c r="N62" s="172">
        <f>'将来負担比率（分子）の構造'!M$45</f>
        <v>4971</v>
      </c>
      <c r="O62" s="172"/>
      <c r="P62" s="172"/>
    </row>
    <row r="63" spans="1:16" x14ac:dyDescent="0.15">
      <c r="A63" s="172" t="s">
        <v>34</v>
      </c>
      <c r="B63" s="172">
        <f>'将来負担比率（分子）の構造'!I$44</f>
        <v>15</v>
      </c>
      <c r="C63" s="172"/>
      <c r="D63" s="172"/>
      <c r="E63" s="172">
        <f>'将来負担比率（分子）の構造'!J$44</f>
        <v>10</v>
      </c>
      <c r="F63" s="172"/>
      <c r="G63" s="172"/>
      <c r="H63" s="172">
        <f>'将来負担比率（分子）の構造'!K$44</f>
        <v>6</v>
      </c>
      <c r="I63" s="172"/>
      <c r="J63" s="172"/>
      <c r="K63" s="172">
        <f>'将来負担比率（分子）の構造'!L$44</f>
        <v>3</v>
      </c>
      <c r="L63" s="172"/>
      <c r="M63" s="172"/>
      <c r="N63" s="172" t="str">
        <f>'将来負担比率（分子）の構造'!M$44</f>
        <v>-</v>
      </c>
      <c r="O63" s="172"/>
      <c r="P63" s="172"/>
    </row>
    <row r="64" spans="1:16" x14ac:dyDescent="0.15">
      <c r="A64" s="172" t="s">
        <v>33</v>
      </c>
      <c r="B64" s="172">
        <f>'将来負担比率（分子）の構造'!I$43</f>
        <v>15780</v>
      </c>
      <c r="C64" s="172"/>
      <c r="D64" s="172"/>
      <c r="E64" s="172">
        <f>'将来負担比率（分子）の構造'!J$43</f>
        <v>15296</v>
      </c>
      <c r="F64" s="172"/>
      <c r="G64" s="172"/>
      <c r="H64" s="172">
        <f>'将来負担比率（分子）の構造'!K$43</f>
        <v>15605</v>
      </c>
      <c r="I64" s="172"/>
      <c r="J64" s="172"/>
      <c r="K64" s="172">
        <f>'将来負担比率（分子）の構造'!L$43</f>
        <v>15601</v>
      </c>
      <c r="L64" s="172"/>
      <c r="M64" s="172"/>
      <c r="N64" s="172">
        <f>'将来負担比率（分子）の構造'!M$43</f>
        <v>15047</v>
      </c>
      <c r="O64" s="172"/>
      <c r="P64" s="172"/>
    </row>
    <row r="65" spans="1:16" x14ac:dyDescent="0.15">
      <c r="A65" s="172" t="s">
        <v>32</v>
      </c>
      <c r="B65" s="172">
        <f>'将来負担比率（分子）の構造'!I$42</f>
        <v>181</v>
      </c>
      <c r="C65" s="172"/>
      <c r="D65" s="172"/>
      <c r="E65" s="172">
        <f>'将来負担比率（分子）の構造'!J$42</f>
        <v>142</v>
      </c>
      <c r="F65" s="172"/>
      <c r="G65" s="172"/>
      <c r="H65" s="172">
        <f>'将来負担比率（分子）の構造'!K$42</f>
        <v>106</v>
      </c>
      <c r="I65" s="172"/>
      <c r="J65" s="172"/>
      <c r="K65" s="172">
        <f>'将来負担比率（分子）の構造'!L$42</f>
        <v>79</v>
      </c>
      <c r="L65" s="172"/>
      <c r="M65" s="172"/>
      <c r="N65" s="172">
        <f>'将来負担比率（分子）の構造'!M$42</f>
        <v>58</v>
      </c>
      <c r="O65" s="172"/>
      <c r="P65" s="172"/>
    </row>
    <row r="66" spans="1:16" x14ac:dyDescent="0.15">
      <c r="A66" s="172" t="s">
        <v>31</v>
      </c>
      <c r="B66" s="172">
        <f>'将来負担比率（分子）の構造'!I$41</f>
        <v>55046</v>
      </c>
      <c r="C66" s="172"/>
      <c r="D66" s="172"/>
      <c r="E66" s="172">
        <f>'将来負担比率（分子）の構造'!J$41</f>
        <v>54483</v>
      </c>
      <c r="F66" s="172"/>
      <c r="G66" s="172"/>
      <c r="H66" s="172">
        <f>'将来負担比率（分子）の構造'!K$41</f>
        <v>52588</v>
      </c>
      <c r="I66" s="172"/>
      <c r="J66" s="172"/>
      <c r="K66" s="172">
        <f>'将来負担比率（分子）の構造'!L$41</f>
        <v>50927</v>
      </c>
      <c r="L66" s="172"/>
      <c r="M66" s="172"/>
      <c r="N66" s="172">
        <f>'将来負担比率（分子）の構造'!M$41</f>
        <v>49168</v>
      </c>
      <c r="O66" s="172"/>
      <c r="P66" s="172"/>
    </row>
    <row r="67" spans="1:16" x14ac:dyDescent="0.15">
      <c r="A67" s="172" t="s">
        <v>75</v>
      </c>
      <c r="B67" s="172" t="e">
        <f>NA()</f>
        <v>#N/A</v>
      </c>
      <c r="C67" s="172">
        <f>IF(ISNUMBER('将来負担比率（分子）の構造'!I$53), IF('将来負担比率（分子）の構造'!I$53 &lt; 0, 0, '将来負担比率（分子）の構造'!I$53), NA())</f>
        <v>8274</v>
      </c>
      <c r="D67" s="172" t="e">
        <f>NA()</f>
        <v>#N/A</v>
      </c>
      <c r="E67" s="172" t="e">
        <f>NA()</f>
        <v>#N/A</v>
      </c>
      <c r="F67" s="172">
        <f>IF(ISNUMBER('将来負担比率（分子）の構造'!J$53), IF('将来負担比率（分子）の構造'!J$53 &lt; 0, 0, '将来負担比率（分子）の構造'!J$53), NA())</f>
        <v>8681</v>
      </c>
      <c r="G67" s="172" t="e">
        <f>NA()</f>
        <v>#N/A</v>
      </c>
      <c r="H67" s="172" t="e">
        <f>NA()</f>
        <v>#N/A</v>
      </c>
      <c r="I67" s="172">
        <f>IF(ISNUMBER('将来負担比率（分子）の構造'!K$53), IF('将来負担比率（分子）の構造'!K$53 &lt; 0, 0, '将来負担比率（分子）の構造'!K$53), NA())</f>
        <v>8610</v>
      </c>
      <c r="J67" s="172" t="e">
        <f>NA()</f>
        <v>#N/A</v>
      </c>
      <c r="K67" s="172" t="e">
        <f>NA()</f>
        <v>#N/A</v>
      </c>
      <c r="L67" s="172">
        <f>IF(ISNUMBER('将来負担比率（分子）の構造'!L$53), IF('将来負担比率（分子）の構造'!L$53 &lt; 0, 0, '将来負担比率（分子）の構造'!L$53), NA())</f>
        <v>7422</v>
      </c>
      <c r="M67" s="172" t="e">
        <f>NA()</f>
        <v>#N/A</v>
      </c>
      <c r="N67" s="172" t="e">
        <f>NA()</f>
        <v>#N/A</v>
      </c>
      <c r="O67" s="172">
        <f>IF(ISNUMBER('将来負担比率（分子）の構造'!M$53), IF('将来負担比率（分子）の構造'!M$53 &lt; 0, 0, '将来負担比率（分子）の構造'!M$53), NA())</f>
        <v>5317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2993</v>
      </c>
      <c r="C72" s="176">
        <f>基金残高に係る経年分析!G55</f>
        <v>2885</v>
      </c>
      <c r="D72" s="176">
        <f>基金残高に係る経年分析!H55</f>
        <v>2888</v>
      </c>
    </row>
    <row r="73" spans="1:16" x14ac:dyDescent="0.15">
      <c r="A73" s="175" t="s">
        <v>78</v>
      </c>
      <c r="B73" s="176" t="str">
        <f>基金残高に係る経年分析!F56</f>
        <v>-</v>
      </c>
      <c r="C73" s="176" t="str">
        <f>基金残高に係る経年分析!G56</f>
        <v>-</v>
      </c>
      <c r="D73" s="176">
        <f>基金残高に係る経年分析!H56</f>
        <v>360</v>
      </c>
    </row>
    <row r="74" spans="1:16" x14ac:dyDescent="0.15">
      <c r="A74" s="175" t="s">
        <v>79</v>
      </c>
      <c r="B74" s="176">
        <f>基金残高に係る経年分析!F57</f>
        <v>12141</v>
      </c>
      <c r="C74" s="176">
        <f>基金残高に係る経年分析!G57</f>
        <v>12608</v>
      </c>
      <c r="D74" s="176">
        <f>基金残高に係る経年分析!H57</f>
        <v>13151</v>
      </c>
    </row>
  </sheetData>
  <sheetProtection algorithmName="SHA-512" hashValue="rVKFz7i+LTEuIqMyta8IM9yZGlCBTb3kwBZ9cJ7GVg/GPqupnZ4AgSR5Rm25QyFuwbEkOqaQQZTnzQVy28GA/g==" saltValue="SgKpKOERbFTCmhTSpzwe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226</v>
      </c>
      <c r="C5" s="652"/>
      <c r="D5" s="652"/>
      <c r="E5" s="652"/>
      <c r="F5" s="652"/>
      <c r="G5" s="652"/>
      <c r="H5" s="652"/>
      <c r="I5" s="652"/>
      <c r="J5" s="652"/>
      <c r="K5" s="652"/>
      <c r="L5" s="652"/>
      <c r="M5" s="652"/>
      <c r="N5" s="652"/>
      <c r="O5" s="652"/>
      <c r="P5" s="652"/>
      <c r="Q5" s="653"/>
      <c r="R5" s="654">
        <v>6800355</v>
      </c>
      <c r="S5" s="655"/>
      <c r="T5" s="655"/>
      <c r="U5" s="655"/>
      <c r="V5" s="655"/>
      <c r="W5" s="655"/>
      <c r="X5" s="655"/>
      <c r="Y5" s="656"/>
      <c r="Z5" s="657">
        <v>16.399999999999999</v>
      </c>
      <c r="AA5" s="657"/>
      <c r="AB5" s="657"/>
      <c r="AC5" s="657"/>
      <c r="AD5" s="658">
        <v>6511691</v>
      </c>
      <c r="AE5" s="658"/>
      <c r="AF5" s="658"/>
      <c r="AG5" s="658"/>
      <c r="AH5" s="658"/>
      <c r="AI5" s="658"/>
      <c r="AJ5" s="658"/>
      <c r="AK5" s="658"/>
      <c r="AL5" s="659">
        <v>29.3</v>
      </c>
      <c r="AM5" s="660"/>
      <c r="AN5" s="660"/>
      <c r="AO5" s="661"/>
      <c r="AP5" s="651" t="s">
        <v>227</v>
      </c>
      <c r="AQ5" s="652"/>
      <c r="AR5" s="652"/>
      <c r="AS5" s="652"/>
      <c r="AT5" s="652"/>
      <c r="AU5" s="652"/>
      <c r="AV5" s="652"/>
      <c r="AW5" s="652"/>
      <c r="AX5" s="652"/>
      <c r="AY5" s="652"/>
      <c r="AZ5" s="652"/>
      <c r="BA5" s="652"/>
      <c r="BB5" s="652"/>
      <c r="BC5" s="652"/>
      <c r="BD5" s="652"/>
      <c r="BE5" s="652"/>
      <c r="BF5" s="653"/>
      <c r="BG5" s="665">
        <v>6509234</v>
      </c>
      <c r="BH5" s="666"/>
      <c r="BI5" s="666"/>
      <c r="BJ5" s="666"/>
      <c r="BK5" s="666"/>
      <c r="BL5" s="666"/>
      <c r="BM5" s="666"/>
      <c r="BN5" s="667"/>
      <c r="BO5" s="668">
        <v>95.7</v>
      </c>
      <c r="BP5" s="668"/>
      <c r="BQ5" s="668"/>
      <c r="BR5" s="668"/>
      <c r="BS5" s="669">
        <v>77850</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491426</v>
      </c>
      <c r="S6" s="666"/>
      <c r="T6" s="666"/>
      <c r="U6" s="666"/>
      <c r="V6" s="666"/>
      <c r="W6" s="666"/>
      <c r="X6" s="666"/>
      <c r="Y6" s="667"/>
      <c r="Z6" s="668">
        <v>1.2</v>
      </c>
      <c r="AA6" s="668"/>
      <c r="AB6" s="668"/>
      <c r="AC6" s="668"/>
      <c r="AD6" s="669">
        <v>491426</v>
      </c>
      <c r="AE6" s="669"/>
      <c r="AF6" s="669"/>
      <c r="AG6" s="669"/>
      <c r="AH6" s="669"/>
      <c r="AI6" s="669"/>
      <c r="AJ6" s="669"/>
      <c r="AK6" s="669"/>
      <c r="AL6" s="670">
        <v>2.2000000000000002</v>
      </c>
      <c r="AM6" s="671"/>
      <c r="AN6" s="671"/>
      <c r="AO6" s="672"/>
      <c r="AP6" s="662" t="s">
        <v>232</v>
      </c>
      <c r="AQ6" s="663"/>
      <c r="AR6" s="663"/>
      <c r="AS6" s="663"/>
      <c r="AT6" s="663"/>
      <c r="AU6" s="663"/>
      <c r="AV6" s="663"/>
      <c r="AW6" s="663"/>
      <c r="AX6" s="663"/>
      <c r="AY6" s="663"/>
      <c r="AZ6" s="663"/>
      <c r="BA6" s="663"/>
      <c r="BB6" s="663"/>
      <c r="BC6" s="663"/>
      <c r="BD6" s="663"/>
      <c r="BE6" s="663"/>
      <c r="BF6" s="664"/>
      <c r="BG6" s="665">
        <v>6509234</v>
      </c>
      <c r="BH6" s="666"/>
      <c r="BI6" s="666"/>
      <c r="BJ6" s="666"/>
      <c r="BK6" s="666"/>
      <c r="BL6" s="666"/>
      <c r="BM6" s="666"/>
      <c r="BN6" s="667"/>
      <c r="BO6" s="668">
        <v>95.7</v>
      </c>
      <c r="BP6" s="668"/>
      <c r="BQ6" s="668"/>
      <c r="BR6" s="668"/>
      <c r="BS6" s="669">
        <v>77850</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266708</v>
      </c>
      <c r="CS6" s="666"/>
      <c r="CT6" s="666"/>
      <c r="CU6" s="666"/>
      <c r="CV6" s="666"/>
      <c r="CW6" s="666"/>
      <c r="CX6" s="666"/>
      <c r="CY6" s="667"/>
      <c r="CZ6" s="659">
        <v>0.7</v>
      </c>
      <c r="DA6" s="660"/>
      <c r="DB6" s="660"/>
      <c r="DC6" s="679"/>
      <c r="DD6" s="674" t="s">
        <v>130</v>
      </c>
      <c r="DE6" s="666"/>
      <c r="DF6" s="666"/>
      <c r="DG6" s="666"/>
      <c r="DH6" s="666"/>
      <c r="DI6" s="666"/>
      <c r="DJ6" s="666"/>
      <c r="DK6" s="666"/>
      <c r="DL6" s="666"/>
      <c r="DM6" s="666"/>
      <c r="DN6" s="666"/>
      <c r="DO6" s="666"/>
      <c r="DP6" s="667"/>
      <c r="DQ6" s="674">
        <v>266061</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5626</v>
      </c>
      <c r="S7" s="666"/>
      <c r="T7" s="666"/>
      <c r="U7" s="666"/>
      <c r="V7" s="666"/>
      <c r="W7" s="666"/>
      <c r="X7" s="666"/>
      <c r="Y7" s="667"/>
      <c r="Z7" s="668">
        <v>0</v>
      </c>
      <c r="AA7" s="668"/>
      <c r="AB7" s="668"/>
      <c r="AC7" s="668"/>
      <c r="AD7" s="669">
        <v>5626</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2634633</v>
      </c>
      <c r="BH7" s="666"/>
      <c r="BI7" s="666"/>
      <c r="BJ7" s="666"/>
      <c r="BK7" s="666"/>
      <c r="BL7" s="666"/>
      <c r="BM7" s="666"/>
      <c r="BN7" s="667"/>
      <c r="BO7" s="668">
        <v>38.700000000000003</v>
      </c>
      <c r="BP7" s="668"/>
      <c r="BQ7" s="668"/>
      <c r="BR7" s="668"/>
      <c r="BS7" s="669">
        <v>77850</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5459100</v>
      </c>
      <c r="CS7" s="666"/>
      <c r="CT7" s="666"/>
      <c r="CU7" s="666"/>
      <c r="CV7" s="666"/>
      <c r="CW7" s="666"/>
      <c r="CX7" s="666"/>
      <c r="CY7" s="667"/>
      <c r="CZ7" s="668">
        <v>13.8</v>
      </c>
      <c r="DA7" s="668"/>
      <c r="DB7" s="668"/>
      <c r="DC7" s="668"/>
      <c r="DD7" s="674">
        <v>949142</v>
      </c>
      <c r="DE7" s="666"/>
      <c r="DF7" s="666"/>
      <c r="DG7" s="666"/>
      <c r="DH7" s="666"/>
      <c r="DI7" s="666"/>
      <c r="DJ7" s="666"/>
      <c r="DK7" s="666"/>
      <c r="DL7" s="666"/>
      <c r="DM7" s="666"/>
      <c r="DN7" s="666"/>
      <c r="DO7" s="666"/>
      <c r="DP7" s="667"/>
      <c r="DQ7" s="674">
        <v>4103868</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35682</v>
      </c>
      <c r="S8" s="666"/>
      <c r="T8" s="666"/>
      <c r="U8" s="666"/>
      <c r="V8" s="666"/>
      <c r="W8" s="666"/>
      <c r="X8" s="666"/>
      <c r="Y8" s="667"/>
      <c r="Z8" s="668">
        <v>0.1</v>
      </c>
      <c r="AA8" s="668"/>
      <c r="AB8" s="668"/>
      <c r="AC8" s="668"/>
      <c r="AD8" s="669">
        <v>35682</v>
      </c>
      <c r="AE8" s="669"/>
      <c r="AF8" s="669"/>
      <c r="AG8" s="669"/>
      <c r="AH8" s="669"/>
      <c r="AI8" s="669"/>
      <c r="AJ8" s="669"/>
      <c r="AK8" s="669"/>
      <c r="AL8" s="670">
        <v>0.2</v>
      </c>
      <c r="AM8" s="671"/>
      <c r="AN8" s="671"/>
      <c r="AO8" s="672"/>
      <c r="AP8" s="662" t="s">
        <v>238</v>
      </c>
      <c r="AQ8" s="663"/>
      <c r="AR8" s="663"/>
      <c r="AS8" s="663"/>
      <c r="AT8" s="663"/>
      <c r="AU8" s="663"/>
      <c r="AV8" s="663"/>
      <c r="AW8" s="663"/>
      <c r="AX8" s="663"/>
      <c r="AY8" s="663"/>
      <c r="AZ8" s="663"/>
      <c r="BA8" s="663"/>
      <c r="BB8" s="663"/>
      <c r="BC8" s="663"/>
      <c r="BD8" s="663"/>
      <c r="BE8" s="663"/>
      <c r="BF8" s="664"/>
      <c r="BG8" s="665">
        <v>92689</v>
      </c>
      <c r="BH8" s="666"/>
      <c r="BI8" s="666"/>
      <c r="BJ8" s="666"/>
      <c r="BK8" s="666"/>
      <c r="BL8" s="666"/>
      <c r="BM8" s="666"/>
      <c r="BN8" s="667"/>
      <c r="BO8" s="668">
        <v>1.4</v>
      </c>
      <c r="BP8" s="668"/>
      <c r="BQ8" s="668"/>
      <c r="BR8" s="668"/>
      <c r="BS8" s="669" t="s">
        <v>130</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11160366</v>
      </c>
      <c r="CS8" s="666"/>
      <c r="CT8" s="666"/>
      <c r="CU8" s="666"/>
      <c r="CV8" s="666"/>
      <c r="CW8" s="666"/>
      <c r="CX8" s="666"/>
      <c r="CY8" s="667"/>
      <c r="CZ8" s="668">
        <v>28.1</v>
      </c>
      <c r="DA8" s="668"/>
      <c r="DB8" s="668"/>
      <c r="DC8" s="668"/>
      <c r="DD8" s="674">
        <v>138711</v>
      </c>
      <c r="DE8" s="666"/>
      <c r="DF8" s="666"/>
      <c r="DG8" s="666"/>
      <c r="DH8" s="666"/>
      <c r="DI8" s="666"/>
      <c r="DJ8" s="666"/>
      <c r="DK8" s="666"/>
      <c r="DL8" s="666"/>
      <c r="DM8" s="666"/>
      <c r="DN8" s="666"/>
      <c r="DO8" s="666"/>
      <c r="DP8" s="667"/>
      <c r="DQ8" s="674">
        <v>6058941</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38752</v>
      </c>
      <c r="S9" s="666"/>
      <c r="T9" s="666"/>
      <c r="U9" s="666"/>
      <c r="V9" s="666"/>
      <c r="W9" s="666"/>
      <c r="X9" s="666"/>
      <c r="Y9" s="667"/>
      <c r="Z9" s="668">
        <v>0.1</v>
      </c>
      <c r="AA9" s="668"/>
      <c r="AB9" s="668"/>
      <c r="AC9" s="668"/>
      <c r="AD9" s="669">
        <v>38752</v>
      </c>
      <c r="AE9" s="669"/>
      <c r="AF9" s="669"/>
      <c r="AG9" s="669"/>
      <c r="AH9" s="669"/>
      <c r="AI9" s="669"/>
      <c r="AJ9" s="669"/>
      <c r="AK9" s="669"/>
      <c r="AL9" s="670">
        <v>0.2</v>
      </c>
      <c r="AM9" s="671"/>
      <c r="AN9" s="671"/>
      <c r="AO9" s="672"/>
      <c r="AP9" s="662" t="s">
        <v>241</v>
      </c>
      <c r="AQ9" s="663"/>
      <c r="AR9" s="663"/>
      <c r="AS9" s="663"/>
      <c r="AT9" s="663"/>
      <c r="AU9" s="663"/>
      <c r="AV9" s="663"/>
      <c r="AW9" s="663"/>
      <c r="AX9" s="663"/>
      <c r="AY9" s="663"/>
      <c r="AZ9" s="663"/>
      <c r="BA9" s="663"/>
      <c r="BB9" s="663"/>
      <c r="BC9" s="663"/>
      <c r="BD9" s="663"/>
      <c r="BE9" s="663"/>
      <c r="BF9" s="664"/>
      <c r="BG9" s="665">
        <v>2086200</v>
      </c>
      <c r="BH9" s="666"/>
      <c r="BI9" s="666"/>
      <c r="BJ9" s="666"/>
      <c r="BK9" s="666"/>
      <c r="BL9" s="666"/>
      <c r="BM9" s="666"/>
      <c r="BN9" s="667"/>
      <c r="BO9" s="668">
        <v>30.7</v>
      </c>
      <c r="BP9" s="668"/>
      <c r="BQ9" s="668"/>
      <c r="BR9" s="668"/>
      <c r="BS9" s="669" t="s">
        <v>242</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2945580</v>
      </c>
      <c r="CS9" s="666"/>
      <c r="CT9" s="666"/>
      <c r="CU9" s="666"/>
      <c r="CV9" s="666"/>
      <c r="CW9" s="666"/>
      <c r="CX9" s="666"/>
      <c r="CY9" s="667"/>
      <c r="CZ9" s="668">
        <v>7.4</v>
      </c>
      <c r="DA9" s="668"/>
      <c r="DB9" s="668"/>
      <c r="DC9" s="668"/>
      <c r="DD9" s="674">
        <v>143884</v>
      </c>
      <c r="DE9" s="666"/>
      <c r="DF9" s="666"/>
      <c r="DG9" s="666"/>
      <c r="DH9" s="666"/>
      <c r="DI9" s="666"/>
      <c r="DJ9" s="666"/>
      <c r="DK9" s="666"/>
      <c r="DL9" s="666"/>
      <c r="DM9" s="666"/>
      <c r="DN9" s="666"/>
      <c r="DO9" s="666"/>
      <c r="DP9" s="667"/>
      <c r="DQ9" s="674">
        <v>2042654</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180815</v>
      </c>
      <c r="BH10" s="666"/>
      <c r="BI10" s="666"/>
      <c r="BJ10" s="666"/>
      <c r="BK10" s="666"/>
      <c r="BL10" s="666"/>
      <c r="BM10" s="666"/>
      <c r="BN10" s="667"/>
      <c r="BO10" s="668">
        <v>2.7</v>
      </c>
      <c r="BP10" s="668"/>
      <c r="BQ10" s="668"/>
      <c r="BR10" s="668"/>
      <c r="BS10" s="669" t="s">
        <v>130</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204094</v>
      </c>
      <c r="CS10" s="666"/>
      <c r="CT10" s="666"/>
      <c r="CU10" s="666"/>
      <c r="CV10" s="666"/>
      <c r="CW10" s="666"/>
      <c r="CX10" s="666"/>
      <c r="CY10" s="667"/>
      <c r="CZ10" s="668">
        <v>0.5</v>
      </c>
      <c r="DA10" s="668"/>
      <c r="DB10" s="668"/>
      <c r="DC10" s="668"/>
      <c r="DD10" s="674">
        <v>4924</v>
      </c>
      <c r="DE10" s="666"/>
      <c r="DF10" s="666"/>
      <c r="DG10" s="666"/>
      <c r="DH10" s="666"/>
      <c r="DI10" s="666"/>
      <c r="DJ10" s="666"/>
      <c r="DK10" s="666"/>
      <c r="DL10" s="666"/>
      <c r="DM10" s="666"/>
      <c r="DN10" s="666"/>
      <c r="DO10" s="666"/>
      <c r="DP10" s="667"/>
      <c r="DQ10" s="674">
        <v>34094</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1280149</v>
      </c>
      <c r="S11" s="666"/>
      <c r="T11" s="666"/>
      <c r="U11" s="666"/>
      <c r="V11" s="666"/>
      <c r="W11" s="666"/>
      <c r="X11" s="666"/>
      <c r="Y11" s="667"/>
      <c r="Z11" s="670">
        <v>3.1</v>
      </c>
      <c r="AA11" s="671"/>
      <c r="AB11" s="671"/>
      <c r="AC11" s="683"/>
      <c r="AD11" s="674">
        <v>1280149</v>
      </c>
      <c r="AE11" s="666"/>
      <c r="AF11" s="666"/>
      <c r="AG11" s="666"/>
      <c r="AH11" s="666"/>
      <c r="AI11" s="666"/>
      <c r="AJ11" s="666"/>
      <c r="AK11" s="667"/>
      <c r="AL11" s="670">
        <v>5.8</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274929</v>
      </c>
      <c r="BH11" s="666"/>
      <c r="BI11" s="666"/>
      <c r="BJ11" s="666"/>
      <c r="BK11" s="666"/>
      <c r="BL11" s="666"/>
      <c r="BM11" s="666"/>
      <c r="BN11" s="667"/>
      <c r="BO11" s="668">
        <v>4</v>
      </c>
      <c r="BP11" s="668"/>
      <c r="BQ11" s="668"/>
      <c r="BR11" s="668"/>
      <c r="BS11" s="669">
        <v>77850</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2091806</v>
      </c>
      <c r="CS11" s="666"/>
      <c r="CT11" s="666"/>
      <c r="CU11" s="666"/>
      <c r="CV11" s="666"/>
      <c r="CW11" s="666"/>
      <c r="CX11" s="666"/>
      <c r="CY11" s="667"/>
      <c r="CZ11" s="668">
        <v>5.3</v>
      </c>
      <c r="DA11" s="668"/>
      <c r="DB11" s="668"/>
      <c r="DC11" s="668"/>
      <c r="DD11" s="674">
        <v>522220</v>
      </c>
      <c r="DE11" s="666"/>
      <c r="DF11" s="666"/>
      <c r="DG11" s="666"/>
      <c r="DH11" s="666"/>
      <c r="DI11" s="666"/>
      <c r="DJ11" s="666"/>
      <c r="DK11" s="666"/>
      <c r="DL11" s="666"/>
      <c r="DM11" s="666"/>
      <c r="DN11" s="666"/>
      <c r="DO11" s="666"/>
      <c r="DP11" s="667"/>
      <c r="DQ11" s="674">
        <v>935145</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v>6999</v>
      </c>
      <c r="S12" s="666"/>
      <c r="T12" s="666"/>
      <c r="U12" s="666"/>
      <c r="V12" s="666"/>
      <c r="W12" s="666"/>
      <c r="X12" s="666"/>
      <c r="Y12" s="667"/>
      <c r="Z12" s="668">
        <v>0</v>
      </c>
      <c r="AA12" s="668"/>
      <c r="AB12" s="668"/>
      <c r="AC12" s="668"/>
      <c r="AD12" s="669">
        <v>6999</v>
      </c>
      <c r="AE12" s="669"/>
      <c r="AF12" s="669"/>
      <c r="AG12" s="669"/>
      <c r="AH12" s="669"/>
      <c r="AI12" s="669"/>
      <c r="AJ12" s="669"/>
      <c r="AK12" s="669"/>
      <c r="AL12" s="670">
        <v>0</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3279562</v>
      </c>
      <c r="BH12" s="666"/>
      <c r="BI12" s="666"/>
      <c r="BJ12" s="666"/>
      <c r="BK12" s="666"/>
      <c r="BL12" s="666"/>
      <c r="BM12" s="666"/>
      <c r="BN12" s="667"/>
      <c r="BO12" s="668">
        <v>48.2</v>
      </c>
      <c r="BP12" s="668"/>
      <c r="BQ12" s="668"/>
      <c r="BR12" s="668"/>
      <c r="BS12" s="669" t="s">
        <v>242</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1018814</v>
      </c>
      <c r="CS12" s="666"/>
      <c r="CT12" s="666"/>
      <c r="CU12" s="666"/>
      <c r="CV12" s="666"/>
      <c r="CW12" s="666"/>
      <c r="CX12" s="666"/>
      <c r="CY12" s="667"/>
      <c r="CZ12" s="668">
        <v>2.6</v>
      </c>
      <c r="DA12" s="668"/>
      <c r="DB12" s="668"/>
      <c r="DC12" s="668"/>
      <c r="DD12" s="674">
        <v>26138</v>
      </c>
      <c r="DE12" s="666"/>
      <c r="DF12" s="666"/>
      <c r="DG12" s="666"/>
      <c r="DH12" s="666"/>
      <c r="DI12" s="666"/>
      <c r="DJ12" s="666"/>
      <c r="DK12" s="666"/>
      <c r="DL12" s="666"/>
      <c r="DM12" s="666"/>
      <c r="DN12" s="666"/>
      <c r="DO12" s="666"/>
      <c r="DP12" s="667"/>
      <c r="DQ12" s="674">
        <v>602406</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242</v>
      </c>
      <c r="S13" s="666"/>
      <c r="T13" s="666"/>
      <c r="U13" s="666"/>
      <c r="V13" s="666"/>
      <c r="W13" s="666"/>
      <c r="X13" s="666"/>
      <c r="Y13" s="667"/>
      <c r="Z13" s="668" t="s">
        <v>242</v>
      </c>
      <c r="AA13" s="668"/>
      <c r="AB13" s="668"/>
      <c r="AC13" s="668"/>
      <c r="AD13" s="669" t="s">
        <v>242</v>
      </c>
      <c r="AE13" s="669"/>
      <c r="AF13" s="669"/>
      <c r="AG13" s="669"/>
      <c r="AH13" s="669"/>
      <c r="AI13" s="669"/>
      <c r="AJ13" s="669"/>
      <c r="AK13" s="669"/>
      <c r="AL13" s="670" t="s">
        <v>130</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3250069</v>
      </c>
      <c r="BH13" s="666"/>
      <c r="BI13" s="666"/>
      <c r="BJ13" s="666"/>
      <c r="BK13" s="666"/>
      <c r="BL13" s="666"/>
      <c r="BM13" s="666"/>
      <c r="BN13" s="667"/>
      <c r="BO13" s="668">
        <v>47.8</v>
      </c>
      <c r="BP13" s="668"/>
      <c r="BQ13" s="668"/>
      <c r="BR13" s="668"/>
      <c r="BS13" s="669" t="s">
        <v>130</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4249002</v>
      </c>
      <c r="CS13" s="666"/>
      <c r="CT13" s="666"/>
      <c r="CU13" s="666"/>
      <c r="CV13" s="666"/>
      <c r="CW13" s="666"/>
      <c r="CX13" s="666"/>
      <c r="CY13" s="667"/>
      <c r="CZ13" s="668">
        <v>10.7</v>
      </c>
      <c r="DA13" s="668"/>
      <c r="DB13" s="668"/>
      <c r="DC13" s="668"/>
      <c r="DD13" s="674">
        <v>1738037</v>
      </c>
      <c r="DE13" s="666"/>
      <c r="DF13" s="666"/>
      <c r="DG13" s="666"/>
      <c r="DH13" s="666"/>
      <c r="DI13" s="666"/>
      <c r="DJ13" s="666"/>
      <c r="DK13" s="666"/>
      <c r="DL13" s="666"/>
      <c r="DM13" s="666"/>
      <c r="DN13" s="666"/>
      <c r="DO13" s="666"/>
      <c r="DP13" s="667"/>
      <c r="DQ13" s="674">
        <v>2331210</v>
      </c>
      <c r="DR13" s="666"/>
      <c r="DS13" s="666"/>
      <c r="DT13" s="666"/>
      <c r="DU13" s="666"/>
      <c r="DV13" s="666"/>
      <c r="DW13" s="666"/>
      <c r="DX13" s="666"/>
      <c r="DY13" s="666"/>
      <c r="DZ13" s="666"/>
      <c r="EA13" s="666"/>
      <c r="EB13" s="666"/>
      <c r="EC13" s="675"/>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242</v>
      </c>
      <c r="S14" s="666"/>
      <c r="T14" s="666"/>
      <c r="U14" s="666"/>
      <c r="V14" s="666"/>
      <c r="W14" s="666"/>
      <c r="X14" s="666"/>
      <c r="Y14" s="667"/>
      <c r="Z14" s="668" t="s">
        <v>242</v>
      </c>
      <c r="AA14" s="668"/>
      <c r="AB14" s="668"/>
      <c r="AC14" s="668"/>
      <c r="AD14" s="669" t="s">
        <v>130</v>
      </c>
      <c r="AE14" s="669"/>
      <c r="AF14" s="669"/>
      <c r="AG14" s="669"/>
      <c r="AH14" s="669"/>
      <c r="AI14" s="669"/>
      <c r="AJ14" s="669"/>
      <c r="AK14" s="669"/>
      <c r="AL14" s="670" t="s">
        <v>175</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220442</v>
      </c>
      <c r="BH14" s="666"/>
      <c r="BI14" s="666"/>
      <c r="BJ14" s="666"/>
      <c r="BK14" s="666"/>
      <c r="BL14" s="666"/>
      <c r="BM14" s="666"/>
      <c r="BN14" s="667"/>
      <c r="BO14" s="668">
        <v>3.2</v>
      </c>
      <c r="BP14" s="668"/>
      <c r="BQ14" s="668"/>
      <c r="BR14" s="668"/>
      <c r="BS14" s="669" t="s">
        <v>175</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1485322</v>
      </c>
      <c r="CS14" s="666"/>
      <c r="CT14" s="666"/>
      <c r="CU14" s="666"/>
      <c r="CV14" s="666"/>
      <c r="CW14" s="666"/>
      <c r="CX14" s="666"/>
      <c r="CY14" s="667"/>
      <c r="CZ14" s="668">
        <v>3.7</v>
      </c>
      <c r="DA14" s="668"/>
      <c r="DB14" s="668"/>
      <c r="DC14" s="668"/>
      <c r="DD14" s="674">
        <v>216866</v>
      </c>
      <c r="DE14" s="666"/>
      <c r="DF14" s="666"/>
      <c r="DG14" s="666"/>
      <c r="DH14" s="666"/>
      <c r="DI14" s="666"/>
      <c r="DJ14" s="666"/>
      <c r="DK14" s="666"/>
      <c r="DL14" s="666"/>
      <c r="DM14" s="666"/>
      <c r="DN14" s="666"/>
      <c r="DO14" s="666"/>
      <c r="DP14" s="667"/>
      <c r="DQ14" s="674">
        <v>1237217</v>
      </c>
      <c r="DR14" s="666"/>
      <c r="DS14" s="666"/>
      <c r="DT14" s="666"/>
      <c r="DU14" s="666"/>
      <c r="DV14" s="666"/>
      <c r="DW14" s="666"/>
      <c r="DX14" s="666"/>
      <c r="DY14" s="666"/>
      <c r="DZ14" s="666"/>
      <c r="EA14" s="666"/>
      <c r="EB14" s="666"/>
      <c r="EC14" s="675"/>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374597</v>
      </c>
      <c r="BH15" s="666"/>
      <c r="BI15" s="666"/>
      <c r="BJ15" s="666"/>
      <c r="BK15" s="666"/>
      <c r="BL15" s="666"/>
      <c r="BM15" s="666"/>
      <c r="BN15" s="667"/>
      <c r="BO15" s="668">
        <v>5.5</v>
      </c>
      <c r="BP15" s="668"/>
      <c r="BQ15" s="668"/>
      <c r="BR15" s="668"/>
      <c r="BS15" s="669" t="s">
        <v>175</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2726674</v>
      </c>
      <c r="CS15" s="666"/>
      <c r="CT15" s="666"/>
      <c r="CU15" s="666"/>
      <c r="CV15" s="666"/>
      <c r="CW15" s="666"/>
      <c r="CX15" s="666"/>
      <c r="CY15" s="667"/>
      <c r="CZ15" s="668">
        <v>6.9</v>
      </c>
      <c r="DA15" s="668"/>
      <c r="DB15" s="668"/>
      <c r="DC15" s="668"/>
      <c r="DD15" s="674">
        <v>443310</v>
      </c>
      <c r="DE15" s="666"/>
      <c r="DF15" s="666"/>
      <c r="DG15" s="666"/>
      <c r="DH15" s="666"/>
      <c r="DI15" s="666"/>
      <c r="DJ15" s="666"/>
      <c r="DK15" s="666"/>
      <c r="DL15" s="666"/>
      <c r="DM15" s="666"/>
      <c r="DN15" s="666"/>
      <c r="DO15" s="666"/>
      <c r="DP15" s="667"/>
      <c r="DQ15" s="674">
        <v>2068785</v>
      </c>
      <c r="DR15" s="666"/>
      <c r="DS15" s="666"/>
      <c r="DT15" s="666"/>
      <c r="DU15" s="666"/>
      <c r="DV15" s="666"/>
      <c r="DW15" s="666"/>
      <c r="DX15" s="666"/>
      <c r="DY15" s="666"/>
      <c r="DZ15" s="666"/>
      <c r="EA15" s="666"/>
      <c r="EB15" s="666"/>
      <c r="EC15" s="675"/>
    </row>
    <row r="16" spans="2:143" ht="11.25" customHeight="1" x14ac:dyDescent="0.15">
      <c r="B16" s="662" t="s">
        <v>262</v>
      </c>
      <c r="C16" s="663"/>
      <c r="D16" s="663"/>
      <c r="E16" s="663"/>
      <c r="F16" s="663"/>
      <c r="G16" s="663"/>
      <c r="H16" s="663"/>
      <c r="I16" s="663"/>
      <c r="J16" s="663"/>
      <c r="K16" s="663"/>
      <c r="L16" s="663"/>
      <c r="M16" s="663"/>
      <c r="N16" s="663"/>
      <c r="O16" s="663"/>
      <c r="P16" s="663"/>
      <c r="Q16" s="664"/>
      <c r="R16" s="665">
        <v>54363</v>
      </c>
      <c r="S16" s="666"/>
      <c r="T16" s="666"/>
      <c r="U16" s="666"/>
      <c r="V16" s="666"/>
      <c r="W16" s="666"/>
      <c r="X16" s="666"/>
      <c r="Y16" s="667"/>
      <c r="Z16" s="668">
        <v>0.1</v>
      </c>
      <c r="AA16" s="668"/>
      <c r="AB16" s="668"/>
      <c r="AC16" s="668"/>
      <c r="AD16" s="669">
        <v>54363</v>
      </c>
      <c r="AE16" s="669"/>
      <c r="AF16" s="669"/>
      <c r="AG16" s="669"/>
      <c r="AH16" s="669"/>
      <c r="AI16" s="669"/>
      <c r="AJ16" s="669"/>
      <c r="AK16" s="669"/>
      <c r="AL16" s="670">
        <v>0.2</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242</v>
      </c>
      <c r="BH16" s="666"/>
      <c r="BI16" s="666"/>
      <c r="BJ16" s="666"/>
      <c r="BK16" s="666"/>
      <c r="BL16" s="666"/>
      <c r="BM16" s="666"/>
      <c r="BN16" s="667"/>
      <c r="BO16" s="668" t="s">
        <v>130</v>
      </c>
      <c r="BP16" s="668"/>
      <c r="BQ16" s="668"/>
      <c r="BR16" s="668"/>
      <c r="BS16" s="669" t="s">
        <v>242</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v>2218432</v>
      </c>
      <c r="CS16" s="666"/>
      <c r="CT16" s="666"/>
      <c r="CU16" s="666"/>
      <c r="CV16" s="666"/>
      <c r="CW16" s="666"/>
      <c r="CX16" s="666"/>
      <c r="CY16" s="667"/>
      <c r="CZ16" s="668">
        <v>5.6</v>
      </c>
      <c r="DA16" s="668"/>
      <c r="DB16" s="668"/>
      <c r="DC16" s="668"/>
      <c r="DD16" s="674" t="s">
        <v>242</v>
      </c>
      <c r="DE16" s="666"/>
      <c r="DF16" s="666"/>
      <c r="DG16" s="666"/>
      <c r="DH16" s="666"/>
      <c r="DI16" s="666"/>
      <c r="DJ16" s="666"/>
      <c r="DK16" s="666"/>
      <c r="DL16" s="666"/>
      <c r="DM16" s="666"/>
      <c r="DN16" s="666"/>
      <c r="DO16" s="666"/>
      <c r="DP16" s="667"/>
      <c r="DQ16" s="674">
        <v>270940</v>
      </c>
      <c r="DR16" s="666"/>
      <c r="DS16" s="666"/>
      <c r="DT16" s="666"/>
      <c r="DU16" s="666"/>
      <c r="DV16" s="666"/>
      <c r="DW16" s="666"/>
      <c r="DX16" s="666"/>
      <c r="DY16" s="666"/>
      <c r="DZ16" s="666"/>
      <c r="EA16" s="666"/>
      <c r="EB16" s="666"/>
      <c r="EC16" s="675"/>
    </row>
    <row r="17" spans="2:133" ht="11.25" customHeight="1" x14ac:dyDescent="0.15">
      <c r="B17" s="662" t="s">
        <v>265</v>
      </c>
      <c r="C17" s="663"/>
      <c r="D17" s="663"/>
      <c r="E17" s="663"/>
      <c r="F17" s="663"/>
      <c r="G17" s="663"/>
      <c r="H17" s="663"/>
      <c r="I17" s="663"/>
      <c r="J17" s="663"/>
      <c r="K17" s="663"/>
      <c r="L17" s="663"/>
      <c r="M17" s="663"/>
      <c r="N17" s="663"/>
      <c r="O17" s="663"/>
      <c r="P17" s="663"/>
      <c r="Q17" s="664"/>
      <c r="R17" s="665">
        <v>81877</v>
      </c>
      <c r="S17" s="666"/>
      <c r="T17" s="666"/>
      <c r="U17" s="666"/>
      <c r="V17" s="666"/>
      <c r="W17" s="666"/>
      <c r="X17" s="666"/>
      <c r="Y17" s="667"/>
      <c r="Z17" s="668">
        <v>0.2</v>
      </c>
      <c r="AA17" s="668"/>
      <c r="AB17" s="668"/>
      <c r="AC17" s="668"/>
      <c r="AD17" s="669">
        <v>81877</v>
      </c>
      <c r="AE17" s="669"/>
      <c r="AF17" s="669"/>
      <c r="AG17" s="669"/>
      <c r="AH17" s="669"/>
      <c r="AI17" s="669"/>
      <c r="AJ17" s="669"/>
      <c r="AK17" s="669"/>
      <c r="AL17" s="670">
        <v>0.4</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242</v>
      </c>
      <c r="BH17" s="666"/>
      <c r="BI17" s="666"/>
      <c r="BJ17" s="666"/>
      <c r="BK17" s="666"/>
      <c r="BL17" s="666"/>
      <c r="BM17" s="666"/>
      <c r="BN17" s="667"/>
      <c r="BO17" s="668" t="s">
        <v>130</v>
      </c>
      <c r="BP17" s="668"/>
      <c r="BQ17" s="668"/>
      <c r="BR17" s="668"/>
      <c r="BS17" s="669" t="s">
        <v>242</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5843173</v>
      </c>
      <c r="CS17" s="666"/>
      <c r="CT17" s="666"/>
      <c r="CU17" s="666"/>
      <c r="CV17" s="666"/>
      <c r="CW17" s="666"/>
      <c r="CX17" s="666"/>
      <c r="CY17" s="667"/>
      <c r="CZ17" s="668">
        <v>14.7</v>
      </c>
      <c r="DA17" s="668"/>
      <c r="DB17" s="668"/>
      <c r="DC17" s="668"/>
      <c r="DD17" s="674" t="s">
        <v>242</v>
      </c>
      <c r="DE17" s="666"/>
      <c r="DF17" s="666"/>
      <c r="DG17" s="666"/>
      <c r="DH17" s="666"/>
      <c r="DI17" s="666"/>
      <c r="DJ17" s="666"/>
      <c r="DK17" s="666"/>
      <c r="DL17" s="666"/>
      <c r="DM17" s="666"/>
      <c r="DN17" s="666"/>
      <c r="DO17" s="666"/>
      <c r="DP17" s="667"/>
      <c r="DQ17" s="674">
        <v>5692923</v>
      </c>
      <c r="DR17" s="666"/>
      <c r="DS17" s="666"/>
      <c r="DT17" s="666"/>
      <c r="DU17" s="666"/>
      <c r="DV17" s="666"/>
      <c r="DW17" s="666"/>
      <c r="DX17" s="666"/>
      <c r="DY17" s="666"/>
      <c r="DZ17" s="666"/>
      <c r="EA17" s="666"/>
      <c r="EB17" s="666"/>
      <c r="EC17" s="675"/>
    </row>
    <row r="18" spans="2:133" ht="11.25" customHeight="1" x14ac:dyDescent="0.15">
      <c r="B18" s="662" t="s">
        <v>268</v>
      </c>
      <c r="C18" s="663"/>
      <c r="D18" s="663"/>
      <c r="E18" s="663"/>
      <c r="F18" s="663"/>
      <c r="G18" s="663"/>
      <c r="H18" s="663"/>
      <c r="I18" s="663"/>
      <c r="J18" s="663"/>
      <c r="K18" s="663"/>
      <c r="L18" s="663"/>
      <c r="M18" s="663"/>
      <c r="N18" s="663"/>
      <c r="O18" s="663"/>
      <c r="P18" s="663"/>
      <c r="Q18" s="664"/>
      <c r="R18" s="665">
        <v>175001</v>
      </c>
      <c r="S18" s="666"/>
      <c r="T18" s="666"/>
      <c r="U18" s="666"/>
      <c r="V18" s="666"/>
      <c r="W18" s="666"/>
      <c r="X18" s="666"/>
      <c r="Y18" s="667"/>
      <c r="Z18" s="668">
        <v>0.4</v>
      </c>
      <c r="AA18" s="668"/>
      <c r="AB18" s="668"/>
      <c r="AC18" s="668"/>
      <c r="AD18" s="669">
        <v>171279</v>
      </c>
      <c r="AE18" s="669"/>
      <c r="AF18" s="669"/>
      <c r="AG18" s="669"/>
      <c r="AH18" s="669"/>
      <c r="AI18" s="669"/>
      <c r="AJ18" s="669"/>
      <c r="AK18" s="669"/>
      <c r="AL18" s="670">
        <v>0.80000001192092896</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242</v>
      </c>
      <c r="BH18" s="666"/>
      <c r="BI18" s="666"/>
      <c r="BJ18" s="666"/>
      <c r="BK18" s="666"/>
      <c r="BL18" s="666"/>
      <c r="BM18" s="666"/>
      <c r="BN18" s="667"/>
      <c r="BO18" s="668" t="s">
        <v>130</v>
      </c>
      <c r="BP18" s="668"/>
      <c r="BQ18" s="668"/>
      <c r="BR18" s="668"/>
      <c r="BS18" s="669" t="s">
        <v>242</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130</v>
      </c>
      <c r="DA18" s="668"/>
      <c r="DB18" s="668"/>
      <c r="DC18" s="668"/>
      <c r="DD18" s="674" t="s">
        <v>242</v>
      </c>
      <c r="DE18" s="666"/>
      <c r="DF18" s="666"/>
      <c r="DG18" s="666"/>
      <c r="DH18" s="666"/>
      <c r="DI18" s="666"/>
      <c r="DJ18" s="666"/>
      <c r="DK18" s="666"/>
      <c r="DL18" s="666"/>
      <c r="DM18" s="666"/>
      <c r="DN18" s="666"/>
      <c r="DO18" s="666"/>
      <c r="DP18" s="667"/>
      <c r="DQ18" s="674" t="s">
        <v>242</v>
      </c>
      <c r="DR18" s="666"/>
      <c r="DS18" s="666"/>
      <c r="DT18" s="666"/>
      <c r="DU18" s="666"/>
      <c r="DV18" s="666"/>
      <c r="DW18" s="666"/>
      <c r="DX18" s="666"/>
      <c r="DY18" s="666"/>
      <c r="DZ18" s="666"/>
      <c r="EA18" s="666"/>
      <c r="EB18" s="666"/>
      <c r="EC18" s="675"/>
    </row>
    <row r="19" spans="2:133" ht="11.25" customHeight="1" x14ac:dyDescent="0.15">
      <c r="B19" s="662" t="s">
        <v>271</v>
      </c>
      <c r="C19" s="663"/>
      <c r="D19" s="663"/>
      <c r="E19" s="663"/>
      <c r="F19" s="663"/>
      <c r="G19" s="663"/>
      <c r="H19" s="663"/>
      <c r="I19" s="663"/>
      <c r="J19" s="663"/>
      <c r="K19" s="663"/>
      <c r="L19" s="663"/>
      <c r="M19" s="663"/>
      <c r="N19" s="663"/>
      <c r="O19" s="663"/>
      <c r="P19" s="663"/>
      <c r="Q19" s="664"/>
      <c r="R19" s="665">
        <v>35476</v>
      </c>
      <c r="S19" s="666"/>
      <c r="T19" s="666"/>
      <c r="U19" s="666"/>
      <c r="V19" s="666"/>
      <c r="W19" s="666"/>
      <c r="X19" s="666"/>
      <c r="Y19" s="667"/>
      <c r="Z19" s="668">
        <v>0.1</v>
      </c>
      <c r="AA19" s="668"/>
      <c r="AB19" s="668"/>
      <c r="AC19" s="668"/>
      <c r="AD19" s="669">
        <v>35476</v>
      </c>
      <c r="AE19" s="669"/>
      <c r="AF19" s="669"/>
      <c r="AG19" s="669"/>
      <c r="AH19" s="669"/>
      <c r="AI19" s="669"/>
      <c r="AJ19" s="669"/>
      <c r="AK19" s="669"/>
      <c r="AL19" s="670">
        <v>0.2</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291121</v>
      </c>
      <c r="BH19" s="666"/>
      <c r="BI19" s="666"/>
      <c r="BJ19" s="666"/>
      <c r="BK19" s="666"/>
      <c r="BL19" s="666"/>
      <c r="BM19" s="666"/>
      <c r="BN19" s="667"/>
      <c r="BO19" s="668">
        <v>4.3</v>
      </c>
      <c r="BP19" s="668"/>
      <c r="BQ19" s="668"/>
      <c r="BR19" s="668"/>
      <c r="BS19" s="669" t="s">
        <v>130</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242</v>
      </c>
      <c r="CS19" s="666"/>
      <c r="CT19" s="666"/>
      <c r="CU19" s="666"/>
      <c r="CV19" s="666"/>
      <c r="CW19" s="666"/>
      <c r="CX19" s="666"/>
      <c r="CY19" s="667"/>
      <c r="CZ19" s="668" t="s">
        <v>242</v>
      </c>
      <c r="DA19" s="668"/>
      <c r="DB19" s="668"/>
      <c r="DC19" s="668"/>
      <c r="DD19" s="674" t="s">
        <v>242</v>
      </c>
      <c r="DE19" s="666"/>
      <c r="DF19" s="666"/>
      <c r="DG19" s="666"/>
      <c r="DH19" s="666"/>
      <c r="DI19" s="666"/>
      <c r="DJ19" s="666"/>
      <c r="DK19" s="666"/>
      <c r="DL19" s="666"/>
      <c r="DM19" s="666"/>
      <c r="DN19" s="666"/>
      <c r="DO19" s="666"/>
      <c r="DP19" s="667"/>
      <c r="DQ19" s="674" t="s">
        <v>242</v>
      </c>
      <c r="DR19" s="666"/>
      <c r="DS19" s="666"/>
      <c r="DT19" s="666"/>
      <c r="DU19" s="666"/>
      <c r="DV19" s="666"/>
      <c r="DW19" s="666"/>
      <c r="DX19" s="666"/>
      <c r="DY19" s="666"/>
      <c r="DZ19" s="666"/>
      <c r="EA19" s="666"/>
      <c r="EB19" s="666"/>
      <c r="EC19" s="675"/>
    </row>
    <row r="20" spans="2:133" ht="11.25" customHeight="1" x14ac:dyDescent="0.15">
      <c r="B20" s="662" t="s">
        <v>274</v>
      </c>
      <c r="C20" s="663"/>
      <c r="D20" s="663"/>
      <c r="E20" s="663"/>
      <c r="F20" s="663"/>
      <c r="G20" s="663"/>
      <c r="H20" s="663"/>
      <c r="I20" s="663"/>
      <c r="J20" s="663"/>
      <c r="K20" s="663"/>
      <c r="L20" s="663"/>
      <c r="M20" s="663"/>
      <c r="N20" s="663"/>
      <c r="O20" s="663"/>
      <c r="P20" s="663"/>
      <c r="Q20" s="664"/>
      <c r="R20" s="665">
        <v>16954</v>
      </c>
      <c r="S20" s="666"/>
      <c r="T20" s="666"/>
      <c r="U20" s="666"/>
      <c r="V20" s="666"/>
      <c r="W20" s="666"/>
      <c r="X20" s="666"/>
      <c r="Y20" s="667"/>
      <c r="Z20" s="668">
        <v>0</v>
      </c>
      <c r="AA20" s="668"/>
      <c r="AB20" s="668"/>
      <c r="AC20" s="668"/>
      <c r="AD20" s="669">
        <v>16954</v>
      </c>
      <c r="AE20" s="669"/>
      <c r="AF20" s="669"/>
      <c r="AG20" s="669"/>
      <c r="AH20" s="669"/>
      <c r="AI20" s="669"/>
      <c r="AJ20" s="669"/>
      <c r="AK20" s="669"/>
      <c r="AL20" s="670">
        <v>0.1</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291121</v>
      </c>
      <c r="BH20" s="666"/>
      <c r="BI20" s="666"/>
      <c r="BJ20" s="666"/>
      <c r="BK20" s="666"/>
      <c r="BL20" s="666"/>
      <c r="BM20" s="666"/>
      <c r="BN20" s="667"/>
      <c r="BO20" s="668">
        <v>4.3</v>
      </c>
      <c r="BP20" s="668"/>
      <c r="BQ20" s="668"/>
      <c r="BR20" s="668"/>
      <c r="BS20" s="669" t="s">
        <v>130</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39669071</v>
      </c>
      <c r="CS20" s="666"/>
      <c r="CT20" s="666"/>
      <c r="CU20" s="666"/>
      <c r="CV20" s="666"/>
      <c r="CW20" s="666"/>
      <c r="CX20" s="666"/>
      <c r="CY20" s="667"/>
      <c r="CZ20" s="668">
        <v>100</v>
      </c>
      <c r="DA20" s="668"/>
      <c r="DB20" s="668"/>
      <c r="DC20" s="668"/>
      <c r="DD20" s="674">
        <v>4183232</v>
      </c>
      <c r="DE20" s="666"/>
      <c r="DF20" s="666"/>
      <c r="DG20" s="666"/>
      <c r="DH20" s="666"/>
      <c r="DI20" s="666"/>
      <c r="DJ20" s="666"/>
      <c r="DK20" s="666"/>
      <c r="DL20" s="666"/>
      <c r="DM20" s="666"/>
      <c r="DN20" s="666"/>
      <c r="DO20" s="666"/>
      <c r="DP20" s="667"/>
      <c r="DQ20" s="674">
        <v>25644244</v>
      </c>
      <c r="DR20" s="666"/>
      <c r="DS20" s="666"/>
      <c r="DT20" s="666"/>
      <c r="DU20" s="666"/>
      <c r="DV20" s="666"/>
      <c r="DW20" s="666"/>
      <c r="DX20" s="666"/>
      <c r="DY20" s="666"/>
      <c r="DZ20" s="666"/>
      <c r="EA20" s="666"/>
      <c r="EB20" s="666"/>
      <c r="EC20" s="675"/>
    </row>
    <row r="21" spans="2:133" ht="11.25" customHeight="1" x14ac:dyDescent="0.15">
      <c r="B21" s="662" t="s">
        <v>277</v>
      </c>
      <c r="C21" s="663"/>
      <c r="D21" s="663"/>
      <c r="E21" s="663"/>
      <c r="F21" s="663"/>
      <c r="G21" s="663"/>
      <c r="H21" s="663"/>
      <c r="I21" s="663"/>
      <c r="J21" s="663"/>
      <c r="K21" s="663"/>
      <c r="L21" s="663"/>
      <c r="M21" s="663"/>
      <c r="N21" s="663"/>
      <c r="O21" s="663"/>
      <c r="P21" s="663"/>
      <c r="Q21" s="664"/>
      <c r="R21" s="665">
        <v>3792</v>
      </c>
      <c r="S21" s="666"/>
      <c r="T21" s="666"/>
      <c r="U21" s="666"/>
      <c r="V21" s="666"/>
      <c r="W21" s="666"/>
      <c r="X21" s="666"/>
      <c r="Y21" s="667"/>
      <c r="Z21" s="668">
        <v>0</v>
      </c>
      <c r="AA21" s="668"/>
      <c r="AB21" s="668"/>
      <c r="AC21" s="668"/>
      <c r="AD21" s="669">
        <v>3792</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2457</v>
      </c>
      <c r="BH21" s="666"/>
      <c r="BI21" s="666"/>
      <c r="BJ21" s="666"/>
      <c r="BK21" s="666"/>
      <c r="BL21" s="666"/>
      <c r="BM21" s="666"/>
      <c r="BN21" s="667"/>
      <c r="BO21" s="668">
        <v>0</v>
      </c>
      <c r="BP21" s="668"/>
      <c r="BQ21" s="668"/>
      <c r="BR21" s="668"/>
      <c r="BS21" s="669" t="s">
        <v>242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279</v>
      </c>
      <c r="C22" s="702"/>
      <c r="D22" s="702"/>
      <c r="E22" s="702"/>
      <c r="F22" s="702"/>
      <c r="G22" s="702"/>
      <c r="H22" s="702"/>
      <c r="I22" s="702"/>
      <c r="J22" s="702"/>
      <c r="K22" s="702"/>
      <c r="L22" s="702"/>
      <c r="M22" s="702"/>
      <c r="N22" s="702"/>
      <c r="O22" s="702"/>
      <c r="P22" s="702"/>
      <c r="Q22" s="703"/>
      <c r="R22" s="665">
        <v>118779</v>
      </c>
      <c r="S22" s="666"/>
      <c r="T22" s="666"/>
      <c r="U22" s="666"/>
      <c r="V22" s="666"/>
      <c r="W22" s="666"/>
      <c r="X22" s="666"/>
      <c r="Y22" s="667"/>
      <c r="Z22" s="668">
        <v>0.3</v>
      </c>
      <c r="AA22" s="668"/>
      <c r="AB22" s="668"/>
      <c r="AC22" s="668"/>
      <c r="AD22" s="669">
        <v>115057</v>
      </c>
      <c r="AE22" s="669"/>
      <c r="AF22" s="669"/>
      <c r="AG22" s="669"/>
      <c r="AH22" s="669"/>
      <c r="AI22" s="669"/>
      <c r="AJ22" s="669"/>
      <c r="AK22" s="669"/>
      <c r="AL22" s="670">
        <v>0.5</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242</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282</v>
      </c>
      <c r="C23" s="663"/>
      <c r="D23" s="663"/>
      <c r="E23" s="663"/>
      <c r="F23" s="663"/>
      <c r="G23" s="663"/>
      <c r="H23" s="663"/>
      <c r="I23" s="663"/>
      <c r="J23" s="663"/>
      <c r="K23" s="663"/>
      <c r="L23" s="663"/>
      <c r="M23" s="663"/>
      <c r="N23" s="663"/>
      <c r="O23" s="663"/>
      <c r="P23" s="663"/>
      <c r="Q23" s="664"/>
      <c r="R23" s="665">
        <v>15571378</v>
      </c>
      <c r="S23" s="666"/>
      <c r="T23" s="666"/>
      <c r="U23" s="666"/>
      <c r="V23" s="666"/>
      <c r="W23" s="666"/>
      <c r="X23" s="666"/>
      <c r="Y23" s="667"/>
      <c r="Z23" s="668">
        <v>37.6</v>
      </c>
      <c r="AA23" s="668"/>
      <c r="AB23" s="668"/>
      <c r="AC23" s="668"/>
      <c r="AD23" s="669">
        <v>13507788</v>
      </c>
      <c r="AE23" s="669"/>
      <c r="AF23" s="669"/>
      <c r="AG23" s="669"/>
      <c r="AH23" s="669"/>
      <c r="AI23" s="669"/>
      <c r="AJ23" s="669"/>
      <c r="AK23" s="669"/>
      <c r="AL23" s="670">
        <v>60.9</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v>288664</v>
      </c>
      <c r="BH23" s="666"/>
      <c r="BI23" s="666"/>
      <c r="BJ23" s="666"/>
      <c r="BK23" s="666"/>
      <c r="BL23" s="666"/>
      <c r="BM23" s="666"/>
      <c r="BN23" s="667"/>
      <c r="BO23" s="668">
        <v>4.2</v>
      </c>
      <c r="BP23" s="668"/>
      <c r="BQ23" s="668"/>
      <c r="BR23" s="668"/>
      <c r="BS23" s="669" t="s">
        <v>242</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x14ac:dyDescent="0.15">
      <c r="B24" s="662" t="s">
        <v>289</v>
      </c>
      <c r="C24" s="663"/>
      <c r="D24" s="663"/>
      <c r="E24" s="663"/>
      <c r="F24" s="663"/>
      <c r="G24" s="663"/>
      <c r="H24" s="663"/>
      <c r="I24" s="663"/>
      <c r="J24" s="663"/>
      <c r="K24" s="663"/>
      <c r="L24" s="663"/>
      <c r="M24" s="663"/>
      <c r="N24" s="663"/>
      <c r="O24" s="663"/>
      <c r="P24" s="663"/>
      <c r="Q24" s="664"/>
      <c r="R24" s="665">
        <v>13507788</v>
      </c>
      <c r="S24" s="666"/>
      <c r="T24" s="666"/>
      <c r="U24" s="666"/>
      <c r="V24" s="666"/>
      <c r="W24" s="666"/>
      <c r="X24" s="666"/>
      <c r="Y24" s="667"/>
      <c r="Z24" s="668">
        <v>32.700000000000003</v>
      </c>
      <c r="AA24" s="668"/>
      <c r="AB24" s="668"/>
      <c r="AC24" s="668"/>
      <c r="AD24" s="669">
        <v>13507788</v>
      </c>
      <c r="AE24" s="669"/>
      <c r="AF24" s="669"/>
      <c r="AG24" s="669"/>
      <c r="AH24" s="669"/>
      <c r="AI24" s="669"/>
      <c r="AJ24" s="669"/>
      <c r="AK24" s="669"/>
      <c r="AL24" s="670">
        <v>60.9</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242</v>
      </c>
      <c r="BP24" s="668"/>
      <c r="BQ24" s="668"/>
      <c r="BR24" s="668"/>
      <c r="BS24" s="669" t="s">
        <v>175</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17172917</v>
      </c>
      <c r="CS24" s="655"/>
      <c r="CT24" s="655"/>
      <c r="CU24" s="655"/>
      <c r="CV24" s="655"/>
      <c r="CW24" s="655"/>
      <c r="CX24" s="655"/>
      <c r="CY24" s="656"/>
      <c r="CZ24" s="659">
        <v>43.3</v>
      </c>
      <c r="DA24" s="660"/>
      <c r="DB24" s="660"/>
      <c r="DC24" s="679"/>
      <c r="DD24" s="707">
        <v>12567478</v>
      </c>
      <c r="DE24" s="655"/>
      <c r="DF24" s="655"/>
      <c r="DG24" s="655"/>
      <c r="DH24" s="655"/>
      <c r="DI24" s="655"/>
      <c r="DJ24" s="655"/>
      <c r="DK24" s="656"/>
      <c r="DL24" s="707">
        <v>11436948</v>
      </c>
      <c r="DM24" s="655"/>
      <c r="DN24" s="655"/>
      <c r="DO24" s="655"/>
      <c r="DP24" s="655"/>
      <c r="DQ24" s="655"/>
      <c r="DR24" s="655"/>
      <c r="DS24" s="655"/>
      <c r="DT24" s="655"/>
      <c r="DU24" s="655"/>
      <c r="DV24" s="656"/>
      <c r="DW24" s="659">
        <v>50</v>
      </c>
      <c r="DX24" s="660"/>
      <c r="DY24" s="660"/>
      <c r="DZ24" s="660"/>
      <c r="EA24" s="660"/>
      <c r="EB24" s="660"/>
      <c r="EC24" s="661"/>
    </row>
    <row r="25" spans="2:133" ht="11.25" customHeight="1" x14ac:dyDescent="0.15">
      <c r="B25" s="662" t="s">
        <v>292</v>
      </c>
      <c r="C25" s="663"/>
      <c r="D25" s="663"/>
      <c r="E25" s="663"/>
      <c r="F25" s="663"/>
      <c r="G25" s="663"/>
      <c r="H25" s="663"/>
      <c r="I25" s="663"/>
      <c r="J25" s="663"/>
      <c r="K25" s="663"/>
      <c r="L25" s="663"/>
      <c r="M25" s="663"/>
      <c r="N25" s="663"/>
      <c r="O25" s="663"/>
      <c r="P25" s="663"/>
      <c r="Q25" s="664"/>
      <c r="R25" s="665">
        <v>2063590</v>
      </c>
      <c r="S25" s="666"/>
      <c r="T25" s="666"/>
      <c r="U25" s="666"/>
      <c r="V25" s="666"/>
      <c r="W25" s="666"/>
      <c r="X25" s="666"/>
      <c r="Y25" s="667"/>
      <c r="Z25" s="668">
        <v>5</v>
      </c>
      <c r="AA25" s="668"/>
      <c r="AB25" s="668"/>
      <c r="AC25" s="668"/>
      <c r="AD25" s="669" t="s">
        <v>242</v>
      </c>
      <c r="AE25" s="669"/>
      <c r="AF25" s="669"/>
      <c r="AG25" s="669"/>
      <c r="AH25" s="669"/>
      <c r="AI25" s="669"/>
      <c r="AJ25" s="669"/>
      <c r="AK25" s="669"/>
      <c r="AL25" s="670" t="s">
        <v>130</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242</v>
      </c>
      <c r="BH25" s="666"/>
      <c r="BI25" s="666"/>
      <c r="BJ25" s="666"/>
      <c r="BK25" s="666"/>
      <c r="BL25" s="666"/>
      <c r="BM25" s="666"/>
      <c r="BN25" s="667"/>
      <c r="BO25" s="668" t="s">
        <v>130</v>
      </c>
      <c r="BP25" s="668"/>
      <c r="BQ25" s="668"/>
      <c r="BR25" s="668"/>
      <c r="BS25" s="669" t="s">
        <v>242</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5443338</v>
      </c>
      <c r="CS25" s="704"/>
      <c r="CT25" s="704"/>
      <c r="CU25" s="704"/>
      <c r="CV25" s="704"/>
      <c r="CW25" s="704"/>
      <c r="CX25" s="704"/>
      <c r="CY25" s="705"/>
      <c r="CZ25" s="670">
        <v>13.7</v>
      </c>
      <c r="DA25" s="699"/>
      <c r="DB25" s="699"/>
      <c r="DC25" s="706"/>
      <c r="DD25" s="674">
        <v>4997051</v>
      </c>
      <c r="DE25" s="704"/>
      <c r="DF25" s="704"/>
      <c r="DG25" s="704"/>
      <c r="DH25" s="704"/>
      <c r="DI25" s="704"/>
      <c r="DJ25" s="704"/>
      <c r="DK25" s="705"/>
      <c r="DL25" s="674">
        <v>4873746</v>
      </c>
      <c r="DM25" s="704"/>
      <c r="DN25" s="704"/>
      <c r="DO25" s="704"/>
      <c r="DP25" s="704"/>
      <c r="DQ25" s="704"/>
      <c r="DR25" s="704"/>
      <c r="DS25" s="704"/>
      <c r="DT25" s="704"/>
      <c r="DU25" s="704"/>
      <c r="DV25" s="705"/>
      <c r="DW25" s="670">
        <v>21.3</v>
      </c>
      <c r="DX25" s="699"/>
      <c r="DY25" s="699"/>
      <c r="DZ25" s="699"/>
      <c r="EA25" s="699"/>
      <c r="EB25" s="699"/>
      <c r="EC25" s="700"/>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242</v>
      </c>
      <c r="S26" s="666"/>
      <c r="T26" s="666"/>
      <c r="U26" s="666"/>
      <c r="V26" s="666"/>
      <c r="W26" s="666"/>
      <c r="X26" s="666"/>
      <c r="Y26" s="667"/>
      <c r="Z26" s="668" t="s">
        <v>130</v>
      </c>
      <c r="AA26" s="668"/>
      <c r="AB26" s="668"/>
      <c r="AC26" s="668"/>
      <c r="AD26" s="669" t="s">
        <v>130</v>
      </c>
      <c r="AE26" s="669"/>
      <c r="AF26" s="669"/>
      <c r="AG26" s="669"/>
      <c r="AH26" s="669"/>
      <c r="AI26" s="669"/>
      <c r="AJ26" s="669"/>
      <c r="AK26" s="669"/>
      <c r="AL26" s="670" t="s">
        <v>242</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242</v>
      </c>
      <c r="BH26" s="666"/>
      <c r="BI26" s="666"/>
      <c r="BJ26" s="666"/>
      <c r="BK26" s="666"/>
      <c r="BL26" s="666"/>
      <c r="BM26" s="666"/>
      <c r="BN26" s="667"/>
      <c r="BO26" s="668" t="s">
        <v>242</v>
      </c>
      <c r="BP26" s="668"/>
      <c r="BQ26" s="668"/>
      <c r="BR26" s="668"/>
      <c r="BS26" s="669" t="s">
        <v>130</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3325636</v>
      </c>
      <c r="CS26" s="666"/>
      <c r="CT26" s="666"/>
      <c r="CU26" s="666"/>
      <c r="CV26" s="666"/>
      <c r="CW26" s="666"/>
      <c r="CX26" s="666"/>
      <c r="CY26" s="667"/>
      <c r="CZ26" s="670">
        <v>8.4</v>
      </c>
      <c r="DA26" s="699"/>
      <c r="DB26" s="699"/>
      <c r="DC26" s="706"/>
      <c r="DD26" s="674">
        <v>3126105</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699"/>
      <c r="DY26" s="699"/>
      <c r="DZ26" s="699"/>
      <c r="EA26" s="699"/>
      <c r="EB26" s="699"/>
      <c r="EC26" s="700"/>
    </row>
    <row r="27" spans="2:133" ht="11.25" customHeight="1" x14ac:dyDescent="0.15">
      <c r="B27" s="662" t="s">
        <v>298</v>
      </c>
      <c r="C27" s="663"/>
      <c r="D27" s="663"/>
      <c r="E27" s="663"/>
      <c r="F27" s="663"/>
      <c r="G27" s="663"/>
      <c r="H27" s="663"/>
      <c r="I27" s="663"/>
      <c r="J27" s="663"/>
      <c r="K27" s="663"/>
      <c r="L27" s="663"/>
      <c r="M27" s="663"/>
      <c r="N27" s="663"/>
      <c r="O27" s="663"/>
      <c r="P27" s="663"/>
      <c r="Q27" s="664"/>
      <c r="R27" s="665">
        <v>24541608</v>
      </c>
      <c r="S27" s="666"/>
      <c r="T27" s="666"/>
      <c r="U27" s="666"/>
      <c r="V27" s="666"/>
      <c r="W27" s="666"/>
      <c r="X27" s="666"/>
      <c r="Y27" s="667"/>
      <c r="Z27" s="668">
        <v>59.3</v>
      </c>
      <c r="AA27" s="668"/>
      <c r="AB27" s="668"/>
      <c r="AC27" s="668"/>
      <c r="AD27" s="669">
        <v>22185632</v>
      </c>
      <c r="AE27" s="669"/>
      <c r="AF27" s="669"/>
      <c r="AG27" s="669"/>
      <c r="AH27" s="669"/>
      <c r="AI27" s="669"/>
      <c r="AJ27" s="669"/>
      <c r="AK27" s="669"/>
      <c r="AL27" s="670">
        <v>100</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6800355</v>
      </c>
      <c r="BH27" s="666"/>
      <c r="BI27" s="666"/>
      <c r="BJ27" s="666"/>
      <c r="BK27" s="666"/>
      <c r="BL27" s="666"/>
      <c r="BM27" s="666"/>
      <c r="BN27" s="667"/>
      <c r="BO27" s="668">
        <v>100</v>
      </c>
      <c r="BP27" s="668"/>
      <c r="BQ27" s="668"/>
      <c r="BR27" s="668"/>
      <c r="BS27" s="669">
        <v>77850</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5886406</v>
      </c>
      <c r="CS27" s="704"/>
      <c r="CT27" s="704"/>
      <c r="CU27" s="704"/>
      <c r="CV27" s="704"/>
      <c r="CW27" s="704"/>
      <c r="CX27" s="704"/>
      <c r="CY27" s="705"/>
      <c r="CZ27" s="670">
        <v>14.8</v>
      </c>
      <c r="DA27" s="699"/>
      <c r="DB27" s="699"/>
      <c r="DC27" s="706"/>
      <c r="DD27" s="674">
        <v>1877504</v>
      </c>
      <c r="DE27" s="704"/>
      <c r="DF27" s="704"/>
      <c r="DG27" s="704"/>
      <c r="DH27" s="704"/>
      <c r="DI27" s="704"/>
      <c r="DJ27" s="704"/>
      <c r="DK27" s="705"/>
      <c r="DL27" s="674">
        <v>1870949</v>
      </c>
      <c r="DM27" s="704"/>
      <c r="DN27" s="704"/>
      <c r="DO27" s="704"/>
      <c r="DP27" s="704"/>
      <c r="DQ27" s="704"/>
      <c r="DR27" s="704"/>
      <c r="DS27" s="704"/>
      <c r="DT27" s="704"/>
      <c r="DU27" s="704"/>
      <c r="DV27" s="705"/>
      <c r="DW27" s="670">
        <v>8.1999999999999993</v>
      </c>
      <c r="DX27" s="699"/>
      <c r="DY27" s="699"/>
      <c r="DZ27" s="699"/>
      <c r="EA27" s="699"/>
      <c r="EB27" s="699"/>
      <c r="EC27" s="700"/>
    </row>
    <row r="28" spans="2:133" ht="11.25" customHeight="1" x14ac:dyDescent="0.15">
      <c r="B28" s="662" t="s">
        <v>301</v>
      </c>
      <c r="C28" s="663"/>
      <c r="D28" s="663"/>
      <c r="E28" s="663"/>
      <c r="F28" s="663"/>
      <c r="G28" s="663"/>
      <c r="H28" s="663"/>
      <c r="I28" s="663"/>
      <c r="J28" s="663"/>
      <c r="K28" s="663"/>
      <c r="L28" s="663"/>
      <c r="M28" s="663"/>
      <c r="N28" s="663"/>
      <c r="O28" s="663"/>
      <c r="P28" s="663"/>
      <c r="Q28" s="664"/>
      <c r="R28" s="665">
        <v>8697</v>
      </c>
      <c r="S28" s="666"/>
      <c r="T28" s="666"/>
      <c r="U28" s="666"/>
      <c r="V28" s="666"/>
      <c r="W28" s="666"/>
      <c r="X28" s="666"/>
      <c r="Y28" s="667"/>
      <c r="Z28" s="668">
        <v>0</v>
      </c>
      <c r="AA28" s="668"/>
      <c r="AB28" s="668"/>
      <c r="AC28" s="668"/>
      <c r="AD28" s="669">
        <v>8697</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5843173</v>
      </c>
      <c r="CS28" s="666"/>
      <c r="CT28" s="666"/>
      <c r="CU28" s="666"/>
      <c r="CV28" s="666"/>
      <c r="CW28" s="666"/>
      <c r="CX28" s="666"/>
      <c r="CY28" s="667"/>
      <c r="CZ28" s="670">
        <v>14.7</v>
      </c>
      <c r="DA28" s="699"/>
      <c r="DB28" s="699"/>
      <c r="DC28" s="706"/>
      <c r="DD28" s="674">
        <v>5692923</v>
      </c>
      <c r="DE28" s="666"/>
      <c r="DF28" s="666"/>
      <c r="DG28" s="666"/>
      <c r="DH28" s="666"/>
      <c r="DI28" s="666"/>
      <c r="DJ28" s="666"/>
      <c r="DK28" s="667"/>
      <c r="DL28" s="674">
        <v>4692253</v>
      </c>
      <c r="DM28" s="666"/>
      <c r="DN28" s="666"/>
      <c r="DO28" s="666"/>
      <c r="DP28" s="666"/>
      <c r="DQ28" s="666"/>
      <c r="DR28" s="666"/>
      <c r="DS28" s="666"/>
      <c r="DT28" s="666"/>
      <c r="DU28" s="666"/>
      <c r="DV28" s="667"/>
      <c r="DW28" s="670">
        <v>20.5</v>
      </c>
      <c r="DX28" s="699"/>
      <c r="DY28" s="699"/>
      <c r="DZ28" s="699"/>
      <c r="EA28" s="699"/>
      <c r="EB28" s="699"/>
      <c r="EC28" s="700"/>
    </row>
    <row r="29" spans="2:133" ht="11.25" customHeight="1" x14ac:dyDescent="0.15">
      <c r="B29" s="662" t="s">
        <v>303</v>
      </c>
      <c r="C29" s="663"/>
      <c r="D29" s="663"/>
      <c r="E29" s="663"/>
      <c r="F29" s="663"/>
      <c r="G29" s="663"/>
      <c r="H29" s="663"/>
      <c r="I29" s="663"/>
      <c r="J29" s="663"/>
      <c r="K29" s="663"/>
      <c r="L29" s="663"/>
      <c r="M29" s="663"/>
      <c r="N29" s="663"/>
      <c r="O29" s="663"/>
      <c r="P29" s="663"/>
      <c r="Q29" s="664"/>
      <c r="R29" s="665">
        <v>181810</v>
      </c>
      <c r="S29" s="666"/>
      <c r="T29" s="666"/>
      <c r="U29" s="666"/>
      <c r="V29" s="666"/>
      <c r="W29" s="666"/>
      <c r="X29" s="666"/>
      <c r="Y29" s="667"/>
      <c r="Z29" s="668">
        <v>0.4</v>
      </c>
      <c r="AA29" s="668"/>
      <c r="AB29" s="668"/>
      <c r="AC29" s="668"/>
      <c r="AD29" s="669" t="s">
        <v>130</v>
      </c>
      <c r="AE29" s="669"/>
      <c r="AF29" s="669"/>
      <c r="AG29" s="669"/>
      <c r="AH29" s="669"/>
      <c r="AI29" s="669"/>
      <c r="AJ29" s="669"/>
      <c r="AK29" s="669"/>
      <c r="AL29" s="670" t="s">
        <v>242</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304</v>
      </c>
      <c r="CE29" s="713"/>
      <c r="CF29" s="680" t="s">
        <v>305</v>
      </c>
      <c r="CG29" s="681"/>
      <c r="CH29" s="681"/>
      <c r="CI29" s="681"/>
      <c r="CJ29" s="681"/>
      <c r="CK29" s="681"/>
      <c r="CL29" s="681"/>
      <c r="CM29" s="681"/>
      <c r="CN29" s="681"/>
      <c r="CO29" s="681"/>
      <c r="CP29" s="681"/>
      <c r="CQ29" s="682"/>
      <c r="CR29" s="665">
        <v>5842883</v>
      </c>
      <c r="CS29" s="704"/>
      <c r="CT29" s="704"/>
      <c r="CU29" s="704"/>
      <c r="CV29" s="704"/>
      <c r="CW29" s="704"/>
      <c r="CX29" s="704"/>
      <c r="CY29" s="705"/>
      <c r="CZ29" s="670">
        <v>14.7</v>
      </c>
      <c r="DA29" s="699"/>
      <c r="DB29" s="699"/>
      <c r="DC29" s="706"/>
      <c r="DD29" s="674">
        <v>5692633</v>
      </c>
      <c r="DE29" s="704"/>
      <c r="DF29" s="704"/>
      <c r="DG29" s="704"/>
      <c r="DH29" s="704"/>
      <c r="DI29" s="704"/>
      <c r="DJ29" s="704"/>
      <c r="DK29" s="705"/>
      <c r="DL29" s="674">
        <v>4691963</v>
      </c>
      <c r="DM29" s="704"/>
      <c r="DN29" s="704"/>
      <c r="DO29" s="704"/>
      <c r="DP29" s="704"/>
      <c r="DQ29" s="704"/>
      <c r="DR29" s="704"/>
      <c r="DS29" s="704"/>
      <c r="DT29" s="704"/>
      <c r="DU29" s="704"/>
      <c r="DV29" s="705"/>
      <c r="DW29" s="670">
        <v>20.5</v>
      </c>
      <c r="DX29" s="699"/>
      <c r="DY29" s="699"/>
      <c r="DZ29" s="699"/>
      <c r="EA29" s="699"/>
      <c r="EB29" s="699"/>
      <c r="EC29" s="700"/>
    </row>
    <row r="30" spans="2:133" ht="11.25" customHeight="1" x14ac:dyDescent="0.15">
      <c r="B30" s="662" t="s">
        <v>306</v>
      </c>
      <c r="C30" s="663"/>
      <c r="D30" s="663"/>
      <c r="E30" s="663"/>
      <c r="F30" s="663"/>
      <c r="G30" s="663"/>
      <c r="H30" s="663"/>
      <c r="I30" s="663"/>
      <c r="J30" s="663"/>
      <c r="K30" s="663"/>
      <c r="L30" s="663"/>
      <c r="M30" s="663"/>
      <c r="N30" s="663"/>
      <c r="O30" s="663"/>
      <c r="P30" s="663"/>
      <c r="Q30" s="664"/>
      <c r="R30" s="665">
        <v>305445</v>
      </c>
      <c r="S30" s="666"/>
      <c r="T30" s="666"/>
      <c r="U30" s="666"/>
      <c r="V30" s="666"/>
      <c r="W30" s="666"/>
      <c r="X30" s="666"/>
      <c r="Y30" s="667"/>
      <c r="Z30" s="668">
        <v>0.7</v>
      </c>
      <c r="AA30" s="668"/>
      <c r="AB30" s="668"/>
      <c r="AC30" s="668"/>
      <c r="AD30" s="669" t="s">
        <v>130</v>
      </c>
      <c r="AE30" s="669"/>
      <c r="AF30" s="669"/>
      <c r="AG30" s="669"/>
      <c r="AH30" s="669"/>
      <c r="AI30" s="669"/>
      <c r="AJ30" s="669"/>
      <c r="AK30" s="669"/>
      <c r="AL30" s="670" t="s">
        <v>130</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307</v>
      </c>
      <c r="BH30" s="718"/>
      <c r="BI30" s="718"/>
      <c r="BJ30" s="718"/>
      <c r="BK30" s="718"/>
      <c r="BL30" s="718"/>
      <c r="BM30" s="718"/>
      <c r="BN30" s="718"/>
      <c r="BO30" s="718"/>
      <c r="BP30" s="718"/>
      <c r="BQ30" s="719"/>
      <c r="BR30" s="644" t="s">
        <v>308</v>
      </c>
      <c r="BS30" s="718"/>
      <c r="BT30" s="718"/>
      <c r="BU30" s="718"/>
      <c r="BV30" s="718"/>
      <c r="BW30" s="718"/>
      <c r="BX30" s="718"/>
      <c r="BY30" s="718"/>
      <c r="BZ30" s="718"/>
      <c r="CA30" s="718"/>
      <c r="CB30" s="719"/>
      <c r="CD30" s="714"/>
      <c r="CE30" s="715"/>
      <c r="CF30" s="680" t="s">
        <v>309</v>
      </c>
      <c r="CG30" s="681"/>
      <c r="CH30" s="681"/>
      <c r="CI30" s="681"/>
      <c r="CJ30" s="681"/>
      <c r="CK30" s="681"/>
      <c r="CL30" s="681"/>
      <c r="CM30" s="681"/>
      <c r="CN30" s="681"/>
      <c r="CO30" s="681"/>
      <c r="CP30" s="681"/>
      <c r="CQ30" s="682"/>
      <c r="CR30" s="665">
        <v>5758590</v>
      </c>
      <c r="CS30" s="666"/>
      <c r="CT30" s="666"/>
      <c r="CU30" s="666"/>
      <c r="CV30" s="666"/>
      <c r="CW30" s="666"/>
      <c r="CX30" s="666"/>
      <c r="CY30" s="667"/>
      <c r="CZ30" s="670">
        <v>14.5</v>
      </c>
      <c r="DA30" s="699"/>
      <c r="DB30" s="699"/>
      <c r="DC30" s="706"/>
      <c r="DD30" s="674">
        <v>5613023</v>
      </c>
      <c r="DE30" s="666"/>
      <c r="DF30" s="666"/>
      <c r="DG30" s="666"/>
      <c r="DH30" s="666"/>
      <c r="DI30" s="666"/>
      <c r="DJ30" s="666"/>
      <c r="DK30" s="667"/>
      <c r="DL30" s="674">
        <v>4612608</v>
      </c>
      <c r="DM30" s="666"/>
      <c r="DN30" s="666"/>
      <c r="DO30" s="666"/>
      <c r="DP30" s="666"/>
      <c r="DQ30" s="666"/>
      <c r="DR30" s="666"/>
      <c r="DS30" s="666"/>
      <c r="DT30" s="666"/>
      <c r="DU30" s="666"/>
      <c r="DV30" s="667"/>
      <c r="DW30" s="670">
        <v>20.2</v>
      </c>
      <c r="DX30" s="699"/>
      <c r="DY30" s="699"/>
      <c r="DZ30" s="699"/>
      <c r="EA30" s="699"/>
      <c r="EB30" s="699"/>
      <c r="EC30" s="700"/>
    </row>
    <row r="31" spans="2:133" ht="11.25" customHeight="1" x14ac:dyDescent="0.15">
      <c r="B31" s="662" t="s">
        <v>310</v>
      </c>
      <c r="C31" s="663"/>
      <c r="D31" s="663"/>
      <c r="E31" s="663"/>
      <c r="F31" s="663"/>
      <c r="G31" s="663"/>
      <c r="H31" s="663"/>
      <c r="I31" s="663"/>
      <c r="J31" s="663"/>
      <c r="K31" s="663"/>
      <c r="L31" s="663"/>
      <c r="M31" s="663"/>
      <c r="N31" s="663"/>
      <c r="O31" s="663"/>
      <c r="P31" s="663"/>
      <c r="Q31" s="664"/>
      <c r="R31" s="665">
        <v>68602</v>
      </c>
      <c r="S31" s="666"/>
      <c r="T31" s="666"/>
      <c r="U31" s="666"/>
      <c r="V31" s="666"/>
      <c r="W31" s="666"/>
      <c r="X31" s="666"/>
      <c r="Y31" s="667"/>
      <c r="Z31" s="668">
        <v>0.2</v>
      </c>
      <c r="AA31" s="668"/>
      <c r="AB31" s="668"/>
      <c r="AC31" s="668"/>
      <c r="AD31" s="669" t="s">
        <v>242</v>
      </c>
      <c r="AE31" s="669"/>
      <c r="AF31" s="669"/>
      <c r="AG31" s="669"/>
      <c r="AH31" s="669"/>
      <c r="AI31" s="669"/>
      <c r="AJ31" s="669"/>
      <c r="AK31" s="669"/>
      <c r="AL31" s="670" t="s">
        <v>242</v>
      </c>
      <c r="AM31" s="671"/>
      <c r="AN31" s="671"/>
      <c r="AO31" s="672"/>
      <c r="AP31" s="722" t="s">
        <v>311</v>
      </c>
      <c r="AQ31" s="723"/>
      <c r="AR31" s="723"/>
      <c r="AS31" s="723"/>
      <c r="AT31" s="728" t="s">
        <v>312</v>
      </c>
      <c r="AU31" s="217"/>
      <c r="AV31" s="217"/>
      <c r="AW31" s="217"/>
      <c r="AX31" s="651" t="s">
        <v>187</v>
      </c>
      <c r="AY31" s="652"/>
      <c r="AZ31" s="652"/>
      <c r="BA31" s="652"/>
      <c r="BB31" s="652"/>
      <c r="BC31" s="652"/>
      <c r="BD31" s="652"/>
      <c r="BE31" s="652"/>
      <c r="BF31" s="653"/>
      <c r="BG31" s="733">
        <v>99.5</v>
      </c>
      <c r="BH31" s="720"/>
      <c r="BI31" s="720"/>
      <c r="BJ31" s="720"/>
      <c r="BK31" s="720"/>
      <c r="BL31" s="720"/>
      <c r="BM31" s="660">
        <v>97.7</v>
      </c>
      <c r="BN31" s="720"/>
      <c r="BO31" s="720"/>
      <c r="BP31" s="720"/>
      <c r="BQ31" s="721"/>
      <c r="BR31" s="733">
        <v>97.2</v>
      </c>
      <c r="BS31" s="720"/>
      <c r="BT31" s="720"/>
      <c r="BU31" s="720"/>
      <c r="BV31" s="720"/>
      <c r="BW31" s="720"/>
      <c r="BX31" s="660">
        <v>95.7</v>
      </c>
      <c r="BY31" s="720"/>
      <c r="BZ31" s="720"/>
      <c r="CA31" s="720"/>
      <c r="CB31" s="721"/>
      <c r="CD31" s="714"/>
      <c r="CE31" s="715"/>
      <c r="CF31" s="680" t="s">
        <v>313</v>
      </c>
      <c r="CG31" s="681"/>
      <c r="CH31" s="681"/>
      <c r="CI31" s="681"/>
      <c r="CJ31" s="681"/>
      <c r="CK31" s="681"/>
      <c r="CL31" s="681"/>
      <c r="CM31" s="681"/>
      <c r="CN31" s="681"/>
      <c r="CO31" s="681"/>
      <c r="CP31" s="681"/>
      <c r="CQ31" s="682"/>
      <c r="CR31" s="665">
        <v>84293</v>
      </c>
      <c r="CS31" s="704"/>
      <c r="CT31" s="704"/>
      <c r="CU31" s="704"/>
      <c r="CV31" s="704"/>
      <c r="CW31" s="704"/>
      <c r="CX31" s="704"/>
      <c r="CY31" s="705"/>
      <c r="CZ31" s="670">
        <v>0.2</v>
      </c>
      <c r="DA31" s="699"/>
      <c r="DB31" s="699"/>
      <c r="DC31" s="706"/>
      <c r="DD31" s="674">
        <v>79610</v>
      </c>
      <c r="DE31" s="704"/>
      <c r="DF31" s="704"/>
      <c r="DG31" s="704"/>
      <c r="DH31" s="704"/>
      <c r="DI31" s="704"/>
      <c r="DJ31" s="704"/>
      <c r="DK31" s="705"/>
      <c r="DL31" s="674">
        <v>79355</v>
      </c>
      <c r="DM31" s="704"/>
      <c r="DN31" s="704"/>
      <c r="DO31" s="704"/>
      <c r="DP31" s="704"/>
      <c r="DQ31" s="704"/>
      <c r="DR31" s="704"/>
      <c r="DS31" s="704"/>
      <c r="DT31" s="704"/>
      <c r="DU31" s="704"/>
      <c r="DV31" s="705"/>
      <c r="DW31" s="670">
        <v>0.3</v>
      </c>
      <c r="DX31" s="699"/>
      <c r="DY31" s="699"/>
      <c r="DZ31" s="699"/>
      <c r="EA31" s="699"/>
      <c r="EB31" s="699"/>
      <c r="EC31" s="700"/>
    </row>
    <row r="32" spans="2:133" ht="11.25" customHeight="1" x14ac:dyDescent="0.15">
      <c r="B32" s="662" t="s">
        <v>314</v>
      </c>
      <c r="C32" s="663"/>
      <c r="D32" s="663"/>
      <c r="E32" s="663"/>
      <c r="F32" s="663"/>
      <c r="G32" s="663"/>
      <c r="H32" s="663"/>
      <c r="I32" s="663"/>
      <c r="J32" s="663"/>
      <c r="K32" s="663"/>
      <c r="L32" s="663"/>
      <c r="M32" s="663"/>
      <c r="N32" s="663"/>
      <c r="O32" s="663"/>
      <c r="P32" s="663"/>
      <c r="Q32" s="664"/>
      <c r="R32" s="665">
        <v>6151392</v>
      </c>
      <c r="S32" s="666"/>
      <c r="T32" s="666"/>
      <c r="U32" s="666"/>
      <c r="V32" s="666"/>
      <c r="W32" s="666"/>
      <c r="X32" s="666"/>
      <c r="Y32" s="667"/>
      <c r="Z32" s="668">
        <v>14.9</v>
      </c>
      <c r="AA32" s="668"/>
      <c r="AB32" s="668"/>
      <c r="AC32" s="668"/>
      <c r="AD32" s="669" t="s">
        <v>130</v>
      </c>
      <c r="AE32" s="669"/>
      <c r="AF32" s="669"/>
      <c r="AG32" s="669"/>
      <c r="AH32" s="669"/>
      <c r="AI32" s="669"/>
      <c r="AJ32" s="669"/>
      <c r="AK32" s="669"/>
      <c r="AL32" s="670" t="s">
        <v>175</v>
      </c>
      <c r="AM32" s="671"/>
      <c r="AN32" s="671"/>
      <c r="AO32" s="672"/>
      <c r="AP32" s="724"/>
      <c r="AQ32" s="725"/>
      <c r="AR32" s="725"/>
      <c r="AS32" s="725"/>
      <c r="AT32" s="729"/>
      <c r="AU32" s="216" t="s">
        <v>315</v>
      </c>
      <c r="AV32" s="216"/>
      <c r="AW32" s="216"/>
      <c r="AX32" s="662" t="s">
        <v>316</v>
      </c>
      <c r="AY32" s="663"/>
      <c r="AZ32" s="663"/>
      <c r="BA32" s="663"/>
      <c r="BB32" s="663"/>
      <c r="BC32" s="663"/>
      <c r="BD32" s="663"/>
      <c r="BE32" s="663"/>
      <c r="BF32" s="664"/>
      <c r="BG32" s="734">
        <v>99.5</v>
      </c>
      <c r="BH32" s="704"/>
      <c r="BI32" s="704"/>
      <c r="BJ32" s="704"/>
      <c r="BK32" s="704"/>
      <c r="BL32" s="704"/>
      <c r="BM32" s="671">
        <v>97.9</v>
      </c>
      <c r="BN32" s="731"/>
      <c r="BO32" s="731"/>
      <c r="BP32" s="731"/>
      <c r="BQ32" s="732"/>
      <c r="BR32" s="734">
        <v>99.3</v>
      </c>
      <c r="BS32" s="704"/>
      <c r="BT32" s="704"/>
      <c r="BU32" s="704"/>
      <c r="BV32" s="704"/>
      <c r="BW32" s="704"/>
      <c r="BX32" s="671">
        <v>97.6</v>
      </c>
      <c r="BY32" s="731"/>
      <c r="BZ32" s="731"/>
      <c r="CA32" s="731"/>
      <c r="CB32" s="732"/>
      <c r="CD32" s="716"/>
      <c r="CE32" s="717"/>
      <c r="CF32" s="680" t="s">
        <v>317</v>
      </c>
      <c r="CG32" s="681"/>
      <c r="CH32" s="681"/>
      <c r="CI32" s="681"/>
      <c r="CJ32" s="681"/>
      <c r="CK32" s="681"/>
      <c r="CL32" s="681"/>
      <c r="CM32" s="681"/>
      <c r="CN32" s="681"/>
      <c r="CO32" s="681"/>
      <c r="CP32" s="681"/>
      <c r="CQ32" s="682"/>
      <c r="CR32" s="665">
        <v>290</v>
      </c>
      <c r="CS32" s="666"/>
      <c r="CT32" s="666"/>
      <c r="CU32" s="666"/>
      <c r="CV32" s="666"/>
      <c r="CW32" s="666"/>
      <c r="CX32" s="666"/>
      <c r="CY32" s="667"/>
      <c r="CZ32" s="670">
        <v>0</v>
      </c>
      <c r="DA32" s="699"/>
      <c r="DB32" s="699"/>
      <c r="DC32" s="706"/>
      <c r="DD32" s="674">
        <v>290</v>
      </c>
      <c r="DE32" s="666"/>
      <c r="DF32" s="666"/>
      <c r="DG32" s="666"/>
      <c r="DH32" s="666"/>
      <c r="DI32" s="666"/>
      <c r="DJ32" s="666"/>
      <c r="DK32" s="667"/>
      <c r="DL32" s="674">
        <v>290</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318</v>
      </c>
      <c r="C33" s="702"/>
      <c r="D33" s="702"/>
      <c r="E33" s="702"/>
      <c r="F33" s="702"/>
      <c r="G33" s="702"/>
      <c r="H33" s="702"/>
      <c r="I33" s="702"/>
      <c r="J33" s="702"/>
      <c r="K33" s="702"/>
      <c r="L33" s="702"/>
      <c r="M33" s="702"/>
      <c r="N33" s="702"/>
      <c r="O33" s="702"/>
      <c r="P33" s="702"/>
      <c r="Q33" s="703"/>
      <c r="R33" s="665" t="s">
        <v>175</v>
      </c>
      <c r="S33" s="666"/>
      <c r="T33" s="666"/>
      <c r="U33" s="666"/>
      <c r="V33" s="666"/>
      <c r="W33" s="666"/>
      <c r="X33" s="666"/>
      <c r="Y33" s="667"/>
      <c r="Z33" s="668" t="s">
        <v>242</v>
      </c>
      <c r="AA33" s="668"/>
      <c r="AB33" s="668"/>
      <c r="AC33" s="668"/>
      <c r="AD33" s="669" t="s">
        <v>242</v>
      </c>
      <c r="AE33" s="669"/>
      <c r="AF33" s="669"/>
      <c r="AG33" s="669"/>
      <c r="AH33" s="669"/>
      <c r="AI33" s="669"/>
      <c r="AJ33" s="669"/>
      <c r="AK33" s="669"/>
      <c r="AL33" s="670" t="s">
        <v>242</v>
      </c>
      <c r="AM33" s="671"/>
      <c r="AN33" s="671"/>
      <c r="AO33" s="672"/>
      <c r="AP33" s="726"/>
      <c r="AQ33" s="727"/>
      <c r="AR33" s="727"/>
      <c r="AS33" s="727"/>
      <c r="AT33" s="730"/>
      <c r="AU33" s="218"/>
      <c r="AV33" s="218"/>
      <c r="AW33" s="218"/>
      <c r="AX33" s="709" t="s">
        <v>319</v>
      </c>
      <c r="AY33" s="710"/>
      <c r="AZ33" s="710"/>
      <c r="BA33" s="710"/>
      <c r="BB33" s="710"/>
      <c r="BC33" s="710"/>
      <c r="BD33" s="710"/>
      <c r="BE33" s="710"/>
      <c r="BF33" s="711"/>
      <c r="BG33" s="735">
        <v>99.5</v>
      </c>
      <c r="BH33" s="736"/>
      <c r="BI33" s="736"/>
      <c r="BJ33" s="736"/>
      <c r="BK33" s="736"/>
      <c r="BL33" s="736"/>
      <c r="BM33" s="737">
        <v>97.5</v>
      </c>
      <c r="BN33" s="736"/>
      <c r="BO33" s="736"/>
      <c r="BP33" s="736"/>
      <c r="BQ33" s="738"/>
      <c r="BR33" s="735">
        <v>95.2</v>
      </c>
      <c r="BS33" s="736"/>
      <c r="BT33" s="736"/>
      <c r="BU33" s="736"/>
      <c r="BV33" s="736"/>
      <c r="BW33" s="736"/>
      <c r="BX33" s="737">
        <v>93.8</v>
      </c>
      <c r="BY33" s="736"/>
      <c r="BZ33" s="736"/>
      <c r="CA33" s="736"/>
      <c r="CB33" s="738"/>
      <c r="CD33" s="680" t="s">
        <v>320</v>
      </c>
      <c r="CE33" s="681"/>
      <c r="CF33" s="681"/>
      <c r="CG33" s="681"/>
      <c r="CH33" s="681"/>
      <c r="CI33" s="681"/>
      <c r="CJ33" s="681"/>
      <c r="CK33" s="681"/>
      <c r="CL33" s="681"/>
      <c r="CM33" s="681"/>
      <c r="CN33" s="681"/>
      <c r="CO33" s="681"/>
      <c r="CP33" s="681"/>
      <c r="CQ33" s="682"/>
      <c r="CR33" s="665">
        <v>16094490</v>
      </c>
      <c r="CS33" s="704"/>
      <c r="CT33" s="704"/>
      <c r="CU33" s="704"/>
      <c r="CV33" s="704"/>
      <c r="CW33" s="704"/>
      <c r="CX33" s="704"/>
      <c r="CY33" s="705"/>
      <c r="CZ33" s="670">
        <v>40.6</v>
      </c>
      <c r="DA33" s="699"/>
      <c r="DB33" s="699"/>
      <c r="DC33" s="706"/>
      <c r="DD33" s="674">
        <v>12238980</v>
      </c>
      <c r="DE33" s="704"/>
      <c r="DF33" s="704"/>
      <c r="DG33" s="704"/>
      <c r="DH33" s="704"/>
      <c r="DI33" s="704"/>
      <c r="DJ33" s="704"/>
      <c r="DK33" s="705"/>
      <c r="DL33" s="674">
        <v>10043524</v>
      </c>
      <c r="DM33" s="704"/>
      <c r="DN33" s="704"/>
      <c r="DO33" s="704"/>
      <c r="DP33" s="704"/>
      <c r="DQ33" s="704"/>
      <c r="DR33" s="704"/>
      <c r="DS33" s="704"/>
      <c r="DT33" s="704"/>
      <c r="DU33" s="704"/>
      <c r="DV33" s="705"/>
      <c r="DW33" s="670">
        <v>44</v>
      </c>
      <c r="DX33" s="699"/>
      <c r="DY33" s="699"/>
      <c r="DZ33" s="699"/>
      <c r="EA33" s="699"/>
      <c r="EB33" s="699"/>
      <c r="EC33" s="700"/>
    </row>
    <row r="34" spans="2:133" ht="11.25" customHeight="1" x14ac:dyDescent="0.15">
      <c r="B34" s="662" t="s">
        <v>321</v>
      </c>
      <c r="C34" s="663"/>
      <c r="D34" s="663"/>
      <c r="E34" s="663"/>
      <c r="F34" s="663"/>
      <c r="G34" s="663"/>
      <c r="H34" s="663"/>
      <c r="I34" s="663"/>
      <c r="J34" s="663"/>
      <c r="K34" s="663"/>
      <c r="L34" s="663"/>
      <c r="M34" s="663"/>
      <c r="N34" s="663"/>
      <c r="O34" s="663"/>
      <c r="P34" s="663"/>
      <c r="Q34" s="664"/>
      <c r="R34" s="665">
        <v>3688788</v>
      </c>
      <c r="S34" s="666"/>
      <c r="T34" s="666"/>
      <c r="U34" s="666"/>
      <c r="V34" s="666"/>
      <c r="W34" s="666"/>
      <c r="X34" s="666"/>
      <c r="Y34" s="667"/>
      <c r="Z34" s="668">
        <v>8.9</v>
      </c>
      <c r="AA34" s="668"/>
      <c r="AB34" s="668"/>
      <c r="AC34" s="668"/>
      <c r="AD34" s="669" t="s">
        <v>130</v>
      </c>
      <c r="AE34" s="669"/>
      <c r="AF34" s="669"/>
      <c r="AG34" s="669"/>
      <c r="AH34" s="669"/>
      <c r="AI34" s="669"/>
      <c r="AJ34" s="669"/>
      <c r="AK34" s="669"/>
      <c r="AL34" s="670" t="s">
        <v>242</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5108206</v>
      </c>
      <c r="CS34" s="666"/>
      <c r="CT34" s="666"/>
      <c r="CU34" s="666"/>
      <c r="CV34" s="666"/>
      <c r="CW34" s="666"/>
      <c r="CX34" s="666"/>
      <c r="CY34" s="667"/>
      <c r="CZ34" s="670">
        <v>12.9</v>
      </c>
      <c r="DA34" s="699"/>
      <c r="DB34" s="699"/>
      <c r="DC34" s="706"/>
      <c r="DD34" s="674">
        <v>3915321</v>
      </c>
      <c r="DE34" s="666"/>
      <c r="DF34" s="666"/>
      <c r="DG34" s="666"/>
      <c r="DH34" s="666"/>
      <c r="DI34" s="666"/>
      <c r="DJ34" s="666"/>
      <c r="DK34" s="667"/>
      <c r="DL34" s="674">
        <v>3629612</v>
      </c>
      <c r="DM34" s="666"/>
      <c r="DN34" s="666"/>
      <c r="DO34" s="666"/>
      <c r="DP34" s="666"/>
      <c r="DQ34" s="666"/>
      <c r="DR34" s="666"/>
      <c r="DS34" s="666"/>
      <c r="DT34" s="666"/>
      <c r="DU34" s="666"/>
      <c r="DV34" s="667"/>
      <c r="DW34" s="670">
        <v>15.9</v>
      </c>
      <c r="DX34" s="699"/>
      <c r="DY34" s="699"/>
      <c r="DZ34" s="699"/>
      <c r="EA34" s="699"/>
      <c r="EB34" s="699"/>
      <c r="EC34" s="700"/>
    </row>
    <row r="35" spans="2:133" ht="11.25" customHeight="1" x14ac:dyDescent="0.15">
      <c r="B35" s="662" t="s">
        <v>323</v>
      </c>
      <c r="C35" s="663"/>
      <c r="D35" s="663"/>
      <c r="E35" s="663"/>
      <c r="F35" s="663"/>
      <c r="G35" s="663"/>
      <c r="H35" s="663"/>
      <c r="I35" s="663"/>
      <c r="J35" s="663"/>
      <c r="K35" s="663"/>
      <c r="L35" s="663"/>
      <c r="M35" s="663"/>
      <c r="N35" s="663"/>
      <c r="O35" s="663"/>
      <c r="P35" s="663"/>
      <c r="Q35" s="664"/>
      <c r="R35" s="665">
        <v>257973</v>
      </c>
      <c r="S35" s="666"/>
      <c r="T35" s="666"/>
      <c r="U35" s="666"/>
      <c r="V35" s="666"/>
      <c r="W35" s="666"/>
      <c r="X35" s="666"/>
      <c r="Y35" s="667"/>
      <c r="Z35" s="668">
        <v>0.6</v>
      </c>
      <c r="AA35" s="668"/>
      <c r="AB35" s="668"/>
      <c r="AC35" s="668"/>
      <c r="AD35" s="669" t="s">
        <v>130</v>
      </c>
      <c r="AE35" s="669"/>
      <c r="AF35" s="669"/>
      <c r="AG35" s="669"/>
      <c r="AH35" s="669"/>
      <c r="AI35" s="669"/>
      <c r="AJ35" s="669"/>
      <c r="AK35" s="669"/>
      <c r="AL35" s="670" t="s">
        <v>242</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836804</v>
      </c>
      <c r="CS35" s="704"/>
      <c r="CT35" s="704"/>
      <c r="CU35" s="704"/>
      <c r="CV35" s="704"/>
      <c r="CW35" s="704"/>
      <c r="CX35" s="704"/>
      <c r="CY35" s="705"/>
      <c r="CZ35" s="670">
        <v>2.1</v>
      </c>
      <c r="DA35" s="699"/>
      <c r="DB35" s="699"/>
      <c r="DC35" s="706"/>
      <c r="DD35" s="674">
        <v>716715</v>
      </c>
      <c r="DE35" s="704"/>
      <c r="DF35" s="704"/>
      <c r="DG35" s="704"/>
      <c r="DH35" s="704"/>
      <c r="DI35" s="704"/>
      <c r="DJ35" s="704"/>
      <c r="DK35" s="705"/>
      <c r="DL35" s="674">
        <v>696544</v>
      </c>
      <c r="DM35" s="704"/>
      <c r="DN35" s="704"/>
      <c r="DO35" s="704"/>
      <c r="DP35" s="704"/>
      <c r="DQ35" s="704"/>
      <c r="DR35" s="704"/>
      <c r="DS35" s="704"/>
      <c r="DT35" s="704"/>
      <c r="DU35" s="704"/>
      <c r="DV35" s="705"/>
      <c r="DW35" s="670">
        <v>3</v>
      </c>
      <c r="DX35" s="699"/>
      <c r="DY35" s="699"/>
      <c r="DZ35" s="699"/>
      <c r="EA35" s="699"/>
      <c r="EB35" s="699"/>
      <c r="EC35" s="700"/>
    </row>
    <row r="36" spans="2:133" ht="11.25" customHeight="1" x14ac:dyDescent="0.15">
      <c r="B36" s="662" t="s">
        <v>327</v>
      </c>
      <c r="C36" s="663"/>
      <c r="D36" s="663"/>
      <c r="E36" s="663"/>
      <c r="F36" s="663"/>
      <c r="G36" s="663"/>
      <c r="H36" s="663"/>
      <c r="I36" s="663"/>
      <c r="J36" s="663"/>
      <c r="K36" s="663"/>
      <c r="L36" s="663"/>
      <c r="M36" s="663"/>
      <c r="N36" s="663"/>
      <c r="O36" s="663"/>
      <c r="P36" s="663"/>
      <c r="Q36" s="664"/>
      <c r="R36" s="665">
        <v>105189</v>
      </c>
      <c r="S36" s="666"/>
      <c r="T36" s="666"/>
      <c r="U36" s="666"/>
      <c r="V36" s="666"/>
      <c r="W36" s="666"/>
      <c r="X36" s="666"/>
      <c r="Y36" s="667"/>
      <c r="Z36" s="668">
        <v>0.3</v>
      </c>
      <c r="AA36" s="668"/>
      <c r="AB36" s="668"/>
      <c r="AC36" s="668"/>
      <c r="AD36" s="669" t="s">
        <v>130</v>
      </c>
      <c r="AE36" s="669"/>
      <c r="AF36" s="669"/>
      <c r="AG36" s="669"/>
      <c r="AH36" s="669"/>
      <c r="AI36" s="669"/>
      <c r="AJ36" s="669"/>
      <c r="AK36" s="669"/>
      <c r="AL36" s="670" t="s">
        <v>242</v>
      </c>
      <c r="AM36" s="671"/>
      <c r="AN36" s="671"/>
      <c r="AO36" s="672"/>
      <c r="AP36" s="221"/>
      <c r="AQ36" s="739" t="s">
        <v>328</v>
      </c>
      <c r="AR36" s="740"/>
      <c r="AS36" s="740"/>
      <c r="AT36" s="740"/>
      <c r="AU36" s="740"/>
      <c r="AV36" s="740"/>
      <c r="AW36" s="740"/>
      <c r="AX36" s="740"/>
      <c r="AY36" s="741"/>
      <c r="AZ36" s="654">
        <v>4424708</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68550</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6193833</v>
      </c>
      <c r="CS36" s="666"/>
      <c r="CT36" s="666"/>
      <c r="CU36" s="666"/>
      <c r="CV36" s="666"/>
      <c r="CW36" s="666"/>
      <c r="CX36" s="666"/>
      <c r="CY36" s="667"/>
      <c r="CZ36" s="670">
        <v>15.6</v>
      </c>
      <c r="DA36" s="699"/>
      <c r="DB36" s="699"/>
      <c r="DC36" s="706"/>
      <c r="DD36" s="674">
        <v>4994950</v>
      </c>
      <c r="DE36" s="666"/>
      <c r="DF36" s="666"/>
      <c r="DG36" s="666"/>
      <c r="DH36" s="666"/>
      <c r="DI36" s="666"/>
      <c r="DJ36" s="666"/>
      <c r="DK36" s="667"/>
      <c r="DL36" s="674">
        <v>3725148</v>
      </c>
      <c r="DM36" s="666"/>
      <c r="DN36" s="666"/>
      <c r="DO36" s="666"/>
      <c r="DP36" s="666"/>
      <c r="DQ36" s="666"/>
      <c r="DR36" s="666"/>
      <c r="DS36" s="666"/>
      <c r="DT36" s="666"/>
      <c r="DU36" s="666"/>
      <c r="DV36" s="667"/>
      <c r="DW36" s="670">
        <v>16.3</v>
      </c>
      <c r="DX36" s="699"/>
      <c r="DY36" s="699"/>
      <c r="DZ36" s="699"/>
      <c r="EA36" s="699"/>
      <c r="EB36" s="699"/>
      <c r="EC36" s="700"/>
    </row>
    <row r="37" spans="2:133" ht="11.25" customHeight="1" x14ac:dyDescent="0.15">
      <c r="B37" s="662" t="s">
        <v>331</v>
      </c>
      <c r="C37" s="663"/>
      <c r="D37" s="663"/>
      <c r="E37" s="663"/>
      <c r="F37" s="663"/>
      <c r="G37" s="663"/>
      <c r="H37" s="663"/>
      <c r="I37" s="663"/>
      <c r="J37" s="663"/>
      <c r="K37" s="663"/>
      <c r="L37" s="663"/>
      <c r="M37" s="663"/>
      <c r="N37" s="663"/>
      <c r="O37" s="663"/>
      <c r="P37" s="663"/>
      <c r="Q37" s="664"/>
      <c r="R37" s="665">
        <v>62003</v>
      </c>
      <c r="S37" s="666"/>
      <c r="T37" s="666"/>
      <c r="U37" s="666"/>
      <c r="V37" s="666"/>
      <c r="W37" s="666"/>
      <c r="X37" s="666"/>
      <c r="Y37" s="667"/>
      <c r="Z37" s="668">
        <v>0.1</v>
      </c>
      <c r="AA37" s="668"/>
      <c r="AB37" s="668"/>
      <c r="AC37" s="668"/>
      <c r="AD37" s="669" t="s">
        <v>242</v>
      </c>
      <c r="AE37" s="669"/>
      <c r="AF37" s="669"/>
      <c r="AG37" s="669"/>
      <c r="AH37" s="669"/>
      <c r="AI37" s="669"/>
      <c r="AJ37" s="669"/>
      <c r="AK37" s="669"/>
      <c r="AL37" s="670" t="s">
        <v>130</v>
      </c>
      <c r="AM37" s="671"/>
      <c r="AN37" s="671"/>
      <c r="AO37" s="672"/>
      <c r="AQ37" s="743" t="s">
        <v>332</v>
      </c>
      <c r="AR37" s="744"/>
      <c r="AS37" s="744"/>
      <c r="AT37" s="744"/>
      <c r="AU37" s="744"/>
      <c r="AV37" s="744"/>
      <c r="AW37" s="744"/>
      <c r="AX37" s="744"/>
      <c r="AY37" s="745"/>
      <c r="AZ37" s="665">
        <v>1211505</v>
      </c>
      <c r="BA37" s="666"/>
      <c r="BB37" s="666"/>
      <c r="BC37" s="666"/>
      <c r="BD37" s="704"/>
      <c r="BE37" s="704"/>
      <c r="BF37" s="732"/>
      <c r="BG37" s="680" t="s">
        <v>333</v>
      </c>
      <c r="BH37" s="681"/>
      <c r="BI37" s="681"/>
      <c r="BJ37" s="681"/>
      <c r="BK37" s="681"/>
      <c r="BL37" s="681"/>
      <c r="BM37" s="681"/>
      <c r="BN37" s="681"/>
      <c r="BO37" s="681"/>
      <c r="BP37" s="681"/>
      <c r="BQ37" s="681"/>
      <c r="BR37" s="681"/>
      <c r="BS37" s="681"/>
      <c r="BT37" s="681"/>
      <c r="BU37" s="682"/>
      <c r="BV37" s="665">
        <v>26090</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1043730</v>
      </c>
      <c r="CS37" s="704"/>
      <c r="CT37" s="704"/>
      <c r="CU37" s="704"/>
      <c r="CV37" s="704"/>
      <c r="CW37" s="704"/>
      <c r="CX37" s="704"/>
      <c r="CY37" s="705"/>
      <c r="CZ37" s="670">
        <v>2.6</v>
      </c>
      <c r="DA37" s="699"/>
      <c r="DB37" s="699"/>
      <c r="DC37" s="706"/>
      <c r="DD37" s="674">
        <v>988347</v>
      </c>
      <c r="DE37" s="704"/>
      <c r="DF37" s="704"/>
      <c r="DG37" s="704"/>
      <c r="DH37" s="704"/>
      <c r="DI37" s="704"/>
      <c r="DJ37" s="704"/>
      <c r="DK37" s="705"/>
      <c r="DL37" s="674">
        <v>960085</v>
      </c>
      <c r="DM37" s="704"/>
      <c r="DN37" s="704"/>
      <c r="DO37" s="704"/>
      <c r="DP37" s="704"/>
      <c r="DQ37" s="704"/>
      <c r="DR37" s="704"/>
      <c r="DS37" s="704"/>
      <c r="DT37" s="704"/>
      <c r="DU37" s="704"/>
      <c r="DV37" s="705"/>
      <c r="DW37" s="670">
        <v>4.2</v>
      </c>
      <c r="DX37" s="699"/>
      <c r="DY37" s="699"/>
      <c r="DZ37" s="699"/>
      <c r="EA37" s="699"/>
      <c r="EB37" s="699"/>
      <c r="EC37" s="700"/>
    </row>
    <row r="38" spans="2:133" ht="11.25" customHeight="1" x14ac:dyDescent="0.15">
      <c r="B38" s="662" t="s">
        <v>335</v>
      </c>
      <c r="C38" s="663"/>
      <c r="D38" s="663"/>
      <c r="E38" s="663"/>
      <c r="F38" s="663"/>
      <c r="G38" s="663"/>
      <c r="H38" s="663"/>
      <c r="I38" s="663"/>
      <c r="J38" s="663"/>
      <c r="K38" s="663"/>
      <c r="L38" s="663"/>
      <c r="M38" s="663"/>
      <c r="N38" s="663"/>
      <c r="O38" s="663"/>
      <c r="P38" s="663"/>
      <c r="Q38" s="664"/>
      <c r="R38" s="665">
        <v>1234792</v>
      </c>
      <c r="S38" s="666"/>
      <c r="T38" s="666"/>
      <c r="U38" s="666"/>
      <c r="V38" s="666"/>
      <c r="W38" s="666"/>
      <c r="X38" s="666"/>
      <c r="Y38" s="667"/>
      <c r="Z38" s="668">
        <v>3</v>
      </c>
      <c r="AA38" s="668"/>
      <c r="AB38" s="668"/>
      <c r="AC38" s="668"/>
      <c r="AD38" s="669" t="s">
        <v>242</v>
      </c>
      <c r="AE38" s="669"/>
      <c r="AF38" s="669"/>
      <c r="AG38" s="669"/>
      <c r="AH38" s="669"/>
      <c r="AI38" s="669"/>
      <c r="AJ38" s="669"/>
      <c r="AK38" s="669"/>
      <c r="AL38" s="670" t="s">
        <v>242</v>
      </c>
      <c r="AM38" s="671"/>
      <c r="AN38" s="671"/>
      <c r="AO38" s="672"/>
      <c r="AQ38" s="743" t="s">
        <v>336</v>
      </c>
      <c r="AR38" s="744"/>
      <c r="AS38" s="744"/>
      <c r="AT38" s="744"/>
      <c r="AU38" s="744"/>
      <c r="AV38" s="744"/>
      <c r="AW38" s="744"/>
      <c r="AX38" s="744"/>
      <c r="AY38" s="745"/>
      <c r="AZ38" s="665">
        <v>453974</v>
      </c>
      <c r="BA38" s="666"/>
      <c r="BB38" s="666"/>
      <c r="BC38" s="666"/>
      <c r="BD38" s="704"/>
      <c r="BE38" s="704"/>
      <c r="BF38" s="732"/>
      <c r="BG38" s="680" t="s">
        <v>337</v>
      </c>
      <c r="BH38" s="681"/>
      <c r="BI38" s="681"/>
      <c r="BJ38" s="681"/>
      <c r="BK38" s="681"/>
      <c r="BL38" s="681"/>
      <c r="BM38" s="681"/>
      <c r="BN38" s="681"/>
      <c r="BO38" s="681"/>
      <c r="BP38" s="681"/>
      <c r="BQ38" s="681"/>
      <c r="BR38" s="681"/>
      <c r="BS38" s="681"/>
      <c r="BT38" s="681"/>
      <c r="BU38" s="682"/>
      <c r="BV38" s="665">
        <v>6577</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2479094</v>
      </c>
      <c r="CS38" s="666"/>
      <c r="CT38" s="666"/>
      <c r="CU38" s="666"/>
      <c r="CV38" s="666"/>
      <c r="CW38" s="666"/>
      <c r="CX38" s="666"/>
      <c r="CY38" s="667"/>
      <c r="CZ38" s="670">
        <v>6.2</v>
      </c>
      <c r="DA38" s="699"/>
      <c r="DB38" s="699"/>
      <c r="DC38" s="706"/>
      <c r="DD38" s="674">
        <v>2084006</v>
      </c>
      <c r="DE38" s="666"/>
      <c r="DF38" s="666"/>
      <c r="DG38" s="666"/>
      <c r="DH38" s="666"/>
      <c r="DI38" s="666"/>
      <c r="DJ38" s="666"/>
      <c r="DK38" s="667"/>
      <c r="DL38" s="674">
        <v>1992220</v>
      </c>
      <c r="DM38" s="666"/>
      <c r="DN38" s="666"/>
      <c r="DO38" s="666"/>
      <c r="DP38" s="666"/>
      <c r="DQ38" s="666"/>
      <c r="DR38" s="666"/>
      <c r="DS38" s="666"/>
      <c r="DT38" s="666"/>
      <c r="DU38" s="666"/>
      <c r="DV38" s="667"/>
      <c r="DW38" s="670">
        <v>8.6999999999999993</v>
      </c>
      <c r="DX38" s="699"/>
      <c r="DY38" s="699"/>
      <c r="DZ38" s="699"/>
      <c r="EA38" s="699"/>
      <c r="EB38" s="699"/>
      <c r="EC38" s="700"/>
    </row>
    <row r="39" spans="2:133" ht="11.25" customHeight="1" x14ac:dyDescent="0.15">
      <c r="B39" s="662" t="s">
        <v>339</v>
      </c>
      <c r="C39" s="663"/>
      <c r="D39" s="663"/>
      <c r="E39" s="663"/>
      <c r="F39" s="663"/>
      <c r="G39" s="663"/>
      <c r="H39" s="663"/>
      <c r="I39" s="663"/>
      <c r="J39" s="663"/>
      <c r="K39" s="663"/>
      <c r="L39" s="663"/>
      <c r="M39" s="663"/>
      <c r="N39" s="663"/>
      <c r="O39" s="663"/>
      <c r="P39" s="663"/>
      <c r="Q39" s="664"/>
      <c r="R39" s="665">
        <v>717294</v>
      </c>
      <c r="S39" s="666"/>
      <c r="T39" s="666"/>
      <c r="U39" s="666"/>
      <c r="V39" s="666"/>
      <c r="W39" s="666"/>
      <c r="X39" s="666"/>
      <c r="Y39" s="667"/>
      <c r="Z39" s="668">
        <v>1.7</v>
      </c>
      <c r="AA39" s="668"/>
      <c r="AB39" s="668"/>
      <c r="AC39" s="668"/>
      <c r="AD39" s="669">
        <v>11</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v>280135</v>
      </c>
      <c r="BA39" s="666"/>
      <c r="BB39" s="666"/>
      <c r="BC39" s="666"/>
      <c r="BD39" s="704"/>
      <c r="BE39" s="704"/>
      <c r="BF39" s="732"/>
      <c r="BG39" s="680" t="s">
        <v>341</v>
      </c>
      <c r="BH39" s="681"/>
      <c r="BI39" s="681"/>
      <c r="BJ39" s="681"/>
      <c r="BK39" s="681"/>
      <c r="BL39" s="681"/>
      <c r="BM39" s="681"/>
      <c r="BN39" s="681"/>
      <c r="BO39" s="681"/>
      <c r="BP39" s="681"/>
      <c r="BQ39" s="681"/>
      <c r="BR39" s="681"/>
      <c r="BS39" s="681"/>
      <c r="BT39" s="681"/>
      <c r="BU39" s="682"/>
      <c r="BV39" s="665">
        <v>9723</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967354</v>
      </c>
      <c r="CS39" s="704"/>
      <c r="CT39" s="704"/>
      <c r="CU39" s="704"/>
      <c r="CV39" s="704"/>
      <c r="CW39" s="704"/>
      <c r="CX39" s="704"/>
      <c r="CY39" s="705"/>
      <c r="CZ39" s="670">
        <v>2.4</v>
      </c>
      <c r="DA39" s="699"/>
      <c r="DB39" s="699"/>
      <c r="DC39" s="706"/>
      <c r="DD39" s="674">
        <v>527789</v>
      </c>
      <c r="DE39" s="704"/>
      <c r="DF39" s="704"/>
      <c r="DG39" s="704"/>
      <c r="DH39" s="704"/>
      <c r="DI39" s="704"/>
      <c r="DJ39" s="704"/>
      <c r="DK39" s="705"/>
      <c r="DL39" s="674" t="s">
        <v>130</v>
      </c>
      <c r="DM39" s="704"/>
      <c r="DN39" s="704"/>
      <c r="DO39" s="704"/>
      <c r="DP39" s="704"/>
      <c r="DQ39" s="704"/>
      <c r="DR39" s="704"/>
      <c r="DS39" s="704"/>
      <c r="DT39" s="704"/>
      <c r="DU39" s="704"/>
      <c r="DV39" s="705"/>
      <c r="DW39" s="670" t="s">
        <v>130</v>
      </c>
      <c r="DX39" s="699"/>
      <c r="DY39" s="699"/>
      <c r="DZ39" s="699"/>
      <c r="EA39" s="699"/>
      <c r="EB39" s="699"/>
      <c r="EC39" s="700"/>
    </row>
    <row r="40" spans="2:133" ht="11.25" customHeight="1" x14ac:dyDescent="0.15">
      <c r="B40" s="662" t="s">
        <v>343</v>
      </c>
      <c r="C40" s="663"/>
      <c r="D40" s="663"/>
      <c r="E40" s="663"/>
      <c r="F40" s="663"/>
      <c r="G40" s="663"/>
      <c r="H40" s="663"/>
      <c r="I40" s="663"/>
      <c r="J40" s="663"/>
      <c r="K40" s="663"/>
      <c r="L40" s="663"/>
      <c r="M40" s="663"/>
      <c r="N40" s="663"/>
      <c r="O40" s="663"/>
      <c r="P40" s="663"/>
      <c r="Q40" s="664"/>
      <c r="R40" s="665">
        <v>4044597</v>
      </c>
      <c r="S40" s="666"/>
      <c r="T40" s="666"/>
      <c r="U40" s="666"/>
      <c r="V40" s="666"/>
      <c r="W40" s="666"/>
      <c r="X40" s="666"/>
      <c r="Y40" s="667"/>
      <c r="Z40" s="668">
        <v>9.8000000000000007</v>
      </c>
      <c r="AA40" s="668"/>
      <c r="AB40" s="668"/>
      <c r="AC40" s="668"/>
      <c r="AD40" s="669" t="s">
        <v>242</v>
      </c>
      <c r="AE40" s="669"/>
      <c r="AF40" s="669"/>
      <c r="AG40" s="669"/>
      <c r="AH40" s="669"/>
      <c r="AI40" s="669"/>
      <c r="AJ40" s="669"/>
      <c r="AK40" s="669"/>
      <c r="AL40" s="670" t="s">
        <v>130</v>
      </c>
      <c r="AM40" s="671"/>
      <c r="AN40" s="671"/>
      <c r="AO40" s="672"/>
      <c r="AQ40" s="743" t="s">
        <v>344</v>
      </c>
      <c r="AR40" s="744"/>
      <c r="AS40" s="744"/>
      <c r="AT40" s="744"/>
      <c r="AU40" s="744"/>
      <c r="AV40" s="744"/>
      <c r="AW40" s="744"/>
      <c r="AX40" s="744"/>
      <c r="AY40" s="745"/>
      <c r="AZ40" s="665" t="s">
        <v>242</v>
      </c>
      <c r="BA40" s="666"/>
      <c r="BB40" s="666"/>
      <c r="BC40" s="666"/>
      <c r="BD40" s="704"/>
      <c r="BE40" s="704"/>
      <c r="BF40" s="732"/>
      <c r="BG40" s="746" t="s">
        <v>345</v>
      </c>
      <c r="BH40" s="747"/>
      <c r="BI40" s="747"/>
      <c r="BJ40" s="747"/>
      <c r="BK40" s="747"/>
      <c r="BL40" s="222"/>
      <c r="BM40" s="681" t="s">
        <v>346</v>
      </c>
      <c r="BN40" s="681"/>
      <c r="BO40" s="681"/>
      <c r="BP40" s="681"/>
      <c r="BQ40" s="681"/>
      <c r="BR40" s="681"/>
      <c r="BS40" s="681"/>
      <c r="BT40" s="681"/>
      <c r="BU40" s="682"/>
      <c r="BV40" s="665">
        <v>92</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509199</v>
      </c>
      <c r="CS40" s="666"/>
      <c r="CT40" s="666"/>
      <c r="CU40" s="666"/>
      <c r="CV40" s="666"/>
      <c r="CW40" s="666"/>
      <c r="CX40" s="666"/>
      <c r="CY40" s="667"/>
      <c r="CZ40" s="670">
        <v>1.3</v>
      </c>
      <c r="DA40" s="699"/>
      <c r="DB40" s="699"/>
      <c r="DC40" s="706"/>
      <c r="DD40" s="674">
        <v>199</v>
      </c>
      <c r="DE40" s="666"/>
      <c r="DF40" s="666"/>
      <c r="DG40" s="666"/>
      <c r="DH40" s="666"/>
      <c r="DI40" s="666"/>
      <c r="DJ40" s="666"/>
      <c r="DK40" s="667"/>
      <c r="DL40" s="674" t="s">
        <v>242</v>
      </c>
      <c r="DM40" s="666"/>
      <c r="DN40" s="666"/>
      <c r="DO40" s="666"/>
      <c r="DP40" s="666"/>
      <c r="DQ40" s="666"/>
      <c r="DR40" s="666"/>
      <c r="DS40" s="666"/>
      <c r="DT40" s="666"/>
      <c r="DU40" s="666"/>
      <c r="DV40" s="667"/>
      <c r="DW40" s="670" t="s">
        <v>130</v>
      </c>
      <c r="DX40" s="699"/>
      <c r="DY40" s="699"/>
      <c r="DZ40" s="699"/>
      <c r="EA40" s="699"/>
      <c r="EB40" s="699"/>
      <c r="EC40" s="700"/>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175</v>
      </c>
      <c r="AA41" s="668"/>
      <c r="AB41" s="668"/>
      <c r="AC41" s="668"/>
      <c r="AD41" s="669" t="s">
        <v>130</v>
      </c>
      <c r="AE41" s="669"/>
      <c r="AF41" s="669"/>
      <c r="AG41" s="669"/>
      <c r="AH41" s="669"/>
      <c r="AI41" s="669"/>
      <c r="AJ41" s="669"/>
      <c r="AK41" s="669"/>
      <c r="AL41" s="670" t="s">
        <v>242</v>
      </c>
      <c r="AM41" s="671"/>
      <c r="AN41" s="671"/>
      <c r="AO41" s="672"/>
      <c r="AQ41" s="743" t="s">
        <v>349</v>
      </c>
      <c r="AR41" s="744"/>
      <c r="AS41" s="744"/>
      <c r="AT41" s="744"/>
      <c r="AU41" s="744"/>
      <c r="AV41" s="744"/>
      <c r="AW41" s="744"/>
      <c r="AX41" s="744"/>
      <c r="AY41" s="745"/>
      <c r="AZ41" s="665">
        <v>404716</v>
      </c>
      <c r="BA41" s="666"/>
      <c r="BB41" s="666"/>
      <c r="BC41" s="666"/>
      <c r="BD41" s="704"/>
      <c r="BE41" s="704"/>
      <c r="BF41" s="732"/>
      <c r="BG41" s="746"/>
      <c r="BH41" s="747"/>
      <c r="BI41" s="747"/>
      <c r="BJ41" s="747"/>
      <c r="BK41" s="747"/>
      <c r="BL41" s="222"/>
      <c r="BM41" s="681" t="s">
        <v>350</v>
      </c>
      <c r="BN41" s="681"/>
      <c r="BO41" s="681"/>
      <c r="BP41" s="681"/>
      <c r="BQ41" s="681"/>
      <c r="BR41" s="681"/>
      <c r="BS41" s="681"/>
      <c r="BT41" s="681"/>
      <c r="BU41" s="682"/>
      <c r="BV41" s="665" t="s">
        <v>242</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130</v>
      </c>
      <c r="CS41" s="704"/>
      <c r="CT41" s="704"/>
      <c r="CU41" s="704"/>
      <c r="CV41" s="704"/>
      <c r="CW41" s="704"/>
      <c r="CX41" s="704"/>
      <c r="CY41" s="705"/>
      <c r="CZ41" s="670" t="s">
        <v>130</v>
      </c>
      <c r="DA41" s="699"/>
      <c r="DB41" s="699"/>
      <c r="DC41" s="706"/>
      <c r="DD41" s="674" t="s">
        <v>242</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242</v>
      </c>
      <c r="AA42" s="668"/>
      <c r="AB42" s="668"/>
      <c r="AC42" s="668"/>
      <c r="AD42" s="669" t="s">
        <v>242</v>
      </c>
      <c r="AE42" s="669"/>
      <c r="AF42" s="669"/>
      <c r="AG42" s="669"/>
      <c r="AH42" s="669"/>
      <c r="AI42" s="669"/>
      <c r="AJ42" s="669"/>
      <c r="AK42" s="669"/>
      <c r="AL42" s="670" t="s">
        <v>130</v>
      </c>
      <c r="AM42" s="671"/>
      <c r="AN42" s="671"/>
      <c r="AO42" s="672"/>
      <c r="AQ42" s="750" t="s">
        <v>353</v>
      </c>
      <c r="AR42" s="751"/>
      <c r="AS42" s="751"/>
      <c r="AT42" s="751"/>
      <c r="AU42" s="751"/>
      <c r="AV42" s="751"/>
      <c r="AW42" s="751"/>
      <c r="AX42" s="751"/>
      <c r="AY42" s="752"/>
      <c r="AZ42" s="759">
        <v>2074378</v>
      </c>
      <c r="BA42" s="760"/>
      <c r="BB42" s="760"/>
      <c r="BC42" s="760"/>
      <c r="BD42" s="736"/>
      <c r="BE42" s="736"/>
      <c r="BF42" s="738"/>
      <c r="BG42" s="748"/>
      <c r="BH42" s="749"/>
      <c r="BI42" s="749"/>
      <c r="BJ42" s="749"/>
      <c r="BK42" s="749"/>
      <c r="BL42" s="223"/>
      <c r="BM42" s="691" t="s">
        <v>354</v>
      </c>
      <c r="BN42" s="691"/>
      <c r="BO42" s="691"/>
      <c r="BP42" s="691"/>
      <c r="BQ42" s="691"/>
      <c r="BR42" s="691"/>
      <c r="BS42" s="691"/>
      <c r="BT42" s="691"/>
      <c r="BU42" s="692"/>
      <c r="BV42" s="759">
        <v>381</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6401664</v>
      </c>
      <c r="CS42" s="704"/>
      <c r="CT42" s="704"/>
      <c r="CU42" s="704"/>
      <c r="CV42" s="704"/>
      <c r="CW42" s="704"/>
      <c r="CX42" s="704"/>
      <c r="CY42" s="705"/>
      <c r="CZ42" s="670">
        <v>16.100000000000001</v>
      </c>
      <c r="DA42" s="699"/>
      <c r="DB42" s="699"/>
      <c r="DC42" s="706"/>
      <c r="DD42" s="674">
        <v>837786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v>656897</v>
      </c>
      <c r="S43" s="666"/>
      <c r="T43" s="666"/>
      <c r="U43" s="666"/>
      <c r="V43" s="666"/>
      <c r="W43" s="666"/>
      <c r="X43" s="666"/>
      <c r="Y43" s="667"/>
      <c r="Z43" s="668">
        <v>1.6</v>
      </c>
      <c r="AA43" s="668"/>
      <c r="AB43" s="668"/>
      <c r="AC43" s="668"/>
      <c r="AD43" s="669" t="s">
        <v>242</v>
      </c>
      <c r="AE43" s="669"/>
      <c r="AF43" s="669"/>
      <c r="AG43" s="669"/>
      <c r="AH43" s="669"/>
      <c r="AI43" s="669"/>
      <c r="AJ43" s="669"/>
      <c r="AK43" s="669"/>
      <c r="AL43" s="670" t="s">
        <v>130</v>
      </c>
      <c r="AM43" s="671"/>
      <c r="AN43" s="671"/>
      <c r="AO43" s="672"/>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76926</v>
      </c>
      <c r="CS43" s="704"/>
      <c r="CT43" s="704"/>
      <c r="CU43" s="704"/>
      <c r="CV43" s="704"/>
      <c r="CW43" s="704"/>
      <c r="CX43" s="704"/>
      <c r="CY43" s="705"/>
      <c r="CZ43" s="670">
        <v>0.2</v>
      </c>
      <c r="DA43" s="699"/>
      <c r="DB43" s="699"/>
      <c r="DC43" s="706"/>
      <c r="DD43" s="674">
        <v>31564</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358</v>
      </c>
      <c r="C44" s="710"/>
      <c r="D44" s="710"/>
      <c r="E44" s="710"/>
      <c r="F44" s="710"/>
      <c r="G44" s="710"/>
      <c r="H44" s="710"/>
      <c r="I44" s="710"/>
      <c r="J44" s="710"/>
      <c r="K44" s="710"/>
      <c r="L44" s="710"/>
      <c r="M44" s="710"/>
      <c r="N44" s="710"/>
      <c r="O44" s="710"/>
      <c r="P44" s="710"/>
      <c r="Q44" s="711"/>
      <c r="R44" s="759">
        <v>41368190</v>
      </c>
      <c r="S44" s="760"/>
      <c r="T44" s="760"/>
      <c r="U44" s="760"/>
      <c r="V44" s="760"/>
      <c r="W44" s="760"/>
      <c r="X44" s="760"/>
      <c r="Y44" s="761"/>
      <c r="Z44" s="762">
        <v>100</v>
      </c>
      <c r="AA44" s="762"/>
      <c r="AB44" s="762"/>
      <c r="AC44" s="762"/>
      <c r="AD44" s="763">
        <v>22194340</v>
      </c>
      <c r="AE44" s="763"/>
      <c r="AF44" s="763"/>
      <c r="AG44" s="763"/>
      <c r="AH44" s="763"/>
      <c r="AI44" s="763"/>
      <c r="AJ44" s="763"/>
      <c r="AK44" s="763"/>
      <c r="AL44" s="764">
        <v>100</v>
      </c>
      <c r="AM44" s="737"/>
      <c r="AN44" s="737"/>
      <c r="AO44" s="765"/>
      <c r="CD44" s="766" t="s">
        <v>304</v>
      </c>
      <c r="CE44" s="767"/>
      <c r="CF44" s="662" t="s">
        <v>359</v>
      </c>
      <c r="CG44" s="663"/>
      <c r="CH44" s="663"/>
      <c r="CI44" s="663"/>
      <c r="CJ44" s="663"/>
      <c r="CK44" s="663"/>
      <c r="CL44" s="663"/>
      <c r="CM44" s="663"/>
      <c r="CN44" s="663"/>
      <c r="CO44" s="663"/>
      <c r="CP44" s="663"/>
      <c r="CQ44" s="664"/>
      <c r="CR44" s="665">
        <v>4183232</v>
      </c>
      <c r="CS44" s="666"/>
      <c r="CT44" s="666"/>
      <c r="CU44" s="666"/>
      <c r="CV44" s="666"/>
      <c r="CW44" s="666"/>
      <c r="CX44" s="666"/>
      <c r="CY44" s="667"/>
      <c r="CZ44" s="670">
        <v>10.5</v>
      </c>
      <c r="DA44" s="671"/>
      <c r="DB44" s="671"/>
      <c r="DC44" s="683"/>
      <c r="DD44" s="674">
        <v>566846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360</v>
      </c>
      <c r="CG45" s="663"/>
      <c r="CH45" s="663"/>
      <c r="CI45" s="663"/>
      <c r="CJ45" s="663"/>
      <c r="CK45" s="663"/>
      <c r="CL45" s="663"/>
      <c r="CM45" s="663"/>
      <c r="CN45" s="663"/>
      <c r="CO45" s="663"/>
      <c r="CP45" s="663"/>
      <c r="CQ45" s="664"/>
      <c r="CR45" s="665">
        <v>1438267</v>
      </c>
      <c r="CS45" s="704"/>
      <c r="CT45" s="704"/>
      <c r="CU45" s="704"/>
      <c r="CV45" s="704"/>
      <c r="CW45" s="704"/>
      <c r="CX45" s="704"/>
      <c r="CY45" s="705"/>
      <c r="CZ45" s="670">
        <v>3.6</v>
      </c>
      <c r="DA45" s="699"/>
      <c r="DB45" s="699"/>
      <c r="DC45" s="706"/>
      <c r="DD45" s="674">
        <v>54622</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362</v>
      </c>
      <c r="CG46" s="663"/>
      <c r="CH46" s="663"/>
      <c r="CI46" s="663"/>
      <c r="CJ46" s="663"/>
      <c r="CK46" s="663"/>
      <c r="CL46" s="663"/>
      <c r="CM46" s="663"/>
      <c r="CN46" s="663"/>
      <c r="CO46" s="663"/>
      <c r="CP46" s="663"/>
      <c r="CQ46" s="664"/>
      <c r="CR46" s="665">
        <v>2644407</v>
      </c>
      <c r="CS46" s="666"/>
      <c r="CT46" s="666"/>
      <c r="CU46" s="666"/>
      <c r="CV46" s="666"/>
      <c r="CW46" s="666"/>
      <c r="CX46" s="666"/>
      <c r="CY46" s="667"/>
      <c r="CZ46" s="670">
        <v>6.7</v>
      </c>
      <c r="DA46" s="671"/>
      <c r="DB46" s="671"/>
      <c r="DC46" s="683"/>
      <c r="DD46" s="674">
        <v>503370</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2218432</v>
      </c>
      <c r="CS47" s="704"/>
      <c r="CT47" s="704"/>
      <c r="CU47" s="704"/>
      <c r="CV47" s="704"/>
      <c r="CW47" s="704"/>
      <c r="CX47" s="704"/>
      <c r="CY47" s="705"/>
      <c r="CZ47" s="670">
        <v>5.6</v>
      </c>
      <c r="DA47" s="699"/>
      <c r="DB47" s="699"/>
      <c r="DC47" s="706"/>
      <c r="DD47" s="674">
        <v>270940</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242</v>
      </c>
      <c r="CS48" s="666"/>
      <c r="CT48" s="666"/>
      <c r="CU48" s="666"/>
      <c r="CV48" s="666"/>
      <c r="CW48" s="666"/>
      <c r="CX48" s="666"/>
      <c r="CY48" s="667"/>
      <c r="CZ48" s="670" t="s">
        <v>242</v>
      </c>
      <c r="DA48" s="671"/>
      <c r="DB48" s="671"/>
      <c r="DC48" s="683"/>
      <c r="DD48" s="674" t="s">
        <v>242</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367</v>
      </c>
      <c r="CE49" s="710"/>
      <c r="CF49" s="710"/>
      <c r="CG49" s="710"/>
      <c r="CH49" s="710"/>
      <c r="CI49" s="710"/>
      <c r="CJ49" s="710"/>
      <c r="CK49" s="710"/>
      <c r="CL49" s="710"/>
      <c r="CM49" s="710"/>
      <c r="CN49" s="710"/>
      <c r="CO49" s="710"/>
      <c r="CP49" s="710"/>
      <c r="CQ49" s="711"/>
      <c r="CR49" s="759">
        <v>39669071</v>
      </c>
      <c r="CS49" s="736"/>
      <c r="CT49" s="736"/>
      <c r="CU49" s="736"/>
      <c r="CV49" s="736"/>
      <c r="CW49" s="736"/>
      <c r="CX49" s="736"/>
      <c r="CY49" s="773"/>
      <c r="CZ49" s="764">
        <v>100</v>
      </c>
      <c r="DA49" s="774"/>
      <c r="DB49" s="774"/>
      <c r="DC49" s="775"/>
      <c r="DD49" s="776">
        <v>25644244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390</v>
      </c>
      <c r="C7" s="814"/>
      <c r="D7" s="814"/>
      <c r="E7" s="814"/>
      <c r="F7" s="814"/>
      <c r="G7" s="814"/>
      <c r="H7" s="814"/>
      <c r="I7" s="814"/>
      <c r="J7" s="814"/>
      <c r="K7" s="814"/>
      <c r="L7" s="814"/>
      <c r="M7" s="814"/>
      <c r="N7" s="814"/>
      <c r="O7" s="814"/>
      <c r="P7" s="815"/>
      <c r="Q7" s="816">
        <v>41934</v>
      </c>
      <c r="R7" s="817"/>
      <c r="S7" s="817"/>
      <c r="T7" s="817"/>
      <c r="U7" s="817"/>
      <c r="V7" s="817">
        <v>40235</v>
      </c>
      <c r="W7" s="817"/>
      <c r="X7" s="817"/>
      <c r="Y7" s="817"/>
      <c r="Z7" s="817"/>
      <c r="AA7" s="817">
        <v>1699</v>
      </c>
      <c r="AB7" s="817"/>
      <c r="AC7" s="817"/>
      <c r="AD7" s="817"/>
      <c r="AE7" s="818"/>
      <c r="AF7" s="819">
        <v>1311</v>
      </c>
      <c r="AG7" s="820"/>
      <c r="AH7" s="820"/>
      <c r="AI7" s="820"/>
      <c r="AJ7" s="821"/>
      <c r="AK7" s="822">
        <v>62</v>
      </c>
      <c r="AL7" s="823"/>
      <c r="AM7" s="823"/>
      <c r="AN7" s="823"/>
      <c r="AO7" s="823"/>
      <c r="AP7" s="823">
        <v>49108</v>
      </c>
      <c r="AQ7" s="823"/>
      <c r="AR7" s="823"/>
      <c r="AS7" s="823"/>
      <c r="AT7" s="823"/>
      <c r="AU7" s="824" t="s">
        <v>573</v>
      </c>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578</v>
      </c>
      <c r="BT7" s="811"/>
      <c r="BU7" s="811"/>
      <c r="BV7" s="811"/>
      <c r="BW7" s="811"/>
      <c r="BX7" s="811"/>
      <c r="BY7" s="811"/>
      <c r="BZ7" s="811"/>
      <c r="CA7" s="811"/>
      <c r="CB7" s="811"/>
      <c r="CC7" s="811"/>
      <c r="CD7" s="811"/>
      <c r="CE7" s="811"/>
      <c r="CF7" s="811"/>
      <c r="CG7" s="826"/>
      <c r="CH7" s="807">
        <v>0</v>
      </c>
      <c r="CI7" s="808"/>
      <c r="CJ7" s="808"/>
      <c r="CK7" s="808"/>
      <c r="CL7" s="809"/>
      <c r="CM7" s="807">
        <v>85</v>
      </c>
      <c r="CN7" s="808"/>
      <c r="CO7" s="808"/>
      <c r="CP7" s="808"/>
      <c r="CQ7" s="809"/>
      <c r="CR7" s="807">
        <v>17</v>
      </c>
      <c r="CS7" s="808"/>
      <c r="CT7" s="808"/>
      <c r="CU7" s="808"/>
      <c r="CV7" s="809"/>
      <c r="CW7" s="807">
        <v>0</v>
      </c>
      <c r="CX7" s="808"/>
      <c r="CY7" s="808"/>
      <c r="CZ7" s="808"/>
      <c r="DA7" s="809"/>
      <c r="DB7" s="807" t="s">
        <v>509</v>
      </c>
      <c r="DC7" s="808"/>
      <c r="DD7" s="808"/>
      <c r="DE7" s="808"/>
      <c r="DF7" s="809"/>
      <c r="DG7" s="807" t="s">
        <v>509</v>
      </c>
      <c r="DH7" s="808"/>
      <c r="DI7" s="808"/>
      <c r="DJ7" s="808"/>
      <c r="DK7" s="809"/>
      <c r="DL7" s="807" t="s">
        <v>509</v>
      </c>
      <c r="DM7" s="808"/>
      <c r="DN7" s="808"/>
      <c r="DO7" s="808"/>
      <c r="DP7" s="809"/>
      <c r="DQ7" s="807" t="s">
        <v>509</v>
      </c>
      <c r="DR7" s="808"/>
      <c r="DS7" s="808"/>
      <c r="DT7" s="808"/>
      <c r="DU7" s="809"/>
      <c r="DV7" s="810" t="s">
        <v>579</v>
      </c>
      <c r="DW7" s="811"/>
      <c r="DX7" s="811"/>
      <c r="DY7" s="811"/>
      <c r="DZ7" s="812"/>
      <c r="EA7" s="237"/>
    </row>
    <row r="8" spans="1:131" s="238" customFormat="1" ht="26.25" customHeight="1" x14ac:dyDescent="0.15">
      <c r="A8" s="241">
        <v>2</v>
      </c>
      <c r="B8" s="844" t="s">
        <v>391</v>
      </c>
      <c r="C8" s="845"/>
      <c r="D8" s="845"/>
      <c r="E8" s="845"/>
      <c r="F8" s="845"/>
      <c r="G8" s="845"/>
      <c r="H8" s="845"/>
      <c r="I8" s="845"/>
      <c r="J8" s="845"/>
      <c r="K8" s="845"/>
      <c r="L8" s="845"/>
      <c r="M8" s="845"/>
      <c r="N8" s="845"/>
      <c r="O8" s="845"/>
      <c r="P8" s="846"/>
      <c r="Q8" s="847">
        <v>5</v>
      </c>
      <c r="R8" s="848"/>
      <c r="S8" s="848"/>
      <c r="T8" s="848"/>
      <c r="U8" s="848"/>
      <c r="V8" s="848">
        <v>5</v>
      </c>
      <c r="W8" s="848"/>
      <c r="X8" s="848"/>
      <c r="Y8" s="848"/>
      <c r="Z8" s="848"/>
      <c r="AA8" s="848">
        <v>0</v>
      </c>
      <c r="AB8" s="848"/>
      <c r="AC8" s="848"/>
      <c r="AD8" s="848"/>
      <c r="AE8" s="849"/>
      <c r="AF8" s="850" t="s">
        <v>130</v>
      </c>
      <c r="AG8" s="851"/>
      <c r="AH8" s="851"/>
      <c r="AI8" s="851"/>
      <c r="AJ8" s="852"/>
      <c r="AK8" s="833">
        <v>5</v>
      </c>
      <c r="AL8" s="834"/>
      <c r="AM8" s="834"/>
      <c r="AN8" s="834"/>
      <c r="AO8" s="834"/>
      <c r="AP8" s="834">
        <v>60</v>
      </c>
      <c r="AQ8" s="834"/>
      <c r="AR8" s="834"/>
      <c r="AS8" s="834"/>
      <c r="AT8" s="834"/>
      <c r="AU8" s="835" t="s">
        <v>574</v>
      </c>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580</v>
      </c>
      <c r="BT8" s="838"/>
      <c r="BU8" s="838"/>
      <c r="BV8" s="838"/>
      <c r="BW8" s="838"/>
      <c r="BX8" s="838"/>
      <c r="BY8" s="838"/>
      <c r="BZ8" s="838"/>
      <c r="CA8" s="838"/>
      <c r="CB8" s="838"/>
      <c r="CC8" s="838"/>
      <c r="CD8" s="838"/>
      <c r="CE8" s="838"/>
      <c r="CF8" s="838"/>
      <c r="CG8" s="839"/>
      <c r="CH8" s="840">
        <v>-2</v>
      </c>
      <c r="CI8" s="841"/>
      <c r="CJ8" s="841"/>
      <c r="CK8" s="841"/>
      <c r="CL8" s="842"/>
      <c r="CM8" s="840">
        <v>5</v>
      </c>
      <c r="CN8" s="841"/>
      <c r="CO8" s="841"/>
      <c r="CP8" s="841"/>
      <c r="CQ8" s="842"/>
      <c r="CR8" s="840">
        <v>3</v>
      </c>
      <c r="CS8" s="841"/>
      <c r="CT8" s="841"/>
      <c r="CU8" s="841"/>
      <c r="CV8" s="842"/>
      <c r="CW8" s="840">
        <v>30</v>
      </c>
      <c r="CX8" s="841"/>
      <c r="CY8" s="841"/>
      <c r="CZ8" s="841"/>
      <c r="DA8" s="842"/>
      <c r="DB8" s="840" t="s">
        <v>509</v>
      </c>
      <c r="DC8" s="841"/>
      <c r="DD8" s="841"/>
      <c r="DE8" s="841"/>
      <c r="DF8" s="842"/>
      <c r="DG8" s="840" t="s">
        <v>509</v>
      </c>
      <c r="DH8" s="841"/>
      <c r="DI8" s="841"/>
      <c r="DJ8" s="841"/>
      <c r="DK8" s="842"/>
      <c r="DL8" s="840" t="s">
        <v>509</v>
      </c>
      <c r="DM8" s="841"/>
      <c r="DN8" s="841"/>
      <c r="DO8" s="841"/>
      <c r="DP8" s="842"/>
      <c r="DQ8" s="840" t="s">
        <v>509</v>
      </c>
      <c r="DR8" s="841"/>
      <c r="DS8" s="841"/>
      <c r="DT8" s="841"/>
      <c r="DU8" s="842"/>
      <c r="DV8" s="837" t="s">
        <v>581</v>
      </c>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582</v>
      </c>
      <c r="BT9" s="838"/>
      <c r="BU9" s="838"/>
      <c r="BV9" s="838"/>
      <c r="BW9" s="838"/>
      <c r="BX9" s="838"/>
      <c r="BY9" s="838"/>
      <c r="BZ9" s="838"/>
      <c r="CA9" s="838"/>
      <c r="CB9" s="838"/>
      <c r="CC9" s="838"/>
      <c r="CD9" s="838"/>
      <c r="CE9" s="838"/>
      <c r="CF9" s="838"/>
      <c r="CG9" s="839"/>
      <c r="CH9" s="840">
        <v>-3</v>
      </c>
      <c r="CI9" s="841"/>
      <c r="CJ9" s="841"/>
      <c r="CK9" s="841"/>
      <c r="CL9" s="842"/>
      <c r="CM9" s="840">
        <v>478</v>
      </c>
      <c r="CN9" s="841"/>
      <c r="CO9" s="841"/>
      <c r="CP9" s="841"/>
      <c r="CQ9" s="842"/>
      <c r="CR9" s="840">
        <v>103</v>
      </c>
      <c r="CS9" s="841"/>
      <c r="CT9" s="841"/>
      <c r="CU9" s="841"/>
      <c r="CV9" s="842"/>
      <c r="CW9" s="840">
        <v>2</v>
      </c>
      <c r="CX9" s="841"/>
      <c r="CY9" s="841"/>
      <c r="CZ9" s="841"/>
      <c r="DA9" s="842"/>
      <c r="DB9" s="840" t="s">
        <v>509</v>
      </c>
      <c r="DC9" s="841"/>
      <c r="DD9" s="841"/>
      <c r="DE9" s="841"/>
      <c r="DF9" s="842"/>
      <c r="DG9" s="840" t="s">
        <v>509</v>
      </c>
      <c r="DH9" s="841"/>
      <c r="DI9" s="841"/>
      <c r="DJ9" s="841"/>
      <c r="DK9" s="842"/>
      <c r="DL9" s="840" t="s">
        <v>509</v>
      </c>
      <c r="DM9" s="841"/>
      <c r="DN9" s="841"/>
      <c r="DO9" s="841"/>
      <c r="DP9" s="842"/>
      <c r="DQ9" s="840" t="s">
        <v>509</v>
      </c>
      <c r="DR9" s="841"/>
      <c r="DS9" s="841"/>
      <c r="DT9" s="841"/>
      <c r="DU9" s="842"/>
      <c r="DV9" s="837" t="s">
        <v>583</v>
      </c>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t="s">
        <v>584</v>
      </c>
      <c r="BT10" s="838"/>
      <c r="BU10" s="838"/>
      <c r="BV10" s="838"/>
      <c r="BW10" s="838"/>
      <c r="BX10" s="838"/>
      <c r="BY10" s="838"/>
      <c r="BZ10" s="838"/>
      <c r="CA10" s="838"/>
      <c r="CB10" s="838"/>
      <c r="CC10" s="838"/>
      <c r="CD10" s="838"/>
      <c r="CE10" s="838"/>
      <c r="CF10" s="838"/>
      <c r="CG10" s="839"/>
      <c r="CH10" s="840">
        <v>-27</v>
      </c>
      <c r="CI10" s="841"/>
      <c r="CJ10" s="841"/>
      <c r="CK10" s="841"/>
      <c r="CL10" s="842"/>
      <c r="CM10" s="840">
        <v>14</v>
      </c>
      <c r="CN10" s="841"/>
      <c r="CO10" s="841"/>
      <c r="CP10" s="841"/>
      <c r="CQ10" s="842"/>
      <c r="CR10" s="840">
        <v>24</v>
      </c>
      <c r="CS10" s="841"/>
      <c r="CT10" s="841"/>
      <c r="CU10" s="841"/>
      <c r="CV10" s="842"/>
      <c r="CW10" s="840">
        <v>0</v>
      </c>
      <c r="CX10" s="841"/>
      <c r="CY10" s="841"/>
      <c r="CZ10" s="841"/>
      <c r="DA10" s="842"/>
      <c r="DB10" s="840" t="s">
        <v>509</v>
      </c>
      <c r="DC10" s="841"/>
      <c r="DD10" s="841"/>
      <c r="DE10" s="841"/>
      <c r="DF10" s="842"/>
      <c r="DG10" s="840" t="s">
        <v>509</v>
      </c>
      <c r="DH10" s="841"/>
      <c r="DI10" s="841"/>
      <c r="DJ10" s="841"/>
      <c r="DK10" s="842"/>
      <c r="DL10" s="840" t="s">
        <v>509</v>
      </c>
      <c r="DM10" s="841"/>
      <c r="DN10" s="841"/>
      <c r="DO10" s="841"/>
      <c r="DP10" s="842"/>
      <c r="DQ10" s="840" t="s">
        <v>509</v>
      </c>
      <c r="DR10" s="841"/>
      <c r="DS10" s="841"/>
      <c r="DT10" s="841"/>
      <c r="DU10" s="842"/>
      <c r="DV10" s="837" t="s">
        <v>585</v>
      </c>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t="s">
        <v>586</v>
      </c>
      <c r="BT11" s="838"/>
      <c r="BU11" s="838"/>
      <c r="BV11" s="838"/>
      <c r="BW11" s="838"/>
      <c r="BX11" s="838"/>
      <c r="BY11" s="838"/>
      <c r="BZ11" s="838"/>
      <c r="CA11" s="838"/>
      <c r="CB11" s="838"/>
      <c r="CC11" s="838"/>
      <c r="CD11" s="838"/>
      <c r="CE11" s="838"/>
      <c r="CF11" s="838"/>
      <c r="CG11" s="839"/>
      <c r="CH11" s="840">
        <v>-5</v>
      </c>
      <c r="CI11" s="841"/>
      <c r="CJ11" s="841"/>
      <c r="CK11" s="841"/>
      <c r="CL11" s="842"/>
      <c r="CM11" s="840">
        <v>56</v>
      </c>
      <c r="CN11" s="841"/>
      <c r="CO11" s="841"/>
      <c r="CP11" s="841"/>
      <c r="CQ11" s="842"/>
      <c r="CR11" s="840">
        <v>13</v>
      </c>
      <c r="CS11" s="841"/>
      <c r="CT11" s="841"/>
      <c r="CU11" s="841"/>
      <c r="CV11" s="842"/>
      <c r="CW11" s="840">
        <v>0</v>
      </c>
      <c r="CX11" s="841"/>
      <c r="CY11" s="841"/>
      <c r="CZ11" s="841"/>
      <c r="DA11" s="842"/>
      <c r="DB11" s="840" t="s">
        <v>509</v>
      </c>
      <c r="DC11" s="841"/>
      <c r="DD11" s="841"/>
      <c r="DE11" s="841"/>
      <c r="DF11" s="842"/>
      <c r="DG11" s="840" t="s">
        <v>509</v>
      </c>
      <c r="DH11" s="841"/>
      <c r="DI11" s="841"/>
      <c r="DJ11" s="841"/>
      <c r="DK11" s="842"/>
      <c r="DL11" s="840" t="s">
        <v>509</v>
      </c>
      <c r="DM11" s="841"/>
      <c r="DN11" s="841"/>
      <c r="DO11" s="841"/>
      <c r="DP11" s="842"/>
      <c r="DQ11" s="840" t="s">
        <v>509</v>
      </c>
      <c r="DR11" s="841"/>
      <c r="DS11" s="841"/>
      <c r="DT11" s="841"/>
      <c r="DU11" s="842"/>
      <c r="DV11" s="837" t="s">
        <v>587</v>
      </c>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t="s">
        <v>588</v>
      </c>
      <c r="BT12" s="838"/>
      <c r="BU12" s="838"/>
      <c r="BV12" s="838"/>
      <c r="BW12" s="838"/>
      <c r="BX12" s="838"/>
      <c r="BY12" s="838"/>
      <c r="BZ12" s="838"/>
      <c r="CA12" s="838"/>
      <c r="CB12" s="838"/>
      <c r="CC12" s="838"/>
      <c r="CD12" s="838"/>
      <c r="CE12" s="838"/>
      <c r="CF12" s="838"/>
      <c r="CG12" s="839"/>
      <c r="CH12" s="840">
        <v>-4</v>
      </c>
      <c r="CI12" s="841"/>
      <c r="CJ12" s="841"/>
      <c r="CK12" s="841"/>
      <c r="CL12" s="842"/>
      <c r="CM12" s="840">
        <v>83</v>
      </c>
      <c r="CN12" s="841"/>
      <c r="CO12" s="841"/>
      <c r="CP12" s="841"/>
      <c r="CQ12" s="842"/>
      <c r="CR12" s="840">
        <v>6</v>
      </c>
      <c r="CS12" s="841"/>
      <c r="CT12" s="841"/>
      <c r="CU12" s="841"/>
      <c r="CV12" s="842"/>
      <c r="CW12" s="840">
        <v>0</v>
      </c>
      <c r="CX12" s="841"/>
      <c r="CY12" s="841"/>
      <c r="CZ12" s="841"/>
      <c r="DA12" s="842"/>
      <c r="DB12" s="840" t="s">
        <v>509</v>
      </c>
      <c r="DC12" s="841"/>
      <c r="DD12" s="841"/>
      <c r="DE12" s="841"/>
      <c r="DF12" s="842"/>
      <c r="DG12" s="840" t="s">
        <v>509</v>
      </c>
      <c r="DH12" s="841"/>
      <c r="DI12" s="841"/>
      <c r="DJ12" s="841"/>
      <c r="DK12" s="842"/>
      <c r="DL12" s="840" t="s">
        <v>509</v>
      </c>
      <c r="DM12" s="841"/>
      <c r="DN12" s="841"/>
      <c r="DO12" s="841"/>
      <c r="DP12" s="842"/>
      <c r="DQ12" s="840" t="s">
        <v>509</v>
      </c>
      <c r="DR12" s="841"/>
      <c r="DS12" s="841"/>
      <c r="DT12" s="841"/>
      <c r="DU12" s="842"/>
      <c r="DV12" s="837" t="s">
        <v>589</v>
      </c>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t="s">
        <v>590</v>
      </c>
      <c r="BT13" s="838"/>
      <c r="BU13" s="838"/>
      <c r="BV13" s="838"/>
      <c r="BW13" s="838"/>
      <c r="BX13" s="838"/>
      <c r="BY13" s="838"/>
      <c r="BZ13" s="838"/>
      <c r="CA13" s="838"/>
      <c r="CB13" s="838"/>
      <c r="CC13" s="838"/>
      <c r="CD13" s="838"/>
      <c r="CE13" s="838"/>
      <c r="CF13" s="838"/>
      <c r="CG13" s="839"/>
      <c r="CH13" s="840">
        <v>-24</v>
      </c>
      <c r="CI13" s="841"/>
      <c r="CJ13" s="841"/>
      <c r="CK13" s="841"/>
      <c r="CL13" s="842"/>
      <c r="CM13" s="840">
        <v>745</v>
      </c>
      <c r="CN13" s="841"/>
      <c r="CO13" s="841"/>
      <c r="CP13" s="841"/>
      <c r="CQ13" s="842"/>
      <c r="CR13" s="840">
        <v>333</v>
      </c>
      <c r="CS13" s="841"/>
      <c r="CT13" s="841"/>
      <c r="CU13" s="841"/>
      <c r="CV13" s="842"/>
      <c r="CW13" s="840">
        <v>24</v>
      </c>
      <c r="CX13" s="841"/>
      <c r="CY13" s="841"/>
      <c r="CZ13" s="841"/>
      <c r="DA13" s="842"/>
      <c r="DB13" s="840" t="s">
        <v>509</v>
      </c>
      <c r="DC13" s="841"/>
      <c r="DD13" s="841"/>
      <c r="DE13" s="841"/>
      <c r="DF13" s="842"/>
      <c r="DG13" s="840" t="s">
        <v>509</v>
      </c>
      <c r="DH13" s="841"/>
      <c r="DI13" s="841"/>
      <c r="DJ13" s="841"/>
      <c r="DK13" s="842"/>
      <c r="DL13" s="840" t="s">
        <v>509</v>
      </c>
      <c r="DM13" s="841"/>
      <c r="DN13" s="841"/>
      <c r="DO13" s="841"/>
      <c r="DP13" s="842"/>
      <c r="DQ13" s="840" t="s">
        <v>509</v>
      </c>
      <c r="DR13" s="841"/>
      <c r="DS13" s="841"/>
      <c r="DT13" s="841"/>
      <c r="DU13" s="842"/>
      <c r="DV13" s="837" t="s">
        <v>591</v>
      </c>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t="s">
        <v>592</v>
      </c>
      <c r="BT14" s="838"/>
      <c r="BU14" s="838"/>
      <c r="BV14" s="838"/>
      <c r="BW14" s="838"/>
      <c r="BX14" s="838"/>
      <c r="BY14" s="838"/>
      <c r="BZ14" s="838"/>
      <c r="CA14" s="838"/>
      <c r="CB14" s="838"/>
      <c r="CC14" s="838"/>
      <c r="CD14" s="838"/>
      <c r="CE14" s="838"/>
      <c r="CF14" s="838"/>
      <c r="CG14" s="839"/>
      <c r="CH14" s="840">
        <v>66</v>
      </c>
      <c r="CI14" s="841"/>
      <c r="CJ14" s="841"/>
      <c r="CK14" s="841"/>
      <c r="CL14" s="842"/>
      <c r="CM14" s="840">
        <v>489</v>
      </c>
      <c r="CN14" s="841"/>
      <c r="CO14" s="841"/>
      <c r="CP14" s="841"/>
      <c r="CQ14" s="842"/>
      <c r="CR14" s="840">
        <v>75</v>
      </c>
      <c r="CS14" s="841"/>
      <c r="CT14" s="841"/>
      <c r="CU14" s="841"/>
      <c r="CV14" s="842"/>
      <c r="CW14" s="840">
        <v>0</v>
      </c>
      <c r="CX14" s="841"/>
      <c r="CY14" s="841"/>
      <c r="CZ14" s="841"/>
      <c r="DA14" s="842"/>
      <c r="DB14" s="840" t="s">
        <v>509</v>
      </c>
      <c r="DC14" s="841"/>
      <c r="DD14" s="841"/>
      <c r="DE14" s="841"/>
      <c r="DF14" s="842"/>
      <c r="DG14" s="840" t="s">
        <v>509</v>
      </c>
      <c r="DH14" s="841"/>
      <c r="DI14" s="841"/>
      <c r="DJ14" s="841"/>
      <c r="DK14" s="842"/>
      <c r="DL14" s="840" t="s">
        <v>509</v>
      </c>
      <c r="DM14" s="841"/>
      <c r="DN14" s="841"/>
      <c r="DO14" s="841"/>
      <c r="DP14" s="842"/>
      <c r="DQ14" s="840" t="s">
        <v>509</v>
      </c>
      <c r="DR14" s="841"/>
      <c r="DS14" s="841"/>
      <c r="DT14" s="841"/>
      <c r="DU14" s="842"/>
      <c r="DV14" s="837" t="s">
        <v>593</v>
      </c>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t="s">
        <v>594</v>
      </c>
      <c r="BT15" s="838"/>
      <c r="BU15" s="838"/>
      <c r="BV15" s="838"/>
      <c r="BW15" s="838"/>
      <c r="BX15" s="838"/>
      <c r="BY15" s="838"/>
      <c r="BZ15" s="838"/>
      <c r="CA15" s="838"/>
      <c r="CB15" s="838"/>
      <c r="CC15" s="838"/>
      <c r="CD15" s="838"/>
      <c r="CE15" s="838"/>
      <c r="CF15" s="838"/>
      <c r="CG15" s="839"/>
      <c r="CH15" s="840">
        <v>-10</v>
      </c>
      <c r="CI15" s="841"/>
      <c r="CJ15" s="841"/>
      <c r="CK15" s="841"/>
      <c r="CL15" s="842"/>
      <c r="CM15" s="840">
        <v>21</v>
      </c>
      <c r="CN15" s="841"/>
      <c r="CO15" s="841"/>
      <c r="CP15" s="841"/>
      <c r="CQ15" s="842"/>
      <c r="CR15" s="840">
        <v>1</v>
      </c>
      <c r="CS15" s="841"/>
      <c r="CT15" s="841"/>
      <c r="CU15" s="841"/>
      <c r="CV15" s="842"/>
      <c r="CW15" s="840">
        <v>0</v>
      </c>
      <c r="CX15" s="841"/>
      <c r="CY15" s="841"/>
      <c r="CZ15" s="841"/>
      <c r="DA15" s="842"/>
      <c r="DB15" s="840" t="s">
        <v>509</v>
      </c>
      <c r="DC15" s="841"/>
      <c r="DD15" s="841"/>
      <c r="DE15" s="841"/>
      <c r="DF15" s="842"/>
      <c r="DG15" s="840" t="s">
        <v>509</v>
      </c>
      <c r="DH15" s="841"/>
      <c r="DI15" s="841"/>
      <c r="DJ15" s="841"/>
      <c r="DK15" s="842"/>
      <c r="DL15" s="840" t="s">
        <v>509</v>
      </c>
      <c r="DM15" s="841"/>
      <c r="DN15" s="841"/>
      <c r="DO15" s="841"/>
      <c r="DP15" s="842"/>
      <c r="DQ15" s="840" t="s">
        <v>509</v>
      </c>
      <c r="DR15" s="841"/>
      <c r="DS15" s="841"/>
      <c r="DT15" s="841"/>
      <c r="DU15" s="842"/>
      <c r="DV15" s="837" t="s">
        <v>595</v>
      </c>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t="s">
        <v>596</v>
      </c>
      <c r="BT16" s="838"/>
      <c r="BU16" s="838"/>
      <c r="BV16" s="838"/>
      <c r="BW16" s="838"/>
      <c r="BX16" s="838"/>
      <c r="BY16" s="838"/>
      <c r="BZ16" s="838"/>
      <c r="CA16" s="838"/>
      <c r="CB16" s="838"/>
      <c r="CC16" s="838"/>
      <c r="CD16" s="838"/>
      <c r="CE16" s="838"/>
      <c r="CF16" s="838"/>
      <c r="CG16" s="839"/>
      <c r="CH16" s="840">
        <v>1</v>
      </c>
      <c r="CI16" s="841"/>
      <c r="CJ16" s="841"/>
      <c r="CK16" s="841"/>
      <c r="CL16" s="842"/>
      <c r="CM16" s="840">
        <v>85</v>
      </c>
      <c r="CN16" s="841"/>
      <c r="CO16" s="841"/>
      <c r="CP16" s="841"/>
      <c r="CQ16" s="842"/>
      <c r="CR16" s="840">
        <v>30</v>
      </c>
      <c r="CS16" s="841"/>
      <c r="CT16" s="841"/>
      <c r="CU16" s="841"/>
      <c r="CV16" s="842"/>
      <c r="CW16" s="840">
        <v>0</v>
      </c>
      <c r="CX16" s="841"/>
      <c r="CY16" s="841"/>
      <c r="CZ16" s="841"/>
      <c r="DA16" s="842"/>
      <c r="DB16" s="840" t="s">
        <v>509</v>
      </c>
      <c r="DC16" s="841"/>
      <c r="DD16" s="841"/>
      <c r="DE16" s="841"/>
      <c r="DF16" s="842"/>
      <c r="DG16" s="840" t="s">
        <v>509</v>
      </c>
      <c r="DH16" s="841"/>
      <c r="DI16" s="841"/>
      <c r="DJ16" s="841"/>
      <c r="DK16" s="842"/>
      <c r="DL16" s="840" t="s">
        <v>509</v>
      </c>
      <c r="DM16" s="841"/>
      <c r="DN16" s="841"/>
      <c r="DO16" s="841"/>
      <c r="DP16" s="842"/>
      <c r="DQ16" s="840" t="s">
        <v>509</v>
      </c>
      <c r="DR16" s="841"/>
      <c r="DS16" s="841"/>
      <c r="DT16" s="841"/>
      <c r="DU16" s="842"/>
      <c r="DV16" s="837" t="s">
        <v>597</v>
      </c>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t="s">
        <v>598</v>
      </c>
      <c r="BT17" s="838"/>
      <c r="BU17" s="838"/>
      <c r="BV17" s="838"/>
      <c r="BW17" s="838"/>
      <c r="BX17" s="838"/>
      <c r="BY17" s="838"/>
      <c r="BZ17" s="838"/>
      <c r="CA17" s="838"/>
      <c r="CB17" s="838"/>
      <c r="CC17" s="838"/>
      <c r="CD17" s="838"/>
      <c r="CE17" s="838"/>
      <c r="CF17" s="838"/>
      <c r="CG17" s="839"/>
      <c r="CH17" s="840">
        <v>0</v>
      </c>
      <c r="CI17" s="841"/>
      <c r="CJ17" s="841"/>
      <c r="CK17" s="841"/>
      <c r="CL17" s="842"/>
      <c r="CM17" s="840">
        <v>46</v>
      </c>
      <c r="CN17" s="841"/>
      <c r="CO17" s="841"/>
      <c r="CP17" s="841"/>
      <c r="CQ17" s="842"/>
      <c r="CR17" s="840">
        <v>20</v>
      </c>
      <c r="CS17" s="841"/>
      <c r="CT17" s="841"/>
      <c r="CU17" s="841"/>
      <c r="CV17" s="842"/>
      <c r="CW17" s="840">
        <v>0</v>
      </c>
      <c r="CX17" s="841"/>
      <c r="CY17" s="841"/>
      <c r="CZ17" s="841"/>
      <c r="DA17" s="842"/>
      <c r="DB17" s="840" t="s">
        <v>509</v>
      </c>
      <c r="DC17" s="841"/>
      <c r="DD17" s="841"/>
      <c r="DE17" s="841"/>
      <c r="DF17" s="842"/>
      <c r="DG17" s="840" t="s">
        <v>509</v>
      </c>
      <c r="DH17" s="841"/>
      <c r="DI17" s="841"/>
      <c r="DJ17" s="841"/>
      <c r="DK17" s="842"/>
      <c r="DL17" s="840" t="s">
        <v>509</v>
      </c>
      <c r="DM17" s="841"/>
      <c r="DN17" s="841"/>
      <c r="DO17" s="841"/>
      <c r="DP17" s="842"/>
      <c r="DQ17" s="840" t="s">
        <v>509</v>
      </c>
      <c r="DR17" s="841"/>
      <c r="DS17" s="841"/>
      <c r="DT17" s="841"/>
      <c r="DU17" s="842"/>
      <c r="DV17" s="837" t="s">
        <v>599</v>
      </c>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t="s">
        <v>600</v>
      </c>
      <c r="BT18" s="838"/>
      <c r="BU18" s="838"/>
      <c r="BV18" s="838"/>
      <c r="BW18" s="838"/>
      <c r="BX18" s="838"/>
      <c r="BY18" s="838"/>
      <c r="BZ18" s="838"/>
      <c r="CA18" s="838"/>
      <c r="CB18" s="838"/>
      <c r="CC18" s="838"/>
      <c r="CD18" s="838"/>
      <c r="CE18" s="838"/>
      <c r="CF18" s="838"/>
      <c r="CG18" s="839"/>
      <c r="CH18" s="840">
        <v>11</v>
      </c>
      <c r="CI18" s="841"/>
      <c r="CJ18" s="841"/>
      <c r="CK18" s="841"/>
      <c r="CL18" s="842"/>
      <c r="CM18" s="840">
        <v>22</v>
      </c>
      <c r="CN18" s="841"/>
      <c r="CO18" s="841"/>
      <c r="CP18" s="841"/>
      <c r="CQ18" s="842"/>
      <c r="CR18" s="840">
        <v>10</v>
      </c>
      <c r="CS18" s="841"/>
      <c r="CT18" s="841"/>
      <c r="CU18" s="841"/>
      <c r="CV18" s="842"/>
      <c r="CW18" s="840">
        <v>107</v>
      </c>
      <c r="CX18" s="841"/>
      <c r="CY18" s="841"/>
      <c r="CZ18" s="841"/>
      <c r="DA18" s="842"/>
      <c r="DB18" s="840" t="s">
        <v>509</v>
      </c>
      <c r="DC18" s="841"/>
      <c r="DD18" s="841"/>
      <c r="DE18" s="841"/>
      <c r="DF18" s="842"/>
      <c r="DG18" s="840" t="s">
        <v>509</v>
      </c>
      <c r="DH18" s="841"/>
      <c r="DI18" s="841"/>
      <c r="DJ18" s="841"/>
      <c r="DK18" s="842"/>
      <c r="DL18" s="840" t="s">
        <v>509</v>
      </c>
      <c r="DM18" s="841"/>
      <c r="DN18" s="841"/>
      <c r="DO18" s="841"/>
      <c r="DP18" s="842"/>
      <c r="DQ18" s="840" t="s">
        <v>509</v>
      </c>
      <c r="DR18" s="841"/>
      <c r="DS18" s="841"/>
      <c r="DT18" s="841"/>
      <c r="DU18" s="842"/>
      <c r="DV18" s="837" t="s">
        <v>601</v>
      </c>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393</v>
      </c>
      <c r="B23" s="853" t="s">
        <v>394</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1311</v>
      </c>
      <c r="AG23" s="857"/>
      <c r="AH23" s="857"/>
      <c r="AI23" s="857"/>
      <c r="AJ23" s="860"/>
      <c r="AK23" s="861"/>
      <c r="AL23" s="862"/>
      <c r="AM23" s="862"/>
      <c r="AN23" s="862"/>
      <c r="AO23" s="862"/>
      <c r="AP23" s="857"/>
      <c r="AQ23" s="857"/>
      <c r="AR23" s="857"/>
      <c r="AS23" s="857"/>
      <c r="AT23" s="857"/>
      <c r="AU23" s="873"/>
      <c r="AV23" s="873"/>
      <c r="AW23" s="873"/>
      <c r="AX23" s="873"/>
      <c r="AY23" s="874"/>
      <c r="AZ23" s="875" t="s">
        <v>130</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405</v>
      </c>
      <c r="C28" s="814"/>
      <c r="D28" s="814"/>
      <c r="E28" s="814"/>
      <c r="F28" s="814"/>
      <c r="G28" s="814"/>
      <c r="H28" s="814"/>
      <c r="I28" s="814"/>
      <c r="J28" s="814"/>
      <c r="K28" s="814"/>
      <c r="L28" s="814"/>
      <c r="M28" s="814"/>
      <c r="N28" s="814"/>
      <c r="O28" s="814"/>
      <c r="P28" s="815"/>
      <c r="Q28" s="886">
        <v>5182</v>
      </c>
      <c r="R28" s="887"/>
      <c r="S28" s="887"/>
      <c r="T28" s="887"/>
      <c r="U28" s="887"/>
      <c r="V28" s="887">
        <v>5113</v>
      </c>
      <c r="W28" s="887"/>
      <c r="X28" s="887"/>
      <c r="Y28" s="887"/>
      <c r="Z28" s="887"/>
      <c r="AA28" s="887">
        <v>69</v>
      </c>
      <c r="AB28" s="887"/>
      <c r="AC28" s="887"/>
      <c r="AD28" s="887"/>
      <c r="AE28" s="888"/>
      <c r="AF28" s="889">
        <v>69</v>
      </c>
      <c r="AG28" s="887"/>
      <c r="AH28" s="887"/>
      <c r="AI28" s="887"/>
      <c r="AJ28" s="890"/>
      <c r="AK28" s="891">
        <v>393</v>
      </c>
      <c r="AL28" s="892"/>
      <c r="AM28" s="892"/>
      <c r="AN28" s="892"/>
      <c r="AO28" s="892"/>
      <c r="AP28" s="892" t="s">
        <v>509</v>
      </c>
      <c r="AQ28" s="892"/>
      <c r="AR28" s="892"/>
      <c r="AS28" s="892"/>
      <c r="AT28" s="892"/>
      <c r="AU28" s="892" t="s">
        <v>509</v>
      </c>
      <c r="AV28" s="892"/>
      <c r="AW28" s="892"/>
      <c r="AX28" s="892"/>
      <c r="AY28" s="892"/>
      <c r="AZ28" s="893" t="s">
        <v>509</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406</v>
      </c>
      <c r="C29" s="845"/>
      <c r="D29" s="845"/>
      <c r="E29" s="845"/>
      <c r="F29" s="845"/>
      <c r="G29" s="845"/>
      <c r="H29" s="845"/>
      <c r="I29" s="845"/>
      <c r="J29" s="845"/>
      <c r="K29" s="845"/>
      <c r="L29" s="845"/>
      <c r="M29" s="845"/>
      <c r="N29" s="845"/>
      <c r="O29" s="845"/>
      <c r="P29" s="846"/>
      <c r="Q29" s="847">
        <v>192</v>
      </c>
      <c r="R29" s="848"/>
      <c r="S29" s="848"/>
      <c r="T29" s="848"/>
      <c r="U29" s="848"/>
      <c r="V29" s="848">
        <v>178</v>
      </c>
      <c r="W29" s="848"/>
      <c r="X29" s="848"/>
      <c r="Y29" s="848"/>
      <c r="Z29" s="848"/>
      <c r="AA29" s="848">
        <v>15</v>
      </c>
      <c r="AB29" s="848"/>
      <c r="AC29" s="848"/>
      <c r="AD29" s="848"/>
      <c r="AE29" s="849"/>
      <c r="AF29" s="850">
        <v>15</v>
      </c>
      <c r="AG29" s="851"/>
      <c r="AH29" s="851"/>
      <c r="AI29" s="851"/>
      <c r="AJ29" s="852"/>
      <c r="AK29" s="898">
        <v>6</v>
      </c>
      <c r="AL29" s="894"/>
      <c r="AM29" s="894"/>
      <c r="AN29" s="894"/>
      <c r="AO29" s="894"/>
      <c r="AP29" s="894">
        <v>14</v>
      </c>
      <c r="AQ29" s="894"/>
      <c r="AR29" s="894"/>
      <c r="AS29" s="894"/>
      <c r="AT29" s="894"/>
      <c r="AU29" s="894" t="s">
        <v>509</v>
      </c>
      <c r="AV29" s="894"/>
      <c r="AW29" s="894"/>
      <c r="AX29" s="894"/>
      <c r="AY29" s="894"/>
      <c r="AZ29" s="895" t="s">
        <v>509</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407</v>
      </c>
      <c r="C30" s="845"/>
      <c r="D30" s="845"/>
      <c r="E30" s="845"/>
      <c r="F30" s="845"/>
      <c r="G30" s="845"/>
      <c r="H30" s="845"/>
      <c r="I30" s="845"/>
      <c r="J30" s="845"/>
      <c r="K30" s="845"/>
      <c r="L30" s="845"/>
      <c r="M30" s="845"/>
      <c r="N30" s="845"/>
      <c r="O30" s="845"/>
      <c r="P30" s="846"/>
      <c r="Q30" s="847">
        <v>6955</v>
      </c>
      <c r="R30" s="848"/>
      <c r="S30" s="848"/>
      <c r="T30" s="848"/>
      <c r="U30" s="848"/>
      <c r="V30" s="848">
        <v>6809</v>
      </c>
      <c r="W30" s="848"/>
      <c r="X30" s="848"/>
      <c r="Y30" s="848"/>
      <c r="Z30" s="848"/>
      <c r="AA30" s="848">
        <v>146</v>
      </c>
      <c r="AB30" s="848"/>
      <c r="AC30" s="848"/>
      <c r="AD30" s="848"/>
      <c r="AE30" s="849"/>
      <c r="AF30" s="850">
        <v>146</v>
      </c>
      <c r="AG30" s="851"/>
      <c r="AH30" s="851"/>
      <c r="AI30" s="851"/>
      <c r="AJ30" s="852"/>
      <c r="AK30" s="898">
        <v>1032</v>
      </c>
      <c r="AL30" s="894"/>
      <c r="AM30" s="894"/>
      <c r="AN30" s="894"/>
      <c r="AO30" s="894"/>
      <c r="AP30" s="894" t="s">
        <v>509</v>
      </c>
      <c r="AQ30" s="894"/>
      <c r="AR30" s="894"/>
      <c r="AS30" s="894"/>
      <c r="AT30" s="894"/>
      <c r="AU30" s="894" t="s">
        <v>509</v>
      </c>
      <c r="AV30" s="894"/>
      <c r="AW30" s="894"/>
      <c r="AX30" s="894"/>
      <c r="AY30" s="894"/>
      <c r="AZ30" s="895" t="s">
        <v>509</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408</v>
      </c>
      <c r="C31" s="845"/>
      <c r="D31" s="845"/>
      <c r="E31" s="845"/>
      <c r="F31" s="845"/>
      <c r="G31" s="845"/>
      <c r="H31" s="845"/>
      <c r="I31" s="845"/>
      <c r="J31" s="845"/>
      <c r="K31" s="845"/>
      <c r="L31" s="845"/>
      <c r="M31" s="845"/>
      <c r="N31" s="845"/>
      <c r="O31" s="845"/>
      <c r="P31" s="846"/>
      <c r="Q31" s="847">
        <v>852</v>
      </c>
      <c r="R31" s="848"/>
      <c r="S31" s="848"/>
      <c r="T31" s="848"/>
      <c r="U31" s="848"/>
      <c r="V31" s="848">
        <v>838</v>
      </c>
      <c r="W31" s="848"/>
      <c r="X31" s="848"/>
      <c r="Y31" s="848"/>
      <c r="Z31" s="848"/>
      <c r="AA31" s="848">
        <v>14</v>
      </c>
      <c r="AB31" s="848"/>
      <c r="AC31" s="848"/>
      <c r="AD31" s="848"/>
      <c r="AE31" s="849"/>
      <c r="AF31" s="850">
        <v>14</v>
      </c>
      <c r="AG31" s="851"/>
      <c r="AH31" s="851"/>
      <c r="AI31" s="851"/>
      <c r="AJ31" s="852"/>
      <c r="AK31" s="898">
        <v>231</v>
      </c>
      <c r="AL31" s="894"/>
      <c r="AM31" s="894"/>
      <c r="AN31" s="894"/>
      <c r="AO31" s="894"/>
      <c r="AP31" s="894" t="s">
        <v>509</v>
      </c>
      <c r="AQ31" s="894"/>
      <c r="AR31" s="894"/>
      <c r="AS31" s="894"/>
      <c r="AT31" s="894"/>
      <c r="AU31" s="894" t="s">
        <v>509</v>
      </c>
      <c r="AV31" s="894"/>
      <c r="AW31" s="894"/>
      <c r="AX31" s="894"/>
      <c r="AY31" s="894"/>
      <c r="AZ31" s="895" t="s">
        <v>509</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409</v>
      </c>
      <c r="C32" s="845"/>
      <c r="D32" s="845"/>
      <c r="E32" s="845"/>
      <c r="F32" s="845"/>
      <c r="G32" s="845"/>
      <c r="H32" s="845"/>
      <c r="I32" s="845"/>
      <c r="J32" s="845"/>
      <c r="K32" s="845"/>
      <c r="L32" s="845"/>
      <c r="M32" s="845"/>
      <c r="N32" s="845"/>
      <c r="O32" s="845"/>
      <c r="P32" s="846"/>
      <c r="Q32" s="847">
        <v>1680</v>
      </c>
      <c r="R32" s="848"/>
      <c r="S32" s="848"/>
      <c r="T32" s="848"/>
      <c r="U32" s="848"/>
      <c r="V32" s="848">
        <v>1673</v>
      </c>
      <c r="W32" s="848"/>
      <c r="X32" s="848"/>
      <c r="Y32" s="848"/>
      <c r="Z32" s="848"/>
      <c r="AA32" s="848">
        <v>7</v>
      </c>
      <c r="AB32" s="848"/>
      <c r="AC32" s="848"/>
      <c r="AD32" s="848"/>
      <c r="AE32" s="849"/>
      <c r="AF32" s="850">
        <v>1410</v>
      </c>
      <c r="AG32" s="851"/>
      <c r="AH32" s="851"/>
      <c r="AI32" s="851"/>
      <c r="AJ32" s="852"/>
      <c r="AK32" s="898" t="s">
        <v>509</v>
      </c>
      <c r="AL32" s="894"/>
      <c r="AM32" s="894"/>
      <c r="AN32" s="894"/>
      <c r="AO32" s="894"/>
      <c r="AP32" s="894">
        <v>9369</v>
      </c>
      <c r="AQ32" s="894"/>
      <c r="AR32" s="894"/>
      <c r="AS32" s="894"/>
      <c r="AT32" s="894"/>
      <c r="AU32" s="894">
        <v>3007</v>
      </c>
      <c r="AV32" s="894"/>
      <c r="AW32" s="894"/>
      <c r="AX32" s="894"/>
      <c r="AY32" s="894"/>
      <c r="AZ32" s="895" t="s">
        <v>509</v>
      </c>
      <c r="BA32" s="895"/>
      <c r="BB32" s="895"/>
      <c r="BC32" s="895"/>
      <c r="BD32" s="895"/>
      <c r="BE32" s="896" t="s">
        <v>410</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411</v>
      </c>
      <c r="C33" s="845"/>
      <c r="D33" s="845"/>
      <c r="E33" s="845"/>
      <c r="F33" s="845"/>
      <c r="G33" s="845"/>
      <c r="H33" s="845"/>
      <c r="I33" s="845"/>
      <c r="J33" s="845"/>
      <c r="K33" s="845"/>
      <c r="L33" s="845"/>
      <c r="M33" s="845"/>
      <c r="N33" s="845"/>
      <c r="O33" s="845"/>
      <c r="P33" s="846"/>
      <c r="Q33" s="847">
        <v>9967</v>
      </c>
      <c r="R33" s="848"/>
      <c r="S33" s="848"/>
      <c r="T33" s="848"/>
      <c r="U33" s="848"/>
      <c r="V33" s="848">
        <v>9165</v>
      </c>
      <c r="W33" s="848"/>
      <c r="X33" s="848"/>
      <c r="Y33" s="848"/>
      <c r="Z33" s="848"/>
      <c r="AA33" s="848">
        <v>802</v>
      </c>
      <c r="AB33" s="848"/>
      <c r="AC33" s="848"/>
      <c r="AD33" s="848"/>
      <c r="AE33" s="849"/>
      <c r="AF33" s="850">
        <v>3970</v>
      </c>
      <c r="AG33" s="851"/>
      <c r="AH33" s="851"/>
      <c r="AI33" s="851"/>
      <c r="AJ33" s="852"/>
      <c r="AK33" s="898" t="s">
        <v>509</v>
      </c>
      <c r="AL33" s="894"/>
      <c r="AM33" s="894"/>
      <c r="AN33" s="894"/>
      <c r="AO33" s="894"/>
      <c r="AP33" s="894">
        <v>2215</v>
      </c>
      <c r="AQ33" s="894"/>
      <c r="AR33" s="894"/>
      <c r="AS33" s="894"/>
      <c r="AT33" s="894"/>
      <c r="AU33" s="894">
        <v>611</v>
      </c>
      <c r="AV33" s="894"/>
      <c r="AW33" s="894"/>
      <c r="AX33" s="894"/>
      <c r="AY33" s="894"/>
      <c r="AZ33" s="895" t="s">
        <v>509</v>
      </c>
      <c r="BA33" s="895"/>
      <c r="BB33" s="895"/>
      <c r="BC33" s="895"/>
      <c r="BD33" s="895"/>
      <c r="BE33" s="896" t="s">
        <v>410</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412</v>
      </c>
      <c r="C34" s="845"/>
      <c r="D34" s="845"/>
      <c r="E34" s="845"/>
      <c r="F34" s="845"/>
      <c r="G34" s="845"/>
      <c r="H34" s="845"/>
      <c r="I34" s="845"/>
      <c r="J34" s="845"/>
      <c r="K34" s="845"/>
      <c r="L34" s="845"/>
      <c r="M34" s="845"/>
      <c r="N34" s="845"/>
      <c r="O34" s="845"/>
      <c r="P34" s="846"/>
      <c r="Q34" s="847">
        <f>433+606+1006+62</f>
        <v>2107</v>
      </c>
      <c r="R34" s="848"/>
      <c r="S34" s="848"/>
      <c r="T34" s="848"/>
      <c r="U34" s="848"/>
      <c r="V34" s="848">
        <f>433+606+1005+62</f>
        <v>2106</v>
      </c>
      <c r="W34" s="848"/>
      <c r="X34" s="848"/>
      <c r="Y34" s="848"/>
      <c r="Z34" s="848"/>
      <c r="AA34" s="848">
        <f>0+0+0</f>
        <v>0</v>
      </c>
      <c r="AB34" s="848"/>
      <c r="AC34" s="848"/>
      <c r="AD34" s="848"/>
      <c r="AE34" s="849"/>
      <c r="AF34" s="850">
        <v>271</v>
      </c>
      <c r="AG34" s="851"/>
      <c r="AH34" s="851"/>
      <c r="AI34" s="851"/>
      <c r="AJ34" s="852"/>
      <c r="AK34" s="898" t="s">
        <v>509</v>
      </c>
      <c r="AL34" s="894"/>
      <c r="AM34" s="894"/>
      <c r="AN34" s="894"/>
      <c r="AO34" s="894"/>
      <c r="AP34" s="894">
        <v>11428</v>
      </c>
      <c r="AQ34" s="894"/>
      <c r="AR34" s="894"/>
      <c r="AS34" s="894"/>
      <c r="AT34" s="894"/>
      <c r="AU34" s="894">
        <v>11428</v>
      </c>
      <c r="AV34" s="894"/>
      <c r="AW34" s="894"/>
      <c r="AX34" s="894"/>
      <c r="AY34" s="894"/>
      <c r="AZ34" s="895" t="s">
        <v>509</v>
      </c>
      <c r="BA34" s="895"/>
      <c r="BB34" s="895"/>
      <c r="BC34" s="895"/>
      <c r="BD34" s="895"/>
      <c r="BE34" s="896" t="s">
        <v>410</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393</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5893</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130</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398</v>
      </c>
      <c r="W66" s="798"/>
      <c r="X66" s="798"/>
      <c r="Y66" s="798"/>
      <c r="Z66" s="799"/>
      <c r="AA66" s="797" t="s">
        <v>399</v>
      </c>
      <c r="AB66" s="798"/>
      <c r="AC66" s="798"/>
      <c r="AD66" s="798"/>
      <c r="AE66" s="799"/>
      <c r="AF66" s="918" t="s">
        <v>418</v>
      </c>
      <c r="AG66" s="879"/>
      <c r="AH66" s="879"/>
      <c r="AI66" s="879"/>
      <c r="AJ66" s="919"/>
      <c r="AK66" s="797" t="s">
        <v>419</v>
      </c>
      <c r="AL66" s="792"/>
      <c r="AM66" s="792"/>
      <c r="AN66" s="792"/>
      <c r="AO66" s="793"/>
      <c r="AP66" s="797" t="s">
        <v>402</v>
      </c>
      <c r="AQ66" s="798"/>
      <c r="AR66" s="798"/>
      <c r="AS66" s="798"/>
      <c r="AT66" s="799"/>
      <c r="AU66" s="797" t="s">
        <v>420</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575</v>
      </c>
      <c r="C68" s="934"/>
      <c r="D68" s="934"/>
      <c r="E68" s="934"/>
      <c r="F68" s="934"/>
      <c r="G68" s="934"/>
      <c r="H68" s="934"/>
      <c r="I68" s="934"/>
      <c r="J68" s="934"/>
      <c r="K68" s="934"/>
      <c r="L68" s="934"/>
      <c r="M68" s="934"/>
      <c r="N68" s="934"/>
      <c r="O68" s="934"/>
      <c r="P68" s="935"/>
      <c r="Q68" s="936">
        <v>1967</v>
      </c>
      <c r="R68" s="930"/>
      <c r="S68" s="930"/>
      <c r="T68" s="930"/>
      <c r="U68" s="930"/>
      <c r="V68" s="930">
        <v>1890</v>
      </c>
      <c r="W68" s="930"/>
      <c r="X68" s="930"/>
      <c r="Y68" s="930"/>
      <c r="Z68" s="930"/>
      <c r="AA68" s="930">
        <v>19</v>
      </c>
      <c r="AB68" s="930"/>
      <c r="AC68" s="930"/>
      <c r="AD68" s="930"/>
      <c r="AE68" s="930"/>
      <c r="AF68" s="930">
        <v>19</v>
      </c>
      <c r="AG68" s="930"/>
      <c r="AH68" s="930"/>
      <c r="AI68" s="930"/>
      <c r="AJ68" s="930"/>
      <c r="AK68" s="930" t="s">
        <v>509</v>
      </c>
      <c r="AL68" s="930"/>
      <c r="AM68" s="930"/>
      <c r="AN68" s="930"/>
      <c r="AO68" s="930"/>
      <c r="AP68" s="930" t="s">
        <v>509</v>
      </c>
      <c r="AQ68" s="930"/>
      <c r="AR68" s="930"/>
      <c r="AS68" s="930"/>
      <c r="AT68" s="930"/>
      <c r="AU68" s="930" t="s">
        <v>509</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576</v>
      </c>
      <c r="C69" s="938"/>
      <c r="D69" s="938"/>
      <c r="E69" s="938"/>
      <c r="F69" s="938"/>
      <c r="G69" s="938"/>
      <c r="H69" s="938"/>
      <c r="I69" s="938"/>
      <c r="J69" s="938"/>
      <c r="K69" s="938"/>
      <c r="L69" s="938"/>
      <c r="M69" s="938"/>
      <c r="N69" s="938"/>
      <c r="O69" s="938"/>
      <c r="P69" s="939"/>
      <c r="Q69" s="940">
        <v>1465</v>
      </c>
      <c r="R69" s="894"/>
      <c r="S69" s="894"/>
      <c r="T69" s="894"/>
      <c r="U69" s="894"/>
      <c r="V69" s="894">
        <v>1311</v>
      </c>
      <c r="W69" s="894"/>
      <c r="X69" s="894"/>
      <c r="Y69" s="894"/>
      <c r="Z69" s="894"/>
      <c r="AA69" s="894">
        <v>154</v>
      </c>
      <c r="AB69" s="894"/>
      <c r="AC69" s="894"/>
      <c r="AD69" s="894"/>
      <c r="AE69" s="894"/>
      <c r="AF69" s="894">
        <v>154</v>
      </c>
      <c r="AG69" s="894"/>
      <c r="AH69" s="894"/>
      <c r="AI69" s="894"/>
      <c r="AJ69" s="894"/>
      <c r="AK69" s="894" t="s">
        <v>509</v>
      </c>
      <c r="AL69" s="894"/>
      <c r="AM69" s="894"/>
      <c r="AN69" s="894"/>
      <c r="AO69" s="894"/>
      <c r="AP69" s="894" t="s">
        <v>509</v>
      </c>
      <c r="AQ69" s="894"/>
      <c r="AR69" s="894"/>
      <c r="AS69" s="894"/>
      <c r="AT69" s="894"/>
      <c r="AU69" s="894" t="s">
        <v>509</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577</v>
      </c>
      <c r="C70" s="938"/>
      <c r="D70" s="938"/>
      <c r="E70" s="938"/>
      <c r="F70" s="938"/>
      <c r="G70" s="938"/>
      <c r="H70" s="938"/>
      <c r="I70" s="938"/>
      <c r="J70" s="938"/>
      <c r="K70" s="938"/>
      <c r="L70" s="938"/>
      <c r="M70" s="938"/>
      <c r="N70" s="938"/>
      <c r="O70" s="938"/>
      <c r="P70" s="939"/>
      <c r="Q70" s="940">
        <v>434039</v>
      </c>
      <c r="R70" s="894"/>
      <c r="S70" s="894"/>
      <c r="T70" s="894"/>
      <c r="U70" s="894"/>
      <c r="V70" s="894">
        <v>424630</v>
      </c>
      <c r="W70" s="894"/>
      <c r="X70" s="894"/>
      <c r="Y70" s="894"/>
      <c r="Z70" s="894"/>
      <c r="AA70" s="894">
        <v>9409</v>
      </c>
      <c r="AB70" s="894"/>
      <c r="AC70" s="894"/>
      <c r="AD70" s="894"/>
      <c r="AE70" s="894"/>
      <c r="AF70" s="894">
        <v>9409</v>
      </c>
      <c r="AG70" s="894"/>
      <c r="AH70" s="894"/>
      <c r="AI70" s="894"/>
      <c r="AJ70" s="894"/>
      <c r="AK70" s="894">
        <v>840</v>
      </c>
      <c r="AL70" s="894"/>
      <c r="AM70" s="894"/>
      <c r="AN70" s="894"/>
      <c r="AO70" s="894"/>
      <c r="AP70" s="894" t="s">
        <v>509</v>
      </c>
      <c r="AQ70" s="894"/>
      <c r="AR70" s="894"/>
      <c r="AS70" s="894"/>
      <c r="AT70" s="894"/>
      <c r="AU70" s="894" t="s">
        <v>509</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393</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307</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307</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307</v>
      </c>
      <c r="DR109" s="957"/>
      <c r="DS109" s="957"/>
      <c r="DT109" s="957"/>
      <c r="DU109" s="958"/>
      <c r="DV109" s="956" t="s">
        <v>432</v>
      </c>
      <c r="DW109" s="957"/>
      <c r="DX109" s="957"/>
      <c r="DY109" s="957"/>
      <c r="DZ109" s="959"/>
    </row>
    <row r="110" spans="1:131" s="233" customFormat="1" ht="26.25" customHeight="1" x14ac:dyDescent="0.15">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5416976</v>
      </c>
      <c r="AB110" s="964"/>
      <c r="AC110" s="964"/>
      <c r="AD110" s="964"/>
      <c r="AE110" s="965"/>
      <c r="AF110" s="966">
        <v>5564653</v>
      </c>
      <c r="AG110" s="964"/>
      <c r="AH110" s="964"/>
      <c r="AI110" s="964"/>
      <c r="AJ110" s="965"/>
      <c r="AK110" s="966">
        <v>5449342</v>
      </c>
      <c r="AL110" s="964"/>
      <c r="AM110" s="964"/>
      <c r="AN110" s="964"/>
      <c r="AO110" s="965"/>
      <c r="AP110" s="967">
        <v>30.9</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52587608</v>
      </c>
      <c r="BR110" s="995"/>
      <c r="BS110" s="995"/>
      <c r="BT110" s="995"/>
      <c r="BU110" s="995"/>
      <c r="BV110" s="995">
        <v>50927348</v>
      </c>
      <c r="BW110" s="995"/>
      <c r="BX110" s="995"/>
      <c r="BY110" s="995"/>
      <c r="BZ110" s="995"/>
      <c r="CA110" s="995">
        <v>49168039</v>
      </c>
      <c r="CB110" s="995"/>
      <c r="CC110" s="995"/>
      <c r="CD110" s="995"/>
      <c r="CE110" s="995"/>
      <c r="CF110" s="1008">
        <v>278.60000000000002</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438</v>
      </c>
      <c r="DH110" s="995"/>
      <c r="DI110" s="995"/>
      <c r="DJ110" s="995"/>
      <c r="DK110" s="995"/>
      <c r="DL110" s="995" t="s">
        <v>438</v>
      </c>
      <c r="DM110" s="995"/>
      <c r="DN110" s="995"/>
      <c r="DO110" s="995"/>
      <c r="DP110" s="995"/>
      <c r="DQ110" s="995" t="s">
        <v>438</v>
      </c>
      <c r="DR110" s="995"/>
      <c r="DS110" s="995"/>
      <c r="DT110" s="995"/>
      <c r="DU110" s="995"/>
      <c r="DV110" s="996" t="s">
        <v>438</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438</v>
      </c>
      <c r="AB111" s="1002"/>
      <c r="AC111" s="1002"/>
      <c r="AD111" s="1002"/>
      <c r="AE111" s="1003"/>
      <c r="AF111" s="1004" t="s">
        <v>438</v>
      </c>
      <c r="AG111" s="1002"/>
      <c r="AH111" s="1002"/>
      <c r="AI111" s="1002"/>
      <c r="AJ111" s="1003"/>
      <c r="AK111" s="1004" t="s">
        <v>438</v>
      </c>
      <c r="AL111" s="1002"/>
      <c r="AM111" s="1002"/>
      <c r="AN111" s="1002"/>
      <c r="AO111" s="1003"/>
      <c r="AP111" s="1005" t="s">
        <v>438</v>
      </c>
      <c r="AQ111" s="1006"/>
      <c r="AR111" s="1006"/>
      <c r="AS111" s="1006"/>
      <c r="AT111" s="1007"/>
      <c r="AU111" s="972"/>
      <c r="AV111" s="973"/>
      <c r="AW111" s="973"/>
      <c r="AX111" s="973"/>
      <c r="AY111" s="973"/>
      <c r="AZ111" s="986" t="s">
        <v>440</v>
      </c>
      <c r="BA111" s="987"/>
      <c r="BB111" s="987"/>
      <c r="BC111" s="987"/>
      <c r="BD111" s="987"/>
      <c r="BE111" s="987"/>
      <c r="BF111" s="987"/>
      <c r="BG111" s="987"/>
      <c r="BH111" s="987"/>
      <c r="BI111" s="987"/>
      <c r="BJ111" s="987"/>
      <c r="BK111" s="987"/>
      <c r="BL111" s="987"/>
      <c r="BM111" s="987"/>
      <c r="BN111" s="987"/>
      <c r="BO111" s="987"/>
      <c r="BP111" s="988"/>
      <c r="BQ111" s="989">
        <v>105574</v>
      </c>
      <c r="BR111" s="990"/>
      <c r="BS111" s="990"/>
      <c r="BT111" s="990"/>
      <c r="BU111" s="990"/>
      <c r="BV111" s="990">
        <v>79157</v>
      </c>
      <c r="BW111" s="990"/>
      <c r="BX111" s="990"/>
      <c r="BY111" s="990"/>
      <c r="BZ111" s="990"/>
      <c r="CA111" s="990">
        <v>58352</v>
      </c>
      <c r="CB111" s="990"/>
      <c r="CC111" s="990"/>
      <c r="CD111" s="990"/>
      <c r="CE111" s="990"/>
      <c r="CF111" s="984">
        <v>0.3</v>
      </c>
      <c r="CG111" s="985"/>
      <c r="CH111" s="985"/>
      <c r="CI111" s="985"/>
      <c r="CJ111" s="985"/>
      <c r="CK111" s="1012"/>
      <c r="CL111" s="1013"/>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130</v>
      </c>
      <c r="DH111" s="990"/>
      <c r="DI111" s="990"/>
      <c r="DJ111" s="990"/>
      <c r="DK111" s="990"/>
      <c r="DL111" s="990" t="s">
        <v>130</v>
      </c>
      <c r="DM111" s="990"/>
      <c r="DN111" s="990"/>
      <c r="DO111" s="990"/>
      <c r="DP111" s="990"/>
      <c r="DQ111" s="990" t="s">
        <v>130</v>
      </c>
      <c r="DR111" s="990"/>
      <c r="DS111" s="990"/>
      <c r="DT111" s="990"/>
      <c r="DU111" s="990"/>
      <c r="DV111" s="991" t="s">
        <v>130</v>
      </c>
      <c r="DW111" s="991"/>
      <c r="DX111" s="991"/>
      <c r="DY111" s="991"/>
      <c r="DZ111" s="992"/>
    </row>
    <row r="112" spans="1:131" s="233" customFormat="1" ht="26.25" customHeight="1" x14ac:dyDescent="0.15">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130</v>
      </c>
      <c r="AB112" s="1023"/>
      <c r="AC112" s="1023"/>
      <c r="AD112" s="1023"/>
      <c r="AE112" s="1024"/>
      <c r="AF112" s="1025" t="s">
        <v>130</v>
      </c>
      <c r="AG112" s="1023"/>
      <c r="AH112" s="1023"/>
      <c r="AI112" s="1023"/>
      <c r="AJ112" s="1024"/>
      <c r="AK112" s="1025" t="s">
        <v>130</v>
      </c>
      <c r="AL112" s="1023"/>
      <c r="AM112" s="1023"/>
      <c r="AN112" s="1023"/>
      <c r="AO112" s="1024"/>
      <c r="AP112" s="1026" t="s">
        <v>130</v>
      </c>
      <c r="AQ112" s="1027"/>
      <c r="AR112" s="1027"/>
      <c r="AS112" s="1027"/>
      <c r="AT112" s="1028"/>
      <c r="AU112" s="972"/>
      <c r="AV112" s="973"/>
      <c r="AW112" s="973"/>
      <c r="AX112" s="973"/>
      <c r="AY112" s="973"/>
      <c r="AZ112" s="986" t="s">
        <v>444</v>
      </c>
      <c r="BA112" s="987"/>
      <c r="BB112" s="987"/>
      <c r="BC112" s="987"/>
      <c r="BD112" s="987"/>
      <c r="BE112" s="987"/>
      <c r="BF112" s="987"/>
      <c r="BG112" s="987"/>
      <c r="BH112" s="987"/>
      <c r="BI112" s="987"/>
      <c r="BJ112" s="987"/>
      <c r="BK112" s="987"/>
      <c r="BL112" s="987"/>
      <c r="BM112" s="987"/>
      <c r="BN112" s="987"/>
      <c r="BO112" s="987"/>
      <c r="BP112" s="988"/>
      <c r="BQ112" s="989">
        <v>15605136</v>
      </c>
      <c r="BR112" s="990"/>
      <c r="BS112" s="990"/>
      <c r="BT112" s="990"/>
      <c r="BU112" s="990"/>
      <c r="BV112" s="990">
        <v>15600989</v>
      </c>
      <c r="BW112" s="990"/>
      <c r="BX112" s="990"/>
      <c r="BY112" s="990"/>
      <c r="BZ112" s="990"/>
      <c r="CA112" s="990">
        <v>15046790</v>
      </c>
      <c r="CB112" s="990"/>
      <c r="CC112" s="990"/>
      <c r="CD112" s="990"/>
      <c r="CE112" s="990"/>
      <c r="CF112" s="984">
        <v>85.3</v>
      </c>
      <c r="CG112" s="985"/>
      <c r="CH112" s="985"/>
      <c r="CI112" s="985"/>
      <c r="CJ112" s="985"/>
      <c r="CK112" s="1012"/>
      <c r="CL112" s="1013"/>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130</v>
      </c>
      <c r="DH112" s="990"/>
      <c r="DI112" s="990"/>
      <c r="DJ112" s="990"/>
      <c r="DK112" s="990"/>
      <c r="DL112" s="990" t="s">
        <v>130</v>
      </c>
      <c r="DM112" s="990"/>
      <c r="DN112" s="990"/>
      <c r="DO112" s="990"/>
      <c r="DP112" s="990"/>
      <c r="DQ112" s="990" t="s">
        <v>130</v>
      </c>
      <c r="DR112" s="990"/>
      <c r="DS112" s="990"/>
      <c r="DT112" s="990"/>
      <c r="DU112" s="990"/>
      <c r="DV112" s="991" t="s">
        <v>130</v>
      </c>
      <c r="DW112" s="991"/>
      <c r="DX112" s="991"/>
      <c r="DY112" s="991"/>
      <c r="DZ112" s="992"/>
    </row>
    <row r="113" spans="1:130" s="233" customFormat="1" ht="26.25" customHeight="1" x14ac:dyDescent="0.15">
      <c r="A113" s="1018"/>
      <c r="B113" s="1019"/>
      <c r="C113" s="987" t="s">
        <v>446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1205609</v>
      </c>
      <c r="AB113" s="1002"/>
      <c r="AC113" s="1002"/>
      <c r="AD113" s="1002"/>
      <c r="AE113" s="1003"/>
      <c r="AF113" s="1004">
        <v>1022908</v>
      </c>
      <c r="AG113" s="1002"/>
      <c r="AH113" s="1002"/>
      <c r="AI113" s="1002"/>
      <c r="AJ113" s="1003"/>
      <c r="AK113" s="1004">
        <v>1016870</v>
      </c>
      <c r="AL113" s="1002"/>
      <c r="AM113" s="1002"/>
      <c r="AN113" s="1002"/>
      <c r="AO113" s="1003"/>
      <c r="AP113" s="1005">
        <v>5.8</v>
      </c>
      <c r="AQ113" s="1006"/>
      <c r="AR113" s="1006"/>
      <c r="AS113" s="1006"/>
      <c r="AT113" s="1007"/>
      <c r="AU113" s="972"/>
      <c r="AV113" s="973"/>
      <c r="AW113" s="973"/>
      <c r="AX113" s="973"/>
      <c r="AY113" s="973"/>
      <c r="AZ113" s="986" t="s">
        <v>447</v>
      </c>
      <c r="BA113" s="987"/>
      <c r="BB113" s="987"/>
      <c r="BC113" s="987"/>
      <c r="BD113" s="987"/>
      <c r="BE113" s="987"/>
      <c r="BF113" s="987"/>
      <c r="BG113" s="987"/>
      <c r="BH113" s="987"/>
      <c r="BI113" s="987"/>
      <c r="BJ113" s="987"/>
      <c r="BK113" s="987"/>
      <c r="BL113" s="987"/>
      <c r="BM113" s="987"/>
      <c r="BN113" s="987"/>
      <c r="BO113" s="987"/>
      <c r="BP113" s="988"/>
      <c r="BQ113" s="989">
        <v>6418</v>
      </c>
      <c r="BR113" s="990"/>
      <c r="BS113" s="990"/>
      <c r="BT113" s="990"/>
      <c r="BU113" s="990"/>
      <c r="BV113" s="990">
        <v>3284</v>
      </c>
      <c r="BW113" s="990"/>
      <c r="BX113" s="990"/>
      <c r="BY113" s="990"/>
      <c r="BZ113" s="990"/>
      <c r="CA113" s="990" t="s">
        <v>130</v>
      </c>
      <c r="CB113" s="990"/>
      <c r="CC113" s="990"/>
      <c r="CD113" s="990"/>
      <c r="CE113" s="990"/>
      <c r="CF113" s="984" t="s">
        <v>130</v>
      </c>
      <c r="CG113" s="985"/>
      <c r="CH113" s="985"/>
      <c r="CI113" s="985"/>
      <c r="CJ113" s="985"/>
      <c r="CK113" s="1012"/>
      <c r="CL113" s="1013"/>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86229</v>
      </c>
      <c r="DH113" s="1023"/>
      <c r="DI113" s="1023"/>
      <c r="DJ113" s="1023"/>
      <c r="DK113" s="1024"/>
      <c r="DL113" s="1025">
        <v>68769</v>
      </c>
      <c r="DM113" s="1023"/>
      <c r="DN113" s="1023"/>
      <c r="DO113" s="1023"/>
      <c r="DP113" s="1024"/>
      <c r="DQ113" s="1025">
        <v>52659</v>
      </c>
      <c r="DR113" s="1023"/>
      <c r="DS113" s="1023"/>
      <c r="DT113" s="1023"/>
      <c r="DU113" s="1024"/>
      <c r="DV113" s="1026">
        <v>0.3</v>
      </c>
      <c r="DW113" s="1027"/>
      <c r="DX113" s="1027"/>
      <c r="DY113" s="1027"/>
      <c r="DZ113" s="1028"/>
    </row>
    <row r="114" spans="1:130" s="233" customFormat="1" ht="26.25" customHeight="1" x14ac:dyDescent="0.15">
      <c r="A114" s="1018"/>
      <c r="B114" s="1019"/>
      <c r="C114" s="987" t="s">
        <v>449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3654</v>
      </c>
      <c r="AB114" s="1023"/>
      <c r="AC114" s="1023"/>
      <c r="AD114" s="1023"/>
      <c r="AE114" s="1024"/>
      <c r="AF114" s="1025">
        <v>3314</v>
      </c>
      <c r="AG114" s="1023"/>
      <c r="AH114" s="1023"/>
      <c r="AI114" s="1023"/>
      <c r="AJ114" s="1024"/>
      <c r="AK114" s="1025">
        <v>3284</v>
      </c>
      <c r="AL114" s="1023"/>
      <c r="AM114" s="1023"/>
      <c r="AN114" s="1023"/>
      <c r="AO114" s="1024"/>
      <c r="AP114" s="1026">
        <v>0</v>
      </c>
      <c r="AQ114" s="1027"/>
      <c r="AR114" s="1027"/>
      <c r="AS114" s="1027"/>
      <c r="AT114" s="1028"/>
      <c r="AU114" s="972"/>
      <c r="AV114" s="973"/>
      <c r="AW114" s="973"/>
      <c r="AX114" s="973"/>
      <c r="AY114" s="973"/>
      <c r="AZ114" s="986" t="s">
        <v>450</v>
      </c>
      <c r="BA114" s="987"/>
      <c r="BB114" s="987"/>
      <c r="BC114" s="987"/>
      <c r="BD114" s="987"/>
      <c r="BE114" s="987"/>
      <c r="BF114" s="987"/>
      <c r="BG114" s="987"/>
      <c r="BH114" s="987"/>
      <c r="BI114" s="987"/>
      <c r="BJ114" s="987"/>
      <c r="BK114" s="987"/>
      <c r="BL114" s="987"/>
      <c r="BM114" s="987"/>
      <c r="BN114" s="987"/>
      <c r="BO114" s="987"/>
      <c r="BP114" s="988"/>
      <c r="BQ114" s="989">
        <v>5185625</v>
      </c>
      <c r="BR114" s="990"/>
      <c r="BS114" s="990"/>
      <c r="BT114" s="990"/>
      <c r="BU114" s="990"/>
      <c r="BV114" s="990">
        <v>5031679</v>
      </c>
      <c r="BW114" s="990"/>
      <c r="BX114" s="990"/>
      <c r="BY114" s="990"/>
      <c r="BZ114" s="990"/>
      <c r="CA114" s="990">
        <v>4970566</v>
      </c>
      <c r="CB114" s="990"/>
      <c r="CC114" s="990"/>
      <c r="CD114" s="990"/>
      <c r="CE114" s="990"/>
      <c r="CF114" s="984">
        <v>28.2</v>
      </c>
      <c r="CG114" s="985"/>
      <c r="CH114" s="985"/>
      <c r="CI114" s="985"/>
      <c r="CJ114" s="985"/>
      <c r="CK114" s="1012"/>
      <c r="CL114" s="1013"/>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130</v>
      </c>
      <c r="DH114" s="1023"/>
      <c r="DI114" s="1023"/>
      <c r="DJ114" s="1023"/>
      <c r="DK114" s="1024"/>
      <c r="DL114" s="1025" t="s">
        <v>130</v>
      </c>
      <c r="DM114" s="1023"/>
      <c r="DN114" s="1023"/>
      <c r="DO114" s="1023"/>
      <c r="DP114" s="1024"/>
      <c r="DQ114" s="1025" t="s">
        <v>130</v>
      </c>
      <c r="DR114" s="1023"/>
      <c r="DS114" s="1023"/>
      <c r="DT114" s="1023"/>
      <c r="DU114" s="1024"/>
      <c r="DV114" s="1026" t="s">
        <v>130</v>
      </c>
      <c r="DW114" s="1027"/>
      <c r="DX114" s="1027"/>
      <c r="DY114" s="1027"/>
      <c r="DZ114" s="1028"/>
    </row>
    <row r="115" spans="1:130" s="233" customFormat="1" ht="26.25" customHeight="1" x14ac:dyDescent="0.15">
      <c r="A115" s="1018"/>
      <c r="B115" s="1019"/>
      <c r="C115" s="987" t="s">
        <v>452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41446</v>
      </c>
      <c r="AB115" s="1002"/>
      <c r="AC115" s="1002"/>
      <c r="AD115" s="1002"/>
      <c r="AE115" s="1003"/>
      <c r="AF115" s="1004">
        <v>30634</v>
      </c>
      <c r="AG115" s="1002"/>
      <c r="AH115" s="1002"/>
      <c r="AI115" s="1002"/>
      <c r="AJ115" s="1003"/>
      <c r="AK115" s="1004">
        <v>22975</v>
      </c>
      <c r="AL115" s="1002"/>
      <c r="AM115" s="1002"/>
      <c r="AN115" s="1002"/>
      <c r="AO115" s="1003"/>
      <c r="AP115" s="1005">
        <v>0.1</v>
      </c>
      <c r="AQ115" s="1006"/>
      <c r="AR115" s="1006"/>
      <c r="AS115" s="1006"/>
      <c r="AT115" s="1007"/>
      <c r="AU115" s="972"/>
      <c r="AV115" s="973"/>
      <c r="AW115" s="973"/>
      <c r="AX115" s="973"/>
      <c r="AY115" s="973"/>
      <c r="AZ115" s="986" t="s">
        <v>453</v>
      </c>
      <c r="BA115" s="987"/>
      <c r="BB115" s="987"/>
      <c r="BC115" s="987"/>
      <c r="BD115" s="987"/>
      <c r="BE115" s="987"/>
      <c r="BF115" s="987"/>
      <c r="BG115" s="987"/>
      <c r="BH115" s="987"/>
      <c r="BI115" s="987"/>
      <c r="BJ115" s="987"/>
      <c r="BK115" s="987"/>
      <c r="BL115" s="987"/>
      <c r="BM115" s="987"/>
      <c r="BN115" s="987"/>
      <c r="BO115" s="987"/>
      <c r="BP115" s="988"/>
      <c r="BQ115" s="989">
        <v>4212</v>
      </c>
      <c r="BR115" s="990"/>
      <c r="BS115" s="990"/>
      <c r="BT115" s="990"/>
      <c r="BU115" s="990"/>
      <c r="BV115" s="990">
        <v>158</v>
      </c>
      <c r="BW115" s="990"/>
      <c r="BX115" s="990"/>
      <c r="BY115" s="990"/>
      <c r="BZ115" s="990"/>
      <c r="CA115" s="990">
        <v>1194</v>
      </c>
      <c r="CB115" s="990"/>
      <c r="CC115" s="990"/>
      <c r="CD115" s="990"/>
      <c r="CE115" s="990"/>
      <c r="CF115" s="984">
        <v>0</v>
      </c>
      <c r="CG115" s="985"/>
      <c r="CH115" s="985"/>
      <c r="CI115" s="985"/>
      <c r="CJ115" s="985"/>
      <c r="CK115" s="1012"/>
      <c r="CL115" s="1013"/>
      <c r="CM115" s="986" t="s">
        <v>454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130</v>
      </c>
      <c r="DH115" s="1023"/>
      <c r="DI115" s="1023"/>
      <c r="DJ115" s="1023"/>
      <c r="DK115" s="1024"/>
      <c r="DL115" s="1025" t="s">
        <v>130</v>
      </c>
      <c r="DM115" s="1023"/>
      <c r="DN115" s="1023"/>
      <c r="DO115" s="1023"/>
      <c r="DP115" s="1024"/>
      <c r="DQ115" s="1025" t="s">
        <v>130</v>
      </c>
      <c r="DR115" s="1023"/>
      <c r="DS115" s="1023"/>
      <c r="DT115" s="1023"/>
      <c r="DU115" s="1024"/>
      <c r="DV115" s="1026" t="s">
        <v>130</v>
      </c>
      <c r="DW115" s="1027"/>
      <c r="DX115" s="1027"/>
      <c r="DY115" s="1027"/>
      <c r="DZ115" s="1028"/>
    </row>
    <row r="116" spans="1:130" s="233" customFormat="1" ht="26.25" customHeight="1" x14ac:dyDescent="0.15">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192</v>
      </c>
      <c r="AB116" s="1023"/>
      <c r="AC116" s="1023"/>
      <c r="AD116" s="1023"/>
      <c r="AE116" s="1024"/>
      <c r="AF116" s="1025">
        <v>137</v>
      </c>
      <c r="AG116" s="1023"/>
      <c r="AH116" s="1023"/>
      <c r="AI116" s="1023"/>
      <c r="AJ116" s="1024"/>
      <c r="AK116" s="1025">
        <v>274</v>
      </c>
      <c r="AL116" s="1023"/>
      <c r="AM116" s="1023"/>
      <c r="AN116" s="1023"/>
      <c r="AO116" s="1024"/>
      <c r="AP116" s="1026">
        <v>0</v>
      </c>
      <c r="AQ116" s="1027"/>
      <c r="AR116" s="1027"/>
      <c r="AS116" s="1027"/>
      <c r="AT116" s="1028"/>
      <c r="AU116" s="972"/>
      <c r="AV116" s="973"/>
      <c r="AW116" s="973"/>
      <c r="AX116" s="973"/>
      <c r="AY116" s="973"/>
      <c r="AZ116" s="1031" t="s">
        <v>456</v>
      </c>
      <c r="BA116" s="1032"/>
      <c r="BB116" s="1032"/>
      <c r="BC116" s="1032"/>
      <c r="BD116" s="1032"/>
      <c r="BE116" s="1032"/>
      <c r="BF116" s="1032"/>
      <c r="BG116" s="1032"/>
      <c r="BH116" s="1032"/>
      <c r="BI116" s="1032"/>
      <c r="BJ116" s="1032"/>
      <c r="BK116" s="1032"/>
      <c r="BL116" s="1032"/>
      <c r="BM116" s="1032"/>
      <c r="BN116" s="1032"/>
      <c r="BO116" s="1032"/>
      <c r="BP116" s="1033"/>
      <c r="BQ116" s="989" t="s">
        <v>130</v>
      </c>
      <c r="BR116" s="990"/>
      <c r="BS116" s="990"/>
      <c r="BT116" s="990"/>
      <c r="BU116" s="990"/>
      <c r="BV116" s="990" t="s">
        <v>130</v>
      </c>
      <c r="BW116" s="990"/>
      <c r="BX116" s="990"/>
      <c r="BY116" s="990"/>
      <c r="BZ116" s="990"/>
      <c r="CA116" s="990" t="s">
        <v>130</v>
      </c>
      <c r="CB116" s="990"/>
      <c r="CC116" s="990"/>
      <c r="CD116" s="990"/>
      <c r="CE116" s="990"/>
      <c r="CF116" s="984" t="s">
        <v>130</v>
      </c>
      <c r="CG116" s="985"/>
      <c r="CH116" s="985"/>
      <c r="CI116" s="985"/>
      <c r="CJ116" s="985"/>
      <c r="CK116" s="1012"/>
      <c r="CL116" s="1013"/>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1600</v>
      </c>
      <c r="DH116" s="1023"/>
      <c r="DI116" s="1023"/>
      <c r="DJ116" s="1023"/>
      <c r="DK116" s="1024"/>
      <c r="DL116" s="1025" t="s">
        <v>130</v>
      </c>
      <c r="DM116" s="1023"/>
      <c r="DN116" s="1023"/>
      <c r="DO116" s="1023"/>
      <c r="DP116" s="1024"/>
      <c r="DQ116" s="1025" t="s">
        <v>130</v>
      </c>
      <c r="DR116" s="1023"/>
      <c r="DS116" s="1023"/>
      <c r="DT116" s="1023"/>
      <c r="DU116" s="1024"/>
      <c r="DV116" s="1026" t="s">
        <v>130</v>
      </c>
      <c r="DW116" s="1027"/>
      <c r="DX116" s="1027"/>
      <c r="DY116" s="1027"/>
      <c r="DZ116" s="1028"/>
    </row>
    <row r="117" spans="1:130" s="233"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458</v>
      </c>
      <c r="Z117" s="958"/>
      <c r="AA117" s="1042">
        <v>6667877</v>
      </c>
      <c r="AB117" s="1043"/>
      <c r="AC117" s="1043"/>
      <c r="AD117" s="1043"/>
      <c r="AE117" s="1044"/>
      <c r="AF117" s="1045">
        <v>6621646</v>
      </c>
      <c r="AG117" s="1043"/>
      <c r="AH117" s="1043"/>
      <c r="AI117" s="1043"/>
      <c r="AJ117" s="1044"/>
      <c r="AK117" s="1045">
        <v>6492745</v>
      </c>
      <c r="AL117" s="1043"/>
      <c r="AM117" s="1043"/>
      <c r="AN117" s="1043"/>
      <c r="AO117" s="1044"/>
      <c r="AP117" s="1046"/>
      <c r="AQ117" s="1047"/>
      <c r="AR117" s="1047"/>
      <c r="AS117" s="1047"/>
      <c r="AT117" s="1048"/>
      <c r="AU117" s="972"/>
      <c r="AV117" s="973"/>
      <c r="AW117" s="973"/>
      <c r="AX117" s="973"/>
      <c r="AY117" s="973"/>
      <c r="AZ117" s="1038" t="s">
        <v>459</v>
      </c>
      <c r="BA117" s="1039"/>
      <c r="BB117" s="1039"/>
      <c r="BC117" s="1039"/>
      <c r="BD117" s="1039"/>
      <c r="BE117" s="1039"/>
      <c r="BF117" s="1039"/>
      <c r="BG117" s="1039"/>
      <c r="BH117" s="1039"/>
      <c r="BI117" s="1039"/>
      <c r="BJ117" s="1039"/>
      <c r="BK117" s="1039"/>
      <c r="BL117" s="1039"/>
      <c r="BM117" s="1039"/>
      <c r="BN117" s="1039"/>
      <c r="BO117" s="1039"/>
      <c r="BP117" s="1040"/>
      <c r="BQ117" s="989" t="s">
        <v>130</v>
      </c>
      <c r="BR117" s="990"/>
      <c r="BS117" s="990"/>
      <c r="BT117" s="990"/>
      <c r="BU117" s="990"/>
      <c r="BV117" s="990" t="s">
        <v>130</v>
      </c>
      <c r="BW117" s="990"/>
      <c r="BX117" s="990"/>
      <c r="BY117" s="990"/>
      <c r="BZ117" s="990"/>
      <c r="CA117" s="990" t="s">
        <v>130</v>
      </c>
      <c r="CB117" s="990"/>
      <c r="CC117" s="990"/>
      <c r="CD117" s="990"/>
      <c r="CE117" s="990"/>
      <c r="CF117" s="984" t="s">
        <v>460</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130</v>
      </c>
      <c r="DH117" s="1023"/>
      <c r="DI117" s="1023"/>
      <c r="DJ117" s="1023"/>
      <c r="DK117" s="1024"/>
      <c r="DL117" s="1025" t="s">
        <v>130</v>
      </c>
      <c r="DM117" s="1023"/>
      <c r="DN117" s="1023"/>
      <c r="DO117" s="1023"/>
      <c r="DP117" s="1024"/>
      <c r="DQ117" s="1025" t="s">
        <v>130</v>
      </c>
      <c r="DR117" s="1023"/>
      <c r="DS117" s="1023"/>
      <c r="DT117" s="1023"/>
      <c r="DU117" s="1024"/>
      <c r="DV117" s="1026" t="s">
        <v>130</v>
      </c>
      <c r="DW117" s="1027"/>
      <c r="DX117" s="1027"/>
      <c r="DY117" s="1027"/>
      <c r="DZ117" s="1028"/>
    </row>
    <row r="118" spans="1:130" s="233" customFormat="1" ht="26.25" customHeight="1" x14ac:dyDescent="0.15">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307</v>
      </c>
      <c r="AL118" s="957"/>
      <c r="AM118" s="957"/>
      <c r="AN118" s="957"/>
      <c r="AO118" s="958"/>
      <c r="AP118" s="1034" t="s">
        <v>432</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130</v>
      </c>
      <c r="BR118" s="1064"/>
      <c r="BS118" s="1064"/>
      <c r="BT118" s="1064"/>
      <c r="BU118" s="1064"/>
      <c r="BV118" s="1064" t="s">
        <v>130</v>
      </c>
      <c r="BW118" s="1064"/>
      <c r="BX118" s="1064"/>
      <c r="BY118" s="1064"/>
      <c r="BZ118" s="1064"/>
      <c r="CA118" s="1064" t="s">
        <v>130</v>
      </c>
      <c r="CB118" s="1064"/>
      <c r="CC118" s="1064"/>
      <c r="CD118" s="1064"/>
      <c r="CE118" s="1064"/>
      <c r="CF118" s="984" t="s">
        <v>130</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130</v>
      </c>
      <c r="DH118" s="1023"/>
      <c r="DI118" s="1023"/>
      <c r="DJ118" s="1023"/>
      <c r="DK118" s="1024"/>
      <c r="DL118" s="1025" t="s">
        <v>130</v>
      </c>
      <c r="DM118" s="1023"/>
      <c r="DN118" s="1023"/>
      <c r="DO118" s="1023"/>
      <c r="DP118" s="1024"/>
      <c r="DQ118" s="1025" t="s">
        <v>130</v>
      </c>
      <c r="DR118" s="1023"/>
      <c r="DS118" s="1023"/>
      <c r="DT118" s="1023"/>
      <c r="DU118" s="1024"/>
      <c r="DV118" s="1026" t="s">
        <v>130</v>
      </c>
      <c r="DW118" s="1027"/>
      <c r="DX118" s="1027"/>
      <c r="DY118" s="1027"/>
      <c r="DZ118" s="1028"/>
    </row>
    <row r="119" spans="1:130" s="233" customFormat="1" ht="26.25" customHeight="1" x14ac:dyDescent="0.15">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130</v>
      </c>
      <c r="AB119" s="964"/>
      <c r="AC119" s="964"/>
      <c r="AD119" s="964"/>
      <c r="AE119" s="965"/>
      <c r="AF119" s="966" t="s">
        <v>130</v>
      </c>
      <c r="AG119" s="964"/>
      <c r="AH119" s="964"/>
      <c r="AI119" s="964"/>
      <c r="AJ119" s="965"/>
      <c r="AK119" s="966" t="s">
        <v>130</v>
      </c>
      <c r="AL119" s="964"/>
      <c r="AM119" s="964"/>
      <c r="AN119" s="964"/>
      <c r="AO119" s="965"/>
      <c r="AP119" s="967" t="s">
        <v>130</v>
      </c>
      <c r="AQ119" s="968"/>
      <c r="AR119" s="968"/>
      <c r="AS119" s="968"/>
      <c r="AT119" s="969"/>
      <c r="AU119" s="974"/>
      <c r="AV119" s="975"/>
      <c r="AW119" s="975"/>
      <c r="AX119" s="975"/>
      <c r="AY119" s="975"/>
      <c r="AZ119" s="254" t="s">
        <v>187</v>
      </c>
      <c r="BA119" s="254"/>
      <c r="BB119" s="254"/>
      <c r="BC119" s="254"/>
      <c r="BD119" s="254"/>
      <c r="BE119" s="254"/>
      <c r="BF119" s="254"/>
      <c r="BG119" s="254"/>
      <c r="BH119" s="254"/>
      <c r="BI119" s="254"/>
      <c r="BJ119" s="254"/>
      <c r="BK119" s="254"/>
      <c r="BL119" s="254"/>
      <c r="BM119" s="254"/>
      <c r="BN119" s="254"/>
      <c r="BO119" s="1041" t="s">
        <v>464</v>
      </c>
      <c r="BP119" s="1069"/>
      <c r="BQ119" s="1063">
        <v>73494573</v>
      </c>
      <c r="BR119" s="1064"/>
      <c r="BS119" s="1064"/>
      <c r="BT119" s="1064"/>
      <c r="BU119" s="1064"/>
      <c r="BV119" s="1064">
        <v>71642615</v>
      </c>
      <c r="BW119" s="1064"/>
      <c r="BX119" s="1064"/>
      <c r="BY119" s="1064"/>
      <c r="BZ119" s="1064"/>
      <c r="CA119" s="1064">
        <v>69244941</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17745</v>
      </c>
      <c r="DH119" s="1050"/>
      <c r="DI119" s="1050"/>
      <c r="DJ119" s="1050"/>
      <c r="DK119" s="1051"/>
      <c r="DL119" s="1049">
        <v>10388</v>
      </c>
      <c r="DM119" s="1050"/>
      <c r="DN119" s="1050"/>
      <c r="DO119" s="1050"/>
      <c r="DP119" s="1051"/>
      <c r="DQ119" s="1049">
        <v>5693</v>
      </c>
      <c r="DR119" s="1050"/>
      <c r="DS119" s="1050"/>
      <c r="DT119" s="1050"/>
      <c r="DU119" s="1051"/>
      <c r="DV119" s="1052">
        <v>0</v>
      </c>
      <c r="DW119" s="1053"/>
      <c r="DX119" s="1053"/>
      <c r="DY119" s="1053"/>
      <c r="DZ119" s="1054"/>
    </row>
    <row r="120" spans="1:130" s="233" customFormat="1" ht="26.25" customHeight="1" x14ac:dyDescent="0.15">
      <c r="A120" s="1121"/>
      <c r="B120" s="1013"/>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130</v>
      </c>
      <c r="AB120" s="1023"/>
      <c r="AC120" s="1023"/>
      <c r="AD120" s="1023"/>
      <c r="AE120" s="1024"/>
      <c r="AF120" s="1025" t="s">
        <v>130</v>
      </c>
      <c r="AG120" s="1023"/>
      <c r="AH120" s="1023"/>
      <c r="AI120" s="1023"/>
      <c r="AJ120" s="1024"/>
      <c r="AK120" s="1025" t="s">
        <v>460</v>
      </c>
      <c r="AL120" s="1023"/>
      <c r="AM120" s="1023"/>
      <c r="AN120" s="1023"/>
      <c r="AO120" s="1024"/>
      <c r="AP120" s="1026" t="s">
        <v>130</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12028632</v>
      </c>
      <c r="BR120" s="995"/>
      <c r="BS120" s="995"/>
      <c r="BT120" s="995"/>
      <c r="BU120" s="995"/>
      <c r="BV120" s="995">
        <v>12457603</v>
      </c>
      <c r="BW120" s="995"/>
      <c r="BX120" s="995"/>
      <c r="BY120" s="995"/>
      <c r="BZ120" s="995"/>
      <c r="CA120" s="995">
        <v>13420465</v>
      </c>
      <c r="CB120" s="995"/>
      <c r="CC120" s="995"/>
      <c r="CD120" s="995"/>
      <c r="CE120" s="995"/>
      <c r="CF120" s="1008">
        <v>76</v>
      </c>
      <c r="CG120" s="1009"/>
      <c r="CH120" s="1009"/>
      <c r="CI120" s="1009"/>
      <c r="CJ120" s="1009"/>
      <c r="CK120" s="1070" t="s">
        <v>468</v>
      </c>
      <c r="CL120" s="1071"/>
      <c r="CM120" s="1071"/>
      <c r="CN120" s="1071"/>
      <c r="CO120" s="1072"/>
      <c r="CP120" s="1078" t="s">
        <v>412</v>
      </c>
      <c r="CQ120" s="1079"/>
      <c r="CR120" s="1079"/>
      <c r="CS120" s="1079"/>
      <c r="CT120" s="1079"/>
      <c r="CU120" s="1079"/>
      <c r="CV120" s="1079"/>
      <c r="CW120" s="1079"/>
      <c r="CX120" s="1079"/>
      <c r="CY120" s="1079"/>
      <c r="CZ120" s="1079"/>
      <c r="DA120" s="1079"/>
      <c r="DB120" s="1079"/>
      <c r="DC120" s="1079"/>
      <c r="DD120" s="1079"/>
      <c r="DE120" s="1079"/>
      <c r="DF120" s="1080"/>
      <c r="DG120" s="994">
        <v>11820647</v>
      </c>
      <c r="DH120" s="995"/>
      <c r="DI120" s="995"/>
      <c r="DJ120" s="995"/>
      <c r="DK120" s="995"/>
      <c r="DL120" s="995">
        <v>11909392</v>
      </c>
      <c r="DM120" s="995"/>
      <c r="DN120" s="995"/>
      <c r="DO120" s="995"/>
      <c r="DP120" s="995"/>
      <c r="DQ120" s="995">
        <v>11427922</v>
      </c>
      <c r="DR120" s="995"/>
      <c r="DS120" s="995"/>
      <c r="DT120" s="995"/>
      <c r="DU120" s="995"/>
      <c r="DV120" s="996">
        <v>64.8</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28304</v>
      </c>
      <c r="AB121" s="1023"/>
      <c r="AC121" s="1023"/>
      <c r="AD121" s="1023"/>
      <c r="AE121" s="1024"/>
      <c r="AF121" s="1025">
        <v>19131</v>
      </c>
      <c r="AG121" s="1023"/>
      <c r="AH121" s="1023"/>
      <c r="AI121" s="1023"/>
      <c r="AJ121" s="1024"/>
      <c r="AK121" s="1025">
        <v>17391</v>
      </c>
      <c r="AL121" s="1023"/>
      <c r="AM121" s="1023"/>
      <c r="AN121" s="1023"/>
      <c r="AO121" s="1024"/>
      <c r="AP121" s="1026">
        <v>0.1</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4150427</v>
      </c>
      <c r="BR121" s="990"/>
      <c r="BS121" s="990"/>
      <c r="BT121" s="990"/>
      <c r="BU121" s="990"/>
      <c r="BV121" s="990">
        <v>4126766</v>
      </c>
      <c r="BW121" s="990"/>
      <c r="BX121" s="990"/>
      <c r="BY121" s="990"/>
      <c r="BZ121" s="990"/>
      <c r="CA121" s="990">
        <v>3994917</v>
      </c>
      <c r="CB121" s="990"/>
      <c r="CC121" s="990"/>
      <c r="CD121" s="990"/>
      <c r="CE121" s="990"/>
      <c r="CF121" s="984">
        <v>22.6</v>
      </c>
      <c r="CG121" s="985"/>
      <c r="CH121" s="985"/>
      <c r="CI121" s="985"/>
      <c r="CJ121" s="985"/>
      <c r="CK121" s="1073"/>
      <c r="CL121" s="1074"/>
      <c r="CM121" s="1074"/>
      <c r="CN121" s="1074"/>
      <c r="CO121" s="1075"/>
      <c r="CP121" s="1083" t="s">
        <v>409</v>
      </c>
      <c r="CQ121" s="1084"/>
      <c r="CR121" s="1084"/>
      <c r="CS121" s="1084"/>
      <c r="CT121" s="1084"/>
      <c r="CU121" s="1084"/>
      <c r="CV121" s="1084"/>
      <c r="CW121" s="1084"/>
      <c r="CX121" s="1084"/>
      <c r="CY121" s="1084"/>
      <c r="CZ121" s="1084"/>
      <c r="DA121" s="1084"/>
      <c r="DB121" s="1084"/>
      <c r="DC121" s="1084"/>
      <c r="DD121" s="1084"/>
      <c r="DE121" s="1084"/>
      <c r="DF121" s="1085"/>
      <c r="DG121" s="989">
        <v>2491607</v>
      </c>
      <c r="DH121" s="990"/>
      <c r="DI121" s="990"/>
      <c r="DJ121" s="990"/>
      <c r="DK121" s="990"/>
      <c r="DL121" s="990">
        <v>2827704</v>
      </c>
      <c r="DM121" s="990"/>
      <c r="DN121" s="990"/>
      <c r="DO121" s="990"/>
      <c r="DP121" s="990"/>
      <c r="DQ121" s="990">
        <v>3007403</v>
      </c>
      <c r="DR121" s="990"/>
      <c r="DS121" s="990"/>
      <c r="DT121" s="990"/>
      <c r="DU121" s="990"/>
      <c r="DV121" s="991">
        <v>17</v>
      </c>
      <c r="DW121" s="991"/>
      <c r="DX121" s="991"/>
      <c r="DY121" s="991"/>
      <c r="DZ121" s="992"/>
    </row>
    <row r="122" spans="1:130" s="233" customFormat="1" ht="26.25" customHeight="1" x14ac:dyDescent="0.15">
      <c r="A122" s="1121"/>
      <c r="B122" s="1013"/>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130</v>
      </c>
      <c r="AB122" s="1023"/>
      <c r="AC122" s="1023"/>
      <c r="AD122" s="1023"/>
      <c r="AE122" s="1024"/>
      <c r="AF122" s="1025" t="s">
        <v>130</v>
      </c>
      <c r="AG122" s="1023"/>
      <c r="AH122" s="1023"/>
      <c r="AI122" s="1023"/>
      <c r="AJ122" s="1024"/>
      <c r="AK122" s="1025" t="s">
        <v>130</v>
      </c>
      <c r="AL122" s="1023"/>
      <c r="AM122" s="1023"/>
      <c r="AN122" s="1023"/>
      <c r="AO122" s="1024"/>
      <c r="AP122" s="1026" t="s">
        <v>130</v>
      </c>
      <c r="AQ122" s="1027"/>
      <c r="AR122" s="1027"/>
      <c r="AS122" s="1027"/>
      <c r="AT122" s="1028"/>
      <c r="AU122" s="1058"/>
      <c r="AV122" s="1059"/>
      <c r="AW122" s="1059"/>
      <c r="AX122" s="1059"/>
      <c r="AY122" s="1060"/>
      <c r="AZ122" s="1037" t="s">
        <v>471</v>
      </c>
      <c r="BA122" s="1029"/>
      <c r="BB122" s="1029"/>
      <c r="BC122" s="1029"/>
      <c r="BD122" s="1029"/>
      <c r="BE122" s="1029"/>
      <c r="BF122" s="1029"/>
      <c r="BG122" s="1029"/>
      <c r="BH122" s="1029"/>
      <c r="BI122" s="1029"/>
      <c r="BJ122" s="1029"/>
      <c r="BK122" s="1029"/>
      <c r="BL122" s="1029"/>
      <c r="BM122" s="1029"/>
      <c r="BN122" s="1029"/>
      <c r="BO122" s="1029"/>
      <c r="BP122" s="1030"/>
      <c r="BQ122" s="1063">
        <v>48705395</v>
      </c>
      <c r="BR122" s="1064"/>
      <c r="BS122" s="1064"/>
      <c r="BT122" s="1064"/>
      <c r="BU122" s="1064"/>
      <c r="BV122" s="1064">
        <v>47636095</v>
      </c>
      <c r="BW122" s="1064"/>
      <c r="BX122" s="1064"/>
      <c r="BY122" s="1064"/>
      <c r="BZ122" s="1064"/>
      <c r="CA122" s="1064">
        <v>46512070</v>
      </c>
      <c r="CB122" s="1064"/>
      <c r="CC122" s="1064"/>
      <c r="CD122" s="1064"/>
      <c r="CE122" s="1064"/>
      <c r="CF122" s="1081">
        <v>263.5</v>
      </c>
      <c r="CG122" s="1082"/>
      <c r="CH122" s="1082"/>
      <c r="CI122" s="1082"/>
      <c r="CJ122" s="1082"/>
      <c r="CK122" s="1073"/>
      <c r="CL122" s="1074"/>
      <c r="CM122" s="1074"/>
      <c r="CN122" s="1074"/>
      <c r="CO122" s="1075"/>
      <c r="CP122" s="1083" t="s">
        <v>411</v>
      </c>
      <c r="CQ122" s="1084"/>
      <c r="CR122" s="1084"/>
      <c r="CS122" s="1084"/>
      <c r="CT122" s="1084"/>
      <c r="CU122" s="1084"/>
      <c r="CV122" s="1084"/>
      <c r="CW122" s="1084"/>
      <c r="CX122" s="1084"/>
      <c r="CY122" s="1084"/>
      <c r="CZ122" s="1084"/>
      <c r="DA122" s="1084"/>
      <c r="DB122" s="1084"/>
      <c r="DC122" s="1084"/>
      <c r="DD122" s="1084"/>
      <c r="DE122" s="1084"/>
      <c r="DF122" s="1085"/>
      <c r="DG122" s="989">
        <v>1292882</v>
      </c>
      <c r="DH122" s="990"/>
      <c r="DI122" s="990"/>
      <c r="DJ122" s="990"/>
      <c r="DK122" s="990"/>
      <c r="DL122" s="990">
        <v>863893</v>
      </c>
      <c r="DM122" s="990"/>
      <c r="DN122" s="990"/>
      <c r="DO122" s="990"/>
      <c r="DP122" s="990"/>
      <c r="DQ122" s="990">
        <v>611465</v>
      </c>
      <c r="DR122" s="990"/>
      <c r="DS122" s="990"/>
      <c r="DT122" s="990"/>
      <c r="DU122" s="990"/>
      <c r="DV122" s="991">
        <v>3.5</v>
      </c>
      <c r="DW122" s="991"/>
      <c r="DX122" s="991"/>
      <c r="DY122" s="991"/>
      <c r="DZ122" s="992"/>
    </row>
    <row r="123" spans="1:130" s="233" customFormat="1" ht="26.25" customHeight="1" x14ac:dyDescent="0.15">
      <c r="A123" s="1121"/>
      <c r="B123" s="1013"/>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1664</v>
      </c>
      <c r="AB123" s="1023"/>
      <c r="AC123" s="1023"/>
      <c r="AD123" s="1023"/>
      <c r="AE123" s="1024"/>
      <c r="AF123" s="1025">
        <v>1632</v>
      </c>
      <c r="AG123" s="1023"/>
      <c r="AH123" s="1023"/>
      <c r="AI123" s="1023"/>
      <c r="AJ123" s="1024"/>
      <c r="AK123" s="1025" t="s">
        <v>130</v>
      </c>
      <c r="AL123" s="1023"/>
      <c r="AM123" s="1023"/>
      <c r="AN123" s="1023"/>
      <c r="AO123" s="1024"/>
      <c r="AP123" s="1026" t="s">
        <v>130</v>
      </c>
      <c r="AQ123" s="1027"/>
      <c r="AR123" s="1027"/>
      <c r="AS123" s="1027"/>
      <c r="AT123" s="1028"/>
      <c r="AU123" s="1061"/>
      <c r="AV123" s="1062"/>
      <c r="AW123" s="1062"/>
      <c r="AX123" s="1062"/>
      <c r="AY123" s="1062"/>
      <c r="AZ123" s="254" t="s">
        <v>187</v>
      </c>
      <c r="BA123" s="254"/>
      <c r="BB123" s="254"/>
      <c r="BC123" s="254"/>
      <c r="BD123" s="254"/>
      <c r="BE123" s="254"/>
      <c r="BF123" s="254"/>
      <c r="BG123" s="254"/>
      <c r="BH123" s="254"/>
      <c r="BI123" s="254"/>
      <c r="BJ123" s="254"/>
      <c r="BK123" s="254"/>
      <c r="BL123" s="254"/>
      <c r="BM123" s="254"/>
      <c r="BN123" s="254"/>
      <c r="BO123" s="1041" t="s">
        <v>472</v>
      </c>
      <c r="BP123" s="1069"/>
      <c r="BQ123" s="1127">
        <v>64884454</v>
      </c>
      <c r="BR123" s="1128"/>
      <c r="BS123" s="1128"/>
      <c r="BT123" s="1128"/>
      <c r="BU123" s="1128"/>
      <c r="BV123" s="1128">
        <v>64220464</v>
      </c>
      <c r="BW123" s="1128"/>
      <c r="BX123" s="1128"/>
      <c r="BY123" s="1128"/>
      <c r="BZ123" s="1128"/>
      <c r="CA123" s="1128">
        <v>63927452</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130</v>
      </c>
      <c r="AB124" s="1023"/>
      <c r="AC124" s="1023"/>
      <c r="AD124" s="1023"/>
      <c r="AE124" s="1024"/>
      <c r="AF124" s="1025" t="s">
        <v>130</v>
      </c>
      <c r="AG124" s="1023"/>
      <c r="AH124" s="1023"/>
      <c r="AI124" s="1023"/>
      <c r="AJ124" s="1024"/>
      <c r="AK124" s="1025" t="s">
        <v>130</v>
      </c>
      <c r="AL124" s="1023"/>
      <c r="AM124" s="1023"/>
      <c r="AN124" s="1023"/>
      <c r="AO124" s="1024"/>
      <c r="AP124" s="1026" t="s">
        <v>130</v>
      </c>
      <c r="AQ124" s="1027"/>
      <c r="AR124" s="1027"/>
      <c r="AS124" s="1027"/>
      <c r="AT124" s="1028"/>
      <c r="AU124" s="1123" t="s">
        <v>473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52.8</v>
      </c>
      <c r="BR124" s="1091"/>
      <c r="BS124" s="1091"/>
      <c r="BT124" s="1091"/>
      <c r="BU124" s="1091"/>
      <c r="BV124" s="1091">
        <v>44</v>
      </c>
      <c r="BW124" s="1091"/>
      <c r="BX124" s="1091"/>
      <c r="BY124" s="1091"/>
      <c r="BZ124" s="1091"/>
      <c r="CA124" s="1091">
        <v>30.1</v>
      </c>
      <c r="CB124" s="1091"/>
      <c r="CC124" s="1091"/>
      <c r="CD124" s="1091"/>
      <c r="CE124" s="1091"/>
      <c r="CF124" s="1092"/>
      <c r="CG124" s="1093"/>
      <c r="CH124" s="1093"/>
      <c r="CI124" s="1093"/>
      <c r="CJ124" s="1094"/>
      <c r="CK124" s="1076"/>
      <c r="CL124" s="1076"/>
      <c r="CM124" s="1076"/>
      <c r="CN124" s="1076"/>
      <c r="CO124" s="1077"/>
      <c r="CP124" s="1083" t="s">
        <v>474</v>
      </c>
      <c r="CQ124" s="1084"/>
      <c r="CR124" s="1084"/>
      <c r="CS124" s="1084"/>
      <c r="CT124" s="1084"/>
      <c r="CU124" s="1084"/>
      <c r="CV124" s="1084"/>
      <c r="CW124" s="1084"/>
      <c r="CX124" s="1084"/>
      <c r="CY124" s="1084"/>
      <c r="CZ124" s="1084"/>
      <c r="DA124" s="1084"/>
      <c r="DB124" s="1084"/>
      <c r="DC124" s="1084"/>
      <c r="DD124" s="1084"/>
      <c r="DE124" s="1084"/>
      <c r="DF124" s="1085"/>
      <c r="DG124" s="1068" t="s">
        <v>130</v>
      </c>
      <c r="DH124" s="1050"/>
      <c r="DI124" s="1050"/>
      <c r="DJ124" s="1050"/>
      <c r="DK124" s="1051"/>
      <c r="DL124" s="1049" t="s">
        <v>130</v>
      </c>
      <c r="DM124" s="1050"/>
      <c r="DN124" s="1050"/>
      <c r="DO124" s="1050"/>
      <c r="DP124" s="1051"/>
      <c r="DQ124" s="1049" t="s">
        <v>130</v>
      </c>
      <c r="DR124" s="1050"/>
      <c r="DS124" s="1050"/>
      <c r="DT124" s="1050"/>
      <c r="DU124" s="1051"/>
      <c r="DV124" s="1052" t="s">
        <v>130</v>
      </c>
      <c r="DW124" s="1053"/>
      <c r="DX124" s="1053"/>
      <c r="DY124" s="1053"/>
      <c r="DZ124" s="1054"/>
    </row>
    <row r="125" spans="1:130" s="233"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130</v>
      </c>
      <c r="AB125" s="1023"/>
      <c r="AC125" s="1023"/>
      <c r="AD125" s="1023"/>
      <c r="AE125" s="1024"/>
      <c r="AF125" s="1025" t="s">
        <v>130</v>
      </c>
      <c r="AG125" s="1023"/>
      <c r="AH125" s="1023"/>
      <c r="AI125" s="1023"/>
      <c r="AJ125" s="1024"/>
      <c r="AK125" s="1025" t="s">
        <v>130</v>
      </c>
      <c r="AL125" s="1023"/>
      <c r="AM125" s="1023"/>
      <c r="AN125" s="1023"/>
      <c r="AO125" s="1024"/>
      <c r="AP125" s="1026" t="s">
        <v>130</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475</v>
      </c>
      <c r="CL125" s="1071"/>
      <c r="CM125" s="1071"/>
      <c r="CN125" s="1071"/>
      <c r="CO125" s="1072"/>
      <c r="CP125" s="993" t="s">
        <v>476</v>
      </c>
      <c r="CQ125" s="961"/>
      <c r="CR125" s="961"/>
      <c r="CS125" s="961"/>
      <c r="CT125" s="961"/>
      <c r="CU125" s="961"/>
      <c r="CV125" s="961"/>
      <c r="CW125" s="961"/>
      <c r="CX125" s="961"/>
      <c r="CY125" s="961"/>
      <c r="CZ125" s="961"/>
      <c r="DA125" s="961"/>
      <c r="DB125" s="961"/>
      <c r="DC125" s="961"/>
      <c r="DD125" s="961"/>
      <c r="DE125" s="961"/>
      <c r="DF125" s="962"/>
      <c r="DG125" s="994" t="s">
        <v>130</v>
      </c>
      <c r="DH125" s="995"/>
      <c r="DI125" s="995"/>
      <c r="DJ125" s="995"/>
      <c r="DK125" s="995"/>
      <c r="DL125" s="995" t="s">
        <v>130</v>
      </c>
      <c r="DM125" s="995"/>
      <c r="DN125" s="995"/>
      <c r="DO125" s="995"/>
      <c r="DP125" s="995"/>
      <c r="DQ125" s="995" t="s">
        <v>130</v>
      </c>
      <c r="DR125" s="995"/>
      <c r="DS125" s="995"/>
      <c r="DT125" s="995"/>
      <c r="DU125" s="995"/>
      <c r="DV125" s="996" t="s">
        <v>130</v>
      </c>
      <c r="DW125" s="996"/>
      <c r="DX125" s="996"/>
      <c r="DY125" s="996"/>
      <c r="DZ125" s="997"/>
    </row>
    <row r="126" spans="1:130" s="233"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9310</v>
      </c>
      <c r="AB126" s="1023"/>
      <c r="AC126" s="1023"/>
      <c r="AD126" s="1023"/>
      <c r="AE126" s="1024"/>
      <c r="AF126" s="1025">
        <v>7652</v>
      </c>
      <c r="AG126" s="1023"/>
      <c r="AH126" s="1023"/>
      <c r="AI126" s="1023"/>
      <c r="AJ126" s="1024"/>
      <c r="AK126" s="1025">
        <v>4764</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477</v>
      </c>
      <c r="CQ126" s="987"/>
      <c r="CR126" s="987"/>
      <c r="CS126" s="987"/>
      <c r="CT126" s="987"/>
      <c r="CU126" s="987"/>
      <c r="CV126" s="987"/>
      <c r="CW126" s="987"/>
      <c r="CX126" s="987"/>
      <c r="CY126" s="987"/>
      <c r="CZ126" s="987"/>
      <c r="DA126" s="987"/>
      <c r="DB126" s="987"/>
      <c r="DC126" s="987"/>
      <c r="DD126" s="987"/>
      <c r="DE126" s="987"/>
      <c r="DF126" s="988"/>
      <c r="DG126" s="989" t="s">
        <v>130</v>
      </c>
      <c r="DH126" s="990"/>
      <c r="DI126" s="990"/>
      <c r="DJ126" s="990"/>
      <c r="DK126" s="990"/>
      <c r="DL126" s="990" t="s">
        <v>130</v>
      </c>
      <c r="DM126" s="990"/>
      <c r="DN126" s="990"/>
      <c r="DO126" s="990"/>
      <c r="DP126" s="990"/>
      <c r="DQ126" s="990" t="s">
        <v>130</v>
      </c>
      <c r="DR126" s="990"/>
      <c r="DS126" s="990"/>
      <c r="DT126" s="990"/>
      <c r="DU126" s="990"/>
      <c r="DV126" s="991" t="s">
        <v>130</v>
      </c>
      <c r="DW126" s="991"/>
      <c r="DX126" s="991"/>
      <c r="DY126" s="991"/>
      <c r="DZ126" s="992"/>
    </row>
    <row r="127" spans="1:130" s="233" customFormat="1" ht="26.25" customHeight="1" x14ac:dyDescent="0.15">
      <c r="A127" s="1122"/>
      <c r="B127" s="1015"/>
      <c r="C127" s="1037" t="s">
        <v>478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2168</v>
      </c>
      <c r="AB127" s="1023"/>
      <c r="AC127" s="1023"/>
      <c r="AD127" s="1023"/>
      <c r="AE127" s="1024"/>
      <c r="AF127" s="1025">
        <v>2219</v>
      </c>
      <c r="AG127" s="1023"/>
      <c r="AH127" s="1023"/>
      <c r="AI127" s="1023"/>
      <c r="AJ127" s="1024"/>
      <c r="AK127" s="1025">
        <v>820</v>
      </c>
      <c r="AL127" s="1023"/>
      <c r="AM127" s="1023"/>
      <c r="AN127" s="1023"/>
      <c r="AO127" s="1024"/>
      <c r="AP127" s="1026">
        <v>0</v>
      </c>
      <c r="AQ127" s="1027"/>
      <c r="AR127" s="1027"/>
      <c r="AS127" s="1027"/>
      <c r="AT127" s="1028"/>
      <c r="AU127" s="235"/>
      <c r="AV127" s="235"/>
      <c r="AW127" s="235"/>
      <c r="AX127" s="1095" t="s">
        <v>479</v>
      </c>
      <c r="AY127" s="1096"/>
      <c r="AZ127" s="1096"/>
      <c r="BA127" s="1096"/>
      <c r="BB127" s="1096"/>
      <c r="BC127" s="1096"/>
      <c r="BD127" s="1096"/>
      <c r="BE127" s="1097"/>
      <c r="BF127" s="1098" t="s">
        <v>480</v>
      </c>
      <c r="BG127" s="1096"/>
      <c r="BH127" s="1096"/>
      <c r="BI127" s="1096"/>
      <c r="BJ127" s="1096"/>
      <c r="BK127" s="1096"/>
      <c r="BL127" s="1097"/>
      <c r="BM127" s="1098" t="s">
        <v>481</v>
      </c>
      <c r="BN127" s="1096"/>
      <c r="BO127" s="1096"/>
      <c r="BP127" s="1096"/>
      <c r="BQ127" s="1096"/>
      <c r="BR127" s="1096"/>
      <c r="BS127" s="1097"/>
      <c r="BT127" s="1098" t="s">
        <v>482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483</v>
      </c>
      <c r="CQ127" s="987"/>
      <c r="CR127" s="987"/>
      <c r="CS127" s="987"/>
      <c r="CT127" s="987"/>
      <c r="CU127" s="987"/>
      <c r="CV127" s="987"/>
      <c r="CW127" s="987"/>
      <c r="CX127" s="987"/>
      <c r="CY127" s="987"/>
      <c r="CZ127" s="987"/>
      <c r="DA127" s="987"/>
      <c r="DB127" s="987"/>
      <c r="DC127" s="987"/>
      <c r="DD127" s="987"/>
      <c r="DE127" s="987"/>
      <c r="DF127" s="988"/>
      <c r="DG127" s="989" t="s">
        <v>130</v>
      </c>
      <c r="DH127" s="990"/>
      <c r="DI127" s="990"/>
      <c r="DJ127" s="990"/>
      <c r="DK127" s="990"/>
      <c r="DL127" s="990" t="s">
        <v>130</v>
      </c>
      <c r="DM127" s="990"/>
      <c r="DN127" s="990"/>
      <c r="DO127" s="990"/>
      <c r="DP127" s="990"/>
      <c r="DQ127" s="990" t="s">
        <v>130</v>
      </c>
      <c r="DR127" s="990"/>
      <c r="DS127" s="990"/>
      <c r="DT127" s="990"/>
      <c r="DU127" s="990"/>
      <c r="DV127" s="991" t="s">
        <v>130</v>
      </c>
      <c r="DW127" s="991"/>
      <c r="DX127" s="991"/>
      <c r="DY127" s="991"/>
      <c r="DZ127" s="992"/>
    </row>
    <row r="128" spans="1:130" s="233" customFormat="1" ht="26.25" customHeight="1" thickBot="1" x14ac:dyDescent="0.2">
      <c r="A128" s="1105" t="s">
        <v>484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485</v>
      </c>
      <c r="X128" s="1107"/>
      <c r="Y128" s="1107"/>
      <c r="Z128" s="1108"/>
      <c r="AA128" s="1109">
        <v>395574</v>
      </c>
      <c r="AB128" s="1110"/>
      <c r="AC128" s="1110"/>
      <c r="AD128" s="1110"/>
      <c r="AE128" s="1111"/>
      <c r="AF128" s="1112">
        <v>370826</v>
      </c>
      <c r="AG128" s="1110"/>
      <c r="AH128" s="1110"/>
      <c r="AI128" s="1110"/>
      <c r="AJ128" s="1111"/>
      <c r="AK128" s="1112">
        <v>381096</v>
      </c>
      <c r="AL128" s="1110"/>
      <c r="AM128" s="1110"/>
      <c r="AN128" s="1110"/>
      <c r="AO128" s="1111"/>
      <c r="AP128" s="1113"/>
      <c r="AQ128" s="1114"/>
      <c r="AR128" s="1114"/>
      <c r="AS128" s="1114"/>
      <c r="AT128" s="1115"/>
      <c r="AU128" s="235"/>
      <c r="AV128" s="235"/>
      <c r="AW128" s="235"/>
      <c r="AX128" s="960" t="s">
        <v>486</v>
      </c>
      <c r="AY128" s="961"/>
      <c r="AZ128" s="961"/>
      <c r="BA128" s="961"/>
      <c r="BB128" s="961"/>
      <c r="BC128" s="961"/>
      <c r="BD128" s="961"/>
      <c r="BE128" s="962"/>
      <c r="BF128" s="1116" t="s">
        <v>130</v>
      </c>
      <c r="BG128" s="1117"/>
      <c r="BH128" s="1117"/>
      <c r="BI128" s="1117"/>
      <c r="BJ128" s="1117"/>
      <c r="BK128" s="1117"/>
      <c r="BL128" s="1118"/>
      <c r="BM128" s="1116">
        <v>12.26</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487</v>
      </c>
      <c r="CQ128" s="790"/>
      <c r="CR128" s="790"/>
      <c r="CS128" s="790"/>
      <c r="CT128" s="790"/>
      <c r="CU128" s="790"/>
      <c r="CV128" s="790"/>
      <c r="CW128" s="790"/>
      <c r="CX128" s="790"/>
      <c r="CY128" s="790"/>
      <c r="CZ128" s="790"/>
      <c r="DA128" s="790"/>
      <c r="DB128" s="790"/>
      <c r="DC128" s="790"/>
      <c r="DD128" s="790"/>
      <c r="DE128" s="790"/>
      <c r="DF128" s="1100"/>
      <c r="DG128" s="1101">
        <v>4212</v>
      </c>
      <c r="DH128" s="1102"/>
      <c r="DI128" s="1102"/>
      <c r="DJ128" s="1102"/>
      <c r="DK128" s="1102"/>
      <c r="DL128" s="1102">
        <v>158</v>
      </c>
      <c r="DM128" s="1102"/>
      <c r="DN128" s="1102"/>
      <c r="DO128" s="1102"/>
      <c r="DP128" s="1102"/>
      <c r="DQ128" s="1102">
        <v>1194</v>
      </c>
      <c r="DR128" s="1102"/>
      <c r="DS128" s="1102"/>
      <c r="DT128" s="1102"/>
      <c r="DU128" s="1102"/>
      <c r="DV128" s="1103">
        <v>0</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488</v>
      </c>
      <c r="X129" s="1135"/>
      <c r="Y129" s="1135"/>
      <c r="Z129" s="1136"/>
      <c r="AA129" s="1022">
        <v>21430231</v>
      </c>
      <c r="AB129" s="1023"/>
      <c r="AC129" s="1023"/>
      <c r="AD129" s="1023"/>
      <c r="AE129" s="1024"/>
      <c r="AF129" s="1025">
        <v>21983848</v>
      </c>
      <c r="AG129" s="1023"/>
      <c r="AH129" s="1023"/>
      <c r="AI129" s="1023"/>
      <c r="AJ129" s="1024"/>
      <c r="AK129" s="1025">
        <v>22597019</v>
      </c>
      <c r="AL129" s="1023"/>
      <c r="AM129" s="1023"/>
      <c r="AN129" s="1023"/>
      <c r="AO129" s="1024"/>
      <c r="AP129" s="1137"/>
      <c r="AQ129" s="1138"/>
      <c r="AR129" s="1138"/>
      <c r="AS129" s="1138"/>
      <c r="AT129" s="1139"/>
      <c r="AU129" s="236"/>
      <c r="AV129" s="236"/>
      <c r="AW129" s="236"/>
      <c r="AX129" s="1129" t="s">
        <v>489</v>
      </c>
      <c r="AY129" s="987"/>
      <c r="AZ129" s="987"/>
      <c r="BA129" s="987"/>
      <c r="BB129" s="987"/>
      <c r="BC129" s="987"/>
      <c r="BD129" s="987"/>
      <c r="BE129" s="988"/>
      <c r="BF129" s="1130" t="s">
        <v>130</v>
      </c>
      <c r="BG129" s="1131"/>
      <c r="BH129" s="1131"/>
      <c r="BI129" s="1131"/>
      <c r="BJ129" s="1131"/>
      <c r="BK129" s="1131"/>
      <c r="BL129" s="1132"/>
      <c r="BM129" s="1130">
        <v>17.260000000000002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491</v>
      </c>
      <c r="X130" s="1135"/>
      <c r="Y130" s="1135"/>
      <c r="Z130" s="1136"/>
      <c r="AA130" s="1022">
        <v>5147910</v>
      </c>
      <c r="AB130" s="1023"/>
      <c r="AC130" s="1023"/>
      <c r="AD130" s="1023"/>
      <c r="AE130" s="1024"/>
      <c r="AF130" s="1025">
        <v>5135527</v>
      </c>
      <c r="AG130" s="1023"/>
      <c r="AH130" s="1023"/>
      <c r="AI130" s="1023"/>
      <c r="AJ130" s="1024"/>
      <c r="AK130" s="1025">
        <v>4948447</v>
      </c>
      <c r="AL130" s="1023"/>
      <c r="AM130" s="1023"/>
      <c r="AN130" s="1023"/>
      <c r="AO130" s="1024"/>
      <c r="AP130" s="1137"/>
      <c r="AQ130" s="1138"/>
      <c r="AR130" s="1138"/>
      <c r="AS130" s="1138"/>
      <c r="AT130" s="1139"/>
      <c r="AU130" s="236"/>
      <c r="AV130" s="236"/>
      <c r="AW130" s="236"/>
      <c r="AX130" s="1129" t="s">
        <v>492</v>
      </c>
      <c r="AY130" s="987"/>
      <c r="AZ130" s="987"/>
      <c r="BA130" s="987"/>
      <c r="BB130" s="987"/>
      <c r="BC130" s="987"/>
      <c r="BD130" s="987"/>
      <c r="BE130" s="988"/>
      <c r="BF130" s="1165">
        <v>6.7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493</v>
      </c>
      <c r="X131" s="1172"/>
      <c r="Y131" s="1172"/>
      <c r="Z131" s="1173"/>
      <c r="AA131" s="1068">
        <v>16282321</v>
      </c>
      <c r="AB131" s="1050"/>
      <c r="AC131" s="1050"/>
      <c r="AD131" s="1050"/>
      <c r="AE131" s="1051"/>
      <c r="AF131" s="1049">
        <v>16848321</v>
      </c>
      <c r="AG131" s="1050"/>
      <c r="AH131" s="1050"/>
      <c r="AI131" s="1050"/>
      <c r="AJ131" s="1051"/>
      <c r="AK131" s="1049">
        <v>17648572</v>
      </c>
      <c r="AL131" s="1050"/>
      <c r="AM131" s="1050"/>
      <c r="AN131" s="1050"/>
      <c r="AO131" s="1051"/>
      <c r="AP131" s="1174"/>
      <c r="AQ131" s="1175"/>
      <c r="AR131" s="1175"/>
      <c r="AS131" s="1175"/>
      <c r="AT131" s="1176"/>
      <c r="AU131" s="236"/>
      <c r="AV131" s="236"/>
      <c r="AW131" s="236"/>
      <c r="AX131" s="1147" t="s">
        <v>494</v>
      </c>
      <c r="AY131" s="790"/>
      <c r="AZ131" s="790"/>
      <c r="BA131" s="790"/>
      <c r="BB131" s="790"/>
      <c r="BC131" s="790"/>
      <c r="BD131" s="790"/>
      <c r="BE131" s="1100"/>
      <c r="BF131" s="1148">
        <v>30.1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496</v>
      </c>
      <c r="W132" s="1158"/>
      <c r="X132" s="1158"/>
      <c r="Y132" s="1158"/>
      <c r="Z132" s="1159"/>
      <c r="AA132" s="1160">
        <v>6.9056063940000003</v>
      </c>
      <c r="AB132" s="1161"/>
      <c r="AC132" s="1161"/>
      <c r="AD132" s="1161"/>
      <c r="AE132" s="1162"/>
      <c r="AF132" s="1163">
        <v>6.6196091590000004</v>
      </c>
      <c r="AG132" s="1161"/>
      <c r="AH132" s="1161"/>
      <c r="AI132" s="1161"/>
      <c r="AJ132" s="1162"/>
      <c r="AK132" s="1163">
        <v>6.5909128509999997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497</v>
      </c>
      <c r="W133" s="1141"/>
      <c r="X133" s="1141"/>
      <c r="Y133" s="1141"/>
      <c r="Z133" s="1142"/>
      <c r="AA133" s="1143">
        <v>7</v>
      </c>
      <c r="AB133" s="1144"/>
      <c r="AC133" s="1144"/>
      <c r="AD133" s="1144"/>
      <c r="AE133" s="1145"/>
      <c r="AF133" s="1143">
        <v>6.4</v>
      </c>
      <c r="AG133" s="1144"/>
      <c r="AH133" s="1144"/>
      <c r="AI133" s="1144"/>
      <c r="AJ133" s="1145"/>
      <c r="AK133" s="1143">
        <v>6.7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OKeQ1AoiEnVGTQg2XUibOSf1Uu5Xo5+5FkqjZnCSLDoGW9pS1VyIzmuuuop2wJKyoICWF6VOp8th00sZDL7oA==" saltValue="yOby9FqZWUahgFNootub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wib0e4nW5KRyk+BBL37zsT6k1KI7glMAYirywCllHjQ7unG335GkpLfjrt67s5ty/5GBbrZLWTqmzQzryTtKg==" saltValue="5x00qd8VTAQN218qx2oW5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506</v>
      </c>
      <c r="AL9" s="1181"/>
      <c r="AM9" s="1181"/>
      <c r="AN9" s="1182"/>
      <c r="AO9" s="284">
        <v>5443338</v>
      </c>
      <c r="AP9" s="284">
        <v>108007</v>
      </c>
      <c r="AQ9" s="285">
        <v>85700</v>
      </c>
      <c r="AR9" s="286">
        <v>26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507</v>
      </c>
      <c r="AL10" s="1181"/>
      <c r="AM10" s="1181"/>
      <c r="AN10" s="1182"/>
      <c r="AO10" s="287">
        <v>827454</v>
      </c>
      <c r="AP10" s="287">
        <v>16418</v>
      </c>
      <c r="AQ10" s="288">
        <v>7424</v>
      </c>
      <c r="AR10" s="289">
        <v>121.1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508</v>
      </c>
      <c r="AL11" s="1181"/>
      <c r="AM11" s="1181"/>
      <c r="AN11" s="1182"/>
      <c r="AO11" s="287" t="s">
        <v>509</v>
      </c>
      <c r="AP11" s="287" t="s">
        <v>509</v>
      </c>
      <c r="AQ11" s="288">
        <v>1613</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510</v>
      </c>
      <c r="AL12" s="1181"/>
      <c r="AM12" s="1181"/>
      <c r="AN12" s="1182"/>
      <c r="AO12" s="287" t="s">
        <v>509</v>
      </c>
      <c r="AP12" s="287" t="s">
        <v>509</v>
      </c>
      <c r="AQ12" s="288">
        <v>12</v>
      </c>
      <c r="AR12" s="289" t="s">
        <v>509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511</v>
      </c>
      <c r="AL13" s="1181"/>
      <c r="AM13" s="1181"/>
      <c r="AN13" s="1182"/>
      <c r="AO13" s="287">
        <v>226619</v>
      </c>
      <c r="AP13" s="287">
        <v>4497</v>
      </c>
      <c r="AQ13" s="288">
        <v>3153</v>
      </c>
      <c r="AR13" s="289">
        <v>42.6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512</v>
      </c>
      <c r="AL14" s="1181"/>
      <c r="AM14" s="1181"/>
      <c r="AN14" s="1182"/>
      <c r="AO14" s="287">
        <v>76926</v>
      </c>
      <c r="AP14" s="287">
        <v>1526</v>
      </c>
      <c r="AQ14" s="288">
        <v>1845</v>
      </c>
      <c r="AR14" s="289">
        <v>-17.3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513</v>
      </c>
      <c r="AL15" s="1184"/>
      <c r="AM15" s="1184"/>
      <c r="AN15" s="1185"/>
      <c r="AO15" s="287">
        <v>-404041</v>
      </c>
      <c r="AP15" s="287">
        <v>-8017</v>
      </c>
      <c r="AQ15" s="288">
        <v>-6635</v>
      </c>
      <c r="AR15" s="289">
        <v>20.8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187</v>
      </c>
      <c r="AL16" s="1184"/>
      <c r="AM16" s="1184"/>
      <c r="AN16" s="1185"/>
      <c r="AO16" s="287">
        <v>6170296</v>
      </c>
      <c r="AP16" s="287">
        <v>122431</v>
      </c>
      <c r="AQ16" s="288">
        <v>93111</v>
      </c>
      <c r="AR16" s="289">
        <v>31.5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518</v>
      </c>
      <c r="AL21" s="1187"/>
      <c r="AM21" s="1187"/>
      <c r="AN21" s="1188"/>
      <c r="AO21" s="300">
        <v>9.2100000000000009</v>
      </c>
      <c r="AP21" s="301">
        <v>8.58</v>
      </c>
      <c r="AQ21" s="302">
        <v>0.63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519</v>
      </c>
      <c r="AL22" s="1187"/>
      <c r="AM22" s="1187"/>
      <c r="AN22" s="1188"/>
      <c r="AO22" s="305">
        <v>97.3</v>
      </c>
      <c r="AP22" s="306">
        <v>97.7</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523</v>
      </c>
      <c r="AL32" s="1195"/>
      <c r="AM32" s="1195"/>
      <c r="AN32" s="1196"/>
      <c r="AO32" s="315">
        <v>5449342</v>
      </c>
      <c r="AP32" s="315">
        <v>108126</v>
      </c>
      <c r="AQ32" s="316">
        <v>61596</v>
      </c>
      <c r="AR32" s="317">
        <v>75.5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524</v>
      </c>
      <c r="AL33" s="1195"/>
      <c r="AM33" s="1195"/>
      <c r="AN33" s="1196"/>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525</v>
      </c>
      <c r="AL34" s="1195"/>
      <c r="AM34" s="1195"/>
      <c r="AN34" s="1196"/>
      <c r="AO34" s="315" t="s">
        <v>509</v>
      </c>
      <c r="AP34" s="315" t="s">
        <v>509</v>
      </c>
      <c r="AQ34" s="316">
        <v>3</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526</v>
      </c>
      <c r="AL35" s="1195"/>
      <c r="AM35" s="1195"/>
      <c r="AN35" s="1196"/>
      <c r="AO35" s="315">
        <v>1016870</v>
      </c>
      <c r="AP35" s="315">
        <v>20177</v>
      </c>
      <c r="AQ35" s="316">
        <v>14651</v>
      </c>
      <c r="AR35" s="317">
        <v>37.700000000000003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527</v>
      </c>
      <c r="AL36" s="1195"/>
      <c r="AM36" s="1195"/>
      <c r="AN36" s="1196"/>
      <c r="AO36" s="315">
        <v>3284</v>
      </c>
      <c r="AP36" s="315">
        <v>65</v>
      </c>
      <c r="AQ36" s="316">
        <v>1794</v>
      </c>
      <c r="AR36" s="317">
        <v>-96.4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528</v>
      </c>
      <c r="AL37" s="1195"/>
      <c r="AM37" s="1195"/>
      <c r="AN37" s="1196"/>
      <c r="AO37" s="315">
        <v>22975</v>
      </c>
      <c r="AP37" s="315">
        <v>456</v>
      </c>
      <c r="AQ37" s="316">
        <v>505</v>
      </c>
      <c r="AR37" s="317">
        <v>-9.6999999999999993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529</v>
      </c>
      <c r="AL38" s="1198"/>
      <c r="AM38" s="1198"/>
      <c r="AN38" s="1199"/>
      <c r="AO38" s="318">
        <v>274</v>
      </c>
      <c r="AP38" s="318">
        <v>5</v>
      </c>
      <c r="AQ38" s="319">
        <v>1</v>
      </c>
      <c r="AR38" s="307">
        <v>400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530</v>
      </c>
      <c r="AL39" s="1198"/>
      <c r="AM39" s="1198"/>
      <c r="AN39" s="1199"/>
      <c r="AO39" s="315">
        <v>-381096</v>
      </c>
      <c r="AP39" s="315">
        <v>-7562</v>
      </c>
      <c r="AQ39" s="316">
        <v>-3020</v>
      </c>
      <c r="AR39" s="317">
        <v>150.4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531</v>
      </c>
      <c r="AL40" s="1195"/>
      <c r="AM40" s="1195"/>
      <c r="AN40" s="1196"/>
      <c r="AO40" s="315">
        <v>-4948447</v>
      </c>
      <c r="AP40" s="315">
        <v>-98187</v>
      </c>
      <c r="AQ40" s="316">
        <v>-54563</v>
      </c>
      <c r="AR40" s="317">
        <v>80</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299</v>
      </c>
      <c r="AL41" s="1201"/>
      <c r="AM41" s="1201"/>
      <c r="AN41" s="1202"/>
      <c r="AO41" s="315">
        <v>1163202</v>
      </c>
      <c r="AP41" s="315">
        <v>23080</v>
      </c>
      <c r="AQ41" s="316">
        <v>20967</v>
      </c>
      <c r="AR41" s="317">
        <v>10.1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501</v>
      </c>
      <c r="AN49" s="1191" t="s">
        <v>535</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6955365</v>
      </c>
      <c r="AN51" s="337">
        <v>130730</v>
      </c>
      <c r="AO51" s="338">
        <v>44.5</v>
      </c>
      <c r="AP51" s="339">
        <v>70615</v>
      </c>
      <c r="AQ51" s="340">
        <v>4.9000000000000004</v>
      </c>
      <c r="AR51" s="341">
        <v>39.6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4293998</v>
      </c>
      <c r="AN52" s="345">
        <v>80708</v>
      </c>
      <c r="AO52" s="346">
        <v>36.1</v>
      </c>
      <c r="AP52" s="347">
        <v>37382</v>
      </c>
      <c r="AQ52" s="348">
        <v>-1.9</v>
      </c>
      <c r="AR52" s="349">
        <v>38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4538977</v>
      </c>
      <c r="AN53" s="337">
        <v>86365</v>
      </c>
      <c r="AO53" s="338">
        <v>-33.9</v>
      </c>
      <c r="AP53" s="339">
        <v>69185</v>
      </c>
      <c r="AQ53" s="340">
        <v>-2</v>
      </c>
      <c r="AR53" s="341">
        <v>-31.9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2819918</v>
      </c>
      <c r="AN54" s="345">
        <v>53655</v>
      </c>
      <c r="AO54" s="346">
        <v>-33.5</v>
      </c>
      <c r="AP54" s="347">
        <v>38519</v>
      </c>
      <c r="AQ54" s="348">
        <v>3</v>
      </c>
      <c r="AR54" s="349">
        <v>-36.5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3758446</v>
      </c>
      <c r="AN55" s="337">
        <v>72445</v>
      </c>
      <c r="AO55" s="338">
        <v>-16.100000000000001</v>
      </c>
      <c r="AP55" s="339">
        <v>70166</v>
      </c>
      <c r="AQ55" s="340">
        <v>1.4</v>
      </c>
      <c r="AR55" s="341">
        <v>-17.5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2755662</v>
      </c>
      <c r="AN56" s="345">
        <v>53116</v>
      </c>
      <c r="AO56" s="346">
        <v>-1</v>
      </c>
      <c r="AP56" s="347">
        <v>36115</v>
      </c>
      <c r="AQ56" s="348">
        <v>-6.2</v>
      </c>
      <c r="AR56" s="349">
        <v>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4972232</v>
      </c>
      <c r="AN57" s="337">
        <v>97049</v>
      </c>
      <c r="AO57" s="338">
        <v>34</v>
      </c>
      <c r="AP57" s="339">
        <v>70329</v>
      </c>
      <c r="AQ57" s="340">
        <v>0.2</v>
      </c>
      <c r="AR57" s="341">
        <v>33.799999999999997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3104549</v>
      </c>
      <c r="AN58" s="345">
        <v>60595</v>
      </c>
      <c r="AO58" s="346">
        <v>14.1</v>
      </c>
      <c r="AP58" s="347">
        <v>39403</v>
      </c>
      <c r="AQ58" s="348">
        <v>9.1</v>
      </c>
      <c r="AR58" s="349">
        <v>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4183232</v>
      </c>
      <c r="AN59" s="337">
        <v>83004</v>
      </c>
      <c r="AO59" s="338">
        <v>-14.5</v>
      </c>
      <c r="AP59" s="339">
        <v>71871</v>
      </c>
      <c r="AQ59" s="340">
        <v>2.2000000000000002</v>
      </c>
      <c r="AR59" s="341">
        <v>-16.7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2644407</v>
      </c>
      <c r="AN60" s="345">
        <v>52470</v>
      </c>
      <c r="AO60" s="346">
        <v>-13.4</v>
      </c>
      <c r="AP60" s="347">
        <v>38232</v>
      </c>
      <c r="AQ60" s="348">
        <v>-3</v>
      </c>
      <c r="AR60" s="349">
        <v>-10.4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4881650</v>
      </c>
      <c r="AN61" s="352">
        <v>93919</v>
      </c>
      <c r="AO61" s="353">
        <v>2.8</v>
      </c>
      <c r="AP61" s="354">
        <v>70433</v>
      </c>
      <c r="AQ61" s="355">
        <v>1.3</v>
      </c>
      <c r="AR61" s="341">
        <v>1.5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3123707</v>
      </c>
      <c r="AN62" s="345">
        <v>60109</v>
      </c>
      <c r="AO62" s="346">
        <v>0.5</v>
      </c>
      <c r="AP62" s="347">
        <v>37930</v>
      </c>
      <c r="AQ62" s="348">
        <v>0.2</v>
      </c>
      <c r="AR62" s="349">
        <v>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r0ZPvCF6sAOM0QXxON4onboKlSqnIASl9P6fO8uF1+HrniHgOCCMZ4Lb0uBFbH94QSk5MfLoXt2ejWI/wceKQ==" saltValue="6BQtteFn3ErjAyC6tf4z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s+LOOxW4LKSidggvJSbjVHisF54WhybeBzVVFyZUL6T4ulVCgUIfRb1KNzmM5VAF70JhQi5tLd10vNDRQr2/6g==" saltValue="y4VlhngL5pw8ZIrwvJ+QZ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gkf9HcgH77k9hoYkKqSrlFVJi/AD3RTwefgmwZxSof7Grls4pcsl6+chdtw/0T0gZI+GpewNdpnAO04+J5UDA==" saltValue="dZ0Xv/snhcMp1SDYMNyU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18.399999999999999</v>
      </c>
      <c r="G47" s="12">
        <v>14.16</v>
      </c>
      <c r="H47" s="12">
        <v>13.97</v>
      </c>
      <c r="I47" s="12">
        <v>13.13</v>
      </c>
      <c r="J47" s="13">
        <v>12.78</v>
      </c>
    </row>
    <row r="48" spans="2:10" ht="57.75" customHeight="1" x14ac:dyDescent="0.15">
      <c r="B48" s="14"/>
      <c r="C48" s="1205" t="s">
        <v>4</v>
      </c>
      <c r="D48" s="1205"/>
      <c r="E48" s="1206"/>
      <c r="F48" s="15">
        <v>2.0499999999999998</v>
      </c>
      <c r="G48" s="16">
        <v>3.01</v>
      </c>
      <c r="H48" s="16">
        <v>2.52</v>
      </c>
      <c r="I48" s="16">
        <v>3.19</v>
      </c>
      <c r="J48" s="17">
        <v>5.8</v>
      </c>
    </row>
    <row r="49" spans="2:10" ht="57.75" customHeight="1" thickBot="1" x14ac:dyDescent="0.2">
      <c r="B49" s="18"/>
      <c r="C49" s="1207" t="s">
        <v>5</v>
      </c>
      <c r="D49" s="1207"/>
      <c r="E49" s="1208"/>
      <c r="F49" s="19">
        <v>2.02</v>
      </c>
      <c r="G49" s="20" t="s">
        <v>556</v>
      </c>
      <c r="H49" s="20">
        <v>2.52</v>
      </c>
      <c r="I49" s="20">
        <v>3.68</v>
      </c>
      <c r="J49" s="21">
        <v>7.14</v>
      </c>
    </row>
    <row r="50" spans="2:10" x14ac:dyDescent="0.15"/>
  </sheetData>
  <sheetProtection algorithmName="SHA-512" hashValue="GzHD294e51cMEILePld6UL7tyGZjou1bEf0+ZkYWH+FanbeqIKa3Pfgn/jNhWFbITGsl4ABok9F+dt4AysdJXQ==" saltValue="LxcSTMT2Nd56DckqYM001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n.sasaki8927</cp:lastModifiedBy>
  <cp:lastPrinted>2023-03-17T06:52:59Z</cp:lastPrinted>
  <dcterms:created xsi:type="dcterms:W3CDTF">2023-02-20T06:43:19Z</dcterms:created>
  <dcterms:modified xsi:type="dcterms:W3CDTF">2023-10-11T06:22:10Z</dcterms:modified>
  <cp:category/>
</cp:coreProperties>
</file>