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45110\Desktop\"/>
    </mc:Choice>
  </mc:AlternateContent>
  <xr:revisionPtr revIDLastSave="0" documentId="13_ncr:1_{DA4457B3-9840-4823-B887-87385AF2D052}"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7" i="10"/>
  <c r="AO36" i="10"/>
  <c r="AO35" i="10"/>
  <c r="AO34" i="10"/>
  <c r="W39"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AM39" i="10"/>
  <c r="C39" i="10"/>
  <c r="CO38" i="10"/>
  <c r="BW38" i="10"/>
  <c r="AM38" i="10"/>
  <c r="C38" i="10"/>
  <c r="CO37" i="10"/>
  <c r="BW37" i="10"/>
  <c r="CO36" i="10"/>
  <c r="BW36" i="10"/>
  <c r="CO35" i="10"/>
  <c r="BW35" i="10"/>
  <c r="CO34" i="10"/>
  <c r="BW34" i="10"/>
  <c r="C34" i="10"/>
  <c r="C35" i="10" l="1"/>
  <c r="C36" i="10" s="1"/>
  <c r="C37" i="10" s="1"/>
  <c r="U34" i="10" s="1"/>
  <c r="U35" i="10" s="1"/>
  <c r="U36" i="10" s="1"/>
  <c r="U37" i="10" s="1"/>
  <c r="U38" i="10" s="1"/>
  <c r="U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BE34" i="10"/>
  <c r="BE35" i="10" s="1"/>
  <c r="BE36" i="10" s="1"/>
  <c r="BE37" i="10" s="1"/>
  <c r="BE38" i="10" s="1"/>
  <c r="BE39" i="10" s="1"/>
</calcChain>
</file>

<file path=xl/sharedStrings.xml><?xml version="1.0" encoding="utf-8"?>
<sst xmlns="http://schemas.openxmlformats.org/spreadsheetml/2006/main" count="1157" uniqueCount="637">
  <si>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</si>
  <si>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</si>
  <si>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</si>
  <si>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</si>
  <si>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</si>
  <si>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</si>
  <si>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</si>
  <si>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</si>
  <si>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</si>
  <si>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</si>
  <si>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</si>
  <si>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</si>
  <si>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</si>
  <si>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</si>
  <si>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</si>
  <si>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</si>
  <si>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</si>
  <si>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</si>
  <si>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</si>
  <si>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</si>
  <si>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</si>
  <si>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</si>
  <si>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</si>
  <si>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</si>
  <si>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</si>
  <si>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</si>
  <si>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</si>
  <si>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</si>
  <si>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</si>
  <si>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</si>
  <si>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</si>
  <si>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</si>
  <si>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</si>
  <si>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</si>
  <si>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</si>
  <si>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</si>
  <si>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</si>
  <si>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</si>
  <si>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</si>
  <si>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</si>
  <si>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</si>
  <si>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</si>
  <si>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</si>
  <si>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</si>
  <si>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</si>
  <si>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</si>
  <si>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</si>
  <si>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</si>
  <si>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</si>
  <si>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</si>
  <si>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</si>
  <si>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</si>
  <si>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</si>
  <si>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</si>
  <si>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</si>
  <si>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</si>
  <si>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</si>
  <si>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</si>
  <si>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</si>
  <si>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</si>
  <si>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</si>
  <si>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</si>
  <si>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</si>
  <si>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</si>
  <si>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</si>
  <si>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</si>
  <si>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</si>
  <si>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</si>
  <si>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</si>
  <si>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</si>
  <si>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</si>
  <si>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</si>
  <si>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</si>
  <si>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</si>
  <si>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</si>
  <si>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</si>
  <si>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</si>
  <si>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</si>
  <si>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</si>
  <si>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</si>
  <si>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</si>
  <si>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</si>
  <si>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</si>
  <si>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</si>
  <si>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</si>
  <si>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</si>
  <si>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</si>
  <si>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</si>
  <si>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</si>
  <si>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</si>
  <si>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</si>
  <si>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</si>
  <si>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</si>
  <si>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</si>
  <si>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</si>
  <si>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</si>
  <si>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</si>
  <si>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</si>
  <si>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</si>
  <si>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</si>
  <si>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</si>
  <si>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</si>
  <si>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</si>
  <si>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</si>
  <si>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</si>
  <si>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</si>
  <si>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</si>
  <si>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</si>
  <si>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</si>
  <si>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</si>
  <si>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</si>
  <si>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</si>
  <si>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</si>
  <si>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</si>
  <si>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</si>
  <si>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</si>
  <si>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</si>
  <si>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</si>
  <si>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</si>
  <si>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</si>
  <si>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</si>
  <si>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</si>
  <si>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</si>
  <si>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</si>
  <si>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</si>
  <si>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</si>
  <si>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</si>
  <si>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</si>
  <si>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</si>
  <si>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</si>
  <si>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</si>
  <si>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</si>
  <si>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</si>
  <si>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</si>
  <si>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</si>
  <si>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</si>
  <si>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</si>
  <si>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</si>
  <si>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</si>
  <si>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</si>
  <si>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</si>
  <si>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</si>
  <si>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</si>
  <si>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</si>
  <si>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</si>
  <si>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</si>
  <si>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</si>
  <si>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</si>
  <si>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</si>
  <si>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</si>
  <si>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</si>
  <si>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</si>
  <si>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</si>
  <si>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</si>
  <si>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</si>
  <si>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</si>
  <si>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</si>
  <si>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</si>
  <si>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</si>
  <si>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</si>
  <si>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</si>
  <si>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</si>
  <si>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</si>
  <si>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</si>
  <si>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</si>
  <si>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</si>
  <si>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</si>
  <si>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</si>
  <si>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</si>
  <si>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</si>
  <si>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</si>
  <si>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</si>
  <si>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</si>
  <si>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</si>
  <si>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</si>
  <si>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</si>
  <si>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</si>
  <si>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</si>
  <si>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</si>
  <si>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</si>
  <si>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</si>
  <si>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</si>
  <si>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</si>
  <si>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</si>
  <si>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</si>
  <si>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</si>
  <si>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</si>
  <si>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</si>
  <si>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</si>
  <si>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</si>
  <si>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</si>
  <si>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</si>
  <si>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</si>
  <si>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</si>
  <si>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</si>
  <si>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</si>
  <si>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</si>
  <si>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</si>
  <si>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</si>
  <si>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</si>
  <si>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</si>
  <si>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</si>
  <si>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</si>
  <si>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</si>
  <si>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</si>
  <si>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</si>
  <si>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</si>
  <si>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</si>
  <si>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</si>
  <si>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</si>
  <si>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</si>
  <si>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</si>
  <si>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広島県呉市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</si>
  <si>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</si>
  <si>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</si>
  <si>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</si>
  <si>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</si>
  <si>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</si>
  <si>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</si>
  <si>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</si>
  <si>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</si>
  <si>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</si>
  <si>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</si>
  <si>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</si>
  <si>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</si>
  <si>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</si>
  <si>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</si>
  <si>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</si>
  <si>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</si>
  <si>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</si>
  <si>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</si>
  <si>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</si>
  <si>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</si>
  <si>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</si>
  <si>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</si>
  <si>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</si>
  <si>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</si>
  <si>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</si>
  <si>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</si>
  <si>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</si>
  <si>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</si>
  <si>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</si>
  <si>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</si>
  <si>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</si>
  <si>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</si>
  <si>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</si>
  <si>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</si>
  <si>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</si>
  <si>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</si>
  <si>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</si>
  <si>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</si>
  <si>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</si>
  <si>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</si>
  <si>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</si>
  <si>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</si>
  <si>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</si>
  <si>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</si>
  <si>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</si>
  <si>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</si>
  <si>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</si>
  <si>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</si>
  <si>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</si>
  <si>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</si>
  <si>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</si>
  <si>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</si>
  <si>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</si>
  <si>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</si>
  <si>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</si>
  <si>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</si>
  <si>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</si>
  <si>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</si>
  <si>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</si>
  <si>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</si>
  <si>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</si>
  <si>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</si>
  <si>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</si>
  <si>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</si>
  <si>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</si>
  <si>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</si>
  <si>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</si>
  <si>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</si>
  <si>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</si>
  <si>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</si>
  <si>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</si>
  <si>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</si>
  <si>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</si>
  <si>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</si>
  <si>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</si>
  <si>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</si>
  <si>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</si>
  <si>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</si>
  <si>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</si>
  <si>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</si>
  <si>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</si>
  <si>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</si>
  <si>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</si>
  <si>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</si>
  <si>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</si>
  <si>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</si>
  <si>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</si>
  <si>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</si>
  <si>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</si>
  <si>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</si>
  <si>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</si>
  <si>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</si>
  <si>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</si>
  <si>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</si>
  <si>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</si>
  <si>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</si>
  <si>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</si>
  <si>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</si>
  <si>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</si>
  <si>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</si>
  <si>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</si>
  <si>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</si>
  <si>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</si>
  <si>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</si>
  <si>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</si>
  <si>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</si>
  <si>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</si>
  <si>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</si>
  <si>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</si>
  <si>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</si>
  <si>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</si>
  <si>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</si>
  <si>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</si>
  <si>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</si>
  <si>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</si>
  <si>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</si>
  <si>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</si>
  <si>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</si>
  <si>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</si>
  <si>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</si>
  <si>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</si>
  <si>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</si>
  <si>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</si>
  <si>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</si>
  <si>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</si>
  <si>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</si>
  <si>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</si>
  <si>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</si>
  <si>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</si>
  <si>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港湾整備</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</si>
  <si>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</si>
  <si>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</si>
  <si>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</si>
  <si>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</si>
  <si>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</si>
  <si>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</si>
  <si>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</si>
  <si>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</si>
  <si>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</si>
  <si>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</si>
  <si>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</si>
  <si>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</si>
  <si>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</si>
  <si>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</si>
  <si>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</si>
  <si>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</si>
  <si>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</si>
  <si>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</si>
  <si>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</si>
  <si>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</si>
  <si>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</si>
  <si>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</si>
  <si>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</si>
  <si>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</si>
  <si>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広島県呉市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</si>
  <si>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</si>
  <si>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</si>
  <si>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</si>
  <si>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</si>
  <si>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</si>
  <si>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</si>
  <si>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</si>
  <si>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</si>
  <si>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</si>
  <si>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</si>
  <si>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</si>
  <si>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</si>
  <si>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</si>
  <si>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</si>
  <si>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</si>
  <si>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</si>
  <si>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</si>
  <si>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</si>
  <si>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</si>
  <si>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</si>
  <si>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</si>
  <si>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t>
    <phoneticPr fontId="5"/>
  </si>
  <si>
    <t>地域下水道事業特別会計</t>
    <phoneticPr fontId="5"/>
  </si>
  <si>
    <t>母子父子寡婦福祉資金貸付事業特別会計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</si>
  <si>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</si>
  <si>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</si>
  <si>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</si>
  <si>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</si>
  <si>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</si>
  <si>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</si>
  <si>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</si>
  <si>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</si>
  <si>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</si>
  <si>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</si>
  <si>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</si>
  <si>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</si>
  <si>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</si>
  <si>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</si>
  <si>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</si>
  <si>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</si>
  <si>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</si>
  <si>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t>
    <phoneticPr fontId="5"/>
  </si>
  <si>
    <t>後期高齢者医療事業特別会計</t>
    <phoneticPr fontId="5"/>
  </si>
  <si>
    <t>介護保険事業（保険勘定）特別会計</t>
    <phoneticPr fontId="5"/>
  </si>
  <si>
    <t>介護保険事業（サービス勘定）特別会計</t>
    <phoneticPr fontId="5"/>
  </si>
  <si>
    <t>駐車場事業特別会計</t>
    <phoneticPr fontId="5"/>
  </si>
  <si>
    <t>水道事業会計</t>
    <phoneticPr fontId="5"/>
  </si>
  <si>
    <t>法適用企業</t>
    <phoneticPr fontId="5"/>
  </si>
  <si>
    <t>工業用水道事業会計</t>
    <phoneticPr fontId="5"/>
  </si>
  <si>
    <t>法適用企業</t>
    <phoneticPr fontId="5"/>
  </si>
  <si>
    <t>下水道事業会計</t>
    <phoneticPr fontId="5"/>
  </si>
  <si>
    <t>病院事業会計</t>
    <phoneticPr fontId="5"/>
  </si>
  <si>
    <t>港湾整備事業特別会計</t>
    <phoneticPr fontId="5"/>
  </si>
  <si>
    <t>法非適用企業</t>
    <phoneticPr fontId="5"/>
  </si>
  <si>
    <t>集落排水事業特別会計</t>
    <phoneticPr fontId="5"/>
  </si>
  <si>
    <t>地方卸売市場事業特別会計</t>
    <phoneticPr fontId="5"/>
  </si>
  <si>
    <t>野呂高原ロッジ事業特別会計</t>
    <phoneticPr fontId="5"/>
  </si>
  <si>
    <t>臨海土地造成事業特別会計</t>
    <phoneticPr fontId="5"/>
  </si>
  <si>
    <t>法非適用企業</t>
    <phoneticPr fontId="5"/>
  </si>
  <si>
    <t>内陸土地造成事業特別会計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</si>
  <si>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</si>
  <si>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</si>
  <si>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</si>
  <si>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</si>
  <si>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</si>
  <si>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</si>
  <si>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</si>
  <si>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</si>
  <si>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</si>
  <si>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</si>
  <si>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</si>
  <si>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</si>
  <si>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</si>
  <si>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</si>
  <si>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</si>
  <si>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</si>
  <si>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</si>
  <si>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</si>
  <si>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</si>
  <si>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</si>
  <si>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</si>
  <si>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</si>
  <si>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</si>
  <si>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</si>
  <si>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</si>
  <si>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</si>
  <si>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</si>
  <si>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</si>
  <si>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</si>
  <si>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</si>
  <si>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</si>
  <si>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</si>
  <si>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</si>
  <si>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</si>
  <si>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</si>
  <si>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</si>
  <si>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</si>
  <si>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</si>
  <si>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</si>
  <si>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</si>
  <si>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</si>
  <si>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</si>
  <si>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t>
    <phoneticPr fontId="5"/>
  </si>
  <si>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</si>
  <si>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</si>
  <si>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</si>
  <si>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</si>
  <si>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</si>
  <si>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</si>
  <si>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</si>
  <si>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</si>
  <si>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</si>
  <si>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</si>
  <si>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</si>
  <si>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</si>
  <si>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</si>
  <si>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</si>
  <si>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</si>
  <si>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</si>
  <si>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</si>
  <si>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</si>
  <si>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</si>
  <si>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</si>
  <si>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</si>
  <si>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臨海土地造成事業特別会計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</si>
  <si>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</si>
  <si>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集落排水事業特別会計</t>
    <phoneticPr fontId="5"/>
  </si>
  <si>
    <t>(Ｆ)</t>
    <phoneticPr fontId="5"/>
  </si>
  <si>
    <t>港湾整備事業特別会計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</si>
  <si>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</si>
  <si>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</si>
  <si>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</si>
  <si>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</si>
  <si>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</si>
  <si>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</si>
  <si>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</si>
  <si>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</si>
  <si>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</si>
  <si>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</si>
  <si>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</si>
  <si>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</si>
  <si>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</si>
  <si>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</si>
  <si>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</si>
  <si>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</si>
  <si>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</si>
  <si>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</si>
  <si>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</si>
  <si>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</si>
  <si>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</si>
  <si>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</si>
  <si>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</si>
  <si>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</si>
  <si>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</si>
  <si>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</si>
  <si>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</si>
  <si>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</si>
  <si>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</si>
  <si>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</si>
  <si>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</si>
  <si>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</si>
  <si>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</si>
  <si>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</si>
  <si>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</si>
  <si>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</si>
  <si>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</si>
  <si>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</si>
  <si>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</si>
  <si>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</si>
  <si>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</si>
  <si>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</si>
  <si>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</si>
  <si>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</si>
  <si>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</si>
  <si>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</si>
  <si>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</si>
  <si>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</si>
  <si>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</si>
  <si>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</si>
  <si>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</si>
  <si>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</si>
  <si>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</si>
  <si>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</si>
  <si>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</si>
  <si>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</si>
  <si>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</si>
  <si>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</si>
  <si>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</si>
  <si>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</si>
  <si>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</si>
  <si>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</si>
  <si>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</si>
  <si>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</si>
  <si>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</si>
  <si>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</si>
  <si>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</si>
  <si>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</si>
  <si>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</si>
  <si>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</si>
  <si>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</si>
  <si>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</si>
  <si>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</si>
  <si>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</si>
  <si>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</si>
  <si>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</si>
  <si>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</si>
  <si>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</si>
  <si>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</si>
  <si>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</si>
  <si>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</si>
  <si>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</si>
  <si>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</si>
  <si>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</si>
  <si>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0.42</t>
  </si>
  <si>
    <t>▲ 1.93</t>
  </si>
  <si>
    <t>▲ 1.09</t>
  </si>
  <si>
    <t>▲ 2.16</t>
  </si>
  <si>
    <t>▲ 0.68</t>
  </si>
  <si>
    <t>一般会計</t>
  </si>
  <si>
    <t>水道事業会計</t>
  </si>
  <si>
    <t>下水道事業会計</t>
  </si>
  <si>
    <t>工業用水道事業会計</t>
  </si>
  <si>
    <t>国民健康保険事業（事業勘定）特別会計</t>
  </si>
  <si>
    <t>後期高齢者医療事業特別会計</t>
  </si>
  <si>
    <t>介護保険事業（保険勘定）特別会計</t>
  </si>
  <si>
    <t>病院事業会計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</si>
  <si>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</si>
  <si>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</si>
  <si>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</si>
  <si>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</si>
  <si>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</si>
  <si>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</si>
  <si>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</si>
  <si>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</si>
  <si>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</si>
  <si>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</si>
  <si>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</si>
  <si>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</si>
  <si>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</si>
  <si>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呉市体育振興財団</t>
    <rPh sb="0" eb="2">
      <t>クレシ</t>
    </rPh>
    <rPh sb="2" eb="4">
      <t>タイイク</t>
    </rPh>
    <rPh sb="4" eb="6">
      <t>シンコウ</t>
    </rPh>
    <rPh sb="6" eb="8">
      <t>ザイダン</t>
    </rPh>
    <phoneticPr fontId="2"/>
  </si>
  <si>
    <t>-</t>
    <phoneticPr fontId="2"/>
  </si>
  <si>
    <t>くれ産業振興センター</t>
    <rPh sb="2" eb="4">
      <t>サンギョウ</t>
    </rPh>
    <rPh sb="4" eb="6">
      <t>シンコウ</t>
    </rPh>
    <phoneticPr fontId="2"/>
  </si>
  <si>
    <t>呉市土地開発公社</t>
    <rPh sb="0" eb="2">
      <t>クレシ</t>
    </rPh>
    <rPh sb="2" eb="4">
      <t>トチ</t>
    </rPh>
    <rPh sb="4" eb="6">
      <t>カイハツ</t>
    </rPh>
    <rPh sb="6" eb="8">
      <t>コウシャ</t>
    </rPh>
    <phoneticPr fontId="2"/>
  </si>
  <si>
    <t>○</t>
    <phoneticPr fontId="2"/>
  </si>
  <si>
    <t>呉市文化振興財団</t>
    <rPh sb="0" eb="2">
      <t>クレシ</t>
    </rPh>
    <rPh sb="2" eb="4">
      <t>ブンカ</t>
    </rPh>
    <rPh sb="4" eb="6">
      <t>シンコウ</t>
    </rPh>
    <rPh sb="6" eb="8">
      <t>ザイダン</t>
    </rPh>
    <phoneticPr fontId="2"/>
  </si>
  <si>
    <t>蘭島文化振興財団</t>
    <rPh sb="0" eb="2">
      <t>ランシマ</t>
    </rPh>
    <rPh sb="2" eb="4">
      <t>ブンカ</t>
    </rPh>
    <rPh sb="4" eb="6">
      <t>シンコウ</t>
    </rPh>
    <rPh sb="6" eb="8">
      <t>ザイダン</t>
    </rPh>
    <phoneticPr fontId="2"/>
  </si>
  <si>
    <t>野呂山観光開発公社</t>
    <rPh sb="0" eb="3">
      <t>ノロサン</t>
    </rPh>
    <rPh sb="3" eb="5">
      <t>カンコウ</t>
    </rPh>
    <rPh sb="5" eb="7">
      <t>カイハツ</t>
    </rPh>
    <rPh sb="7" eb="9">
      <t>コウシャ</t>
    </rPh>
    <phoneticPr fontId="2"/>
  </si>
  <si>
    <t>安浦町生涯学習振興財団</t>
    <rPh sb="0" eb="3">
      <t>ヤスウラチョウ</t>
    </rPh>
    <rPh sb="3" eb="5">
      <t>ショウガイ</t>
    </rPh>
    <rPh sb="5" eb="7">
      <t>ガクシュウ</t>
    </rPh>
    <rPh sb="7" eb="9">
      <t>シンコウ</t>
    </rPh>
    <rPh sb="9" eb="11">
      <t>ザイダン</t>
    </rPh>
    <phoneticPr fontId="2"/>
  </si>
  <si>
    <t>倉橋まちづくり公社</t>
    <rPh sb="0" eb="2">
      <t>クラハシ</t>
    </rPh>
    <rPh sb="7" eb="9">
      <t>コウシャ</t>
    </rPh>
    <phoneticPr fontId="2"/>
  </si>
  <si>
    <t>地域振興基金</t>
    <rPh sb="0" eb="2">
      <t>チイキ</t>
    </rPh>
    <rPh sb="2" eb="4">
      <t>シンコウ</t>
    </rPh>
    <rPh sb="4" eb="6">
      <t>キキン</t>
    </rPh>
    <phoneticPr fontId="5"/>
  </si>
  <si>
    <t>公園墓地管理運営基金</t>
    <rPh sb="0" eb="2">
      <t>コウエン</t>
    </rPh>
    <rPh sb="2" eb="4">
      <t>ボチ</t>
    </rPh>
    <rPh sb="4" eb="6">
      <t>カンリ</t>
    </rPh>
    <rPh sb="6" eb="8">
      <t>ウンエイ</t>
    </rPh>
    <rPh sb="8" eb="10">
      <t>キキン</t>
    </rPh>
    <phoneticPr fontId="5"/>
  </si>
  <si>
    <t>博物館推進基金</t>
    <rPh sb="0" eb="3">
      <t>ハクブツカン</t>
    </rPh>
    <rPh sb="3" eb="5">
      <t>スイシン</t>
    </rPh>
    <rPh sb="5" eb="7">
      <t>キキン</t>
    </rPh>
    <phoneticPr fontId="5"/>
  </si>
  <si>
    <t>地域下水道基金</t>
    <rPh sb="0" eb="2">
      <t>チイキ</t>
    </rPh>
    <rPh sb="2" eb="5">
      <t>ゲスイドウ</t>
    </rPh>
    <rPh sb="5" eb="7">
      <t>キキン</t>
    </rPh>
    <phoneticPr fontId="5"/>
  </si>
  <si>
    <t>文化振興基金</t>
    <rPh sb="0" eb="2">
      <t>ブンカ</t>
    </rPh>
    <rPh sb="2" eb="4">
      <t>シンコウ</t>
    </rPh>
    <rPh sb="4" eb="6">
      <t>キキン</t>
    </rPh>
    <phoneticPr fontId="5"/>
  </si>
  <si>
    <t>県民の浜蒲刈</t>
    <rPh sb="0" eb="2">
      <t>ケンミン</t>
    </rPh>
    <rPh sb="3" eb="4">
      <t>ハマ</t>
    </rPh>
    <rPh sb="4" eb="6">
      <t>カマガリ</t>
    </rPh>
    <phoneticPr fontId="2"/>
  </si>
  <si>
    <t>斎島汽船</t>
    <rPh sb="0" eb="1">
      <t>イツキ</t>
    </rPh>
    <rPh sb="1" eb="2">
      <t>シマ</t>
    </rPh>
    <rPh sb="2" eb="4">
      <t>キセン</t>
    </rPh>
    <phoneticPr fontId="2"/>
  </si>
  <si>
    <t>くれ勤労者福祉サービスセンター</t>
    <rPh sb="2" eb="5">
      <t>キンロウシャ</t>
    </rPh>
    <rPh sb="5" eb="7">
      <t>フクシ</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</si>
  <si>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</si>
  <si>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</si>
  <si>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</si>
  <si>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内平均と比較し低い水準に転じたが減少傾向である。将来負担比率は類似団体内平均と比較し高い水準で推移しているが，職員数の減少に伴う退職手当負担見込額の減等により将来負担額は減少している。
　引き続き，長寿命化計画などに基づき，計画的更新等に努めることで，有形固定資産減価償却率の改善に努めるとともに，市債の抑制，有利な条件の市債の活用等により将来負担比率の改善を図る。</t>
    <rPh sb="24" eb="25">
      <t>ヒク</t>
    </rPh>
    <rPh sb="29" eb="30">
      <t>テン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</si>
  <si>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</si>
  <si>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</si>
  <si>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</si>
  <si>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</si>
  <si>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</si>
  <si>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</si>
  <si>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については，類似団体と比較して高い状況にあるものの，投資的事業の計画的執行により毎年の地方債の新規発行額を抑制するとともに，低利による資金調達や交付税措置の高い地方債の活用を図ったことにより，減少傾向となっている。
　両指標とも，債務負担行為に基づく支出予定額や退職手当負担見込額の減少が見込まれるため低下していくものと見込んでいるが，今後とも建設地方債の発行抑制基調を堅持しながら，これまで以上に公債費の適正化に取り組んで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</si>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</sst>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2"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5DAEAA9-27CB-43C9-953A-4DED4A653DB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CD77-48DC-A030-9DEC038595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32990</c:v>
                </c:pt>
                <c:pt idx="1">
                  <c:v>42181</c:v>
                </c:pt>
                <c:pt idx="2">
                  <c:v>58333</c:v>
                </c:pt>
                <c:pt idx="3">
                  <c:v>61640</c:v>
                </c:pt>
                <c:pt idx="4">
                  <c:v>47890</c:v>
                </c:pt>
              </c:numCache>
            </c:numRef>
          </c:val>
          <c:smooth val="0"/>
          <c:extLst>
            <c:ext xmlns:c16="http://schemas.microsoft.com/office/drawing/2014/chart" uri="{C3380CC4-5D6E-409C-BE32-E72D297353CC}">
              <c16:uniqueId val="{00000001-CD77-48DC-A030-9DEC038595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2.2000000000000002</c:v>
                </c:pt>
                <c:pt idx="1">
                  <c:v>1.88</c:v>
                </c:pt>
                <c:pt idx="2">
                  <c:v>4.92</c:v>
                </c:pt>
                <c:pt idx="3">
                  <c:v>1.76</c:v>
                </c:pt>
                <c:pt idx="4">
                  <c:v>4.4400000000000004</c:v>
                </c:pt>
              </c:numCache>
            </c:numRef>
          </c:val>
          <c:extLst>
            <c:ext xmlns:c16="http://schemas.microsoft.com/office/drawing/2014/chart" uri="{C3380CC4-5D6E-409C-BE32-E72D297353CC}">
              <c16:uniqueId val="{00000000-587F-4E92-9479-30472EA8D4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14.9</c:v>
                </c:pt>
                <c:pt idx="1">
                  <c:v>13.71</c:v>
                </c:pt>
                <c:pt idx="2">
                  <c:v>9.68</c:v>
                </c:pt>
                <c:pt idx="3">
                  <c:v>10.76</c:v>
                </c:pt>
                <c:pt idx="4">
                  <c:v>7.21</c:v>
                </c:pt>
              </c:numCache>
            </c:numRef>
          </c:val>
          <c:extLst>
            <c:ext xmlns:c16="http://schemas.microsoft.com/office/drawing/2014/chart" uri="{C3380CC4-5D6E-409C-BE32-E72D297353CC}">
              <c16:uniqueId val="{00000001-587F-4E92-9479-30472EA8D4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-0.42</c:v>
                </c:pt>
                <c:pt idx="1">
                  <c:v>-1.93</c:v>
                </c:pt>
                <c:pt idx="2">
                  <c:v>-1.0900000000000001</c:v>
                </c:pt>
                <c:pt idx="3">
                  <c:v>-2.16</c:v>
                </c:pt>
                <c:pt idx="4">
                  <c:v>-0.68</c:v>
                </c:pt>
              </c:numCache>
            </c:numRef>
          </c:val>
          <c:smooth val="0"/>
          <c:extLst>
            <c:ext xmlns:c16="http://schemas.microsoft.com/office/drawing/2014/chart" uri="{C3380CC4-5D6E-409C-BE32-E72D297353CC}">
              <c16:uniqueId val="{00000002-587F-4E92-9479-30472EA8D4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E662-452A-ABCE-CC69E64DCDB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662-452A-ABCE-CC69E64DCDB4}"/>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0.34</c:v>
                </c:pt>
                <c:pt idx="2">
                  <c:v>#N/A</c:v>
                </c:pt>
                <c:pt idx="3">
                  <c:v>0.28999999999999998</c:v>
                </c:pt>
                <c:pt idx="4">
                  <c:v>#N/A</c:v>
                </c:pt>
                <c:pt idx="5">
                  <c:v>0.28000000000000003</c:v>
                </c:pt>
                <c:pt idx="6">
                  <c:v>#N/A</c:v>
                </c:pt>
                <c:pt idx="7">
                  <c:v>0.24</c:v>
                </c:pt>
                <c:pt idx="8">
                  <c:v>#N/A</c:v>
                </c:pt>
                <c:pt idx="9">
                  <c:v>0.22</c:v>
                </c:pt>
              </c:numCache>
            </c:numRef>
          </c:val>
          <c:extLst>
            <c:ext xmlns:c16="http://schemas.microsoft.com/office/drawing/2014/chart" uri="{C3380CC4-5D6E-409C-BE32-E72D297353CC}">
              <c16:uniqueId val="{00000002-E662-452A-ABCE-CC69E64DCDB4}"/>
            </c:ext>
          </c:extLst>
        </c:ser>
        <c:ser>
          <c:idx val="3"/>
          <c:order val="3"/>
          <c:tx>
            <c:strRef>
              <c:f>データシート!$A$30</c:f>
              <c:strCache>
                <c:ptCount val="1"/>
                <c:pt idx="0">
                  <c:v>介護保険事業（保険勘定）特別会計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1.1100000000000001</c:v>
                </c:pt>
                <c:pt idx="2">
                  <c:v>#N/A</c:v>
                </c:pt>
                <c:pt idx="3">
                  <c:v>0.96</c:v>
                </c:pt>
                <c:pt idx="4">
                  <c:v>#N/A</c:v>
                </c:pt>
                <c:pt idx="5">
                  <c:v>0.44</c:v>
                </c:pt>
                <c:pt idx="6">
                  <c:v>#N/A</c:v>
                </c:pt>
                <c:pt idx="7">
                  <c:v>0.4</c:v>
                </c:pt>
                <c:pt idx="8">
                  <c:v>#N/A</c:v>
                </c:pt>
                <c:pt idx="9">
                  <c:v>0.28000000000000003</c:v>
                </c:pt>
              </c:numCache>
            </c:numRef>
          </c:val>
          <c:extLst>
            <c:ext xmlns:c16="http://schemas.microsoft.com/office/drawing/2014/chart" uri="{C3380CC4-5D6E-409C-BE32-E72D297353CC}">
              <c16:uniqueId val="{00000003-E662-452A-ABCE-CC69E64DCDB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0.26</c:v>
                </c:pt>
                <c:pt idx="2">
                  <c:v>#N/A</c:v>
                </c:pt>
                <c:pt idx="3">
                  <c:v>0.27</c:v>
                </c:pt>
                <c:pt idx="4">
                  <c:v>#N/A</c:v>
                </c:pt>
                <c:pt idx="5">
                  <c:v>0.28999999999999998</c:v>
                </c:pt>
                <c:pt idx="6">
                  <c:v>#N/A</c:v>
                </c:pt>
                <c:pt idx="7">
                  <c:v>0.3</c:v>
                </c:pt>
                <c:pt idx="8">
                  <c:v>#N/A</c:v>
                </c:pt>
                <c:pt idx="9">
                  <c:v>0.32</c:v>
                </c:pt>
              </c:numCache>
            </c:numRef>
          </c:val>
          <c:extLst>
            <c:ext xmlns:c16="http://schemas.microsoft.com/office/drawing/2014/chart" uri="{C3380CC4-5D6E-409C-BE32-E72D297353CC}">
              <c16:uniqueId val="{00000004-E662-452A-ABCE-CC69E64DCDB4}"/>
            </c:ext>
          </c:extLst>
        </c:ser>
        <c:ser>
          <c:idx val="5"/>
          <c:order val="5"/>
          <c:tx>
            <c:strRef>
              <c:f>データシート!$A$32</c:f>
              <c:strCache>
                <c:ptCount val="1"/>
                <c:pt idx="0">
                  <c:v>国民健康保険事業（事業勘定）特別会計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2.17</c:v>
                </c:pt>
                <c:pt idx="2">
                  <c:v>#N/A</c:v>
                </c:pt>
                <c:pt idx="3">
                  <c:v>1.9</c:v>
                </c:pt>
                <c:pt idx="4">
                  <c:v>#N/A</c:v>
                </c:pt>
                <c:pt idx="5">
                  <c:v>1.03</c:v>
                </c:pt>
                <c:pt idx="6">
                  <c:v>#N/A</c:v>
                </c:pt>
                <c:pt idx="7">
                  <c:v>0.75</c:v>
                </c:pt>
                <c:pt idx="8">
                  <c:v>#N/A</c:v>
                </c:pt>
                <c:pt idx="9">
                  <c:v>0.99</c:v>
                </c:pt>
              </c:numCache>
            </c:numRef>
          </c:val>
          <c:extLst>
            <c:ext xmlns:c16="http://schemas.microsoft.com/office/drawing/2014/chart" uri="{C3380CC4-5D6E-409C-BE32-E72D297353CC}">
              <c16:uniqueId val="{00000005-E662-452A-ABCE-CC69E64DCDB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1.21</c:v>
                </c:pt>
                <c:pt idx="2">
                  <c:v>#N/A</c:v>
                </c:pt>
                <c:pt idx="3">
                  <c:v>1.28</c:v>
                </c:pt>
                <c:pt idx="4">
                  <c:v>#N/A</c:v>
                </c:pt>
                <c:pt idx="5">
                  <c:v>1.39</c:v>
                </c:pt>
                <c:pt idx="6">
                  <c:v>#N/A</c:v>
                </c:pt>
                <c:pt idx="7">
                  <c:v>1.57</c:v>
                </c:pt>
                <c:pt idx="8">
                  <c:v>#N/A</c:v>
                </c:pt>
                <c:pt idx="9">
                  <c:v>1.75</c:v>
                </c:pt>
              </c:numCache>
            </c:numRef>
          </c:val>
          <c:extLst>
            <c:ext xmlns:c16="http://schemas.microsoft.com/office/drawing/2014/chart" uri="{C3380CC4-5D6E-409C-BE32-E72D297353CC}">
              <c16:uniqueId val="{00000006-E662-452A-ABCE-CC69E64DCDB4}"/>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2.12</c:v>
                </c:pt>
                <c:pt idx="2">
                  <c:v>#N/A</c:v>
                </c:pt>
                <c:pt idx="3">
                  <c:v>2.1800000000000002</c:v>
                </c:pt>
                <c:pt idx="4">
                  <c:v>#N/A</c:v>
                </c:pt>
                <c:pt idx="5">
                  <c:v>1.84</c:v>
                </c:pt>
                <c:pt idx="6">
                  <c:v>#N/A</c:v>
                </c:pt>
                <c:pt idx="7">
                  <c:v>1.79</c:v>
                </c:pt>
                <c:pt idx="8">
                  <c:v>#N/A</c:v>
                </c:pt>
                <c:pt idx="9">
                  <c:v>2.2599999999999998</c:v>
                </c:pt>
              </c:numCache>
            </c:numRef>
          </c:val>
          <c:extLst>
            <c:ext xmlns:c16="http://schemas.microsoft.com/office/drawing/2014/chart" uri="{C3380CC4-5D6E-409C-BE32-E72D297353CC}">
              <c16:uniqueId val="{00000007-E662-452A-ABCE-CC69E64DCDB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c:v>
                </c:pt>
                <c:pt idx="2">
                  <c:v>#N/A</c:v>
                </c:pt>
                <c:pt idx="3">
                  <c:v>3.37</c:v>
                </c:pt>
                <c:pt idx="4">
                  <c:v>#N/A</c:v>
                </c:pt>
                <c:pt idx="5">
                  <c:v>3.34</c:v>
                </c:pt>
                <c:pt idx="6">
                  <c:v>#N/A</c:v>
                </c:pt>
                <c:pt idx="7">
                  <c:v>3.57</c:v>
                </c:pt>
                <c:pt idx="8">
                  <c:v>#N/A</c:v>
                </c:pt>
                <c:pt idx="9">
                  <c:v>4.16</c:v>
                </c:pt>
              </c:numCache>
            </c:numRef>
          </c:val>
          <c:extLst>
            <c:ext xmlns:c16="http://schemas.microsoft.com/office/drawing/2014/chart" uri="{C3380CC4-5D6E-409C-BE32-E72D297353CC}">
              <c16:uniqueId val="{00000008-E662-452A-ABCE-CC69E64DCDB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2.19</c:v>
                </c:pt>
                <c:pt idx="2">
                  <c:v>#N/A</c:v>
                </c:pt>
                <c:pt idx="3">
                  <c:v>1.87</c:v>
                </c:pt>
                <c:pt idx="4">
                  <c:v>#N/A</c:v>
                </c:pt>
                <c:pt idx="5">
                  <c:v>4.91</c:v>
                </c:pt>
                <c:pt idx="6">
                  <c:v>#N/A</c:v>
                </c:pt>
                <c:pt idx="7">
                  <c:v>1.75</c:v>
                </c:pt>
                <c:pt idx="8">
                  <c:v>#N/A</c:v>
                </c:pt>
                <c:pt idx="9">
                  <c:v>4.43</c:v>
                </c:pt>
              </c:numCache>
            </c:numRef>
          </c:val>
          <c:extLst>
            <c:ext xmlns:c16="http://schemas.microsoft.com/office/drawing/2014/chart" uri="{C3380CC4-5D6E-409C-BE32-E72D297353CC}">
              <c16:uniqueId val="{00000009-E662-452A-ABCE-CC69E64DCDB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12262</c:v>
                </c:pt>
                <c:pt idx="5">
                  <c:v>11781</c:v>
                </c:pt>
                <c:pt idx="8">
                  <c:v>11842</c:v>
                </c:pt>
                <c:pt idx="11">
                  <c:v>11966</c:v>
                </c:pt>
                <c:pt idx="14">
                  <c:v>11521</c:v>
                </c:pt>
              </c:numCache>
            </c:numRef>
          </c:val>
          <c:extLst>
            <c:ext xmlns:c16="http://schemas.microsoft.com/office/drawing/2014/chart" uri="{C3380CC4-5D6E-409C-BE32-E72D297353CC}">
              <c16:uniqueId val="{00000000-2590-456C-B6B3-5688F1CBFD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2</c:v>
                </c:pt>
                <c:pt idx="12">
                  <c:v>1</c:v>
                </c:pt>
              </c:numCache>
            </c:numRef>
          </c:val>
          <c:extLst>
            <c:ext xmlns:c16="http://schemas.microsoft.com/office/drawing/2014/chart" uri="{C3380CC4-5D6E-409C-BE32-E72D297353CC}">
              <c16:uniqueId val="{00000001-2590-456C-B6B3-5688F1CBFD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1092</c:v>
                </c:pt>
                <c:pt idx="3">
                  <c:v>1093</c:v>
                </c:pt>
                <c:pt idx="6">
                  <c:v>1032</c:v>
                </c:pt>
                <c:pt idx="9">
                  <c:v>93</c:v>
                </c:pt>
                <c:pt idx="12">
                  <c:v>93</c:v>
                </c:pt>
              </c:numCache>
            </c:numRef>
          </c:val>
          <c:extLst>
            <c:ext xmlns:c16="http://schemas.microsoft.com/office/drawing/2014/chart" uri="{C3380CC4-5D6E-409C-BE32-E72D297353CC}">
              <c16:uniqueId val="{00000002-2590-456C-B6B3-5688F1CBFD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90-456C-B6B3-5688F1CBFD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2137</c:v>
                </c:pt>
                <c:pt idx="3">
                  <c:v>1897</c:v>
                </c:pt>
                <c:pt idx="6">
                  <c:v>1844</c:v>
                </c:pt>
                <c:pt idx="9">
                  <c:v>1768</c:v>
                </c:pt>
                <c:pt idx="12">
                  <c:v>1654</c:v>
                </c:pt>
              </c:numCache>
            </c:numRef>
          </c:val>
          <c:extLst>
            <c:ext xmlns:c16="http://schemas.microsoft.com/office/drawing/2014/chart" uri="{C3380CC4-5D6E-409C-BE32-E72D297353CC}">
              <c16:uniqueId val="{00000004-2590-456C-B6B3-5688F1CBFD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90-456C-B6B3-5688F1CBFD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90-456C-B6B3-5688F1CBFD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14437</c:v>
                </c:pt>
                <c:pt idx="3">
                  <c:v>13602</c:v>
                </c:pt>
                <c:pt idx="6">
                  <c:v>13411</c:v>
                </c:pt>
                <c:pt idx="9">
                  <c:v>13656</c:v>
                </c:pt>
                <c:pt idx="12">
                  <c:v>12914</c:v>
                </c:pt>
              </c:numCache>
            </c:numRef>
          </c:val>
          <c:extLst>
            <c:ext xmlns:c16="http://schemas.microsoft.com/office/drawing/2014/chart" uri="{C3380CC4-5D6E-409C-BE32-E72D297353CC}">
              <c16:uniqueId val="{00000007-2590-456C-B6B3-5688F1CBFD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5404</c:v>
                </c:pt>
                <c:pt idx="2">
                  <c:v>#N/A</c:v>
                </c:pt>
                <c:pt idx="3">
                  <c:v>#N/A</c:v>
                </c:pt>
                <c:pt idx="4">
                  <c:v>4812</c:v>
                </c:pt>
                <c:pt idx="5">
                  <c:v>#N/A</c:v>
                </c:pt>
                <c:pt idx="6">
                  <c:v>#N/A</c:v>
                </c:pt>
                <c:pt idx="7">
                  <c:v>4446</c:v>
                </c:pt>
                <c:pt idx="8">
                  <c:v>#N/A</c:v>
                </c:pt>
                <c:pt idx="9">
                  <c:v>#N/A</c:v>
                </c:pt>
                <c:pt idx="10">
                  <c:v>3553</c:v>
                </c:pt>
                <c:pt idx="11">
                  <c:v>#N/A</c:v>
                </c:pt>
                <c:pt idx="12">
                  <c:v>#N/A</c:v>
                </c:pt>
                <c:pt idx="13">
                  <c:v>3141</c:v>
                </c:pt>
                <c:pt idx="14">
                  <c:v>#N/A</c:v>
                </c:pt>
              </c:numCache>
            </c:numRef>
          </c:val>
          <c:smooth val="0"/>
          <c:extLst>
            <c:ext xmlns:c16="http://schemas.microsoft.com/office/drawing/2014/chart" uri="{C3380CC4-5D6E-409C-BE32-E72D297353CC}">
              <c16:uniqueId val="{00000008-2590-456C-B6B3-5688F1CBFD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107309</c:v>
                </c:pt>
                <c:pt idx="5">
                  <c:v>104784</c:v>
                </c:pt>
                <c:pt idx="8">
                  <c:v>104687</c:v>
                </c:pt>
                <c:pt idx="11">
                  <c:v>106928</c:v>
                </c:pt>
                <c:pt idx="14">
                  <c:v>105727</c:v>
                </c:pt>
              </c:numCache>
            </c:numRef>
          </c:val>
          <c:extLst>
            <c:ext xmlns:c16="http://schemas.microsoft.com/office/drawing/2014/chart" uri="{C3380CC4-5D6E-409C-BE32-E72D297353CC}">
              <c16:uniqueId val="{00000000-937B-4D86-BAC7-B2169DDA256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18248</c:v>
                </c:pt>
                <c:pt idx="5">
                  <c:v>16928</c:v>
                </c:pt>
                <c:pt idx="8">
                  <c:v>15522</c:v>
                </c:pt>
                <c:pt idx="11">
                  <c:v>15069</c:v>
                </c:pt>
                <c:pt idx="14">
                  <c:v>13962</c:v>
                </c:pt>
              </c:numCache>
            </c:numRef>
          </c:val>
          <c:extLst>
            <c:ext xmlns:c16="http://schemas.microsoft.com/office/drawing/2014/chart" uri="{C3380CC4-5D6E-409C-BE32-E72D297353CC}">
              <c16:uniqueId val="{00000001-937B-4D86-BAC7-B2169DDA256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15905</c:v>
                </c:pt>
                <c:pt idx="5">
                  <c:v>15936</c:v>
                </c:pt>
                <c:pt idx="8">
                  <c:v>13719</c:v>
                </c:pt>
                <c:pt idx="11">
                  <c:v>13944</c:v>
                </c:pt>
                <c:pt idx="14">
                  <c:v>12178</c:v>
                </c:pt>
              </c:numCache>
            </c:numRef>
          </c:val>
          <c:extLst>
            <c:ext xmlns:c16="http://schemas.microsoft.com/office/drawing/2014/chart" uri="{C3380CC4-5D6E-409C-BE32-E72D297353CC}">
              <c16:uniqueId val="{00000002-937B-4D86-BAC7-B2169DDA256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37B-4D86-BAC7-B2169DDA256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37B-4D86-BAC7-B2169DDA256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753</c:v>
                </c:pt>
                <c:pt idx="3">
                  <c:v>745</c:v>
                </c:pt>
                <c:pt idx="6">
                  <c:v>728</c:v>
                </c:pt>
                <c:pt idx="9">
                  <c:v>713</c:v>
                </c:pt>
                <c:pt idx="12">
                  <c:v>699</c:v>
                </c:pt>
              </c:numCache>
            </c:numRef>
          </c:val>
          <c:extLst>
            <c:ext xmlns:c16="http://schemas.microsoft.com/office/drawing/2014/chart" uri="{C3380CC4-5D6E-409C-BE32-E72D297353CC}">
              <c16:uniqueId val="{00000005-937B-4D86-BAC7-B2169DDA256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19361</c:v>
                </c:pt>
                <c:pt idx="3">
                  <c:v>18599</c:v>
                </c:pt>
                <c:pt idx="6">
                  <c:v>17106</c:v>
                </c:pt>
                <c:pt idx="9">
                  <c:v>16499</c:v>
                </c:pt>
                <c:pt idx="12">
                  <c:v>15727</c:v>
                </c:pt>
              </c:numCache>
            </c:numRef>
          </c:val>
          <c:extLst>
            <c:ext xmlns:c16="http://schemas.microsoft.com/office/drawing/2014/chart" uri="{C3380CC4-5D6E-409C-BE32-E72D297353CC}">
              <c16:uniqueId val="{00000006-937B-4D86-BAC7-B2169DDA256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37B-4D86-BAC7-B2169DDA256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34000</c:v>
                </c:pt>
                <c:pt idx="3">
                  <c:v>31880</c:v>
                </c:pt>
                <c:pt idx="6">
                  <c:v>30260</c:v>
                </c:pt>
                <c:pt idx="9">
                  <c:v>28057</c:v>
                </c:pt>
                <c:pt idx="12">
                  <c:v>26260</c:v>
                </c:pt>
              </c:numCache>
            </c:numRef>
          </c:val>
          <c:extLst>
            <c:ext xmlns:c16="http://schemas.microsoft.com/office/drawing/2014/chart" uri="{C3380CC4-5D6E-409C-BE32-E72D297353CC}">
              <c16:uniqueId val="{00000008-937B-4D86-BAC7-B2169DDA256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2720</c:v>
                </c:pt>
                <c:pt idx="3">
                  <c:v>1640</c:v>
                </c:pt>
                <c:pt idx="6">
                  <c:v>618</c:v>
                </c:pt>
                <c:pt idx="9">
                  <c:v>533</c:v>
                </c:pt>
                <c:pt idx="12">
                  <c:v>448</c:v>
                </c:pt>
              </c:numCache>
            </c:numRef>
          </c:val>
          <c:extLst>
            <c:ext xmlns:c16="http://schemas.microsoft.com/office/drawing/2014/chart" uri="{C3380CC4-5D6E-409C-BE32-E72D297353CC}">
              <c16:uniqueId val="{00000009-937B-4D86-BAC7-B2169DDA256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127521</c:v>
                </c:pt>
                <c:pt idx="3">
                  <c:v>122692</c:v>
                </c:pt>
                <c:pt idx="6">
                  <c:v>124835</c:v>
                </c:pt>
                <c:pt idx="9">
                  <c:v>123859</c:v>
                </c:pt>
                <c:pt idx="12">
                  <c:v>119769</c:v>
                </c:pt>
              </c:numCache>
            </c:numRef>
          </c:val>
          <c:extLst>
            <c:ext xmlns:c16="http://schemas.microsoft.com/office/drawing/2014/chart" uri="{C3380CC4-5D6E-409C-BE32-E72D297353CC}">
              <c16:uniqueId val="{0000000A-937B-4D86-BAC7-B2169DDA256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42893</c:v>
                </c:pt>
                <c:pt idx="2">
                  <c:v>#N/A</c:v>
                </c:pt>
                <c:pt idx="3">
                  <c:v>#N/A</c:v>
                </c:pt>
                <c:pt idx="4">
                  <c:v>37908</c:v>
                </c:pt>
                <c:pt idx="5">
                  <c:v>#N/A</c:v>
                </c:pt>
                <c:pt idx="6">
                  <c:v>#N/A</c:v>
                </c:pt>
                <c:pt idx="7">
                  <c:v>39618</c:v>
                </c:pt>
                <c:pt idx="8">
                  <c:v>#N/A</c:v>
                </c:pt>
                <c:pt idx="9">
                  <c:v>#N/A</c:v>
                </c:pt>
                <c:pt idx="10">
                  <c:v>33721</c:v>
                </c:pt>
                <c:pt idx="11">
                  <c:v>#N/A</c:v>
                </c:pt>
                <c:pt idx="12">
                  <c:v>#N/A</c:v>
                </c:pt>
                <c:pt idx="13">
                  <c:v>31036</c:v>
                </c:pt>
                <c:pt idx="14">
                  <c:v>#N/A</c:v>
                </c:pt>
              </c:numCache>
            </c:numRef>
          </c:val>
          <c:smooth val="0"/>
          <c:extLst>
            <c:ext xmlns:c16="http://schemas.microsoft.com/office/drawing/2014/chart" uri="{C3380CC4-5D6E-409C-BE32-E72D297353CC}">
              <c16:uniqueId val="{0000000B-937B-4D86-BAC7-B2169DDA256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5371</c:v>
                </c:pt>
                <c:pt idx="1">
                  <c:v>5937</c:v>
                </c:pt>
                <c:pt idx="2">
                  <c:v>4043</c:v>
                </c:pt>
              </c:numCache>
            </c:numRef>
          </c:val>
          <c:extLst>
            <c:ext xmlns:c16="http://schemas.microsoft.com/office/drawing/2014/chart" uri="{C3380CC4-5D6E-409C-BE32-E72D297353CC}">
              <c16:uniqueId val="{00000000-EB9E-453A-9B8C-E141F1704C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676</c:v>
                </c:pt>
                <c:pt idx="1">
                  <c:v>526</c:v>
                </c:pt>
                <c:pt idx="2">
                  <c:v>527</c:v>
                </c:pt>
              </c:numCache>
            </c:numRef>
          </c:val>
          <c:extLst>
            <c:ext xmlns:c16="http://schemas.microsoft.com/office/drawing/2014/chart" uri="{C3380CC4-5D6E-409C-BE32-E72D297353CC}">
              <c16:uniqueId val="{00000001-EB9E-453A-9B8C-E141F1704C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4734</c:v>
                </c:pt>
                <c:pt idx="1">
                  <c:v>4724</c:v>
                </c:pt>
                <c:pt idx="2">
                  <c:v>4743</c:v>
                </c:pt>
              </c:numCache>
            </c:numRef>
          </c:val>
          <c:extLst>
            <c:ext xmlns:c16="http://schemas.microsoft.com/office/drawing/2014/chart" uri="{C3380CC4-5D6E-409C-BE32-E72D297353CC}">
              <c16:uniqueId val="{00000002-EB9E-453A-9B8C-E141F1704C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{16041CCB-5451-4B70-A9F2-4864243FC58E}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F28-4C6A-9D09-0CAD8A464E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{87BEAB62-3D33-4FDE-B326-918232665E65}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28-4C6A-9D09-0CAD8A464E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{AC9F0950-0FDA-4020-825E-E4AC3622781A}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28-4C6A-9D09-0CAD8A464E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{E83623C1-3DE9-4D73-AB93-993D4F0F88B0}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28-4C6A-9D09-0CAD8A464E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{97DE5781-FE69-4E70-8452-24B0BB6E062E}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28-4C6A-9D09-0CAD8A464E0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{6512966A-0369-4494-8C1F-E54BB4308F3B}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F28-4C6A-9D09-0CAD8A464E0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{E5A4825A-1C3E-4921-9115-5D5DDF39B7C9}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F28-4C6A-9D09-0CAD8A464E0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{6B5D0B5F-0655-4CB4-B4C0-BA25439FC473}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F28-4C6A-9D09-0CAD8A464E0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{945BBB59-AE43-448C-9648-8122FC64E4B8}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F28-4C6A-9D09-0CAD8A464E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56.6</c:v>
                </c:pt>
                <c:pt idx="8">
                  <c:v>58.3</c:v>
                </c:pt>
                <c:pt idx="16">
                  <c:v>60.1</c:v>
                </c:pt>
                <c:pt idx="24">
                  <c:v>61.6</c:v>
                </c:pt>
                <c:pt idx="32">
                  <c:v>63.1</c:v>
                </c:pt>
              </c:numCache>
            </c:numRef>
          </c:xVal>
          <c:yVal>
            <c:numRef>
              <c:f>公会計指標分析・財政指標組合せ分析表!$BP$51:$DC$51</c:f>
              <c:numCache>
                <c:formatCode>#,##0.0;"▲ "#,##0.0</c:formatCode>
                <c:ptCount val="40"/>
                <c:pt idx="0">
                  <c:v>91</c:v>
                </c:pt>
                <c:pt idx="8">
                  <c:v>82.1</c:v>
                </c:pt>
                <c:pt idx="16">
                  <c:v>86.6</c:v>
                </c:pt>
                <c:pt idx="24">
                  <c:v>74.400000000000006</c:v>
                </c:pt>
                <c:pt idx="32">
                  <c:v>66.7</c:v>
                </c:pt>
              </c:numCache>
            </c:numRef>
          </c:yVal>
          <c:smooth val="0"/>
          <c:extLst>
            <c:ext xmlns:c16="http://schemas.microsoft.com/office/drawing/2014/chart" uri="{C3380CC4-5D6E-409C-BE32-E72D297353CC}">
              <c16:uniqueId val="{00000009-EF28-4C6A-9D09-0CAD8A464E0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{AC581EA1-A3CD-45F2-B700-6B5873B230AD}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F28-4C6A-9D09-0CAD8A464E0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{0610CE90-0153-4459-8323-AE5EAB45E9EC}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28-4C6A-9D09-0CAD8A464E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{51602AFF-88FC-46EA-8974-6CB53FC4C775}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28-4C6A-9D09-0CAD8A464E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{4F40A7A4-DAD5-4172-A62C-8C93C31CB0DE}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28-4C6A-9D09-0CAD8A464E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{0C4EC093-17F3-40C7-8294-30FD2ABA588A}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28-4C6A-9D09-0CAD8A464E0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{050F2FC5-88B2-456E-B700-92F415479D63}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F28-4C6A-9D09-0CAD8A464E0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{06562FAC-5D02-45EC-810C-152ADC293DD8}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F28-4C6A-9D09-0CAD8A464E0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{F62F8E14-DAD2-47C6-9B30-F758078567A0}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F28-4C6A-9D09-0CAD8A464E0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{C95D9338-F937-4D70-A338-65CD8336151C}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F28-4C6A-9D09-0CAD8A464E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EF28-4C6A-9D09-0CAD8A464E0E}"/>
            </c:ext>
          </c:extLst>
        </c:ser>
        <c:dLbls>
          <c:showLegendKey val="0"/>
          <c:showVal val="1"/>
          <c:showCatName val="0"/>
          <c:showSerName val="0"/>
          <c:showPercent val="0"/>
          <c:showBubbleSize val="0"/>
        </c:dLbls>
        <c:axId val="46179840"/>
        <c:axId val="46181760"/>
      </c:scatterChart>
      <c:valAx>
        <c:axId val="46179840"/>
        <c:scaling>
          <c:orientation val="maxMin"/>
          <c:max val="64"/>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{3A14884D-6E27-4C81-8E5A-FB0F1FFD7C95}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D95-416F-A568-A7D71CCA7D2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{2FA9AA52-8DA9-4E3F-8ADC-5C53F89AA540}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95-416F-A568-A7D71CCA7D2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{A04BC549-FC6E-4AB3-926C-15538F236699}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95-416F-A568-A7D71CCA7D2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{97C471D7-C830-4533-9621-CD8F8D5695FD}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95-416F-A568-A7D71CCA7D2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{DB10A8CF-73FF-4C36-A2A8-8C42FE6AB9D1}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95-416F-A568-A7D71CCA7D2E}"/>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{323FEAD5-AAC8-4B5B-BE6C-89EF1B0212F1}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D95-416F-A568-A7D71CCA7D2E}"/>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{1CAACC46-72BA-4E92-9908-9D7B44BEF25B}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D95-416F-A568-A7D71CCA7D2E}"/>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{0AAEF54A-D204-4368-A87E-94878ED97DA6}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D95-416F-A568-A7D71CCA7D2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{547A6DAE-C0BB-4A6F-B529-480E9EE04AE8}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D95-416F-A568-A7D71CCA7D2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11</c:v>
                </c:pt>
                <c:pt idx="16">
                  <c:v>10.5</c:v>
                </c:pt>
                <c:pt idx="24">
                  <c:v>9.3000000000000007</c:v>
                </c:pt>
                <c:pt idx="32">
                  <c:v>8.1</c:v>
                </c:pt>
              </c:numCache>
            </c:numRef>
          </c:xVal>
          <c:yVal>
            <c:numRef>
              <c:f>公会計指標分析・財政指標組合せ分析表!$BP$73:$DC$73</c:f>
              <c:numCache>
                <c:formatCode>#,##0.0;"▲ "#,##0.0</c:formatCode>
                <c:ptCount val="40"/>
                <c:pt idx="0">
                  <c:v>91</c:v>
                </c:pt>
                <c:pt idx="8">
                  <c:v>82.1</c:v>
                </c:pt>
                <c:pt idx="16">
                  <c:v>86.6</c:v>
                </c:pt>
                <c:pt idx="24">
                  <c:v>74.400000000000006</c:v>
                </c:pt>
                <c:pt idx="32">
                  <c:v>66.7</c:v>
                </c:pt>
              </c:numCache>
            </c:numRef>
          </c:yVal>
          <c:smooth val="0"/>
          <c:extLst>
            <c:ext xmlns:c16="http://schemas.microsoft.com/office/drawing/2014/chart" uri="{C3380CC4-5D6E-409C-BE32-E72D297353CC}">
              <c16:uniqueId val="{00000009-3D95-416F-A568-A7D71CCA7D2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{33988A67-FB01-47CF-BA9B-B3EF4812F21D}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D95-416F-A568-A7D71CCA7D2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{6B69D45E-1BBA-4F65-9273-AC8758B227BA}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95-416F-A568-A7D71CCA7D2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{4DBF9CC7-7F7D-4CA3-A8B5-94B1015F4BAF}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95-416F-A568-A7D71CCA7D2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{BE4669D8-D7CB-406E-94AC-3AE3814FA47D}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95-416F-A568-A7D71CCA7D2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{2337E4DD-68E2-407F-A05D-D58E9C8784B6}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95-416F-A568-A7D71CCA7D2E}"/>
                </c:ext>
              </c:extLst>
            </c:dLbl>
            <c:dLbl>
              <c:idx val="8"/>
              <c:layout>
                <c:manualLayout>
                  <c:x val="-3.456614309082053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{0F6DCA8D-8187-42B9-8826-B90893C3C9C3}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D95-416F-A568-A7D71CCA7D2E}"/>
                </c:ext>
              </c:extLst>
            </c:dLbl>
            <c:dLbl>
              <c:idx val="16"/>
              <c:layout>
                <c:manualLayout>
                  <c:x val="-2.8829840147400865E-2"/>
                  <c:y val="-4.392882560327471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{EF71BE6D-05C7-4ACB-80A4-50ABDE661FB7}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D95-416F-A568-A7D71CCA7D2E}"/>
                </c:ext>
              </c:extLst>
            </c:dLbl>
            <c:dLbl>
              <c:idx val="24"/>
              <c:layout>
                <c:manualLayout>
                  <c:x val="-3.1570342725075584E-2"/>
                  <c:y val="-8.090446857231316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{4438316C-5F83-4A04-BB75-CF66AE693C87}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D95-416F-A568-A7D71CCA7D2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{3874A787-A245-4CA3-8DB0-3380DBCDDAA5}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D95-416F-A568-A7D71CCA7D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3D95-416F-A568-A7D71CCA7D2E}"/>
            </c:ext>
          </c:extLst>
        </c:ser>
        <c:dLbls>
          <c:showLegendKey val="0"/>
          <c:showVal val="1"/>
          <c:showCatName val="0"/>
          <c:showSerName val="0"/>
          <c:showPercent val="0"/>
          <c:showBubbleSize val="0"/>
        </c:dLbls>
        <c:axId val="84219776"/>
        <c:axId val="84234240"/>
      </c:scatterChart>
      <c:valAx>
        <c:axId val="84219776"/>
        <c:scaling>
          <c:orientation val="maxMin"/>
          <c:max val="12"/>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については，元利償還金，公営企業債の元利償還金に対する繰入金ともに，既往償還分の減少や，新規地方債の発行抑制，低金利による資金調達等の影響により減少傾向であり，前年度と比較して</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また，分子の控除財源である算入公債費等については，基準財政需要額に算入された公債費が減少したことにより，</a:t>
          </a:r>
          <a:r>
            <a:rPr kumimoji="1" lang="en-US" altLang="ja-JP" sz="1400">
              <a:latin typeface="ＭＳ ゴシック" pitchFamily="49" charset="-128"/>
              <a:ea typeface="ＭＳ ゴシック" pitchFamily="49" charset="-128"/>
            </a:rPr>
            <a:t>4.5</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満期一括償還地方債の償還財源として積立は行っていない。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将来負担額については，前年度と比較して一般会計等に係る地方債の現在高が，既往償還分の減少に伴い</a:t>
          </a:r>
          <a:r>
            <a:rPr kumimoji="1" lang="en-US" altLang="ja-JP" sz="1400">
              <a:latin typeface="ＭＳ ゴシック" pitchFamily="49" charset="-128"/>
              <a:ea typeface="ＭＳ ゴシック" pitchFamily="49" charset="-128"/>
            </a:rPr>
            <a:t>40.9</a:t>
          </a:r>
          <a:r>
            <a:rPr kumimoji="1" lang="ja-JP" altLang="en-US" sz="1400">
              <a:latin typeface="ＭＳ ゴシック" pitchFamily="49" charset="-128"/>
              <a:ea typeface="ＭＳ ゴシック" pitchFamily="49" charset="-128"/>
            </a:rPr>
            <a:t>億円減少したほか，斎場整備事業の債務負担行為に基づく支出予定額が</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億円，下水道事業等の公営企業債等繰入見込額が</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億円，職員数の適正化の取組による職員数の減少に伴い退職手当負担見込額が</a:t>
          </a:r>
          <a:r>
            <a:rPr kumimoji="1" lang="en-US" altLang="ja-JP" sz="1400">
              <a:latin typeface="ＭＳ ゴシック" pitchFamily="49" charset="-128"/>
              <a:ea typeface="ＭＳ ゴシック" pitchFamily="49" charset="-128"/>
            </a:rPr>
            <a:t>7.7</a:t>
          </a:r>
          <a:r>
            <a:rPr kumimoji="1" lang="ja-JP" altLang="en-US" sz="1400">
              <a:latin typeface="ＭＳ ゴシック" pitchFamily="49" charset="-128"/>
              <a:ea typeface="ＭＳ ゴシック" pitchFamily="49" charset="-128"/>
            </a:rPr>
            <a:t>億円減少したことなどにより，合計で</a:t>
          </a:r>
          <a:r>
            <a:rPr kumimoji="1" lang="en-US" altLang="ja-JP" sz="1400">
              <a:latin typeface="ＭＳ ゴシック" pitchFamily="49" charset="-128"/>
              <a:ea typeface="ＭＳ ゴシック" pitchFamily="49" charset="-128"/>
            </a:rPr>
            <a:t>67.6</a:t>
          </a:r>
          <a:r>
            <a:rPr kumimoji="1" lang="ja-JP" altLang="en-US" sz="1400">
              <a:latin typeface="ＭＳ ゴシック" pitchFamily="49" charset="-128"/>
              <a:ea typeface="ＭＳ ゴシック" pitchFamily="49" charset="-128"/>
            </a:rPr>
            <a:t>億円の減少となった。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また，控除財源である充当可能財源等については，充当可能基金が</a:t>
          </a:r>
          <a:r>
            <a:rPr kumimoji="1" lang="en-US" altLang="ja-JP" sz="1400">
              <a:latin typeface="ＭＳ ゴシック" pitchFamily="49" charset="-128"/>
              <a:ea typeface="ＭＳ ゴシック" pitchFamily="49" charset="-128"/>
            </a:rPr>
            <a:t>17.7</a:t>
          </a:r>
          <a:r>
            <a:rPr kumimoji="1" lang="ja-JP" altLang="en-US" sz="1400">
              <a:latin typeface="ＭＳ ゴシック" pitchFamily="49" charset="-128"/>
              <a:ea typeface="ＭＳ ゴシック" pitchFamily="49" charset="-128"/>
            </a:rPr>
            <a:t>億円，都市計画税等の充当可能特定歳入が</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億円，基準財政需要額算入見込額では，公債費で合併特例債の減等により</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億円それぞれ減少したため，合計で</a:t>
          </a:r>
          <a:r>
            <a:rPr kumimoji="1" lang="en-US" altLang="ja-JP" sz="1400">
              <a:latin typeface="ＭＳ ゴシック" pitchFamily="49" charset="-128"/>
              <a:ea typeface="ＭＳ ゴシック" pitchFamily="49" charset="-128"/>
            </a:rPr>
            <a:t>40.7</a:t>
          </a:r>
          <a:r>
            <a:rPr kumimoji="1" lang="ja-JP" altLang="en-US" sz="1400">
              <a:latin typeface="ＭＳ ゴシック" pitchFamily="49" charset="-128"/>
              <a:ea typeface="ＭＳ ゴシック" pitchFamily="49" charset="-128"/>
            </a:rPr>
            <a:t>億円の減少となった。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これにより，分子合計は，前年度と比較して</a:t>
          </a:r>
          <a:r>
            <a:rPr kumimoji="1" lang="en-US" altLang="ja-JP" sz="1400">
              <a:latin typeface="ＭＳ ゴシック" pitchFamily="49" charset="-128"/>
              <a:ea typeface="ＭＳ ゴシック" pitchFamily="49" charset="-128"/>
            </a:rPr>
            <a:t>26.9</a:t>
          </a:r>
          <a:r>
            <a:rPr kumimoji="1" lang="ja-JP" altLang="en-US" sz="1400">
              <a:latin typeface="ＭＳ ゴシック" pitchFamily="49" charset="-128"/>
              <a:ea typeface="ＭＳ ゴシック" pitchFamily="49" charset="-128"/>
            </a:rPr>
            <a:t>億円の減となった。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財政調整基金については，決算剰余金の一部等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億円を財政調整基金に積み立てるなどしたものの，当初予算額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億円と補正予算財源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億円を新型コロナウイルス感染症対策等に対応するため取り崩したことなどにより，基金全体としては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減収や一定規模の災害など不測の事態への対応に加え，公共施設の長寿命化対策など，今後の財政需要の増加に対応できるよう基金残高を増やしていくほか，地域振興基金の活用方法についても検討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地域振興基金：市民の連帯の強化と地域振興のための事業費用に充てるため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公園墓地管理運営基金：呉市公園墓地の管理運営に要する費用に充てるため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博物館推進基金：海事歴史科学館の活動費や資料収集等の費用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百万円を取り崩したものの，指定管理者からの納付金の一部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地域下水道基金：地域下水道事業会計の決算剰余金の一部を積み立てたことにより，前年度と比べて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地域振興基金は，原資である合併特例債の償還が令和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年度で終了したため，今後の活用について検討していく。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その他の基金は，各基金の目的に応じた事業で多額の負担が見込まれる不測の事態に備えるため，一定額の確保に努める。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決算剰余金の一部を地方財政法第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条に規定する額等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億円を積み立てたものの，新型コロナウイルス感染症対策など補正予算への対応のため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の発生や新型コロナウイルス感染症の蔓延，また，市内の大手事業所の閉鎖など本市を取り巻く環境が不安定な状況となっているため，市税の大幅な減収など不測の事態に対応できるよう，引き続き財政運営の効率化を図り，基金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基金の預金利子を積み立てたことにより，基金残高は，前年度に比べ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行財政改革を着実に進め財政運営の効率化を図ることにより，決算剰余金等による基金残高の確保に努めていく。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3354DCA-4748-45BC-AFEA-41FA648EE7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347886C-3C0E-4384-87F1-281FEC140F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E961E1C-EFF9-432C-AA33-DA4DC5E177D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7F3ACB9-9EC6-44F2-93F2-22517BF7D66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52AECBED-4092-448F-81FD-C578EE4D8B0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9ED9E02-8445-4F3A-8071-CBB71B2C7D8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192960C-90ED-4623-8C7B-442F312AA83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C71071B1-C942-4D82-978B-A407257D57E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B493D0D-CA06-4FAF-B950-3F8AC978789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CEAB8814-8A1E-4400-A2C8-4A8BA8208B6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FA90744-2FF8-457C-B074-D364AC98F2F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2E88099D-0B2B-4BC5-AC9B-AF45875B7E8B}"/>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217,690
214,266
352.83
127,859,209
124,709,770
2,485,875
56,049,651
119,159,062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71429D1-80DB-4635-9B7F-D3AF5CC2333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77F1877-62B9-4ABB-99CE-4FB3F15C015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DF97898-EC4D-47BC-8C4B-30D28CE383B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EC4399B-7773-42AF-A65E-EE8D877AE26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598D802-8EE4-46EB-94B2-97D407647D8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1118F6A-1CA0-4557-AC91-09C56B6DEC6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5DEC24C-BE4D-4AD4-8168-BBFDD3FC623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CB5E59C-3C0A-41C3-9100-80A5367AC1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E50C87E-E59C-46BB-928F-73818340F83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EFD0BAF-698F-45C8-9A35-EAC8FB94A74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B7A0D443-D809-4C83-B94E-4578AD6C2D7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F27FC2A-C45E-4F61-BEA7-69D25C6E475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59280CCB-E7BA-4DDE-A289-BF8DC498A28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A36EB2B-3189-45F4-8031-3EF9CBF7F88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B7494FE4-F27C-4CA3-B465-2BBD5CB63D8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D947A23-792D-414F-A0D0-23E579E6AFA3}"/>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BAE8D1D-C3A2-4C90-B354-2784F403765E}"/>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0A50CC1-C310-4E21-A8C1-AD09F18CD94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94A35428-9956-492B-91A7-F883C754BD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3F46FBB4-96DF-4393-9B99-7DE8334E203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15D981B-064A-4427-801E-D7E5C2A0BA7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F64B0C7-858C-41D0-B42A-22AE554A710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CDC28EA-4661-4EB9-B779-647D3BF8F6E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FFC9E42-B9F3-40CF-98EC-F2F5E27835E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4BDDAB33-3F48-4024-9B95-BC96A3174C0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AA243AB-4374-4D42-AA3B-4953FC7D4B7A}"/>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60A106D-DC76-4235-8088-ACC1906723E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9C5A8982-64A8-456F-8E8E-F4B4AB860429}"/>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B638C8F9-C9C4-48F6-AD48-44F55F0B84D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3D0058E4-F67B-4085-80AC-3B25FD9420B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91BF92D1-FEC8-4A58-9502-CF371A46F869}"/>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5066701-0125-4691-BF0F-001884F5FFC8}"/>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247E6D8-4496-4AA7-BB1F-03DEAB236E22}"/>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87BDB51F-3287-4E81-90C1-88033B7748C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B6D4F4A-BA8A-43E7-A832-08717DF7400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有形固定資産減価償却率については，類似団体平均値を若干</a:t>
          </a:r>
          <a:r>
            <a:rPr kumimoji="1" lang="ja-JP" altLang="en-US" sz="1100">
              <a:solidFill>
                <a:schemeClr val="dk1"/>
              </a:solidFill>
              <a:effectLst/>
              <a:latin typeface="+mn-lt"/>
              <a:ea typeface="+mn-ea"/>
              <a:cs typeface="+mn-cs"/>
            </a:rPr>
            <a:t>上</a:t>
          </a:r>
        </a:p>
        <a:p>
          <a:r>
            <a:rPr kumimoji="1" lang="ja-JP" altLang="ja-JP" sz="1100">
              <a:solidFill>
                <a:schemeClr val="dk1"/>
              </a:solidFill>
              <a:effectLst/>
              <a:latin typeface="+mn-lt"/>
              <a:ea typeface="+mn-ea"/>
              <a:cs typeface="+mn-cs"/>
            </a:rPr>
            <a:t>回っているものの，５割以上を償却している。老朽化に伴う更新等が間近に控えているため，長寿命化計画などに基づき，計画的更新等に努めていく。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72BB409-58E0-490E-B2B0-5CEC52C0884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7F7599C-3046-4AC3-850D-1193B6BE60D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780229-C796-4E1B-BFC7-E03397D6039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3DF4E9D6-4B36-4DA1-970B-FD0AD0FB1AD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C15E9557-5290-4801-86FB-E08F03DBC04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5D72D230-D5EE-4BEB-AF3C-E531C1816B4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72C9CE8C-95D3-43AB-A464-742ED853C9C4}"/>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7A5A82E4-E048-4E61-B8B7-B4DEB074E105}"/>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70C757B0-6BDE-419F-836F-EBAA5B444F4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0C57A73-6FFB-4FF2-9D98-DA5CA183009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126ABA95-6B64-4CB6-94A0-87F2978384D8}"/>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1E24D1B-77A8-4567-AD0A-2860188D1D83}"/>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137EFB4B-43F4-425C-9B72-752F62947FE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2F809784-3661-48C3-9B5C-BA674537A75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C9573B3A-A511-41CE-9350-41AF43AA86E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9567A9B-9875-4E30-8D0D-665EB5672B2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87B0CAFE-75FE-40CC-B84B-3EBFF9CF3F28}"/>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FBBC15DA-C835-4AB5-AAB5-780F3238436E}"/>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7766F302-380A-4100-B5B9-9D90C0DEDDC4}"/>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7333B94F-858A-43F7-88F6-38D49900E3A9}"/>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D1FEE4B8-4845-4AAF-A22A-EFD97FC09578}"/>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DDF90B89-C3E1-4851-8159-C0263106C42E}"/>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F89F1F10-909B-4530-864B-AD5CF328BF91}"/>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25473CE-EA0A-4794-9800-8C11D968F70A}"/>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1929C702-0D51-4EBF-BAC5-8F4747824E16}"/>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EC9CD606-84B3-47B6-A711-38C179DB3BA6}"/>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C0478F6B-EBC2-44AC-8A83-83BD669F4AD7}"/>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82DA237-7A22-4DDB-8B13-DBF482FCCD7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415AB496-C612-41F0-8F52-2902589C312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C0EF7FE4-287C-490D-BA11-F2C56223421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B6D6E54-C922-4534-862C-AAECDB78744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F600DBD-1592-48A2-96EE-17F8EAB4B89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6773</xdr:rowOff>
    </xdr:from>
    <xdr:to>
      <xdr:col>23</xdr:col>
      <xdr:colOff>136525</xdr:colOff>
      <xdr:row>31</xdr:row>
      <xdr:rowOff>108373</xdr:rowOff>
    </xdr:to>
    <xdr:sp macro="" textlink="">
      <xdr:nvSpPr>
        <xdr:cNvPr id="81" name="楕円 80">
          <a:extLst>
            <a:ext uri="{FF2B5EF4-FFF2-40B4-BE49-F238E27FC236}">
              <a16:creationId xmlns:a16="http://schemas.microsoft.com/office/drawing/2014/main" id="{7B3BB9AD-4A58-46FC-AF3E-874DB9CEB27D}"/>
            </a:ext>
          </a:extLst>
        </xdr:cNvPr>
        <xdr:cNvSpPr/>
      </xdr:nvSpPr>
      <xdr:spPr>
        <a:xfrm>
          <a:off x="47117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156650</xdr:rowOff>
    </xdr:from>
    <xdr:ext cx="405111" cy="259045"/>
    <xdr:sp macro="" textlink="">
      <xdr:nvSpPr>
        <xdr:cNvPr id="82" name="有形固定資産減価償却率該当値テキスト">
          <a:extLst>
            <a:ext uri="{FF2B5EF4-FFF2-40B4-BE49-F238E27FC236}">
              <a16:creationId xmlns:a16="http://schemas.microsoft.com/office/drawing/2014/main" id="{B4A0EE22-7FF6-4B6B-BF30-CCF9E1C60C37}"/>
            </a:ext>
          </a:extLst>
        </xdr:cNvPr>
        <xdr:cNvSpPr txBox="1"/>
      </xdr:nvSpPr>
      <xdr:spPr>
        <a:xfrm>
          <a:off x="4813300" y="6071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124248</xdr:rowOff>
    </xdr:from>
    <xdr:to>
      <xdr:col>19</xdr:col>
      <xdr:colOff>187325</xdr:colOff>
      <xdr:row>31</xdr:row>
      <xdr:rowOff>54398</xdr:rowOff>
    </xdr:to>
    <xdr:sp macro="" textlink="">
      <xdr:nvSpPr>
        <xdr:cNvPr id="83" name="楕円 82">
          <a:extLst>
            <a:ext uri="{FF2B5EF4-FFF2-40B4-BE49-F238E27FC236}">
              <a16:creationId xmlns:a16="http://schemas.microsoft.com/office/drawing/2014/main" id="{0296EFF1-50AD-464F-97F5-E19E9924B784}"/>
            </a:ext>
          </a:extLst>
        </xdr:cNvPr>
        <xdr:cNvSpPr/>
      </xdr:nvSpPr>
      <xdr:spPr>
        <a:xfrm>
          <a:off x="4000500" y="60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3598</xdr:rowOff>
    </xdr:from>
    <xdr:to>
      <xdr:col>23</xdr:col>
      <xdr:colOff>85725</xdr:colOff>
      <xdr:row>31</xdr:row>
      <xdr:rowOff>57573</xdr:rowOff>
    </xdr:to>
    <xdr:cxnSp macro="">
      <xdr:nvCxnSpPr>
        <xdr:cNvPr id="84" name="直線コネクタ 83">
          <a:extLst>
            <a:ext uri="{FF2B5EF4-FFF2-40B4-BE49-F238E27FC236}">
              <a16:creationId xmlns:a16="http://schemas.microsoft.com/office/drawing/2014/main" id="{90791C4C-E74D-4D91-995A-6FC1423C9364}"/>
            </a:ext>
          </a:extLst>
        </xdr:cNvPr>
        <xdr:cNvCxnSpPr/>
      </xdr:nvCxnSpPr>
      <xdr:spPr>
        <a:xfrm>
          <a:off x="4051300" y="6090073"/>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70273</xdr:rowOff>
    </xdr:from>
    <xdr:to>
      <xdr:col>15</xdr:col>
      <xdr:colOff>187325</xdr:colOff>
      <xdr:row>31</xdr:row>
      <xdr:rowOff>423</xdr:rowOff>
    </xdr:to>
    <xdr:sp macro="" textlink="">
      <xdr:nvSpPr>
        <xdr:cNvPr id="85" name="楕円 84">
          <a:extLst>
            <a:ext uri="{FF2B5EF4-FFF2-40B4-BE49-F238E27FC236}">
              <a16:creationId xmlns:a16="http://schemas.microsoft.com/office/drawing/2014/main" id="{6068242A-5F48-4C73-96F4-B4FD6396E526}"/>
            </a:ext>
          </a:extLst>
        </xdr:cNvPr>
        <xdr:cNvSpPr/>
      </xdr:nvSpPr>
      <xdr:spPr>
        <a:xfrm>
          <a:off x="3238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121073</xdr:rowOff>
    </xdr:from>
    <xdr:to>
      <xdr:col>19</xdr:col>
      <xdr:colOff>136525</xdr:colOff>
      <xdr:row>31</xdr:row>
      <xdr:rowOff>3598</xdr:rowOff>
    </xdr:to>
    <xdr:cxnSp macro="">
      <xdr:nvCxnSpPr>
        <xdr:cNvPr id="86" name="直線コネクタ 85">
          <a:extLst>
            <a:ext uri="{FF2B5EF4-FFF2-40B4-BE49-F238E27FC236}">
              <a16:creationId xmlns:a16="http://schemas.microsoft.com/office/drawing/2014/main" id="{D3A95C59-34DF-44E6-A28F-95598AB018B3}"/>
            </a:ext>
          </a:extLst>
        </xdr:cNvPr>
        <xdr:cNvCxnSpPr/>
      </xdr:nvCxnSpPr>
      <xdr:spPr>
        <a:xfrm>
          <a:off x="3289300" y="603609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5503</xdr:rowOff>
    </xdr:from>
    <xdr:to>
      <xdr:col>11</xdr:col>
      <xdr:colOff>187325</xdr:colOff>
      <xdr:row>30</xdr:row>
      <xdr:rowOff>107103</xdr:rowOff>
    </xdr:to>
    <xdr:sp macro="" textlink="">
      <xdr:nvSpPr>
        <xdr:cNvPr id="87" name="楕円 86">
          <a:extLst>
            <a:ext uri="{FF2B5EF4-FFF2-40B4-BE49-F238E27FC236}">
              <a16:creationId xmlns:a16="http://schemas.microsoft.com/office/drawing/2014/main" id="{C73F3E3A-0CE0-48C6-8F01-3725278DDDF6}"/>
            </a:ext>
          </a:extLst>
        </xdr:cNvPr>
        <xdr:cNvSpPr/>
      </xdr:nvSpPr>
      <xdr:spPr>
        <a:xfrm>
          <a:off x="2476500" y="592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56303</xdr:rowOff>
    </xdr:from>
    <xdr:to>
      <xdr:col>15</xdr:col>
      <xdr:colOff>136525</xdr:colOff>
      <xdr:row>30</xdr:row>
      <xdr:rowOff>121073</xdr:rowOff>
    </xdr:to>
    <xdr:cxnSp macro="">
      <xdr:nvCxnSpPr>
        <xdr:cNvPr id="88" name="直線コネクタ 87">
          <a:extLst>
            <a:ext uri="{FF2B5EF4-FFF2-40B4-BE49-F238E27FC236}">
              <a16:creationId xmlns:a16="http://schemas.microsoft.com/office/drawing/2014/main" id="{AF323CCB-DCEF-41D0-978A-46C0292891F1}"/>
            </a:ext>
          </a:extLst>
        </xdr:cNvPr>
        <xdr:cNvCxnSpPr/>
      </xdr:nvCxnSpPr>
      <xdr:spPr>
        <a:xfrm>
          <a:off x="2527300" y="5971328"/>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115782</xdr:rowOff>
    </xdr:from>
    <xdr:to>
      <xdr:col>7</xdr:col>
      <xdr:colOff>187325</xdr:colOff>
      <xdr:row>30</xdr:row>
      <xdr:rowOff>45932</xdr:rowOff>
    </xdr:to>
    <xdr:sp macro="" textlink="">
      <xdr:nvSpPr>
        <xdr:cNvPr id="89" name="楕円 88">
          <a:extLst>
            <a:ext uri="{FF2B5EF4-FFF2-40B4-BE49-F238E27FC236}">
              <a16:creationId xmlns:a16="http://schemas.microsoft.com/office/drawing/2014/main" id="{66B50D7D-146F-47F4-B502-6A81B5005BB0}"/>
            </a:ext>
          </a:extLst>
        </xdr:cNvPr>
        <xdr:cNvSpPr/>
      </xdr:nvSpPr>
      <xdr:spPr>
        <a:xfrm>
          <a:off x="1714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166582</xdr:rowOff>
    </xdr:from>
    <xdr:to>
      <xdr:col>11</xdr:col>
      <xdr:colOff>136525</xdr:colOff>
      <xdr:row>30</xdr:row>
      <xdr:rowOff>56303</xdr:rowOff>
    </xdr:to>
    <xdr:cxnSp macro="">
      <xdr:nvCxnSpPr>
        <xdr:cNvPr id="90" name="直線コネクタ 89">
          <a:extLst>
            <a:ext uri="{FF2B5EF4-FFF2-40B4-BE49-F238E27FC236}">
              <a16:creationId xmlns:a16="http://schemas.microsoft.com/office/drawing/2014/main" id="{A90435EB-EBF5-45A0-B0E5-E42F45B20AC6}"/>
            </a:ext>
          </a:extLst>
        </xdr:cNvPr>
        <xdr:cNvCxnSpPr/>
      </xdr:nvCxnSpPr>
      <xdr:spPr>
        <a:xfrm>
          <a:off x="1765300" y="591015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a:extLst>
            <a:ext uri="{FF2B5EF4-FFF2-40B4-BE49-F238E27FC236}">
              <a16:creationId xmlns:a16="http://schemas.microsoft.com/office/drawing/2014/main" id="{3086CAC3-90CD-4F20-A234-02FA4DD6A20D}"/>
            </a:ext>
          </a:extLst>
        </xdr:cNvPr>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27534</xdr:rowOff>
    </xdr:from>
    <xdr:ext cx="405111" cy="259045"/>
    <xdr:sp macro="" textlink="">
      <xdr:nvSpPr>
        <xdr:cNvPr id="92" name="n_2aveValue有形固定資産減価償却率">
          <a:extLst>
            <a:ext uri="{FF2B5EF4-FFF2-40B4-BE49-F238E27FC236}">
              <a16:creationId xmlns:a16="http://schemas.microsoft.com/office/drawing/2014/main" id="{3DA8A08E-9E0E-4D1C-BC56-25054F7B9A71}"/>
            </a:ext>
          </a:extLst>
        </xdr:cNvPr>
        <xdr:cNvSpPr txBox="1"/>
      </xdr:nvSpPr>
      <xdr:spPr>
        <a:xfrm>
          <a:off x="30867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91C798F8-212E-4C40-8D61-B1D98FB0398A}"/>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94" name="n_4aveValue有形固定資産減価償却率">
          <a:extLst>
            <a:ext uri="{FF2B5EF4-FFF2-40B4-BE49-F238E27FC236}">
              <a16:creationId xmlns:a16="http://schemas.microsoft.com/office/drawing/2014/main" id="{45AEB937-96DA-4033-AE7D-00DF9EE07E21}"/>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70925</xdr:rowOff>
    </xdr:from>
    <xdr:ext cx="405111" cy="259045"/>
    <xdr:sp macro="" textlink="">
      <xdr:nvSpPr>
        <xdr:cNvPr id="95" name="n_1mainValue有形固定資産減価償却率">
          <a:extLst>
            <a:ext uri="{FF2B5EF4-FFF2-40B4-BE49-F238E27FC236}">
              <a16:creationId xmlns:a16="http://schemas.microsoft.com/office/drawing/2014/main" id="{5024DCA8-3FDF-4753-8329-7F8399BE3C31}"/>
            </a:ext>
          </a:extLst>
        </xdr:cNvPr>
        <xdr:cNvSpPr txBox="1"/>
      </xdr:nvSpPr>
      <xdr:spPr>
        <a:xfrm>
          <a:off x="3836044" y="58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16950</xdr:rowOff>
    </xdr:from>
    <xdr:ext cx="405111" cy="259045"/>
    <xdr:sp macro="" textlink="">
      <xdr:nvSpPr>
        <xdr:cNvPr id="96" name="n_2mainValue有形固定資産減価償却率">
          <a:extLst>
            <a:ext uri="{FF2B5EF4-FFF2-40B4-BE49-F238E27FC236}">
              <a16:creationId xmlns:a16="http://schemas.microsoft.com/office/drawing/2014/main" id="{4391DA3D-6F52-4E20-9435-65D5F8201820}"/>
            </a:ext>
          </a:extLst>
        </xdr:cNvPr>
        <xdr:cNvSpPr txBox="1"/>
      </xdr:nvSpPr>
      <xdr:spPr>
        <a:xfrm>
          <a:off x="30867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123630</xdr:rowOff>
    </xdr:from>
    <xdr:ext cx="405111" cy="259045"/>
    <xdr:sp macro="" textlink="">
      <xdr:nvSpPr>
        <xdr:cNvPr id="97" name="n_3mainValue有形固定資産減価償却率">
          <a:extLst>
            <a:ext uri="{FF2B5EF4-FFF2-40B4-BE49-F238E27FC236}">
              <a16:creationId xmlns:a16="http://schemas.microsoft.com/office/drawing/2014/main" id="{9B4CFEAF-DCD9-4F50-8023-4CFECDE4C78A}"/>
            </a:ext>
          </a:extLst>
        </xdr:cNvPr>
        <xdr:cNvSpPr txBox="1"/>
      </xdr:nvSpPr>
      <xdr:spPr>
        <a:xfrm>
          <a:off x="2324744" y="5695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62459</xdr:rowOff>
    </xdr:from>
    <xdr:ext cx="405111" cy="259045"/>
    <xdr:sp macro="" textlink="">
      <xdr:nvSpPr>
        <xdr:cNvPr id="98" name="n_4mainValue有形固定資産減価償却率">
          <a:extLst>
            <a:ext uri="{FF2B5EF4-FFF2-40B4-BE49-F238E27FC236}">
              <a16:creationId xmlns:a16="http://schemas.microsoft.com/office/drawing/2014/main" id="{D85F9953-6366-425D-AEED-2438C77FACAE}"/>
            </a:ext>
          </a:extLst>
        </xdr:cNvPr>
        <xdr:cNvSpPr txBox="1"/>
      </xdr:nvSpPr>
      <xdr:spPr>
        <a:xfrm>
          <a:off x="1562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53B9578-2F31-41E6-8B83-5E1B0AB0909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C0C1F60D-FE79-45CD-B28D-D2EEF86D73D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52E745F-8D9B-481A-AF77-5BC45995FD0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C05CFE91-88D0-44D1-8F54-2D2FC81A3E9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DA94916C-9DFB-4C21-B788-37AD6FFB721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211C44FD-48DD-4482-AE0F-215893E4ADE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E2C5D46-D385-4ECB-BDA7-D359EACEE6A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8EA18716-FAC3-46DB-BB0E-0EB85BBB80F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44DB74F-9406-4C6E-9491-F12F2BB87C5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EBFE5D2-657D-4FFD-913E-8422ED808E2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FCCAAA35-5804-4DEA-B925-6321EE98B57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DD84924-8D2D-42C5-8246-F0D9466C404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EA97B99E-C2DF-43A4-B467-4B8BA6330E16}"/>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分母となる経常一般財源は，交付税，市税の減により減少し，経常経費充当額が横ばいの推移を見込んでいる。</a:t>
          </a:r>
          <a:endParaRPr lang="ja-JP" altLang="ja-JP" sz="1000">
            <a:effectLst/>
          </a:endParaRPr>
        </a:p>
        <a:p>
          <a:r>
            <a:rPr kumimoji="1" lang="ja-JP" altLang="ja-JP" sz="1000">
              <a:solidFill>
                <a:schemeClr val="dk1"/>
              </a:solidFill>
              <a:effectLst/>
              <a:latin typeface="+mn-lt"/>
              <a:ea typeface="+mn-ea"/>
              <a:cs typeface="+mn-cs"/>
            </a:rPr>
            <a:t>　分子の将来負担額は，債務負担行為に基づく支出予定額の減，職員数の減少に伴う退職手当負担見込額の減，合特債，臨財債の償還が進むことなどにより，分母と比較し，大きく減少する。</a:t>
          </a:r>
          <a:endParaRPr lang="ja-JP" altLang="ja-JP" sz="1000">
            <a:effectLst/>
          </a:endParaRPr>
        </a:p>
        <a:p>
          <a:r>
            <a:rPr kumimoji="1" lang="ja-JP" altLang="ja-JP" sz="1000">
              <a:solidFill>
                <a:schemeClr val="dk1"/>
              </a:solidFill>
              <a:effectLst/>
              <a:latin typeface="+mn-lt"/>
              <a:ea typeface="+mn-ea"/>
              <a:cs typeface="+mn-cs"/>
            </a:rPr>
            <a:t>　これらのことから，債務償還比率については，類似団体内平均値を上回っているが，減少していくと見込む。</a:t>
          </a:r>
          <a:endParaRPr lang="ja-JP" altLang="ja-JP" sz="1000">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5F2F29E-A263-4E25-8A5C-4F64CEE6116C}"/>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D779CF2-27EF-4336-ABEF-FDA66D98C6F2}"/>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9230804-4ABE-4E19-86AB-AA91B9C1876F}"/>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A28E99CD-48F2-492A-8062-BA0863CD3B52}"/>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9F7AC0AD-B6D8-4086-8437-7B6B1D3F50C6}"/>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F893CFA4-1225-4C45-B65E-A045302009F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CB18B1B-9465-4598-91C9-1D3B14BBB783}"/>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8CECE9A-F2CA-4998-AD4A-99DA6E08229A}"/>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9949966F-565A-4977-99DC-13F8C347EA2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2F51ECCA-134F-40E6-B11D-13E0243BAAA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F342C48D-F21F-4290-8234-F307B1EA63F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7BAB3584-CD2D-4745-A93C-208146FD616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8D08946C-E152-4692-99EB-3BA119DD8C9F}"/>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835FBD00-F253-47D5-A1A9-FAA0DFAC644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8AC8C089-F004-484E-BB6C-512F0EBFEC6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2854BB25-F453-40F3-A6B5-BA168E9FF17E}"/>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99601048-3FD4-4D67-93F4-870A39DE6892}"/>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7DC3C229-5F02-4AB3-B23A-311F4C6116D3}"/>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AE94CC3A-228B-4901-978E-20B15D8D9CA4}"/>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7E4C3B7C-D581-41AA-99FA-A417E2AFCD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id="{7F372D85-C1D9-4E1C-8E21-F1C692181BB1}"/>
            </a:ext>
          </a:extLst>
        </xdr:cNvPr>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ED13B512-E784-4A6B-B077-529E3BD8D743}"/>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D78D95CE-CA78-493C-9B13-0EFE06EBBCD0}"/>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EBD2E26E-132F-4ED3-83A8-64F5C4C1E944}"/>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23E1EEE2-9A10-493F-B98F-1CC49BB154BC}"/>
            </a:ext>
          </a:extLst>
        </xdr:cNvPr>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98718811-20C5-44DD-92E3-5E241724B5E6}"/>
            </a:ext>
          </a:extLst>
        </xdr:cNvPr>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2EA8B34-8BCD-4ABD-AB48-604F56A5836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018777C-33F0-4E79-9F22-8A6CB42CA01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CF8CE40-515B-4172-9980-68A69A42626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D8DF403-B36A-47BD-895F-F862CF049ED1}"/>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83295131-D4C2-46EE-BC56-270421723998}"/>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66336</xdr:rowOff>
    </xdr:from>
    <xdr:to>
      <xdr:col>76</xdr:col>
      <xdr:colOff>73025</xdr:colOff>
      <xdr:row>32</xdr:row>
      <xdr:rowOff>167936</xdr:rowOff>
    </xdr:to>
    <xdr:sp macro="" textlink="">
      <xdr:nvSpPr>
        <xdr:cNvPr id="143" name="楕円 142">
          <a:extLst>
            <a:ext uri="{FF2B5EF4-FFF2-40B4-BE49-F238E27FC236}">
              <a16:creationId xmlns:a16="http://schemas.microsoft.com/office/drawing/2014/main" id="{5018D6F2-0C47-41CE-AFF1-5D26B9874D1C}"/>
            </a:ext>
          </a:extLst>
        </xdr:cNvPr>
        <xdr:cNvSpPr/>
      </xdr:nvSpPr>
      <xdr:spPr>
        <a:xfrm>
          <a:off x="14744700" y="632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44763</xdr:rowOff>
    </xdr:from>
    <xdr:ext cx="469744" cy="259045"/>
    <xdr:sp macro="" textlink="">
      <xdr:nvSpPr>
        <xdr:cNvPr id="144" name="債務償還比率該当値テキスト">
          <a:extLst>
            <a:ext uri="{FF2B5EF4-FFF2-40B4-BE49-F238E27FC236}">
              <a16:creationId xmlns:a16="http://schemas.microsoft.com/office/drawing/2014/main" id="{5C1CEF05-99A6-4F3B-9310-2307E5524987}"/>
            </a:ext>
          </a:extLst>
        </xdr:cNvPr>
        <xdr:cNvSpPr txBox="1"/>
      </xdr:nvSpPr>
      <xdr:spPr>
        <a:xfrm>
          <a:off x="14846300" y="630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88526</xdr:rowOff>
    </xdr:from>
    <xdr:to>
      <xdr:col>72</xdr:col>
      <xdr:colOff>123825</xdr:colOff>
      <xdr:row>33</xdr:row>
      <xdr:rowOff>18676</xdr:rowOff>
    </xdr:to>
    <xdr:sp macro="" textlink="">
      <xdr:nvSpPr>
        <xdr:cNvPr id="145" name="楕円 144">
          <a:extLst>
            <a:ext uri="{FF2B5EF4-FFF2-40B4-BE49-F238E27FC236}">
              <a16:creationId xmlns:a16="http://schemas.microsoft.com/office/drawing/2014/main" id="{3424A9D9-125E-441F-AF16-B5CAEC140950}"/>
            </a:ext>
          </a:extLst>
        </xdr:cNvPr>
        <xdr:cNvSpPr/>
      </xdr:nvSpPr>
      <xdr:spPr>
        <a:xfrm>
          <a:off x="14033500" y="63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117136</xdr:rowOff>
    </xdr:from>
    <xdr:to>
      <xdr:col>76</xdr:col>
      <xdr:colOff>22225</xdr:colOff>
      <xdr:row>32</xdr:row>
      <xdr:rowOff>139326</xdr:rowOff>
    </xdr:to>
    <xdr:cxnSp macro="">
      <xdr:nvCxnSpPr>
        <xdr:cNvPr id="146" name="直線コネクタ 145">
          <a:extLst>
            <a:ext uri="{FF2B5EF4-FFF2-40B4-BE49-F238E27FC236}">
              <a16:creationId xmlns:a16="http://schemas.microsoft.com/office/drawing/2014/main" id="{6A72CC37-8B3D-4E64-BE0E-5C7CE2C4074C}"/>
            </a:ext>
          </a:extLst>
        </xdr:cNvPr>
        <xdr:cNvCxnSpPr/>
      </xdr:nvCxnSpPr>
      <xdr:spPr>
        <a:xfrm flipV="1">
          <a:off x="14084300" y="6375061"/>
          <a:ext cx="711200" cy="2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4085</xdr:rowOff>
    </xdr:from>
    <xdr:to>
      <xdr:col>68</xdr:col>
      <xdr:colOff>123825</xdr:colOff>
      <xdr:row>32</xdr:row>
      <xdr:rowOff>105685</xdr:rowOff>
    </xdr:to>
    <xdr:sp macro="" textlink="">
      <xdr:nvSpPr>
        <xdr:cNvPr id="147" name="楕円 146">
          <a:extLst>
            <a:ext uri="{FF2B5EF4-FFF2-40B4-BE49-F238E27FC236}">
              <a16:creationId xmlns:a16="http://schemas.microsoft.com/office/drawing/2014/main" id="{D5B0CF15-1ED5-455D-BF30-B975F43D1ACC}"/>
            </a:ext>
          </a:extLst>
        </xdr:cNvPr>
        <xdr:cNvSpPr/>
      </xdr:nvSpPr>
      <xdr:spPr>
        <a:xfrm>
          <a:off x="13271500" y="626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54885</xdr:rowOff>
    </xdr:from>
    <xdr:to>
      <xdr:col>72</xdr:col>
      <xdr:colOff>73025</xdr:colOff>
      <xdr:row>32</xdr:row>
      <xdr:rowOff>139326</xdr:rowOff>
    </xdr:to>
    <xdr:cxnSp macro="">
      <xdr:nvCxnSpPr>
        <xdr:cNvPr id="148" name="直線コネクタ 147">
          <a:extLst>
            <a:ext uri="{FF2B5EF4-FFF2-40B4-BE49-F238E27FC236}">
              <a16:creationId xmlns:a16="http://schemas.microsoft.com/office/drawing/2014/main" id="{D33425BF-51A8-4AFE-966D-5DA79358E793}"/>
            </a:ext>
          </a:extLst>
        </xdr:cNvPr>
        <xdr:cNvCxnSpPr/>
      </xdr:nvCxnSpPr>
      <xdr:spPr>
        <a:xfrm>
          <a:off x="13322300" y="6312810"/>
          <a:ext cx="762000" cy="8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54822</xdr:rowOff>
    </xdr:from>
    <xdr:to>
      <xdr:col>64</xdr:col>
      <xdr:colOff>123825</xdr:colOff>
      <xdr:row>32</xdr:row>
      <xdr:rowOff>156422</xdr:rowOff>
    </xdr:to>
    <xdr:sp macro="" textlink="">
      <xdr:nvSpPr>
        <xdr:cNvPr id="149" name="楕円 148">
          <a:extLst>
            <a:ext uri="{FF2B5EF4-FFF2-40B4-BE49-F238E27FC236}">
              <a16:creationId xmlns:a16="http://schemas.microsoft.com/office/drawing/2014/main" id="{38DEBB50-53C7-4207-8BB5-9D6DBBDD058B}"/>
            </a:ext>
          </a:extLst>
        </xdr:cNvPr>
        <xdr:cNvSpPr/>
      </xdr:nvSpPr>
      <xdr:spPr>
        <a:xfrm>
          <a:off x="12509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54885</xdr:rowOff>
    </xdr:from>
    <xdr:to>
      <xdr:col>68</xdr:col>
      <xdr:colOff>73025</xdr:colOff>
      <xdr:row>32</xdr:row>
      <xdr:rowOff>105622</xdr:rowOff>
    </xdr:to>
    <xdr:cxnSp macro="">
      <xdr:nvCxnSpPr>
        <xdr:cNvPr id="150" name="直線コネクタ 149">
          <a:extLst>
            <a:ext uri="{FF2B5EF4-FFF2-40B4-BE49-F238E27FC236}">
              <a16:creationId xmlns:a16="http://schemas.microsoft.com/office/drawing/2014/main" id="{19C9591E-63D2-4CBD-A1B1-53D46B94630E}"/>
            </a:ext>
          </a:extLst>
        </xdr:cNvPr>
        <xdr:cNvCxnSpPr/>
      </xdr:nvCxnSpPr>
      <xdr:spPr>
        <a:xfrm flipV="1">
          <a:off x="12560300" y="6312810"/>
          <a:ext cx="762000" cy="5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43907</xdr:rowOff>
    </xdr:from>
    <xdr:to>
      <xdr:col>60</xdr:col>
      <xdr:colOff>123825</xdr:colOff>
      <xdr:row>32</xdr:row>
      <xdr:rowOff>145507</xdr:rowOff>
    </xdr:to>
    <xdr:sp macro="" textlink="">
      <xdr:nvSpPr>
        <xdr:cNvPr id="151" name="楕円 150">
          <a:extLst>
            <a:ext uri="{FF2B5EF4-FFF2-40B4-BE49-F238E27FC236}">
              <a16:creationId xmlns:a16="http://schemas.microsoft.com/office/drawing/2014/main" id="{DDEA92CC-2CAF-4B40-8501-38B478CB1BF3}"/>
            </a:ext>
          </a:extLst>
        </xdr:cNvPr>
        <xdr:cNvSpPr/>
      </xdr:nvSpPr>
      <xdr:spPr>
        <a:xfrm>
          <a:off x="11747500" y="630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94707</xdr:rowOff>
    </xdr:from>
    <xdr:to>
      <xdr:col>64</xdr:col>
      <xdr:colOff>73025</xdr:colOff>
      <xdr:row>32</xdr:row>
      <xdr:rowOff>105622</xdr:rowOff>
    </xdr:to>
    <xdr:cxnSp macro="">
      <xdr:nvCxnSpPr>
        <xdr:cNvPr id="152" name="直線コネクタ 151">
          <a:extLst>
            <a:ext uri="{FF2B5EF4-FFF2-40B4-BE49-F238E27FC236}">
              <a16:creationId xmlns:a16="http://schemas.microsoft.com/office/drawing/2014/main" id="{659D344F-AB4F-4260-96CF-731D16CED772}"/>
            </a:ext>
          </a:extLst>
        </xdr:cNvPr>
        <xdr:cNvCxnSpPr/>
      </xdr:nvCxnSpPr>
      <xdr:spPr>
        <a:xfrm>
          <a:off x="11798300" y="6352632"/>
          <a:ext cx="762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3F419EB1-CA36-439E-AE7D-C0BDCF47D064}"/>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0FD8704C-7148-40FA-A261-08A90554A4A4}"/>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a:extLst>
            <a:ext uri="{FF2B5EF4-FFF2-40B4-BE49-F238E27FC236}">
              <a16:creationId xmlns:a16="http://schemas.microsoft.com/office/drawing/2014/main" id="{9C2877F4-F415-461F-AB4A-6E91D957DDF3}"/>
            </a:ext>
          </a:extLst>
        </xdr:cNvPr>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a:extLst>
            <a:ext uri="{FF2B5EF4-FFF2-40B4-BE49-F238E27FC236}">
              <a16:creationId xmlns:a16="http://schemas.microsoft.com/office/drawing/2014/main" id="{020FDD09-150D-4FDF-804A-E0AD8FC09537}"/>
            </a:ext>
          </a:extLst>
        </xdr:cNvPr>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9803</xdr:rowOff>
    </xdr:from>
    <xdr:ext cx="469744" cy="259045"/>
    <xdr:sp macro="" textlink="">
      <xdr:nvSpPr>
        <xdr:cNvPr id="157" name="n_1mainValue債務償還比率">
          <a:extLst>
            <a:ext uri="{FF2B5EF4-FFF2-40B4-BE49-F238E27FC236}">
              <a16:creationId xmlns:a16="http://schemas.microsoft.com/office/drawing/2014/main" id="{5CDD8182-551F-4FC1-83E8-BE7A0E028737}"/>
            </a:ext>
          </a:extLst>
        </xdr:cNvPr>
        <xdr:cNvSpPr txBox="1"/>
      </xdr:nvSpPr>
      <xdr:spPr>
        <a:xfrm>
          <a:off x="13836727" y="643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96812</xdr:rowOff>
    </xdr:from>
    <xdr:ext cx="469744" cy="259045"/>
    <xdr:sp macro="" textlink="">
      <xdr:nvSpPr>
        <xdr:cNvPr id="158" name="n_2mainValue債務償還比率">
          <a:extLst>
            <a:ext uri="{FF2B5EF4-FFF2-40B4-BE49-F238E27FC236}">
              <a16:creationId xmlns:a16="http://schemas.microsoft.com/office/drawing/2014/main" id="{319FDAB6-9917-4360-8A8F-65F3EE469070}"/>
            </a:ext>
          </a:extLst>
        </xdr:cNvPr>
        <xdr:cNvSpPr txBox="1"/>
      </xdr:nvSpPr>
      <xdr:spPr>
        <a:xfrm>
          <a:off x="13087427" y="635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147549</xdr:rowOff>
    </xdr:from>
    <xdr:ext cx="469744" cy="259045"/>
    <xdr:sp macro="" textlink="">
      <xdr:nvSpPr>
        <xdr:cNvPr id="159" name="n_3mainValue債務償還比率">
          <a:extLst>
            <a:ext uri="{FF2B5EF4-FFF2-40B4-BE49-F238E27FC236}">
              <a16:creationId xmlns:a16="http://schemas.microsoft.com/office/drawing/2014/main" id="{81FF1968-E000-43AD-A9E8-BDD532AD4FF3}"/>
            </a:ext>
          </a:extLst>
        </xdr:cNvPr>
        <xdr:cNvSpPr txBox="1"/>
      </xdr:nvSpPr>
      <xdr:spPr>
        <a:xfrm>
          <a:off x="12325427" y="640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136634</xdr:rowOff>
    </xdr:from>
    <xdr:ext cx="469744" cy="259045"/>
    <xdr:sp macro="" textlink="">
      <xdr:nvSpPr>
        <xdr:cNvPr id="160" name="n_4mainValue債務償還比率">
          <a:extLst>
            <a:ext uri="{FF2B5EF4-FFF2-40B4-BE49-F238E27FC236}">
              <a16:creationId xmlns:a16="http://schemas.microsoft.com/office/drawing/2014/main" id="{3D4B621C-1BED-44D0-A721-E5F7420BB6DC}"/>
            </a:ext>
          </a:extLst>
        </xdr:cNvPr>
        <xdr:cNvSpPr txBox="1"/>
      </xdr:nvSpPr>
      <xdr:spPr>
        <a:xfrm>
          <a:off x="11563427" y="639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F52E8B6C-FF84-4600-8F99-35A39F3111D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FF5C62A7-9B15-4877-8B89-E17C844D312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D84A3BE5-61C0-4F9A-8C9E-CCEC985CF3F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6381C7E-122C-4E75-867F-68192B06949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E7FE6E7F-2520-43D2-9754-9A15601229E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447AF887-ABED-41FE-9DC2-3FD59CEAF46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352647-8817-4BD4-84DE-C860B4CF20B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4C1A19A-01F0-4030-9BF2-FE30FAE817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1E2DF23-CC08-45BD-A912-01CA2E8C5F1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B6899AD-A0D6-40EE-A66D-DF71E23F578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F86A74-0B63-4DC2-B490-26928487607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7973CF0-2FE4-491B-A7CD-5A2DCAD7FF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B4191BA-DA8F-485C-B74B-D7259A0831E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0ADE43-0BD8-4C3D-AB05-D31EAB1954A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5CFFC9A-AC06-4283-B997-A9685B39611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F377C04-3125-4DE6-AEB9-C6362E403AD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217,690
214,266
352.83
127,859,209
124,709,770
2,485,875
56,049,651
119,159,062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F86FA3C-0E69-4503-8EA9-9AE9CA12E16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38B09FE-69AB-402E-AABE-138DD7BDA74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A623BBA-B207-4284-B1D3-1A69537CE4F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5629635-3031-41C2-9489-67048BEBD0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E77C24-D36A-4E00-B598-2BCB3DED601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6204F78A-3872-4B71-8F24-BEB4C9C55A8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5EAEF4A-CB74-4A9E-B9E4-553F26D443C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C4DC1AB-C471-4347-8D88-7518F990B77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92331A2-CB94-42C6-A21B-F291D57B009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1DC6CA5-E51D-4133-A2AF-3907CEAC9D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9034B53-A9D0-4928-97C2-2C34FB9511D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2577C8E-4BB7-41DB-B47A-EB9950A32C2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9990346-6C1C-4A21-94AF-B463565CBC7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5417BB5-12C6-40F1-9E87-A7B02D41D58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A282B03-7A9D-4A59-BA37-64C76694B18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4F4E390-162A-476B-A5D3-A19CE25F45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E260E2E-EC3F-46F9-87FD-DF834236B40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C42A450-614F-4453-AD2E-26E27A01758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D41270-66AE-4252-8946-B0B59AFD866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CA990F7-415C-4039-9EAB-D073DD5E185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CB5AB5D-F765-419C-A9E2-E22E64BAACD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7433A4E-DA5B-4DE4-A3E2-D31F7B3623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27CEC67-FA62-4B27-947F-8B2AEC2ECE8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E175217-E147-4ADD-906D-5D6FBA57C3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447F6F7-D079-42A2-BA20-A88064B8A87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71BF399-46B1-4EBF-97E7-46D37B4882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8617BC5-654B-4DE3-9177-ACAD88A5A33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2FE171C-FE2C-4519-AB0B-1A3E07D3D2A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4077D6-F1FD-4936-A45D-8BF8AFD3530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8CA21E6-2A78-485C-AC17-226E6F9D54F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30ADD21-9E71-458B-9157-15E90CDC6B1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E900F47-2843-4E27-BB79-082252384EC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5BBCEBA6-ABED-4F1E-9973-8A2C944E04A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A81FBFD-0119-4E4A-A136-EFADE3071E7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0154254-866B-44F2-BEB7-FC662C5159C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C379B00-9089-4EDB-B85D-394D372BAB2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681BB1A-4285-46F3-8A38-E597068824D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3F2DECF-C60E-43A9-A825-827825AFB90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58874FF-BC3A-4FC0-AB20-CF8AFBF5A45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EDC74F4D-1511-4857-BB27-7990681B1FE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1AA0330F-926E-4485-9F5D-47114F37668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F8820CC0-5309-414D-838F-4F1CB8CDBBD2}"/>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8E1AD89-F82C-4D1B-A322-587F150CF1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C28F02E-074F-4C04-B310-712600ABA219}"/>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F9CE635E-3E71-4552-A891-E41265E15F7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203667F6-7599-4AAE-8085-DD127BCCD636}"/>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CCDE14E7-78AE-478F-BE3C-EF5E68B8AE77}"/>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19CAFBB4-7A09-4D67-A0BE-3B76709C73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3205A021-52C9-4218-961C-4537E5E0EFA5}"/>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A77936B1-D440-4C18-9651-4E81BCBE4979}"/>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150512</xdr:rowOff>
    </xdr:from>
    <xdr:ext cx="405111" cy="259045"/>
    <xdr:sp macro="" textlink="">
      <xdr:nvSpPr>
        <xdr:cNvPr id="62" name="【道路】&#10;有形固定資産減価償却率平均値テキスト">
          <a:extLst>
            <a:ext uri="{FF2B5EF4-FFF2-40B4-BE49-F238E27FC236}">
              <a16:creationId xmlns:a16="http://schemas.microsoft.com/office/drawing/2014/main" id="{CA9C09B8-3C67-4899-A6C3-AC9EE6CD3BFB}"/>
            </a:ext>
          </a:extLst>
        </xdr:cNvPr>
        <xdr:cNvSpPr txBox="1"/>
      </xdr:nvSpPr>
      <xdr:spPr>
        <a:xfrm>
          <a:off x="4673600" y="649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309BEE3B-9EF4-402C-8F49-B7BF9E1BA76C}"/>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AF1A02CE-A49E-4666-96FF-AABF7158564A}"/>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EE54FE60-8B87-4939-AD62-4149C1F108AC}"/>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C78B7B56-A69E-46F4-B841-BE2414F8B90A}"/>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951470DF-65E6-4F9A-AC50-5B5AA19AE309}"/>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A4B63F1-65BC-4D6C-9246-82C319A7345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E966DBE-3634-478C-A5A4-F6BC4793025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563865E-284D-4EF8-BEF3-C4F41F50FC0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199C153-8BBD-453B-9BC4-F525A24ECA0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46D2CE5-47E6-46DD-BB70-F567FE734B1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3" name="楕円 72">
          <a:extLst>
            <a:ext uri="{FF2B5EF4-FFF2-40B4-BE49-F238E27FC236}">
              <a16:creationId xmlns:a16="http://schemas.microsoft.com/office/drawing/2014/main" id="{1B60E7D9-A4FC-4CF6-ADE6-89C83035E74C}"/>
            </a:ext>
          </a:extLst>
        </xdr:cNvPr>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4" name="【道路】&#10;有形固定資産減価償却率該当値テキスト">
          <a:extLst>
            <a:ext uri="{FF2B5EF4-FFF2-40B4-BE49-F238E27FC236}">
              <a16:creationId xmlns:a16="http://schemas.microsoft.com/office/drawing/2014/main" id="{4775EE25-7111-410E-8933-53935E118E99}"/>
            </a:ext>
          </a:extLst>
        </xdr:cNvPr>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84455</xdr:rowOff>
    </xdr:from>
    <xdr:to>
      <xdr:col>20</xdr:col>
      <xdr:colOff>38100</xdr:colOff>
      <xdr:row>38</xdr:row>
      <xdr:rowOff>14605</xdr:rowOff>
    </xdr:to>
    <xdr:sp macro="" textlink="">
      <xdr:nvSpPr>
        <xdr:cNvPr id="75" name="楕円 74">
          <a:extLst>
            <a:ext uri="{FF2B5EF4-FFF2-40B4-BE49-F238E27FC236}">
              <a16:creationId xmlns:a16="http://schemas.microsoft.com/office/drawing/2014/main" id="{478FB190-A529-492B-AB2C-2B886DBF81E7}"/>
            </a:ext>
          </a:extLst>
        </xdr:cNvPr>
        <xdr:cNvSpPr/>
      </xdr:nvSpPr>
      <xdr:spPr>
        <a:xfrm>
          <a:off x="3746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135255</xdr:rowOff>
    </xdr:from>
    <xdr:to>
      <xdr:col>24</xdr:col>
      <xdr:colOff>63500</xdr:colOff>
      <xdr:row>38</xdr:row>
      <xdr:rowOff>0</xdr:rowOff>
    </xdr:to>
    <xdr:cxnSp macro="">
      <xdr:nvCxnSpPr>
        <xdr:cNvPr id="76" name="直線コネクタ 75">
          <a:extLst>
            <a:ext uri="{FF2B5EF4-FFF2-40B4-BE49-F238E27FC236}">
              <a16:creationId xmlns:a16="http://schemas.microsoft.com/office/drawing/2014/main" id="{2FE68CBB-958C-499C-AFF9-A2B04C65DD93}"/>
            </a:ext>
          </a:extLst>
        </xdr:cNvPr>
        <xdr:cNvCxnSpPr/>
      </xdr:nvCxnSpPr>
      <xdr:spPr>
        <a:xfrm>
          <a:off x="3797300" y="64789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48260</xdr:rowOff>
    </xdr:from>
    <xdr:to>
      <xdr:col>15</xdr:col>
      <xdr:colOff>101600</xdr:colOff>
      <xdr:row>37</xdr:row>
      <xdr:rowOff>149860</xdr:rowOff>
    </xdr:to>
    <xdr:sp macro="" textlink="">
      <xdr:nvSpPr>
        <xdr:cNvPr id="77" name="楕円 76">
          <a:extLst>
            <a:ext uri="{FF2B5EF4-FFF2-40B4-BE49-F238E27FC236}">
              <a16:creationId xmlns:a16="http://schemas.microsoft.com/office/drawing/2014/main" id="{A91D0866-2AC6-441C-B0CE-0D104BF85523}"/>
            </a:ext>
          </a:extLst>
        </xdr:cNvPr>
        <xdr:cNvSpPr/>
      </xdr:nvSpPr>
      <xdr:spPr>
        <a:xfrm>
          <a:off x="2857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99060</xdr:rowOff>
    </xdr:from>
    <xdr:to>
      <xdr:col>19</xdr:col>
      <xdr:colOff>177800</xdr:colOff>
      <xdr:row>37</xdr:row>
      <xdr:rowOff>135255</xdr:rowOff>
    </xdr:to>
    <xdr:cxnSp macro="">
      <xdr:nvCxnSpPr>
        <xdr:cNvPr id="78" name="直線コネクタ 77">
          <a:extLst>
            <a:ext uri="{FF2B5EF4-FFF2-40B4-BE49-F238E27FC236}">
              <a16:creationId xmlns:a16="http://schemas.microsoft.com/office/drawing/2014/main" id="{FC00F288-C916-4287-81AF-D2C86CF57E7B}"/>
            </a:ext>
          </a:extLst>
        </xdr:cNvPr>
        <xdr:cNvCxnSpPr/>
      </xdr:nvCxnSpPr>
      <xdr:spPr>
        <a:xfrm>
          <a:off x="2908300" y="6442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10160</xdr:rowOff>
    </xdr:from>
    <xdr:to>
      <xdr:col>10</xdr:col>
      <xdr:colOff>165100</xdr:colOff>
      <xdr:row>37</xdr:row>
      <xdr:rowOff>111760</xdr:rowOff>
    </xdr:to>
    <xdr:sp macro="" textlink="">
      <xdr:nvSpPr>
        <xdr:cNvPr id="79" name="楕円 78">
          <a:extLst>
            <a:ext uri="{FF2B5EF4-FFF2-40B4-BE49-F238E27FC236}">
              <a16:creationId xmlns:a16="http://schemas.microsoft.com/office/drawing/2014/main" id="{E1BB5A35-7555-4193-ADFB-DD6D6FED4BDF}"/>
            </a:ext>
          </a:extLst>
        </xdr:cNvPr>
        <xdr:cNvSpPr/>
      </xdr:nvSpPr>
      <xdr:spPr>
        <a:xfrm>
          <a:off x="1968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60960</xdr:rowOff>
    </xdr:from>
    <xdr:to>
      <xdr:col>15</xdr:col>
      <xdr:colOff>50800</xdr:colOff>
      <xdr:row>37</xdr:row>
      <xdr:rowOff>99060</xdr:rowOff>
    </xdr:to>
    <xdr:cxnSp macro="">
      <xdr:nvCxnSpPr>
        <xdr:cNvPr id="80" name="直線コネクタ 79">
          <a:extLst>
            <a:ext uri="{FF2B5EF4-FFF2-40B4-BE49-F238E27FC236}">
              <a16:creationId xmlns:a16="http://schemas.microsoft.com/office/drawing/2014/main" id="{4695A3ED-0DAB-4A3A-8F36-C0AA0E79771F}"/>
            </a:ext>
          </a:extLst>
        </xdr:cNvPr>
        <xdr:cNvCxnSpPr/>
      </xdr:nvCxnSpPr>
      <xdr:spPr>
        <a:xfrm>
          <a:off x="2019300" y="64046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143510</xdr:rowOff>
    </xdr:from>
    <xdr:to>
      <xdr:col>6</xdr:col>
      <xdr:colOff>38100</xdr:colOff>
      <xdr:row>37</xdr:row>
      <xdr:rowOff>73660</xdr:rowOff>
    </xdr:to>
    <xdr:sp macro="" textlink="">
      <xdr:nvSpPr>
        <xdr:cNvPr id="81" name="楕円 80">
          <a:extLst>
            <a:ext uri="{FF2B5EF4-FFF2-40B4-BE49-F238E27FC236}">
              <a16:creationId xmlns:a16="http://schemas.microsoft.com/office/drawing/2014/main" id="{9A647322-A769-4343-BE3E-9333E61C573D}"/>
            </a:ext>
          </a:extLst>
        </xdr:cNvPr>
        <xdr:cNvSpPr/>
      </xdr:nvSpPr>
      <xdr:spPr>
        <a:xfrm>
          <a:off x="107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22860</xdr:rowOff>
    </xdr:from>
    <xdr:to>
      <xdr:col>10</xdr:col>
      <xdr:colOff>114300</xdr:colOff>
      <xdr:row>37</xdr:row>
      <xdr:rowOff>60960</xdr:rowOff>
    </xdr:to>
    <xdr:cxnSp macro="">
      <xdr:nvCxnSpPr>
        <xdr:cNvPr id="82" name="直線コネクタ 81">
          <a:extLst>
            <a:ext uri="{FF2B5EF4-FFF2-40B4-BE49-F238E27FC236}">
              <a16:creationId xmlns:a16="http://schemas.microsoft.com/office/drawing/2014/main" id="{AC4F0A7B-55EC-4D08-9031-3BCA7674284D}"/>
            </a:ext>
          </a:extLst>
        </xdr:cNvPr>
        <xdr:cNvCxnSpPr/>
      </xdr:nvCxnSpPr>
      <xdr:spPr>
        <a:xfrm>
          <a:off x="1130300" y="63665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a:extLst>
            <a:ext uri="{FF2B5EF4-FFF2-40B4-BE49-F238E27FC236}">
              <a16:creationId xmlns:a16="http://schemas.microsoft.com/office/drawing/2014/main" id="{4761243C-AD85-43FA-9844-0DEA91246D60}"/>
            </a:ext>
          </a:extLst>
        </xdr:cNvPr>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F3C0850F-159E-4409-8C1A-DC7EE5407D0C}"/>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3827</xdr:rowOff>
    </xdr:from>
    <xdr:ext cx="405111" cy="259045"/>
    <xdr:sp macro="" textlink="">
      <xdr:nvSpPr>
        <xdr:cNvPr id="85" name="n_3aveValue【道路】&#10;有形固定資産減価償却率">
          <a:extLst>
            <a:ext uri="{FF2B5EF4-FFF2-40B4-BE49-F238E27FC236}">
              <a16:creationId xmlns:a16="http://schemas.microsoft.com/office/drawing/2014/main" id="{D62C7FEB-EA28-484E-94F3-BE23E417CEC4}"/>
            </a:ext>
          </a:extLst>
        </xdr:cNvPr>
        <xdr:cNvSpPr txBox="1"/>
      </xdr:nvSpPr>
      <xdr:spPr>
        <a:xfrm>
          <a:off x="1816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152417</xdr:rowOff>
    </xdr:from>
    <xdr:ext cx="405111" cy="259045"/>
    <xdr:sp macro="" textlink="">
      <xdr:nvSpPr>
        <xdr:cNvPr id="86" name="n_4aveValue【道路】&#10;有形固定資産減価償却率">
          <a:extLst>
            <a:ext uri="{FF2B5EF4-FFF2-40B4-BE49-F238E27FC236}">
              <a16:creationId xmlns:a16="http://schemas.microsoft.com/office/drawing/2014/main" id="{1C8F4186-D2C4-4754-BB95-65C63E065E1E}"/>
            </a:ext>
          </a:extLst>
        </xdr:cNvPr>
        <xdr:cNvSpPr txBox="1"/>
      </xdr:nvSpPr>
      <xdr:spPr>
        <a:xfrm>
          <a:off x="927744" y="649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31132</xdr:rowOff>
    </xdr:from>
    <xdr:ext cx="405111" cy="259045"/>
    <xdr:sp macro="" textlink="">
      <xdr:nvSpPr>
        <xdr:cNvPr id="87" name="n_1mainValue【道路】&#10;有形固定資産減価償却率">
          <a:extLst>
            <a:ext uri="{FF2B5EF4-FFF2-40B4-BE49-F238E27FC236}">
              <a16:creationId xmlns:a16="http://schemas.microsoft.com/office/drawing/2014/main" id="{8A459BA7-AB9D-426E-A42B-BBEA3721B6BC}"/>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8" name="n_2mainValue【道路】&#10;有形固定資産減価償却率">
          <a:extLst>
            <a:ext uri="{FF2B5EF4-FFF2-40B4-BE49-F238E27FC236}">
              <a16:creationId xmlns:a16="http://schemas.microsoft.com/office/drawing/2014/main" id="{3AF4ABDE-DDDC-4691-AB82-2E49D0D4F294}"/>
            </a:ext>
          </a:extLst>
        </xdr:cNvPr>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128287</xdr:rowOff>
    </xdr:from>
    <xdr:ext cx="405111" cy="259045"/>
    <xdr:sp macro="" textlink="">
      <xdr:nvSpPr>
        <xdr:cNvPr id="89" name="n_3mainValue【道路】&#10;有形固定資産減価償却率">
          <a:extLst>
            <a:ext uri="{FF2B5EF4-FFF2-40B4-BE49-F238E27FC236}">
              <a16:creationId xmlns:a16="http://schemas.microsoft.com/office/drawing/2014/main" id="{840A2CC0-656E-43D5-99C8-FEBB21AD9EB5}"/>
            </a:ext>
          </a:extLst>
        </xdr:cNvPr>
        <xdr:cNvSpPr txBox="1"/>
      </xdr:nvSpPr>
      <xdr:spPr>
        <a:xfrm>
          <a:off x="1816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54662840-3A72-4748-BC58-5527AF4CB336}"/>
            </a:ext>
          </a:extLst>
        </xdr:cNvPr>
        <xdr:cNvSpPr txBox="1"/>
      </xdr:nvSpPr>
      <xdr:spPr>
        <a:xfrm>
          <a:off x="927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76F6F93-6558-401D-B906-E155BB7AA1D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FE43DC37-CEFC-4EEE-9E43-BCDE64A13F4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60BA6D7-2F89-4C15-9AE5-EE4D07707A6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1B76D96-8AA2-4006-B3D6-18E28C2BEB1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F087248-42B1-4632-B8B0-FF56D5F89FB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B49E130-F1A9-4B88-912E-45E1EC1A052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4964C3B-BE3D-4DB3-87ED-074992FF213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B8BBA4A1-4BAB-4CCA-903B-0E172E20BA4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4D3718C-A522-4B33-90DB-DB5F8BDF75C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C61C24C-8C2F-46CA-9F8F-182CA728D8A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1B8177C-F2B4-4D7D-8D15-D7A14A0FE1E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A4A82124-7CDC-4B8B-BD00-7CB482BC693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9305521-49F2-48FC-BCA9-DFB9B30C8C7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16164A7A-D0B5-41BC-AE72-20C2A4409786}"/>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4C6B237D-5F30-4EA1-A672-A8BDC58F0DE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FF3795FC-EEBA-4240-900E-8719C3D0A6B1}"/>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143B2731-FECA-48B9-AB00-6BBB73E142E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E021AC31-9647-468D-981B-68396506E9F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EE96CA67-45AF-4E79-9B04-6CD9005D69D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C153F460-DACD-48C3-8C68-4A0768E142ED}"/>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56CE004E-FD26-4700-AC86-F1FD3351571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E7BD2112-77A7-468A-BD82-CCF72A92589F}"/>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BD6B39D-E477-45FE-BF84-C0C3B023042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7DF94953-C1EC-47BF-A103-24806F35378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B2BC53CF-A713-4F08-B9F1-CF53E7C0206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F25375A1-51E9-4FB6-8105-6FCFE631C10F}"/>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EB076B98-557F-41E5-AB08-B76483DC6A24}"/>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3035070D-56AF-40CC-A43B-E704C41ECF28}"/>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4070F413-A3C7-4B54-8C2D-EC356712B11D}"/>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58225762-E9F2-47A3-B685-68F4098B546A}"/>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a:extLst>
            <a:ext uri="{FF2B5EF4-FFF2-40B4-BE49-F238E27FC236}">
              <a16:creationId xmlns:a16="http://schemas.microsoft.com/office/drawing/2014/main" id="{99E44B9C-0D19-4EAE-9B52-CFA240D623A6}"/>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78BE14BE-9CE3-4954-876C-23081C84C252}"/>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2D2993AE-CA14-49C5-8A86-70744897D1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F0258C70-1308-4515-B4DF-4BAA35EB1FBC}"/>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D18F39B6-727D-46EA-AB13-AC126FB51A72}"/>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B9ACC43D-58DB-403C-BD99-B7B34C04ADFF}"/>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E96B93A-DBDB-4C4B-BBA0-B21C87F2D22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6A061E4-D72C-4F82-9EB3-BF4C651AA01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D20EC6B-B0DB-412D-989D-595AE855A9E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FBDC0B7-4841-4250-9DCD-C7162CC89C2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482A479D-E958-48A7-9752-58A5518DDB1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131318</xdr:rowOff>
    </xdr:from>
    <xdr:to>
      <xdr:col>55</xdr:col>
      <xdr:colOff>50800</xdr:colOff>
      <xdr:row>37</xdr:row>
      <xdr:rowOff>61468</xdr:rowOff>
    </xdr:to>
    <xdr:sp macro="" textlink="">
      <xdr:nvSpPr>
        <xdr:cNvPr id="132" name="楕円 131">
          <a:extLst>
            <a:ext uri="{FF2B5EF4-FFF2-40B4-BE49-F238E27FC236}">
              <a16:creationId xmlns:a16="http://schemas.microsoft.com/office/drawing/2014/main" id="{7ABA7FE1-AE72-4B13-871B-9651A2906A3B}"/>
            </a:ext>
          </a:extLst>
        </xdr:cNvPr>
        <xdr:cNvSpPr/>
      </xdr:nvSpPr>
      <xdr:spPr>
        <a:xfrm>
          <a:off x="10426700" y="630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154195</xdr:rowOff>
    </xdr:from>
    <xdr:ext cx="469744" cy="259045"/>
    <xdr:sp macro="" textlink="">
      <xdr:nvSpPr>
        <xdr:cNvPr id="133" name="【道路】&#10;一人当たり延長該当値テキスト">
          <a:extLst>
            <a:ext uri="{FF2B5EF4-FFF2-40B4-BE49-F238E27FC236}">
              <a16:creationId xmlns:a16="http://schemas.microsoft.com/office/drawing/2014/main" id="{CA898753-0615-4E6F-B20F-A854FE3AA262}"/>
            </a:ext>
          </a:extLst>
        </xdr:cNvPr>
        <xdr:cNvSpPr txBox="1"/>
      </xdr:nvSpPr>
      <xdr:spPr>
        <a:xfrm>
          <a:off x="10515600" y="615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147646</xdr:rowOff>
    </xdr:from>
    <xdr:to>
      <xdr:col>50</xdr:col>
      <xdr:colOff>165100</xdr:colOff>
      <xdr:row>37</xdr:row>
      <xdr:rowOff>77796</xdr:rowOff>
    </xdr:to>
    <xdr:sp macro="" textlink="">
      <xdr:nvSpPr>
        <xdr:cNvPr id="134" name="楕円 133">
          <a:extLst>
            <a:ext uri="{FF2B5EF4-FFF2-40B4-BE49-F238E27FC236}">
              <a16:creationId xmlns:a16="http://schemas.microsoft.com/office/drawing/2014/main" id="{EFBACC9C-B285-44DD-854A-73A67461D108}"/>
            </a:ext>
          </a:extLst>
        </xdr:cNvPr>
        <xdr:cNvSpPr/>
      </xdr:nvSpPr>
      <xdr:spPr>
        <a:xfrm>
          <a:off x="9588500" y="631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10668</xdr:rowOff>
    </xdr:from>
    <xdr:to>
      <xdr:col>55</xdr:col>
      <xdr:colOff>0</xdr:colOff>
      <xdr:row>37</xdr:row>
      <xdr:rowOff>26996</xdr:rowOff>
    </xdr:to>
    <xdr:cxnSp macro="">
      <xdr:nvCxnSpPr>
        <xdr:cNvPr id="135" name="直線コネクタ 134">
          <a:extLst>
            <a:ext uri="{FF2B5EF4-FFF2-40B4-BE49-F238E27FC236}">
              <a16:creationId xmlns:a16="http://schemas.microsoft.com/office/drawing/2014/main" id="{6FC98722-B154-46BC-BC36-BA90319D88DB}"/>
            </a:ext>
          </a:extLst>
        </xdr:cNvPr>
        <xdr:cNvCxnSpPr/>
      </xdr:nvCxnSpPr>
      <xdr:spPr>
        <a:xfrm flipV="1">
          <a:off x="9639300" y="6354318"/>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161907</xdr:rowOff>
    </xdr:from>
    <xdr:to>
      <xdr:col>46</xdr:col>
      <xdr:colOff>38100</xdr:colOff>
      <xdr:row>37</xdr:row>
      <xdr:rowOff>92057</xdr:rowOff>
    </xdr:to>
    <xdr:sp macro="" textlink="">
      <xdr:nvSpPr>
        <xdr:cNvPr id="136" name="楕円 135">
          <a:extLst>
            <a:ext uri="{FF2B5EF4-FFF2-40B4-BE49-F238E27FC236}">
              <a16:creationId xmlns:a16="http://schemas.microsoft.com/office/drawing/2014/main" id="{98ED01C5-5ED7-49AF-AFBE-99933761ED3D}"/>
            </a:ext>
          </a:extLst>
        </xdr:cNvPr>
        <xdr:cNvSpPr/>
      </xdr:nvSpPr>
      <xdr:spPr>
        <a:xfrm>
          <a:off x="8699500" y="633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26996</xdr:rowOff>
    </xdr:from>
    <xdr:to>
      <xdr:col>50</xdr:col>
      <xdr:colOff>114300</xdr:colOff>
      <xdr:row>37</xdr:row>
      <xdr:rowOff>41257</xdr:rowOff>
    </xdr:to>
    <xdr:cxnSp macro="">
      <xdr:nvCxnSpPr>
        <xdr:cNvPr id="137" name="直線コネクタ 136">
          <a:extLst>
            <a:ext uri="{FF2B5EF4-FFF2-40B4-BE49-F238E27FC236}">
              <a16:creationId xmlns:a16="http://schemas.microsoft.com/office/drawing/2014/main" id="{3A1B2DDE-1A66-4162-8DBD-03496EFC1A2A}"/>
            </a:ext>
          </a:extLst>
        </xdr:cNvPr>
        <xdr:cNvCxnSpPr/>
      </xdr:nvCxnSpPr>
      <xdr:spPr>
        <a:xfrm flipV="1">
          <a:off x="8750300" y="6370646"/>
          <a:ext cx="889000" cy="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1669</xdr:rowOff>
    </xdr:from>
    <xdr:to>
      <xdr:col>41</xdr:col>
      <xdr:colOff>101600</xdr:colOff>
      <xdr:row>37</xdr:row>
      <xdr:rowOff>103269</xdr:rowOff>
    </xdr:to>
    <xdr:sp macro="" textlink="">
      <xdr:nvSpPr>
        <xdr:cNvPr id="138" name="楕円 137">
          <a:extLst>
            <a:ext uri="{FF2B5EF4-FFF2-40B4-BE49-F238E27FC236}">
              <a16:creationId xmlns:a16="http://schemas.microsoft.com/office/drawing/2014/main" id="{28E3EA09-3729-4CD7-A45A-BB1AD447DF98}"/>
            </a:ext>
          </a:extLst>
        </xdr:cNvPr>
        <xdr:cNvSpPr/>
      </xdr:nvSpPr>
      <xdr:spPr>
        <a:xfrm>
          <a:off x="7810500" y="63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41257</xdr:rowOff>
    </xdr:from>
    <xdr:to>
      <xdr:col>45</xdr:col>
      <xdr:colOff>177800</xdr:colOff>
      <xdr:row>37</xdr:row>
      <xdr:rowOff>52469</xdr:rowOff>
    </xdr:to>
    <xdr:cxnSp macro="">
      <xdr:nvCxnSpPr>
        <xdr:cNvPr id="139" name="直線コネクタ 138">
          <a:extLst>
            <a:ext uri="{FF2B5EF4-FFF2-40B4-BE49-F238E27FC236}">
              <a16:creationId xmlns:a16="http://schemas.microsoft.com/office/drawing/2014/main" id="{20F8C578-C626-44D7-BBA2-8CD2FFEE35D7}"/>
            </a:ext>
          </a:extLst>
        </xdr:cNvPr>
        <xdr:cNvCxnSpPr/>
      </xdr:nvCxnSpPr>
      <xdr:spPr>
        <a:xfrm flipV="1">
          <a:off x="7861300" y="6384907"/>
          <a:ext cx="889000" cy="11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13752</xdr:rowOff>
    </xdr:from>
    <xdr:to>
      <xdr:col>36</xdr:col>
      <xdr:colOff>165100</xdr:colOff>
      <xdr:row>37</xdr:row>
      <xdr:rowOff>115352</xdr:rowOff>
    </xdr:to>
    <xdr:sp macro="" textlink="">
      <xdr:nvSpPr>
        <xdr:cNvPr id="140" name="楕円 139">
          <a:extLst>
            <a:ext uri="{FF2B5EF4-FFF2-40B4-BE49-F238E27FC236}">
              <a16:creationId xmlns:a16="http://schemas.microsoft.com/office/drawing/2014/main" id="{C626EC39-C2CD-4F6E-BF68-F6595525F150}"/>
            </a:ext>
          </a:extLst>
        </xdr:cNvPr>
        <xdr:cNvSpPr/>
      </xdr:nvSpPr>
      <xdr:spPr>
        <a:xfrm>
          <a:off x="6921500" y="63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52469</xdr:rowOff>
    </xdr:from>
    <xdr:to>
      <xdr:col>41</xdr:col>
      <xdr:colOff>50800</xdr:colOff>
      <xdr:row>37</xdr:row>
      <xdr:rowOff>64552</xdr:rowOff>
    </xdr:to>
    <xdr:cxnSp macro="">
      <xdr:nvCxnSpPr>
        <xdr:cNvPr id="141" name="直線コネクタ 140">
          <a:extLst>
            <a:ext uri="{FF2B5EF4-FFF2-40B4-BE49-F238E27FC236}">
              <a16:creationId xmlns:a16="http://schemas.microsoft.com/office/drawing/2014/main" id="{4308CF20-D153-4672-9379-8ECDA3948A66}"/>
            </a:ext>
          </a:extLst>
        </xdr:cNvPr>
        <xdr:cNvCxnSpPr/>
      </xdr:nvCxnSpPr>
      <xdr:spPr>
        <a:xfrm flipV="1">
          <a:off x="6972300" y="639611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a:extLst>
            <a:ext uri="{FF2B5EF4-FFF2-40B4-BE49-F238E27FC236}">
              <a16:creationId xmlns:a16="http://schemas.microsoft.com/office/drawing/2014/main" id="{E6F4F10A-2C57-41F9-B344-E22DE0826125}"/>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a:extLst>
            <a:ext uri="{FF2B5EF4-FFF2-40B4-BE49-F238E27FC236}">
              <a16:creationId xmlns:a16="http://schemas.microsoft.com/office/drawing/2014/main" id="{FFC25881-961A-4B9A-8CD5-C2854522199B}"/>
            </a:ext>
          </a:extLst>
        </xdr:cNvPr>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a:extLst>
            <a:ext uri="{FF2B5EF4-FFF2-40B4-BE49-F238E27FC236}">
              <a16:creationId xmlns:a16="http://schemas.microsoft.com/office/drawing/2014/main" id="{F7582731-FC56-442F-B423-F6BD97D9E728}"/>
            </a:ext>
          </a:extLst>
        </xdr:cNvPr>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a:extLst>
            <a:ext uri="{FF2B5EF4-FFF2-40B4-BE49-F238E27FC236}">
              <a16:creationId xmlns:a16="http://schemas.microsoft.com/office/drawing/2014/main" id="{5D98D281-BDCF-49CF-96FE-5A8734007963}"/>
            </a:ext>
          </a:extLst>
        </xdr:cNvPr>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94323</xdr:rowOff>
    </xdr:from>
    <xdr:ext cx="469744" cy="259045"/>
    <xdr:sp macro="" textlink="">
      <xdr:nvSpPr>
        <xdr:cNvPr id="146" name="n_1mainValue【道路】&#10;一人当たり延長">
          <a:extLst>
            <a:ext uri="{FF2B5EF4-FFF2-40B4-BE49-F238E27FC236}">
              <a16:creationId xmlns:a16="http://schemas.microsoft.com/office/drawing/2014/main" id="{34EA95FB-652D-4CCB-A9F0-82FD9A1719B1}"/>
            </a:ext>
          </a:extLst>
        </xdr:cNvPr>
        <xdr:cNvSpPr txBox="1"/>
      </xdr:nvSpPr>
      <xdr:spPr>
        <a:xfrm>
          <a:off x="9391727" y="609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108584</xdr:rowOff>
    </xdr:from>
    <xdr:ext cx="469744" cy="259045"/>
    <xdr:sp macro="" textlink="">
      <xdr:nvSpPr>
        <xdr:cNvPr id="147" name="n_2mainValue【道路】&#10;一人当たり延長">
          <a:extLst>
            <a:ext uri="{FF2B5EF4-FFF2-40B4-BE49-F238E27FC236}">
              <a16:creationId xmlns:a16="http://schemas.microsoft.com/office/drawing/2014/main" id="{B14C3E95-1B1A-4619-A2C6-187C81C8E4B7}"/>
            </a:ext>
          </a:extLst>
        </xdr:cNvPr>
        <xdr:cNvSpPr txBox="1"/>
      </xdr:nvSpPr>
      <xdr:spPr>
        <a:xfrm>
          <a:off x="8515427" y="6109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119796</xdr:rowOff>
    </xdr:from>
    <xdr:ext cx="469744" cy="259045"/>
    <xdr:sp macro="" textlink="">
      <xdr:nvSpPr>
        <xdr:cNvPr id="148" name="n_3mainValue【道路】&#10;一人当たり延長">
          <a:extLst>
            <a:ext uri="{FF2B5EF4-FFF2-40B4-BE49-F238E27FC236}">
              <a16:creationId xmlns:a16="http://schemas.microsoft.com/office/drawing/2014/main" id="{10C54BDE-A179-46EE-B476-F625D15F633E}"/>
            </a:ext>
          </a:extLst>
        </xdr:cNvPr>
        <xdr:cNvSpPr txBox="1"/>
      </xdr:nvSpPr>
      <xdr:spPr>
        <a:xfrm>
          <a:off x="7626427" y="612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131879</xdr:rowOff>
    </xdr:from>
    <xdr:ext cx="469744" cy="259045"/>
    <xdr:sp macro="" textlink="">
      <xdr:nvSpPr>
        <xdr:cNvPr id="149" name="n_4mainValue【道路】&#10;一人当たり延長">
          <a:extLst>
            <a:ext uri="{FF2B5EF4-FFF2-40B4-BE49-F238E27FC236}">
              <a16:creationId xmlns:a16="http://schemas.microsoft.com/office/drawing/2014/main" id="{E051C91D-151B-42FF-A6E6-7536EAB49058}"/>
            </a:ext>
          </a:extLst>
        </xdr:cNvPr>
        <xdr:cNvSpPr txBox="1"/>
      </xdr:nvSpPr>
      <xdr:spPr>
        <a:xfrm>
          <a:off x="6737427" y="613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223564CA-79EB-49D2-B15F-9D05FAD4A7A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FB412965-6965-4AE2-8EA3-043C3FD4ECE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F0D17E0A-1BDF-44A5-860B-394CAA9EF7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43187F15-49DB-46E8-B729-686041F877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B1CB182A-F05F-4257-808A-8AD0A705420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D205F1D0-D2E2-4507-A61A-B3633536EEF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C4F54B10-7E21-4A65-A253-53ABA2426D3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8C5F49A9-D7CD-437C-8F83-5B9E2E838E2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B986D3F-6B6F-4A26-9C02-0CD3F6293DA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816DFC7D-B968-4935-9787-640BE01F1ED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16803717-966C-4283-8558-C9AC87B8535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752D395D-62A1-46C0-B334-6210621DBF2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198D06E8-0AD0-4E7F-B728-EF868274DB0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7161734A-F9BC-4147-9B1D-44F2A1969C5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233BBF82-C30C-4A62-988E-79AF95D54F1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D6248E3E-F5BD-454B-8478-82363C708D8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CB583B51-BA37-4AC9-8F74-997C977F3DB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F940A167-896D-4587-AC14-8973377599B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C2E48963-3BE6-45BF-ADCB-DAB25585015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71A72308-82B5-46CC-B715-8904895150E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AFAA9056-9DC5-4658-A1AC-ED1535A02DE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F436913F-FC5B-4443-B0DC-C2A2C897C00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DDD4634F-7685-440C-B2C3-040791DCD8E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7AB12C21-325B-4FEB-BEB0-11000A297C09}"/>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ADA7132-C9C0-471F-8281-428DD6E5C9D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CF75C99B-CF6C-42DF-9BEA-DD6F2B82541D}"/>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489D7D8D-5A19-4298-B704-AB704C276256}"/>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955B8243-D6BE-4842-8A22-3DFCFDBC219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53F45593-77DC-4601-A78F-C17C4B33B9A4}"/>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7063976D-BF32-4CB2-8BB8-0EEA7F075B71}"/>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A57BC0AA-BE34-4F9B-9126-0E38DF617695}"/>
            </a:ext>
          </a:extLst>
        </xdr:cNvPr>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6C465B25-16CA-40B1-AD1B-28F8EBE8AFA6}"/>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FEB66F2A-F233-4883-B50E-2F7DE2EF74A4}"/>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F85E0AC5-AA38-4F3A-9E8B-90F1C6DBA43B}"/>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CD233EA1-91F5-407E-AB76-22FFB7C289B7}"/>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DE013A9B-43EF-4007-AD2F-EE90154DFCA5}"/>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2F4CB19-C102-4A06-901B-CBDDF557145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CC79F19-E77D-4611-AC14-F918E08285B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F93583F-73BD-473C-933D-724C30B7DF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1EAF25B1-0545-46C5-B602-11F16F5AF35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85A0E8E9-86D4-4AE6-B51F-5B94CE81521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30843</xdr:rowOff>
    </xdr:from>
    <xdr:to>
      <xdr:col>24</xdr:col>
      <xdr:colOff>114300</xdr:colOff>
      <xdr:row>61</xdr:row>
      <xdr:rowOff>132443</xdr:rowOff>
    </xdr:to>
    <xdr:sp macro="" textlink="">
      <xdr:nvSpPr>
        <xdr:cNvPr id="191" name="楕円 190">
          <a:extLst>
            <a:ext uri="{FF2B5EF4-FFF2-40B4-BE49-F238E27FC236}">
              <a16:creationId xmlns:a16="http://schemas.microsoft.com/office/drawing/2014/main" id="{78F84560-1101-4154-8EF4-63559E67B1AF}"/>
            </a:ext>
          </a:extLst>
        </xdr:cNvPr>
        <xdr:cNvSpPr/>
      </xdr:nvSpPr>
      <xdr:spPr>
        <a:xfrm>
          <a:off x="45847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9270</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D957F4C5-94FF-4FFD-89E9-923F9223B314}"/>
            </a:ext>
          </a:extLst>
        </xdr:cNvPr>
        <xdr:cNvSpPr txBox="1"/>
      </xdr:nvSpPr>
      <xdr:spPr>
        <a:xfrm>
          <a:off x="4673600"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6350</xdr:rowOff>
    </xdr:from>
    <xdr:to>
      <xdr:col>20</xdr:col>
      <xdr:colOff>38100</xdr:colOff>
      <xdr:row>61</xdr:row>
      <xdr:rowOff>107950</xdr:rowOff>
    </xdr:to>
    <xdr:sp macro="" textlink="">
      <xdr:nvSpPr>
        <xdr:cNvPr id="193" name="楕円 192">
          <a:extLst>
            <a:ext uri="{FF2B5EF4-FFF2-40B4-BE49-F238E27FC236}">
              <a16:creationId xmlns:a16="http://schemas.microsoft.com/office/drawing/2014/main" id="{141A2F47-7431-4CD4-A1BE-AB3085C9ABDC}"/>
            </a:ext>
          </a:extLst>
        </xdr:cNvPr>
        <xdr:cNvSpPr/>
      </xdr:nvSpPr>
      <xdr:spPr>
        <a:xfrm>
          <a:off x="3746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57150</xdr:rowOff>
    </xdr:from>
    <xdr:to>
      <xdr:col>24</xdr:col>
      <xdr:colOff>63500</xdr:colOff>
      <xdr:row>61</xdr:row>
      <xdr:rowOff>81643</xdr:rowOff>
    </xdr:to>
    <xdr:cxnSp macro="">
      <xdr:nvCxnSpPr>
        <xdr:cNvPr id="194" name="直線コネクタ 193">
          <a:extLst>
            <a:ext uri="{FF2B5EF4-FFF2-40B4-BE49-F238E27FC236}">
              <a16:creationId xmlns:a16="http://schemas.microsoft.com/office/drawing/2014/main" id="{E6A2567D-C8AE-4549-9B38-29A09B0633A6}"/>
            </a:ext>
          </a:extLst>
        </xdr:cNvPr>
        <xdr:cNvCxnSpPr/>
      </xdr:nvCxnSpPr>
      <xdr:spPr>
        <a:xfrm>
          <a:off x="3797300" y="1051560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150041</xdr:rowOff>
    </xdr:from>
    <xdr:to>
      <xdr:col>15</xdr:col>
      <xdr:colOff>101600</xdr:colOff>
      <xdr:row>61</xdr:row>
      <xdr:rowOff>80191</xdr:rowOff>
    </xdr:to>
    <xdr:sp macro="" textlink="">
      <xdr:nvSpPr>
        <xdr:cNvPr id="195" name="楕円 194">
          <a:extLst>
            <a:ext uri="{FF2B5EF4-FFF2-40B4-BE49-F238E27FC236}">
              <a16:creationId xmlns:a16="http://schemas.microsoft.com/office/drawing/2014/main" id="{D2ABFDCE-063A-4756-8171-D7565B6DBF90}"/>
            </a:ext>
          </a:extLst>
        </xdr:cNvPr>
        <xdr:cNvSpPr/>
      </xdr:nvSpPr>
      <xdr:spPr>
        <a:xfrm>
          <a:off x="2857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29391</xdr:rowOff>
    </xdr:from>
    <xdr:to>
      <xdr:col>19</xdr:col>
      <xdr:colOff>177800</xdr:colOff>
      <xdr:row>61</xdr:row>
      <xdr:rowOff>57150</xdr:rowOff>
    </xdr:to>
    <xdr:cxnSp macro="">
      <xdr:nvCxnSpPr>
        <xdr:cNvPr id="196" name="直線コネクタ 195">
          <a:extLst>
            <a:ext uri="{FF2B5EF4-FFF2-40B4-BE49-F238E27FC236}">
              <a16:creationId xmlns:a16="http://schemas.microsoft.com/office/drawing/2014/main" id="{D8C93737-A92E-4E97-9A7E-3DF51F65C040}"/>
            </a:ext>
          </a:extLst>
        </xdr:cNvPr>
        <xdr:cNvCxnSpPr/>
      </xdr:nvCxnSpPr>
      <xdr:spPr>
        <a:xfrm>
          <a:off x="2908300" y="104878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97" name="楕円 196">
          <a:extLst>
            <a:ext uri="{FF2B5EF4-FFF2-40B4-BE49-F238E27FC236}">
              <a16:creationId xmlns:a16="http://schemas.microsoft.com/office/drawing/2014/main" id="{9E48B15C-B086-4579-BFEE-2EA741B27045}"/>
            </a:ext>
          </a:extLst>
        </xdr:cNvPr>
        <xdr:cNvSpPr/>
      </xdr:nvSpPr>
      <xdr:spPr>
        <a:xfrm>
          <a:off x="1968500" y="1041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3266</xdr:rowOff>
    </xdr:from>
    <xdr:to>
      <xdr:col>15</xdr:col>
      <xdr:colOff>50800</xdr:colOff>
      <xdr:row>61</xdr:row>
      <xdr:rowOff>29391</xdr:rowOff>
    </xdr:to>
    <xdr:cxnSp macro="">
      <xdr:nvCxnSpPr>
        <xdr:cNvPr id="198" name="直線コネクタ 197">
          <a:extLst>
            <a:ext uri="{FF2B5EF4-FFF2-40B4-BE49-F238E27FC236}">
              <a16:creationId xmlns:a16="http://schemas.microsoft.com/office/drawing/2014/main" id="{98344483-9802-467D-92DF-21424CEA91FF}"/>
            </a:ext>
          </a:extLst>
        </xdr:cNvPr>
        <xdr:cNvCxnSpPr/>
      </xdr:nvCxnSpPr>
      <xdr:spPr>
        <a:xfrm>
          <a:off x="2019300" y="104617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96157</xdr:rowOff>
    </xdr:from>
    <xdr:to>
      <xdr:col>6</xdr:col>
      <xdr:colOff>38100</xdr:colOff>
      <xdr:row>61</xdr:row>
      <xdr:rowOff>26307</xdr:rowOff>
    </xdr:to>
    <xdr:sp macro="" textlink="">
      <xdr:nvSpPr>
        <xdr:cNvPr id="199" name="楕円 198">
          <a:extLst>
            <a:ext uri="{FF2B5EF4-FFF2-40B4-BE49-F238E27FC236}">
              <a16:creationId xmlns:a16="http://schemas.microsoft.com/office/drawing/2014/main" id="{A66D5857-9C0A-4FFC-BF27-354BD7A32269}"/>
            </a:ext>
          </a:extLst>
        </xdr:cNvPr>
        <xdr:cNvSpPr/>
      </xdr:nvSpPr>
      <xdr:spPr>
        <a:xfrm>
          <a:off x="1079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146957</xdr:rowOff>
    </xdr:from>
    <xdr:to>
      <xdr:col>10</xdr:col>
      <xdr:colOff>114300</xdr:colOff>
      <xdr:row>61</xdr:row>
      <xdr:rowOff>3266</xdr:rowOff>
    </xdr:to>
    <xdr:cxnSp macro="">
      <xdr:nvCxnSpPr>
        <xdr:cNvPr id="200" name="直線コネクタ 199">
          <a:extLst>
            <a:ext uri="{FF2B5EF4-FFF2-40B4-BE49-F238E27FC236}">
              <a16:creationId xmlns:a16="http://schemas.microsoft.com/office/drawing/2014/main" id="{F634F90C-2C37-43A9-84DD-9C6249437FB5}"/>
            </a:ext>
          </a:extLst>
        </xdr:cNvPr>
        <xdr:cNvCxnSpPr/>
      </xdr:nvCxnSpPr>
      <xdr:spPr>
        <a:xfrm>
          <a:off x="1130300" y="104339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6BB5279C-B8F0-4F97-8EC9-ED0B6E9579EE}"/>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B9ED941A-910D-4E57-9895-FA3DBFBD23A8}"/>
            </a:ext>
          </a:extLst>
        </xdr:cNvPr>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36CB7BFB-5BA5-48EB-B058-FFBF8C882114}"/>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751C5885-78FD-41AC-905D-DCFA47C7655F}"/>
            </a:ext>
          </a:extLst>
        </xdr:cNvPr>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99077</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5D8B5290-661C-49DD-ADA3-A29C8B2DCC15}"/>
            </a:ext>
          </a:extLst>
        </xdr:cNvPr>
        <xdr:cNvSpPr txBox="1"/>
      </xdr:nvSpPr>
      <xdr:spPr>
        <a:xfrm>
          <a:off x="3582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D07A41B2-A0CD-49A1-8936-B8FD737791D7}"/>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37EDA3C9-9EA1-48AF-BA28-05ED90F8BFCF}"/>
            </a:ext>
          </a:extLst>
        </xdr:cNvPr>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17434</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EA211CC6-580A-4AED-9F9F-DB8F95DE6B20}"/>
            </a:ext>
          </a:extLst>
        </xdr:cNvPr>
        <xdr:cNvSpPr txBox="1"/>
      </xdr:nvSpPr>
      <xdr:spPr>
        <a:xfrm>
          <a:off x="927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40A9AC10-CA90-43D9-8965-70F2D0053D8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C76F4113-4182-47BF-97FA-0E2173BD9A2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ABF5B295-A913-4EC3-994A-46A5BA8F0D2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41A75CCE-6EA2-4810-849D-505FCC5236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62E4CD83-3472-4FC7-A383-7B37B755ABB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A24AE809-D981-44EF-9390-01A78F3A6FB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AED91E5-2797-4E33-8EE1-280C0C7D7A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E0B68F4F-25C9-4342-A6FF-58AFB9134C9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C5064C35-F42E-42EB-B8E9-4E39E90F72F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3927DEDE-0BF1-4FEB-8A8F-DFD42F9E303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D2DD0859-B3CC-42AE-B302-09238F14976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1CBA9F34-8728-46FC-86D4-79B04E0ADC72}"/>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33C48F50-FF53-4A1D-8C08-814A7759237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F69F4696-ED1C-4809-97BA-A61BAEF3FA6F}"/>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B7E300C2-E337-4F3F-8393-CCC6789EED7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B07BEF3E-6D00-4DC2-903D-363A1A10CC55}"/>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47A08187-38FD-4503-BA2E-53F4204B3AE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96EA5D43-C176-4FEC-A183-1F48FB8363C6}"/>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80CA4D65-5E2A-42B2-82CB-582527B236E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5FA78D5-BAC8-4B8A-980F-AB620EF599C4}"/>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C6615374-A611-4E95-ADF4-EE0AAE95A56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49F8CCF1-6360-4457-8E89-E85B33899C33}"/>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A551AFD6-2469-4F05-80C0-E8F9DB37410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4D2DAAB-C88D-4B69-9D68-E658B78CF31F}"/>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CC5909D6-093B-4233-A8F2-141718338BCA}"/>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88F2BFAF-0E45-4243-BB2A-4D5D171F3191}"/>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873B11A8-94BD-468C-B2A5-CF9355433D1B}"/>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24F07027-59E5-4437-8291-E452B8601001}"/>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96B72B40-8C03-47A1-A277-77ACC7E9F5B7}"/>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AC12823B-4786-4774-852C-6417C2B49738}"/>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DA024BAE-BC0D-4F7E-A12C-C58614BBCF3D}"/>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AE9E66E7-754F-42E5-A5AE-8C1A72BEFF11}"/>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BE3465E0-F461-499A-9ED2-4DE8D478F732}"/>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348535E8-6DC0-4B83-8A75-DD16F498BCA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11D584AC-B628-47B4-8476-11CC3A0A11C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336C89F-3C8E-48D5-B7C5-A9E2FFDB62F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8C6E08F-BAA0-4DD5-BE21-35D750733FBC}"/>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85C49EB3-2F7A-47BA-BBB7-96F6B32ED4B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C9B8CE8-8915-40BF-8D3B-5F68C51CB7E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110618</xdr:rowOff>
    </xdr:from>
    <xdr:to>
      <xdr:col>55</xdr:col>
      <xdr:colOff>50800</xdr:colOff>
      <xdr:row>59</xdr:row>
      <xdr:rowOff>40768</xdr:rowOff>
    </xdr:to>
    <xdr:sp macro="" textlink="">
      <xdr:nvSpPr>
        <xdr:cNvPr id="248" name="楕円 247">
          <a:extLst>
            <a:ext uri="{FF2B5EF4-FFF2-40B4-BE49-F238E27FC236}">
              <a16:creationId xmlns:a16="http://schemas.microsoft.com/office/drawing/2014/main" id="{FD4DB49F-0B1A-493C-A253-691D164C51AA}"/>
            </a:ext>
          </a:extLst>
        </xdr:cNvPr>
        <xdr:cNvSpPr/>
      </xdr:nvSpPr>
      <xdr:spPr>
        <a:xfrm>
          <a:off x="10426700" y="1005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133495</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07556F65-F0D3-4651-AAB3-A136520C7D18}"/>
            </a:ext>
          </a:extLst>
        </xdr:cNvPr>
        <xdr:cNvSpPr txBox="1"/>
      </xdr:nvSpPr>
      <xdr:spPr>
        <a:xfrm>
          <a:off x="10515600" y="990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127360</xdr:rowOff>
    </xdr:from>
    <xdr:to>
      <xdr:col>50</xdr:col>
      <xdr:colOff>165100</xdr:colOff>
      <xdr:row>59</xdr:row>
      <xdr:rowOff>57510</xdr:rowOff>
    </xdr:to>
    <xdr:sp macro="" textlink="">
      <xdr:nvSpPr>
        <xdr:cNvPr id="250" name="楕円 249">
          <a:extLst>
            <a:ext uri="{FF2B5EF4-FFF2-40B4-BE49-F238E27FC236}">
              <a16:creationId xmlns:a16="http://schemas.microsoft.com/office/drawing/2014/main" id="{A6B25786-4A03-4E5C-87D6-3B5C4FC3D6C1}"/>
            </a:ext>
          </a:extLst>
        </xdr:cNvPr>
        <xdr:cNvSpPr/>
      </xdr:nvSpPr>
      <xdr:spPr>
        <a:xfrm>
          <a:off x="9588500" y="1007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161418</xdr:rowOff>
    </xdr:from>
    <xdr:to>
      <xdr:col>55</xdr:col>
      <xdr:colOff>0</xdr:colOff>
      <xdr:row>59</xdr:row>
      <xdr:rowOff>6710</xdr:rowOff>
    </xdr:to>
    <xdr:cxnSp macro="">
      <xdr:nvCxnSpPr>
        <xdr:cNvPr id="251" name="直線コネクタ 250">
          <a:extLst>
            <a:ext uri="{FF2B5EF4-FFF2-40B4-BE49-F238E27FC236}">
              <a16:creationId xmlns:a16="http://schemas.microsoft.com/office/drawing/2014/main" id="{00ECC5C8-3AF2-4AF5-8FAF-BCF3A343E40F}"/>
            </a:ext>
          </a:extLst>
        </xdr:cNvPr>
        <xdr:cNvCxnSpPr/>
      </xdr:nvCxnSpPr>
      <xdr:spPr>
        <a:xfrm flipV="1">
          <a:off x="9639300" y="10105518"/>
          <a:ext cx="8382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141518</xdr:rowOff>
    </xdr:from>
    <xdr:to>
      <xdr:col>46</xdr:col>
      <xdr:colOff>38100</xdr:colOff>
      <xdr:row>59</xdr:row>
      <xdr:rowOff>71668</xdr:rowOff>
    </xdr:to>
    <xdr:sp macro="" textlink="">
      <xdr:nvSpPr>
        <xdr:cNvPr id="252" name="楕円 251">
          <a:extLst>
            <a:ext uri="{FF2B5EF4-FFF2-40B4-BE49-F238E27FC236}">
              <a16:creationId xmlns:a16="http://schemas.microsoft.com/office/drawing/2014/main" id="{A71A8B72-8374-479A-8633-C6320B50512C}"/>
            </a:ext>
          </a:extLst>
        </xdr:cNvPr>
        <xdr:cNvSpPr/>
      </xdr:nvSpPr>
      <xdr:spPr>
        <a:xfrm>
          <a:off x="8699500" y="100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6710</xdr:rowOff>
    </xdr:from>
    <xdr:to>
      <xdr:col>50</xdr:col>
      <xdr:colOff>114300</xdr:colOff>
      <xdr:row>59</xdr:row>
      <xdr:rowOff>20868</xdr:rowOff>
    </xdr:to>
    <xdr:cxnSp macro="">
      <xdr:nvCxnSpPr>
        <xdr:cNvPr id="253" name="直線コネクタ 252">
          <a:extLst>
            <a:ext uri="{FF2B5EF4-FFF2-40B4-BE49-F238E27FC236}">
              <a16:creationId xmlns:a16="http://schemas.microsoft.com/office/drawing/2014/main" id="{A732E01A-A85D-4BB8-9189-59F182C6064C}"/>
            </a:ext>
          </a:extLst>
        </xdr:cNvPr>
        <xdr:cNvCxnSpPr/>
      </xdr:nvCxnSpPr>
      <xdr:spPr>
        <a:xfrm flipV="1">
          <a:off x="8750300" y="10122260"/>
          <a:ext cx="8890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153701</xdr:rowOff>
    </xdr:from>
    <xdr:to>
      <xdr:col>41</xdr:col>
      <xdr:colOff>101600</xdr:colOff>
      <xdr:row>59</xdr:row>
      <xdr:rowOff>83851</xdr:rowOff>
    </xdr:to>
    <xdr:sp macro="" textlink="">
      <xdr:nvSpPr>
        <xdr:cNvPr id="254" name="楕円 253">
          <a:extLst>
            <a:ext uri="{FF2B5EF4-FFF2-40B4-BE49-F238E27FC236}">
              <a16:creationId xmlns:a16="http://schemas.microsoft.com/office/drawing/2014/main" id="{5709087F-A9FC-4523-BE2E-EC72C1AA69C9}"/>
            </a:ext>
          </a:extLst>
        </xdr:cNvPr>
        <xdr:cNvSpPr/>
      </xdr:nvSpPr>
      <xdr:spPr>
        <a:xfrm>
          <a:off x="7810500" y="1009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20868</xdr:rowOff>
    </xdr:from>
    <xdr:to>
      <xdr:col>45</xdr:col>
      <xdr:colOff>177800</xdr:colOff>
      <xdr:row>59</xdr:row>
      <xdr:rowOff>33051</xdr:rowOff>
    </xdr:to>
    <xdr:cxnSp macro="">
      <xdr:nvCxnSpPr>
        <xdr:cNvPr id="255" name="直線コネクタ 254">
          <a:extLst>
            <a:ext uri="{FF2B5EF4-FFF2-40B4-BE49-F238E27FC236}">
              <a16:creationId xmlns:a16="http://schemas.microsoft.com/office/drawing/2014/main" id="{C9F04773-041A-4999-9710-B2DD2A5EF4F5}"/>
            </a:ext>
          </a:extLst>
        </xdr:cNvPr>
        <xdr:cNvCxnSpPr/>
      </xdr:nvCxnSpPr>
      <xdr:spPr>
        <a:xfrm flipV="1">
          <a:off x="7861300" y="10136418"/>
          <a:ext cx="889000" cy="1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165943</xdr:rowOff>
    </xdr:from>
    <xdr:to>
      <xdr:col>36</xdr:col>
      <xdr:colOff>165100</xdr:colOff>
      <xdr:row>59</xdr:row>
      <xdr:rowOff>96093</xdr:rowOff>
    </xdr:to>
    <xdr:sp macro="" textlink="">
      <xdr:nvSpPr>
        <xdr:cNvPr id="256" name="楕円 255">
          <a:extLst>
            <a:ext uri="{FF2B5EF4-FFF2-40B4-BE49-F238E27FC236}">
              <a16:creationId xmlns:a16="http://schemas.microsoft.com/office/drawing/2014/main" id="{71FF1475-3C87-4F1B-B54D-A488CDD100B4}"/>
            </a:ext>
          </a:extLst>
        </xdr:cNvPr>
        <xdr:cNvSpPr/>
      </xdr:nvSpPr>
      <xdr:spPr>
        <a:xfrm>
          <a:off x="6921500" y="1011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33051</xdr:rowOff>
    </xdr:from>
    <xdr:to>
      <xdr:col>41</xdr:col>
      <xdr:colOff>50800</xdr:colOff>
      <xdr:row>59</xdr:row>
      <xdr:rowOff>45293</xdr:rowOff>
    </xdr:to>
    <xdr:cxnSp macro="">
      <xdr:nvCxnSpPr>
        <xdr:cNvPr id="257" name="直線コネクタ 256">
          <a:extLst>
            <a:ext uri="{FF2B5EF4-FFF2-40B4-BE49-F238E27FC236}">
              <a16:creationId xmlns:a16="http://schemas.microsoft.com/office/drawing/2014/main" id="{CF634262-CAAA-4F6E-8B7C-F50FFA7BB542}"/>
            </a:ext>
          </a:extLst>
        </xdr:cNvPr>
        <xdr:cNvCxnSpPr/>
      </xdr:nvCxnSpPr>
      <xdr:spPr>
        <a:xfrm flipV="1">
          <a:off x="6972300" y="10148601"/>
          <a:ext cx="889000" cy="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7FE2787C-9A4F-4718-BE2D-0BE20A5FCAA8}"/>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1200739A-F50C-46AB-928D-2A8557F971FB}"/>
            </a:ext>
          </a:extLst>
        </xdr:cNvPr>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5809A420-12D5-425D-BDC4-D20E70AC9B45}"/>
            </a:ext>
          </a:extLst>
        </xdr:cNvPr>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C1DD0F9D-75DC-4795-8064-452F0A2B4FD9}"/>
            </a:ext>
          </a:extLst>
        </xdr:cNvPr>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74037</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F649629E-7ABC-47BB-9D74-986A21AA6F3A}"/>
            </a:ext>
          </a:extLst>
        </xdr:cNvPr>
        <xdr:cNvSpPr txBox="1"/>
      </xdr:nvSpPr>
      <xdr:spPr>
        <a:xfrm>
          <a:off x="9327095" y="9846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88195</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55C6896C-4FEB-4FBC-A388-D4A91116BD01}"/>
            </a:ext>
          </a:extLst>
        </xdr:cNvPr>
        <xdr:cNvSpPr txBox="1"/>
      </xdr:nvSpPr>
      <xdr:spPr>
        <a:xfrm>
          <a:off x="8450795" y="986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100378</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C2CC07B1-377B-4712-BB6A-0BBD948E2F8A}"/>
            </a:ext>
          </a:extLst>
        </xdr:cNvPr>
        <xdr:cNvSpPr txBox="1"/>
      </xdr:nvSpPr>
      <xdr:spPr>
        <a:xfrm>
          <a:off x="7561795" y="987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112620</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997C2BC6-48E4-4014-AD39-5F0278487F3B}"/>
            </a:ext>
          </a:extLst>
        </xdr:cNvPr>
        <xdr:cNvSpPr txBox="1"/>
      </xdr:nvSpPr>
      <xdr:spPr>
        <a:xfrm>
          <a:off x="6672795" y="988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60C1E5B-0A46-4775-B0FB-0BE8D6C0DEA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2A19B4EA-86A1-4263-8DB5-B673A81D594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8FD1DB9D-11D1-4D3D-99F8-3BC92E9E51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B553C53A-E3FF-427D-B69A-2C5AB3D314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072408B-CA12-4ED6-AD46-7380AB1387D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AD98462C-05EE-4A7A-B184-A9481DC9A0F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677BE7E8-16A5-4BFE-996D-ED32BB2C06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BFA14FF-7761-4B0B-A6DA-9CCA6A67CAE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B1DF5FD9-D173-46ED-A41B-FA2F3A9C15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F77DD47C-A632-4B51-AF97-A4BDE088B8A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C1E339C1-B6B4-4E7E-8E3B-5572BA2CD907}"/>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655EE494-03FE-43A9-92AB-AB2DE5E782C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547304AF-D5C3-42D5-A04F-F79736D904E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8CFB436D-9FED-45A7-B9A4-1FBC2F0A199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507D0B02-1D07-4AEF-9814-AC196060B1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56A2E64-CD03-4C50-AC36-4867C3EAD94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CEAEBBB4-A1A0-464F-9073-E3544C96561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8F8F5C4F-FC7F-41B7-80D4-64BBAAEAF40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B25EFB78-AC4B-43C2-85CF-194EEC7B7DA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5C03D40E-56EC-4E7B-B254-0FFF165EACC4}"/>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19EF8B16-CE28-4DFD-BC73-DDB4B6E7CA7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1DB2F692-320E-40AA-B4C9-745A0A2D4EA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252830F8-D208-4ED3-8AC7-521B486C054E}"/>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DC48FC5A-71B7-43F0-A267-70ADB6ED0DF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647F3535-FDF8-4607-9DDC-F71A659803C2}"/>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6CC8F977-5F49-4FE4-B405-58CD540EE8B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15E3D79E-E8C5-435E-8D60-E78128065ADC}"/>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3536D37B-C646-436B-BEFF-513F6F4965BC}"/>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A1A03A01-FF8E-4ECF-B93C-897D2551C9D1}"/>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7638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BFE0D0A5-F2A8-494B-8345-86D8463ADFFC}"/>
            </a:ext>
          </a:extLst>
        </xdr:cNvPr>
        <xdr:cNvSpPr txBox="1"/>
      </xdr:nvSpPr>
      <xdr:spPr>
        <a:xfrm>
          <a:off x="46736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B0EC6B0-BCC1-4559-9408-1A4D1DB985C6}"/>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B7C5857C-0CC3-4C43-9FE3-B12350A72FF8}"/>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4821519E-7524-4F74-B7D7-BE3CF4CC56F3}"/>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F921E37C-13E9-4FCD-A492-B2F71843137F}"/>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FA1CADD5-8378-458D-AB68-3D88F291D13F}"/>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69991DF-5F13-40C7-8274-5ECE4FA57CB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A8203A1-0E14-4378-ACE8-0B61911031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6E4A0E9-31EB-4E45-85CF-72DFF160887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9F6BDEE-91A9-44EB-B1BD-8D2E51694E6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5C9432B2-FECC-4B2F-A495-55DC32AEB52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306" name="楕円 305">
          <a:extLst>
            <a:ext uri="{FF2B5EF4-FFF2-40B4-BE49-F238E27FC236}">
              <a16:creationId xmlns:a16="http://schemas.microsoft.com/office/drawing/2014/main" id="{9D3531BF-72B0-4FEE-AD5D-3A9C97EC4438}"/>
            </a:ext>
          </a:extLst>
        </xdr:cNvPr>
        <xdr:cNvSpPr/>
      </xdr:nvSpPr>
      <xdr:spPr>
        <a:xfrm>
          <a:off x="45847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135907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8FADF072-B842-41C5-B996-57EF579D78D4}"/>
            </a:ext>
          </a:extLst>
        </xdr:cNvPr>
        <xdr:cNvSpPr txBox="1"/>
      </xdr:nvSpPr>
      <xdr:spPr>
        <a:xfrm>
          <a:off x="4673600"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308" name="楕円 307">
          <a:extLst>
            <a:ext uri="{FF2B5EF4-FFF2-40B4-BE49-F238E27FC236}">
              <a16:creationId xmlns:a16="http://schemas.microsoft.com/office/drawing/2014/main" id="{E4E0D776-E5B3-4EE8-A497-CBB76E9C7C3C}"/>
            </a:ext>
          </a:extLst>
        </xdr:cNvPr>
        <xdr:cNvSpPr/>
      </xdr:nvSpPr>
      <xdr:spPr>
        <a:xfrm>
          <a:off x="3746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163830</xdr:rowOff>
    </xdr:from>
    <xdr:to>
      <xdr:col>24</xdr:col>
      <xdr:colOff>63500</xdr:colOff>
      <xdr:row>83</xdr:row>
      <xdr:rowOff>11430</xdr:rowOff>
    </xdr:to>
    <xdr:cxnSp macro="">
      <xdr:nvCxnSpPr>
        <xdr:cNvPr id="309" name="直線コネクタ 308">
          <a:extLst>
            <a:ext uri="{FF2B5EF4-FFF2-40B4-BE49-F238E27FC236}">
              <a16:creationId xmlns:a16="http://schemas.microsoft.com/office/drawing/2014/main" id="{ED08DCF6-CDB2-4B49-ADA8-EA6F8E5B0A34}"/>
            </a:ext>
          </a:extLst>
        </xdr:cNvPr>
        <xdr:cNvCxnSpPr/>
      </xdr:nvCxnSpPr>
      <xdr:spPr>
        <a:xfrm flipV="1">
          <a:off x="3797300" y="142227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55880</xdr:rowOff>
    </xdr:from>
    <xdr:to>
      <xdr:col>15</xdr:col>
      <xdr:colOff>101600</xdr:colOff>
      <xdr:row>82</xdr:row>
      <xdr:rowOff>157480</xdr:rowOff>
    </xdr:to>
    <xdr:sp macro="" textlink="">
      <xdr:nvSpPr>
        <xdr:cNvPr id="310" name="楕円 309">
          <a:extLst>
            <a:ext uri="{FF2B5EF4-FFF2-40B4-BE49-F238E27FC236}">
              <a16:creationId xmlns:a16="http://schemas.microsoft.com/office/drawing/2014/main" id="{7AD48846-E03F-4A06-8475-53A6477C426B}"/>
            </a:ext>
          </a:extLst>
        </xdr:cNvPr>
        <xdr:cNvSpPr/>
      </xdr:nvSpPr>
      <xdr:spPr>
        <a:xfrm>
          <a:off x="2857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106680</xdr:rowOff>
    </xdr:from>
    <xdr:to>
      <xdr:col>19</xdr:col>
      <xdr:colOff>177800</xdr:colOff>
      <xdr:row>83</xdr:row>
      <xdr:rowOff>11430</xdr:rowOff>
    </xdr:to>
    <xdr:cxnSp macro="">
      <xdr:nvCxnSpPr>
        <xdr:cNvPr id="311" name="直線コネクタ 310">
          <a:extLst>
            <a:ext uri="{FF2B5EF4-FFF2-40B4-BE49-F238E27FC236}">
              <a16:creationId xmlns:a16="http://schemas.microsoft.com/office/drawing/2014/main" id="{DBFB8A8D-0805-481F-B5E9-A889B3DEC8E5}"/>
            </a:ext>
          </a:extLst>
        </xdr:cNvPr>
        <xdr:cNvCxnSpPr/>
      </xdr:nvCxnSpPr>
      <xdr:spPr>
        <a:xfrm>
          <a:off x="2908300" y="14165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147320</xdr:rowOff>
    </xdr:from>
    <xdr:to>
      <xdr:col>10</xdr:col>
      <xdr:colOff>165100</xdr:colOff>
      <xdr:row>82</xdr:row>
      <xdr:rowOff>77470</xdr:rowOff>
    </xdr:to>
    <xdr:sp macro="" textlink="">
      <xdr:nvSpPr>
        <xdr:cNvPr id="312" name="楕円 311">
          <a:extLst>
            <a:ext uri="{FF2B5EF4-FFF2-40B4-BE49-F238E27FC236}">
              <a16:creationId xmlns:a16="http://schemas.microsoft.com/office/drawing/2014/main" id="{FEF98037-FE2A-4F6F-B9AD-B81CAE7E2469}"/>
            </a:ext>
          </a:extLst>
        </xdr:cNvPr>
        <xdr:cNvSpPr/>
      </xdr:nvSpPr>
      <xdr:spPr>
        <a:xfrm>
          <a:off x="196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26670</xdr:rowOff>
    </xdr:from>
    <xdr:to>
      <xdr:col>15</xdr:col>
      <xdr:colOff>50800</xdr:colOff>
      <xdr:row>82</xdr:row>
      <xdr:rowOff>106680</xdr:rowOff>
    </xdr:to>
    <xdr:cxnSp macro="">
      <xdr:nvCxnSpPr>
        <xdr:cNvPr id="313" name="直線コネクタ 312">
          <a:extLst>
            <a:ext uri="{FF2B5EF4-FFF2-40B4-BE49-F238E27FC236}">
              <a16:creationId xmlns:a16="http://schemas.microsoft.com/office/drawing/2014/main" id="{02157FB2-ADF7-46AA-9D88-B7E312F75C50}"/>
            </a:ext>
          </a:extLst>
        </xdr:cNvPr>
        <xdr:cNvCxnSpPr/>
      </xdr:nvCxnSpPr>
      <xdr:spPr>
        <a:xfrm>
          <a:off x="2019300" y="1408557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67311</xdr:rowOff>
    </xdr:from>
    <xdr:to>
      <xdr:col>6</xdr:col>
      <xdr:colOff>38100</xdr:colOff>
      <xdr:row>81</xdr:row>
      <xdr:rowOff>168911</xdr:rowOff>
    </xdr:to>
    <xdr:sp macro="" textlink="">
      <xdr:nvSpPr>
        <xdr:cNvPr id="314" name="楕円 313">
          <a:extLst>
            <a:ext uri="{FF2B5EF4-FFF2-40B4-BE49-F238E27FC236}">
              <a16:creationId xmlns:a16="http://schemas.microsoft.com/office/drawing/2014/main" id="{B563E24A-3E88-49A0-A176-B3B874089D55}"/>
            </a:ext>
          </a:extLst>
        </xdr:cNvPr>
        <xdr:cNvSpPr/>
      </xdr:nvSpPr>
      <xdr:spPr>
        <a:xfrm>
          <a:off x="107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82</xdr:row>
      <xdr:rowOff>26670</xdr:rowOff>
    </xdr:to>
    <xdr:cxnSp macro="">
      <xdr:nvCxnSpPr>
        <xdr:cNvPr id="315" name="直線コネクタ 314">
          <a:extLst>
            <a:ext uri="{FF2B5EF4-FFF2-40B4-BE49-F238E27FC236}">
              <a16:creationId xmlns:a16="http://schemas.microsoft.com/office/drawing/2014/main" id="{E4C9DBF4-33EF-48BD-AD55-AFC234E8F2FF}"/>
            </a:ext>
          </a:extLst>
        </xdr:cNvPr>
        <xdr:cNvCxnSpPr/>
      </xdr:nvCxnSpPr>
      <xdr:spPr>
        <a:xfrm>
          <a:off x="1130300" y="140055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316" name="n_1aveValue【公営住宅】&#10;有形固定資産減価償却率">
          <a:extLst>
            <a:ext uri="{FF2B5EF4-FFF2-40B4-BE49-F238E27FC236}">
              <a16:creationId xmlns:a16="http://schemas.microsoft.com/office/drawing/2014/main" id="{FCB69C6C-F36C-4A5C-9C29-6203EA61BC2E}"/>
            </a:ext>
          </a:extLst>
        </xdr:cNvPr>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53357</xdr:rowOff>
    </xdr:from>
    <xdr:ext cx="405111" cy="259045"/>
    <xdr:sp macro="" textlink="">
      <xdr:nvSpPr>
        <xdr:cNvPr id="317" name="n_2aveValue【公営住宅】&#10;有形固定資産減価償却率">
          <a:extLst>
            <a:ext uri="{FF2B5EF4-FFF2-40B4-BE49-F238E27FC236}">
              <a16:creationId xmlns:a16="http://schemas.microsoft.com/office/drawing/2014/main" id="{D9B091F9-92C0-4BD2-880A-5DB98BBD861E}"/>
            </a:ext>
          </a:extLst>
        </xdr:cNvPr>
        <xdr:cNvSpPr txBox="1"/>
      </xdr:nvSpPr>
      <xdr:spPr>
        <a:xfrm>
          <a:off x="2705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xdr:rowOff>
    </xdr:from>
    <xdr:ext cx="405111" cy="259045"/>
    <xdr:sp macro="" textlink="">
      <xdr:nvSpPr>
        <xdr:cNvPr id="318" name="n_3aveValue【公営住宅】&#10;有形固定資産減価償却率">
          <a:extLst>
            <a:ext uri="{FF2B5EF4-FFF2-40B4-BE49-F238E27FC236}">
              <a16:creationId xmlns:a16="http://schemas.microsoft.com/office/drawing/2014/main" id="{51B9AE79-AB33-4A23-B227-7695863323AB}"/>
            </a:ext>
          </a:extLst>
        </xdr:cNvPr>
        <xdr:cNvSpPr txBox="1"/>
      </xdr:nvSpPr>
      <xdr:spPr>
        <a:xfrm>
          <a:off x="1816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133366</xdr:rowOff>
    </xdr:from>
    <xdr:ext cx="405111" cy="259045"/>
    <xdr:sp macro="" textlink="">
      <xdr:nvSpPr>
        <xdr:cNvPr id="319" name="n_4aveValue【公営住宅】&#10;有形固定資産減価償却率">
          <a:extLst>
            <a:ext uri="{FF2B5EF4-FFF2-40B4-BE49-F238E27FC236}">
              <a16:creationId xmlns:a16="http://schemas.microsoft.com/office/drawing/2014/main" id="{2C621FA2-B7C5-4ADD-A5B8-9AC91084343C}"/>
            </a:ext>
          </a:extLst>
        </xdr:cNvPr>
        <xdr:cNvSpPr txBox="1"/>
      </xdr:nvSpPr>
      <xdr:spPr>
        <a:xfrm>
          <a:off x="927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78757</xdr:rowOff>
    </xdr:from>
    <xdr:ext cx="405111" cy="259045"/>
    <xdr:sp macro="" textlink="">
      <xdr:nvSpPr>
        <xdr:cNvPr id="320" name="n_1mainValue【公営住宅】&#10;有形固定資産減価償却率">
          <a:extLst>
            <a:ext uri="{FF2B5EF4-FFF2-40B4-BE49-F238E27FC236}">
              <a16:creationId xmlns:a16="http://schemas.microsoft.com/office/drawing/2014/main" id="{E6EA4A3A-EC76-4948-9D10-D5C42F5A0627}"/>
            </a:ext>
          </a:extLst>
        </xdr:cNvPr>
        <xdr:cNvSpPr txBox="1"/>
      </xdr:nvSpPr>
      <xdr:spPr>
        <a:xfrm>
          <a:off x="35820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321" name="n_2mainValue【公営住宅】&#10;有形固定資産減価償却率">
          <a:extLst>
            <a:ext uri="{FF2B5EF4-FFF2-40B4-BE49-F238E27FC236}">
              <a16:creationId xmlns:a16="http://schemas.microsoft.com/office/drawing/2014/main" id="{B7692B9B-7473-4926-A329-F2E469C1D0EB}"/>
            </a:ext>
          </a:extLst>
        </xdr:cNvPr>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93997</xdr:rowOff>
    </xdr:from>
    <xdr:ext cx="405111" cy="259045"/>
    <xdr:sp macro="" textlink="">
      <xdr:nvSpPr>
        <xdr:cNvPr id="322" name="n_3mainValue【公営住宅】&#10;有形固定資産減価償却率">
          <a:extLst>
            <a:ext uri="{FF2B5EF4-FFF2-40B4-BE49-F238E27FC236}">
              <a16:creationId xmlns:a16="http://schemas.microsoft.com/office/drawing/2014/main" id="{3D773A48-BF69-49D1-92B2-C2679FCF6A04}"/>
            </a:ext>
          </a:extLst>
        </xdr:cNvPr>
        <xdr:cNvSpPr txBox="1"/>
      </xdr:nvSpPr>
      <xdr:spPr>
        <a:xfrm>
          <a:off x="1816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23" name="n_4mainValue【公営住宅】&#10;有形固定資産減価償却率">
          <a:extLst>
            <a:ext uri="{FF2B5EF4-FFF2-40B4-BE49-F238E27FC236}">
              <a16:creationId xmlns:a16="http://schemas.microsoft.com/office/drawing/2014/main" id="{747C1C66-7B76-46F4-9169-FEBDD3123C15}"/>
            </a:ext>
          </a:extLst>
        </xdr:cNvPr>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6131946-D76A-4050-A743-7E17E733A9A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10ECD417-4646-46DD-87A3-DF9143F5056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90057841-1D43-4C35-B6CF-B186CABC8F9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19988DA-B09C-407B-95B1-2CB80C673C4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DBDB0FCF-A0CC-4B0F-B5F2-EE0CA3EF478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7CD026D7-437E-441F-A8ED-3AF9F4EFDD3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A6557B50-B28F-4A12-A588-68336441B8A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E6E8F8BD-D456-48F3-BFC0-F54251CBB2E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A3351766-B23B-40E3-8118-90C3174C6FB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C376A5E5-11D1-4FA3-8CDC-079E166014C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8034287E-B112-474C-BF7C-4F2975A083A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DE24F405-5F5D-4E0A-BAF8-A9B7605128D2}"/>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BDF209D1-3F78-42F6-8C4A-1DB2574122F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DFA9C292-A985-4E0F-807C-86BBB9A5588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ED7E2A5E-6F5C-4F38-9702-C2E32541334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C081042D-DBC6-411A-ACF5-768D735EA40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118199D9-EDFE-4738-8F63-7C196FB9230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FC4ABD0B-2C23-4C4E-956A-5E2EDB47C86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D483750F-C72A-4436-9DD8-5CE23EA153D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ECE9E716-DD5A-4F99-A25C-E3771D48FB1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A40C6412-4A65-4B30-95C2-5CF30161093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2535D059-B7AE-4868-9D71-A808CDC88F6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A08809E7-4557-4098-934D-C45D82AB11C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ADB2B50A-83FA-4690-B7C7-4C612E34B1BD}"/>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654AF63F-B87E-4DD2-B45B-20F7B6CB75DF}"/>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B852BBFF-2C15-4279-9B9A-8B252F4D5432}"/>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655B666A-37E8-40AC-AC52-3D836DD0344F}"/>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9CEE2A6A-4A97-4017-B3D7-10E632F04094}"/>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a:extLst>
            <a:ext uri="{FF2B5EF4-FFF2-40B4-BE49-F238E27FC236}">
              <a16:creationId xmlns:a16="http://schemas.microsoft.com/office/drawing/2014/main" id="{DD822D8E-0AFA-41AE-B130-B7AF4271F408}"/>
            </a:ext>
          </a:extLst>
        </xdr:cNvPr>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F34FE835-5327-4C26-B794-6E1B9A8A32FF}"/>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34EAE383-EB74-4CFB-9375-8B1DD02AEBF7}"/>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72529D58-FE48-45C3-A6B3-621906116A28}"/>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AB5D893C-8B50-448C-B724-BAEEF719C4C3}"/>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51607014-DC7D-455D-B499-5809C47B66F2}"/>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24E5451-AAF5-4426-B733-6D6BC88B08A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182E8A32-ED50-4E90-8111-5EAF482D165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3C09B53-ACEE-4FB2-B2DD-B1AC86710BC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27F50082-7228-4AF4-A4D0-FE194DBCB13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38F8E89-E1B3-4E07-82B6-3052372774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115315</xdr:rowOff>
    </xdr:from>
    <xdr:to>
      <xdr:col>55</xdr:col>
      <xdr:colOff>50800</xdr:colOff>
      <xdr:row>82</xdr:row>
      <xdr:rowOff>45465</xdr:rowOff>
    </xdr:to>
    <xdr:sp macro="" textlink="">
      <xdr:nvSpPr>
        <xdr:cNvPr id="363" name="楕円 362">
          <a:extLst>
            <a:ext uri="{FF2B5EF4-FFF2-40B4-BE49-F238E27FC236}">
              <a16:creationId xmlns:a16="http://schemas.microsoft.com/office/drawing/2014/main" id="{27A87EEA-2129-4EAC-B94E-0FD22C2CF1EC}"/>
            </a:ext>
          </a:extLst>
        </xdr:cNvPr>
        <xdr:cNvSpPr/>
      </xdr:nvSpPr>
      <xdr:spPr>
        <a:xfrm>
          <a:off x="10426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138192</xdr:rowOff>
    </xdr:from>
    <xdr:ext cx="469744" cy="259045"/>
    <xdr:sp macro="" textlink="">
      <xdr:nvSpPr>
        <xdr:cNvPr id="364" name="【公営住宅】&#10;一人当たり面積該当値テキスト">
          <a:extLst>
            <a:ext uri="{FF2B5EF4-FFF2-40B4-BE49-F238E27FC236}">
              <a16:creationId xmlns:a16="http://schemas.microsoft.com/office/drawing/2014/main" id="{847C84D5-03C7-49F0-8B65-C6F28752EB02}"/>
            </a:ext>
          </a:extLst>
        </xdr:cNvPr>
        <xdr:cNvSpPr txBox="1"/>
      </xdr:nvSpPr>
      <xdr:spPr>
        <a:xfrm>
          <a:off x="10515600" y="1385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138937</xdr:rowOff>
    </xdr:from>
    <xdr:to>
      <xdr:col>50</xdr:col>
      <xdr:colOff>165100</xdr:colOff>
      <xdr:row>82</xdr:row>
      <xdr:rowOff>69087</xdr:rowOff>
    </xdr:to>
    <xdr:sp macro="" textlink="">
      <xdr:nvSpPr>
        <xdr:cNvPr id="365" name="楕円 364">
          <a:extLst>
            <a:ext uri="{FF2B5EF4-FFF2-40B4-BE49-F238E27FC236}">
              <a16:creationId xmlns:a16="http://schemas.microsoft.com/office/drawing/2014/main" id="{78DF7F2E-35EA-4C4E-8F98-C25E6C0D0F2F}"/>
            </a:ext>
          </a:extLst>
        </xdr:cNvPr>
        <xdr:cNvSpPr/>
      </xdr:nvSpPr>
      <xdr:spPr>
        <a:xfrm>
          <a:off x="9588500" y="1402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166115</xdr:rowOff>
    </xdr:from>
    <xdr:to>
      <xdr:col>55</xdr:col>
      <xdr:colOff>0</xdr:colOff>
      <xdr:row>82</xdr:row>
      <xdr:rowOff>18287</xdr:rowOff>
    </xdr:to>
    <xdr:cxnSp macro="">
      <xdr:nvCxnSpPr>
        <xdr:cNvPr id="366" name="直線コネクタ 365">
          <a:extLst>
            <a:ext uri="{FF2B5EF4-FFF2-40B4-BE49-F238E27FC236}">
              <a16:creationId xmlns:a16="http://schemas.microsoft.com/office/drawing/2014/main" id="{582E106E-9DAB-47E8-A768-28C4CB0C0327}"/>
            </a:ext>
          </a:extLst>
        </xdr:cNvPr>
        <xdr:cNvCxnSpPr/>
      </xdr:nvCxnSpPr>
      <xdr:spPr>
        <a:xfrm flipV="1">
          <a:off x="9639300" y="14053565"/>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151130</xdr:rowOff>
    </xdr:from>
    <xdr:to>
      <xdr:col>46</xdr:col>
      <xdr:colOff>38100</xdr:colOff>
      <xdr:row>82</xdr:row>
      <xdr:rowOff>81280</xdr:rowOff>
    </xdr:to>
    <xdr:sp macro="" textlink="">
      <xdr:nvSpPr>
        <xdr:cNvPr id="367" name="楕円 366">
          <a:extLst>
            <a:ext uri="{FF2B5EF4-FFF2-40B4-BE49-F238E27FC236}">
              <a16:creationId xmlns:a16="http://schemas.microsoft.com/office/drawing/2014/main" id="{31A4D2F2-9020-4719-8911-4D17AB57E40F}"/>
            </a:ext>
          </a:extLst>
        </xdr:cNvPr>
        <xdr:cNvSpPr/>
      </xdr:nvSpPr>
      <xdr:spPr>
        <a:xfrm>
          <a:off x="8699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18287</xdr:rowOff>
    </xdr:from>
    <xdr:to>
      <xdr:col>50</xdr:col>
      <xdr:colOff>114300</xdr:colOff>
      <xdr:row>82</xdr:row>
      <xdr:rowOff>30480</xdr:rowOff>
    </xdr:to>
    <xdr:cxnSp macro="">
      <xdr:nvCxnSpPr>
        <xdr:cNvPr id="368" name="直線コネクタ 367">
          <a:extLst>
            <a:ext uri="{FF2B5EF4-FFF2-40B4-BE49-F238E27FC236}">
              <a16:creationId xmlns:a16="http://schemas.microsoft.com/office/drawing/2014/main" id="{35DE3824-E57A-4612-97A1-64D196662A2D}"/>
            </a:ext>
          </a:extLst>
        </xdr:cNvPr>
        <xdr:cNvCxnSpPr/>
      </xdr:nvCxnSpPr>
      <xdr:spPr>
        <a:xfrm flipV="1">
          <a:off x="8750300" y="14077187"/>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161037</xdr:rowOff>
    </xdr:from>
    <xdr:to>
      <xdr:col>41</xdr:col>
      <xdr:colOff>101600</xdr:colOff>
      <xdr:row>82</xdr:row>
      <xdr:rowOff>91187</xdr:rowOff>
    </xdr:to>
    <xdr:sp macro="" textlink="">
      <xdr:nvSpPr>
        <xdr:cNvPr id="369" name="楕円 368">
          <a:extLst>
            <a:ext uri="{FF2B5EF4-FFF2-40B4-BE49-F238E27FC236}">
              <a16:creationId xmlns:a16="http://schemas.microsoft.com/office/drawing/2014/main" id="{693414E3-4008-4385-94E9-C90F5F8A50A2}"/>
            </a:ext>
          </a:extLst>
        </xdr:cNvPr>
        <xdr:cNvSpPr/>
      </xdr:nvSpPr>
      <xdr:spPr>
        <a:xfrm>
          <a:off x="7810500" y="1404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30480</xdr:rowOff>
    </xdr:from>
    <xdr:to>
      <xdr:col>45</xdr:col>
      <xdr:colOff>177800</xdr:colOff>
      <xdr:row>82</xdr:row>
      <xdr:rowOff>40387</xdr:rowOff>
    </xdr:to>
    <xdr:cxnSp macro="">
      <xdr:nvCxnSpPr>
        <xdr:cNvPr id="370" name="直線コネクタ 369">
          <a:extLst>
            <a:ext uri="{FF2B5EF4-FFF2-40B4-BE49-F238E27FC236}">
              <a16:creationId xmlns:a16="http://schemas.microsoft.com/office/drawing/2014/main" id="{7CB9CF53-DEFA-4777-8A5F-1688EA6C43E2}"/>
            </a:ext>
          </a:extLst>
        </xdr:cNvPr>
        <xdr:cNvCxnSpPr/>
      </xdr:nvCxnSpPr>
      <xdr:spPr>
        <a:xfrm flipV="1">
          <a:off x="7861300" y="14089380"/>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170942</xdr:rowOff>
    </xdr:from>
    <xdr:to>
      <xdr:col>36</xdr:col>
      <xdr:colOff>165100</xdr:colOff>
      <xdr:row>82</xdr:row>
      <xdr:rowOff>101092</xdr:rowOff>
    </xdr:to>
    <xdr:sp macro="" textlink="">
      <xdr:nvSpPr>
        <xdr:cNvPr id="371" name="楕円 370">
          <a:extLst>
            <a:ext uri="{FF2B5EF4-FFF2-40B4-BE49-F238E27FC236}">
              <a16:creationId xmlns:a16="http://schemas.microsoft.com/office/drawing/2014/main" id="{EABC8E94-7505-4692-B70C-24B4A48B95E6}"/>
            </a:ext>
          </a:extLst>
        </xdr:cNvPr>
        <xdr:cNvSpPr/>
      </xdr:nvSpPr>
      <xdr:spPr>
        <a:xfrm>
          <a:off x="6921500" y="1405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40387</xdr:rowOff>
    </xdr:from>
    <xdr:to>
      <xdr:col>41</xdr:col>
      <xdr:colOff>50800</xdr:colOff>
      <xdr:row>82</xdr:row>
      <xdr:rowOff>50292</xdr:rowOff>
    </xdr:to>
    <xdr:cxnSp macro="">
      <xdr:nvCxnSpPr>
        <xdr:cNvPr id="372" name="直線コネクタ 371">
          <a:extLst>
            <a:ext uri="{FF2B5EF4-FFF2-40B4-BE49-F238E27FC236}">
              <a16:creationId xmlns:a16="http://schemas.microsoft.com/office/drawing/2014/main" id="{DE13CF41-A85D-4CE5-82AA-D05AC57F26C8}"/>
            </a:ext>
          </a:extLst>
        </xdr:cNvPr>
        <xdr:cNvCxnSpPr/>
      </xdr:nvCxnSpPr>
      <xdr:spPr>
        <a:xfrm flipV="1">
          <a:off x="6972300" y="14099287"/>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a:extLst>
            <a:ext uri="{FF2B5EF4-FFF2-40B4-BE49-F238E27FC236}">
              <a16:creationId xmlns:a16="http://schemas.microsoft.com/office/drawing/2014/main" id="{99C297A7-9625-49BC-844D-B34D5CDFE512}"/>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868C1F99-D841-4AC1-8D5A-39A76D7650C4}"/>
            </a:ext>
          </a:extLst>
        </xdr:cNvPr>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a:extLst>
            <a:ext uri="{FF2B5EF4-FFF2-40B4-BE49-F238E27FC236}">
              <a16:creationId xmlns:a16="http://schemas.microsoft.com/office/drawing/2014/main" id="{B5EE70A7-1FAD-4C7D-A56D-F6E1C241CFD9}"/>
            </a:ext>
          </a:extLst>
        </xdr:cNvPr>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a:extLst>
            <a:ext uri="{FF2B5EF4-FFF2-40B4-BE49-F238E27FC236}">
              <a16:creationId xmlns:a16="http://schemas.microsoft.com/office/drawing/2014/main" id="{FB8CE4A2-15E2-4BAF-9C78-9791C0C574DD}"/>
            </a:ext>
          </a:extLst>
        </xdr:cNvPr>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85614</xdr:rowOff>
    </xdr:from>
    <xdr:ext cx="469744" cy="259045"/>
    <xdr:sp macro="" textlink="">
      <xdr:nvSpPr>
        <xdr:cNvPr id="377" name="n_1mainValue【公営住宅】&#10;一人当たり面積">
          <a:extLst>
            <a:ext uri="{FF2B5EF4-FFF2-40B4-BE49-F238E27FC236}">
              <a16:creationId xmlns:a16="http://schemas.microsoft.com/office/drawing/2014/main" id="{BCF89DD2-4315-4E8C-B672-ECFED346A1F3}"/>
            </a:ext>
          </a:extLst>
        </xdr:cNvPr>
        <xdr:cNvSpPr txBox="1"/>
      </xdr:nvSpPr>
      <xdr:spPr>
        <a:xfrm>
          <a:off x="9391727" y="13801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97807</xdr:rowOff>
    </xdr:from>
    <xdr:ext cx="469744" cy="259045"/>
    <xdr:sp macro="" textlink="">
      <xdr:nvSpPr>
        <xdr:cNvPr id="378" name="n_2mainValue【公営住宅】&#10;一人当たり面積">
          <a:extLst>
            <a:ext uri="{FF2B5EF4-FFF2-40B4-BE49-F238E27FC236}">
              <a16:creationId xmlns:a16="http://schemas.microsoft.com/office/drawing/2014/main" id="{D13040FD-D1F4-4CA8-9A04-AB374CA164D2}"/>
            </a:ext>
          </a:extLst>
        </xdr:cNvPr>
        <xdr:cNvSpPr txBox="1"/>
      </xdr:nvSpPr>
      <xdr:spPr>
        <a:xfrm>
          <a:off x="8515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107714</xdr:rowOff>
    </xdr:from>
    <xdr:ext cx="469744" cy="259045"/>
    <xdr:sp macro="" textlink="">
      <xdr:nvSpPr>
        <xdr:cNvPr id="379" name="n_3mainValue【公営住宅】&#10;一人当たり面積">
          <a:extLst>
            <a:ext uri="{FF2B5EF4-FFF2-40B4-BE49-F238E27FC236}">
              <a16:creationId xmlns:a16="http://schemas.microsoft.com/office/drawing/2014/main" id="{AD01584C-06AA-44FC-810A-7297D76047AD}"/>
            </a:ext>
          </a:extLst>
        </xdr:cNvPr>
        <xdr:cNvSpPr txBox="1"/>
      </xdr:nvSpPr>
      <xdr:spPr>
        <a:xfrm>
          <a:off x="7626427" y="1382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117619</xdr:rowOff>
    </xdr:from>
    <xdr:ext cx="469744" cy="259045"/>
    <xdr:sp macro="" textlink="">
      <xdr:nvSpPr>
        <xdr:cNvPr id="380" name="n_4mainValue【公営住宅】&#10;一人当たり面積">
          <a:extLst>
            <a:ext uri="{FF2B5EF4-FFF2-40B4-BE49-F238E27FC236}">
              <a16:creationId xmlns:a16="http://schemas.microsoft.com/office/drawing/2014/main" id="{45307D32-9329-41BC-93F6-3FE8DA763841}"/>
            </a:ext>
          </a:extLst>
        </xdr:cNvPr>
        <xdr:cNvSpPr txBox="1"/>
      </xdr:nvSpPr>
      <xdr:spPr>
        <a:xfrm>
          <a:off x="6737427" y="13833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EA9A1ADE-50FB-4824-A447-ADEA960235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C5B80499-B4C9-4132-9594-59F88D23F83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F934A9E0-0A6D-440D-A595-89D1F3E8C55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92E65915-7E00-45DC-A454-200F54DEC72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A3DCBF5B-E04D-4BB8-BDA2-48225A470EA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76BB9B84-BF6A-4F56-A8F2-923C5DC4EC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E6F09D5C-5AA9-41BC-8F66-F22A2BF2766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904AF029-848C-4410-BAED-19EF9897261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a:extLst>
            <a:ext uri="{FF2B5EF4-FFF2-40B4-BE49-F238E27FC236}">
              <a16:creationId xmlns:a16="http://schemas.microsoft.com/office/drawing/2014/main" id="{777A99F9-6020-409A-938A-DC84B8E3DAB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a:extLst>
            <a:ext uri="{FF2B5EF4-FFF2-40B4-BE49-F238E27FC236}">
              <a16:creationId xmlns:a16="http://schemas.microsoft.com/office/drawing/2014/main" id="{FCC35B2C-C935-47C5-B1AB-C056133B21B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a:extLst>
            <a:ext uri="{FF2B5EF4-FFF2-40B4-BE49-F238E27FC236}">
              <a16:creationId xmlns:a16="http://schemas.microsoft.com/office/drawing/2014/main" id="{58866D26-8979-466F-8F10-557F2E70D5E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a:extLst>
            <a:ext uri="{FF2B5EF4-FFF2-40B4-BE49-F238E27FC236}">
              <a16:creationId xmlns:a16="http://schemas.microsoft.com/office/drawing/2014/main" id="{BAC8CADB-993A-4F1F-AC8D-76DA1DFCC62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a:extLst>
            <a:ext uri="{FF2B5EF4-FFF2-40B4-BE49-F238E27FC236}">
              <a16:creationId xmlns:a16="http://schemas.microsoft.com/office/drawing/2014/main" id="{75451817-701E-41C4-8D2E-3E6530DECAB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a:extLst>
            <a:ext uri="{FF2B5EF4-FFF2-40B4-BE49-F238E27FC236}">
              <a16:creationId xmlns:a16="http://schemas.microsoft.com/office/drawing/2014/main" id="{A9188E2F-45D6-4C89-83FE-2AF37AF5E01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a:extLst>
            <a:ext uri="{FF2B5EF4-FFF2-40B4-BE49-F238E27FC236}">
              <a16:creationId xmlns:a16="http://schemas.microsoft.com/office/drawing/2014/main" id="{EF6DC85C-77ED-47A7-9F34-F29BFE57FDA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a:extLst>
            <a:ext uri="{FF2B5EF4-FFF2-40B4-BE49-F238E27FC236}">
              <a16:creationId xmlns:a16="http://schemas.microsoft.com/office/drawing/2014/main" id="{B0F4A93C-3BCE-4A6E-8122-15624AA1B60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a:extLst>
            <a:ext uri="{FF2B5EF4-FFF2-40B4-BE49-F238E27FC236}">
              <a16:creationId xmlns:a16="http://schemas.microsoft.com/office/drawing/2014/main" id="{7FAD0126-0977-41FF-BAD5-76AA5EC898DE}"/>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a:extLst>
            <a:ext uri="{FF2B5EF4-FFF2-40B4-BE49-F238E27FC236}">
              <a16:creationId xmlns:a16="http://schemas.microsoft.com/office/drawing/2014/main" id="{4885FE38-A83B-49A6-B45E-2A46ABC2B29C}"/>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a:extLst>
            <a:ext uri="{FF2B5EF4-FFF2-40B4-BE49-F238E27FC236}">
              <a16:creationId xmlns:a16="http://schemas.microsoft.com/office/drawing/2014/main" id="{18306D9F-87AA-47AD-A5CE-35D978EFFFB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a:extLst>
            <a:ext uri="{FF2B5EF4-FFF2-40B4-BE49-F238E27FC236}">
              <a16:creationId xmlns:a16="http://schemas.microsoft.com/office/drawing/2014/main" id="{0FC870B2-1875-4CAC-86E4-AA8B7C17EEF5}"/>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a:extLst>
            <a:ext uri="{FF2B5EF4-FFF2-40B4-BE49-F238E27FC236}">
              <a16:creationId xmlns:a16="http://schemas.microsoft.com/office/drawing/2014/main" id="{93BDEE20-8EC9-46B3-8244-0FB38918AE4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a:extLst>
            <a:ext uri="{FF2B5EF4-FFF2-40B4-BE49-F238E27FC236}">
              <a16:creationId xmlns:a16="http://schemas.microsoft.com/office/drawing/2014/main" id="{5F4DD532-1776-4A81-A142-DAE69113BD5F}"/>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a:extLst>
            <a:ext uri="{FF2B5EF4-FFF2-40B4-BE49-F238E27FC236}">
              <a16:creationId xmlns:a16="http://schemas.microsoft.com/office/drawing/2014/main" id="{DF9CBA6D-9FD9-4E28-A296-E657A8DEF4F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D8453667-99D8-453A-BD62-0928D05960E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B28B5C52-8B5B-4969-BAF2-1D07691CC17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109</xdr:row>
      <xdr:rowOff>15784</xdr:rowOff>
    </xdr:to>
    <xdr:cxnSp macro="">
      <xdr:nvCxnSpPr>
        <xdr:cNvPr id="406" name="直線コネクタ 405">
          <a:extLst>
            <a:ext uri="{FF2B5EF4-FFF2-40B4-BE49-F238E27FC236}">
              <a16:creationId xmlns:a16="http://schemas.microsoft.com/office/drawing/2014/main" id="{C50914CD-1FB8-4FE9-BC0F-0DCC53B2D913}"/>
            </a:ext>
          </a:extLst>
        </xdr:cNvPr>
        <xdr:cNvCxnSpPr/>
      </xdr:nvCxnSpPr>
      <xdr:spPr>
        <a:xfrm flipV="1">
          <a:off x="4634865" y="17312639"/>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19611</xdr:rowOff>
    </xdr:from>
    <xdr:ext cx="405111" cy="259045"/>
    <xdr:sp macro="" textlink="">
      <xdr:nvSpPr>
        <xdr:cNvPr id="407" name="【港湾・漁港】&#10;有形固定資産減価償却率最小値テキスト">
          <a:extLst>
            <a:ext uri="{FF2B5EF4-FFF2-40B4-BE49-F238E27FC236}">
              <a16:creationId xmlns:a16="http://schemas.microsoft.com/office/drawing/2014/main" id="{F890EA41-61C8-4D11-9322-0E237DA5010C}"/>
            </a:ext>
          </a:extLst>
        </xdr:cNvPr>
        <xdr:cNvSpPr txBox="1"/>
      </xdr:nvSpPr>
      <xdr:spPr>
        <a:xfrm>
          <a:off x="4673600" y="1870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15784</xdr:rowOff>
    </xdr:from>
    <xdr:to>
      <xdr:col>24</xdr:col>
      <xdr:colOff>152400</xdr:colOff>
      <xdr:row>109</xdr:row>
      <xdr:rowOff>15784</xdr:rowOff>
    </xdr:to>
    <xdr:cxnSp macro="">
      <xdr:nvCxnSpPr>
        <xdr:cNvPr id="408" name="直線コネクタ 407">
          <a:extLst>
            <a:ext uri="{FF2B5EF4-FFF2-40B4-BE49-F238E27FC236}">
              <a16:creationId xmlns:a16="http://schemas.microsoft.com/office/drawing/2014/main" id="{E2B4DE04-D6BA-43B0-9642-5178775BA714}"/>
            </a:ext>
          </a:extLst>
        </xdr:cNvPr>
        <xdr:cNvCxnSpPr/>
      </xdr:nvCxnSpPr>
      <xdr:spPr>
        <a:xfrm>
          <a:off x="4546600" y="1870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409" name="【港湾・漁港】&#10;有形固定資産減価償却率最大値テキスト">
          <a:extLst>
            <a:ext uri="{FF2B5EF4-FFF2-40B4-BE49-F238E27FC236}">
              <a16:creationId xmlns:a16="http://schemas.microsoft.com/office/drawing/2014/main" id="{FD1D6BD6-1FAD-42EB-9F93-DF5E05EBE3BB}"/>
            </a:ext>
          </a:extLst>
        </xdr:cNvPr>
        <xdr:cNvSpPr txBox="1"/>
      </xdr:nvSpPr>
      <xdr:spPr>
        <a:xfrm>
          <a:off x="4673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410" name="直線コネクタ 409">
          <a:extLst>
            <a:ext uri="{FF2B5EF4-FFF2-40B4-BE49-F238E27FC236}">
              <a16:creationId xmlns:a16="http://schemas.microsoft.com/office/drawing/2014/main" id="{2C8875AD-1F26-4D3E-A3DB-0C815FB6E000}"/>
            </a:ext>
          </a:extLst>
        </xdr:cNvPr>
        <xdr:cNvCxnSpPr/>
      </xdr:nvCxnSpPr>
      <xdr:spPr>
        <a:xfrm>
          <a:off x="4546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23784</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7F1E132D-D868-404B-8CB0-157F653EAA08}"/>
            </a:ext>
          </a:extLst>
        </xdr:cNvPr>
        <xdr:cNvSpPr txBox="1"/>
      </xdr:nvSpPr>
      <xdr:spPr>
        <a:xfrm>
          <a:off x="4673600" y="180260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907</xdr:rowOff>
    </xdr:from>
    <xdr:to>
      <xdr:col>24</xdr:col>
      <xdr:colOff>114300</xdr:colOff>
      <xdr:row>106</xdr:row>
      <xdr:rowOff>102507</xdr:rowOff>
    </xdr:to>
    <xdr:sp macro="" textlink="">
      <xdr:nvSpPr>
        <xdr:cNvPr id="412" name="フローチャート: 判断 411">
          <a:extLst>
            <a:ext uri="{FF2B5EF4-FFF2-40B4-BE49-F238E27FC236}">
              <a16:creationId xmlns:a16="http://schemas.microsoft.com/office/drawing/2014/main" id="{B3AE35C0-BAEF-44AB-B727-96F4787A39A6}"/>
            </a:ext>
          </a:extLst>
        </xdr:cNvPr>
        <xdr:cNvSpPr/>
      </xdr:nvSpPr>
      <xdr:spPr>
        <a:xfrm>
          <a:off x="4584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156029</xdr:rowOff>
    </xdr:from>
    <xdr:to>
      <xdr:col>20</xdr:col>
      <xdr:colOff>38100</xdr:colOff>
      <xdr:row>106</xdr:row>
      <xdr:rowOff>86179</xdr:rowOff>
    </xdr:to>
    <xdr:sp macro="" textlink="">
      <xdr:nvSpPr>
        <xdr:cNvPr id="413" name="フローチャート: 判断 412">
          <a:extLst>
            <a:ext uri="{FF2B5EF4-FFF2-40B4-BE49-F238E27FC236}">
              <a16:creationId xmlns:a16="http://schemas.microsoft.com/office/drawing/2014/main" id="{A48E0973-5841-4FC7-B21E-59F2BE957763}"/>
            </a:ext>
          </a:extLst>
        </xdr:cNvPr>
        <xdr:cNvSpPr/>
      </xdr:nvSpPr>
      <xdr:spPr>
        <a:xfrm>
          <a:off x="37465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162561</xdr:rowOff>
    </xdr:from>
    <xdr:to>
      <xdr:col>15</xdr:col>
      <xdr:colOff>101600</xdr:colOff>
      <xdr:row>106</xdr:row>
      <xdr:rowOff>92711</xdr:rowOff>
    </xdr:to>
    <xdr:sp macro="" textlink="">
      <xdr:nvSpPr>
        <xdr:cNvPr id="414" name="フローチャート: 判断 413">
          <a:extLst>
            <a:ext uri="{FF2B5EF4-FFF2-40B4-BE49-F238E27FC236}">
              <a16:creationId xmlns:a16="http://schemas.microsoft.com/office/drawing/2014/main" id="{FAFE75EE-D6C1-4768-AD76-B81AD5E2A045}"/>
            </a:ext>
          </a:extLst>
        </xdr:cNvPr>
        <xdr:cNvSpPr/>
      </xdr:nvSpPr>
      <xdr:spPr>
        <a:xfrm>
          <a:off x="2857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118473</xdr:rowOff>
    </xdr:from>
    <xdr:to>
      <xdr:col>10</xdr:col>
      <xdr:colOff>165100</xdr:colOff>
      <xdr:row>106</xdr:row>
      <xdr:rowOff>48623</xdr:rowOff>
    </xdr:to>
    <xdr:sp macro="" textlink="">
      <xdr:nvSpPr>
        <xdr:cNvPr id="415" name="フローチャート: 判断 414">
          <a:extLst>
            <a:ext uri="{FF2B5EF4-FFF2-40B4-BE49-F238E27FC236}">
              <a16:creationId xmlns:a16="http://schemas.microsoft.com/office/drawing/2014/main" id="{A9B1D0B9-B902-48AB-964A-26B13CD9D3F3}"/>
            </a:ext>
          </a:extLst>
        </xdr:cNvPr>
        <xdr:cNvSpPr/>
      </xdr:nvSpPr>
      <xdr:spPr>
        <a:xfrm>
          <a:off x="1968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115207</xdr:rowOff>
    </xdr:from>
    <xdr:to>
      <xdr:col>6</xdr:col>
      <xdr:colOff>38100</xdr:colOff>
      <xdr:row>106</xdr:row>
      <xdr:rowOff>45357</xdr:rowOff>
    </xdr:to>
    <xdr:sp macro="" textlink="">
      <xdr:nvSpPr>
        <xdr:cNvPr id="416" name="フローチャート: 判断 415">
          <a:extLst>
            <a:ext uri="{FF2B5EF4-FFF2-40B4-BE49-F238E27FC236}">
              <a16:creationId xmlns:a16="http://schemas.microsoft.com/office/drawing/2014/main" id="{E7CAF044-1806-4597-BFFA-B593229A2107}"/>
            </a:ext>
          </a:extLst>
        </xdr:cNvPr>
        <xdr:cNvSpPr/>
      </xdr:nvSpPr>
      <xdr:spPr>
        <a:xfrm>
          <a:off x="1079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C750E24-78BE-4A61-AA64-CC597D7548F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BF0274DB-6CF3-4677-A28F-94FA629162C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C360807C-A245-4950-988D-28D5EE45F19F}"/>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29BEF3F1-CCF7-408B-8FE7-410C431E907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432E21FA-5C91-48BB-BC50-B131E2AD726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85816</xdr:rowOff>
    </xdr:from>
    <xdr:to>
      <xdr:col>24</xdr:col>
      <xdr:colOff>114300</xdr:colOff>
      <xdr:row>107</xdr:row>
      <xdr:rowOff>15966</xdr:rowOff>
    </xdr:to>
    <xdr:sp macro="" textlink="">
      <xdr:nvSpPr>
        <xdr:cNvPr id="422" name="楕円 421">
          <a:extLst>
            <a:ext uri="{FF2B5EF4-FFF2-40B4-BE49-F238E27FC236}">
              <a16:creationId xmlns:a16="http://schemas.microsoft.com/office/drawing/2014/main" id="{F8F1AC80-9673-401F-8B9A-687FC217B95A}"/>
            </a:ext>
          </a:extLst>
        </xdr:cNvPr>
        <xdr:cNvSpPr/>
      </xdr:nvSpPr>
      <xdr:spPr>
        <a:xfrm>
          <a:off x="45847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64243</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17AB2CDE-46B1-4420-9EC8-74F7E1E5138E}"/>
            </a:ext>
          </a:extLst>
        </xdr:cNvPr>
        <xdr:cNvSpPr txBox="1"/>
      </xdr:nvSpPr>
      <xdr:spPr>
        <a:xfrm>
          <a:off x="4673600"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23768</xdr:rowOff>
    </xdr:from>
    <xdr:to>
      <xdr:col>20</xdr:col>
      <xdr:colOff>38100</xdr:colOff>
      <xdr:row>106</xdr:row>
      <xdr:rowOff>125368</xdr:rowOff>
    </xdr:to>
    <xdr:sp macro="" textlink="">
      <xdr:nvSpPr>
        <xdr:cNvPr id="424" name="楕円 423">
          <a:extLst>
            <a:ext uri="{FF2B5EF4-FFF2-40B4-BE49-F238E27FC236}">
              <a16:creationId xmlns:a16="http://schemas.microsoft.com/office/drawing/2014/main" id="{4AC80E23-B646-43CF-A6CC-2D17C13C71C9}"/>
            </a:ext>
          </a:extLst>
        </xdr:cNvPr>
        <xdr:cNvSpPr/>
      </xdr:nvSpPr>
      <xdr:spPr>
        <a:xfrm>
          <a:off x="3746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74568</xdr:rowOff>
    </xdr:from>
    <xdr:to>
      <xdr:col>24</xdr:col>
      <xdr:colOff>63500</xdr:colOff>
      <xdr:row>106</xdr:row>
      <xdr:rowOff>136616</xdr:rowOff>
    </xdr:to>
    <xdr:cxnSp macro="">
      <xdr:nvCxnSpPr>
        <xdr:cNvPr id="425" name="直線コネクタ 424">
          <a:extLst>
            <a:ext uri="{FF2B5EF4-FFF2-40B4-BE49-F238E27FC236}">
              <a16:creationId xmlns:a16="http://schemas.microsoft.com/office/drawing/2014/main" id="{8F4830C8-2BE6-476E-9547-E81A641BEBC2}"/>
            </a:ext>
          </a:extLst>
        </xdr:cNvPr>
        <xdr:cNvCxnSpPr/>
      </xdr:nvCxnSpPr>
      <xdr:spPr>
        <a:xfrm>
          <a:off x="3797300" y="18248268"/>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90714</xdr:rowOff>
    </xdr:from>
    <xdr:to>
      <xdr:col>15</xdr:col>
      <xdr:colOff>101600</xdr:colOff>
      <xdr:row>107</xdr:row>
      <xdr:rowOff>20864</xdr:rowOff>
    </xdr:to>
    <xdr:sp macro="" textlink="">
      <xdr:nvSpPr>
        <xdr:cNvPr id="426" name="楕円 425">
          <a:extLst>
            <a:ext uri="{FF2B5EF4-FFF2-40B4-BE49-F238E27FC236}">
              <a16:creationId xmlns:a16="http://schemas.microsoft.com/office/drawing/2014/main" id="{3A80BD23-7A8B-424A-8B0A-BF98F7E3D28B}"/>
            </a:ext>
          </a:extLst>
        </xdr:cNvPr>
        <xdr:cNvSpPr/>
      </xdr:nvSpPr>
      <xdr:spPr>
        <a:xfrm>
          <a:off x="2857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74568</xdr:rowOff>
    </xdr:from>
    <xdr:to>
      <xdr:col>19</xdr:col>
      <xdr:colOff>177800</xdr:colOff>
      <xdr:row>106</xdr:row>
      <xdr:rowOff>141514</xdr:rowOff>
    </xdr:to>
    <xdr:cxnSp macro="">
      <xdr:nvCxnSpPr>
        <xdr:cNvPr id="427" name="直線コネクタ 426">
          <a:extLst>
            <a:ext uri="{FF2B5EF4-FFF2-40B4-BE49-F238E27FC236}">
              <a16:creationId xmlns:a16="http://schemas.microsoft.com/office/drawing/2014/main" id="{12BAC5E2-C128-42B3-864F-FAAC2E899FC5}"/>
            </a:ext>
          </a:extLst>
        </xdr:cNvPr>
        <xdr:cNvCxnSpPr/>
      </xdr:nvCxnSpPr>
      <xdr:spPr>
        <a:xfrm flipV="1">
          <a:off x="2908300" y="18248268"/>
          <a:ext cx="8890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907</xdr:rowOff>
    </xdr:from>
    <xdr:to>
      <xdr:col>10</xdr:col>
      <xdr:colOff>165100</xdr:colOff>
      <xdr:row>106</xdr:row>
      <xdr:rowOff>102507</xdr:rowOff>
    </xdr:to>
    <xdr:sp macro="" textlink="">
      <xdr:nvSpPr>
        <xdr:cNvPr id="428" name="楕円 427">
          <a:extLst>
            <a:ext uri="{FF2B5EF4-FFF2-40B4-BE49-F238E27FC236}">
              <a16:creationId xmlns:a16="http://schemas.microsoft.com/office/drawing/2014/main" id="{48A553A6-C396-4963-B800-32AFC5A28CF1}"/>
            </a:ext>
          </a:extLst>
        </xdr:cNvPr>
        <xdr:cNvSpPr/>
      </xdr:nvSpPr>
      <xdr:spPr>
        <a:xfrm>
          <a:off x="1968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51707</xdr:rowOff>
    </xdr:from>
    <xdr:to>
      <xdr:col>15</xdr:col>
      <xdr:colOff>50800</xdr:colOff>
      <xdr:row>106</xdr:row>
      <xdr:rowOff>141514</xdr:rowOff>
    </xdr:to>
    <xdr:cxnSp macro="">
      <xdr:nvCxnSpPr>
        <xdr:cNvPr id="429" name="直線コネクタ 428">
          <a:extLst>
            <a:ext uri="{FF2B5EF4-FFF2-40B4-BE49-F238E27FC236}">
              <a16:creationId xmlns:a16="http://schemas.microsoft.com/office/drawing/2014/main" id="{04405D62-11DF-47DA-A77A-B457F305DA2F}"/>
            </a:ext>
          </a:extLst>
        </xdr:cNvPr>
        <xdr:cNvCxnSpPr/>
      </xdr:nvCxnSpPr>
      <xdr:spPr>
        <a:xfrm>
          <a:off x="2019300" y="18225407"/>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159294</xdr:rowOff>
    </xdr:from>
    <xdr:to>
      <xdr:col>6</xdr:col>
      <xdr:colOff>38100</xdr:colOff>
      <xdr:row>106</xdr:row>
      <xdr:rowOff>89444</xdr:rowOff>
    </xdr:to>
    <xdr:sp macro="" textlink="">
      <xdr:nvSpPr>
        <xdr:cNvPr id="430" name="楕円 429">
          <a:extLst>
            <a:ext uri="{FF2B5EF4-FFF2-40B4-BE49-F238E27FC236}">
              <a16:creationId xmlns:a16="http://schemas.microsoft.com/office/drawing/2014/main" id="{3E6201A9-9C56-4E88-8129-2385E529A617}"/>
            </a:ext>
          </a:extLst>
        </xdr:cNvPr>
        <xdr:cNvSpPr/>
      </xdr:nvSpPr>
      <xdr:spPr>
        <a:xfrm>
          <a:off x="1079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38644</xdr:rowOff>
    </xdr:from>
    <xdr:to>
      <xdr:col>10</xdr:col>
      <xdr:colOff>114300</xdr:colOff>
      <xdr:row>106</xdr:row>
      <xdr:rowOff>51707</xdr:rowOff>
    </xdr:to>
    <xdr:cxnSp macro="">
      <xdr:nvCxnSpPr>
        <xdr:cNvPr id="431" name="直線コネクタ 430">
          <a:extLst>
            <a:ext uri="{FF2B5EF4-FFF2-40B4-BE49-F238E27FC236}">
              <a16:creationId xmlns:a16="http://schemas.microsoft.com/office/drawing/2014/main" id="{0A8C7E90-CA6B-4947-89B3-497091DABA3D}"/>
            </a:ext>
          </a:extLst>
        </xdr:cNvPr>
        <xdr:cNvCxnSpPr/>
      </xdr:nvCxnSpPr>
      <xdr:spPr>
        <a:xfrm>
          <a:off x="1130300" y="182123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102706</xdr:rowOff>
    </xdr:from>
    <xdr:ext cx="405111" cy="259045"/>
    <xdr:sp macro="" textlink="">
      <xdr:nvSpPr>
        <xdr:cNvPr id="432" name="n_1aveValue【港湾・漁港】&#10;有形固定資産減価償却率">
          <a:extLst>
            <a:ext uri="{FF2B5EF4-FFF2-40B4-BE49-F238E27FC236}">
              <a16:creationId xmlns:a16="http://schemas.microsoft.com/office/drawing/2014/main" id="{A5A17AF5-A450-44D6-9AB8-E1F1606C0B43}"/>
            </a:ext>
          </a:extLst>
        </xdr:cNvPr>
        <xdr:cNvSpPr txBox="1"/>
      </xdr:nvSpPr>
      <xdr:spPr>
        <a:xfrm>
          <a:off x="3582044" y="1793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109238</xdr:rowOff>
    </xdr:from>
    <xdr:ext cx="405111" cy="259045"/>
    <xdr:sp macro="" textlink="">
      <xdr:nvSpPr>
        <xdr:cNvPr id="433" name="n_2aveValue【港湾・漁港】&#10;有形固定資産減価償却率">
          <a:extLst>
            <a:ext uri="{FF2B5EF4-FFF2-40B4-BE49-F238E27FC236}">
              <a16:creationId xmlns:a16="http://schemas.microsoft.com/office/drawing/2014/main" id="{0BA10C46-2AF0-4871-8B3B-2F6C16AC4F0D}"/>
            </a:ext>
          </a:extLst>
        </xdr:cNvPr>
        <xdr:cNvSpPr txBox="1"/>
      </xdr:nvSpPr>
      <xdr:spPr>
        <a:xfrm>
          <a:off x="2705744" y="17940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65150</xdr:rowOff>
    </xdr:from>
    <xdr:ext cx="405111" cy="259045"/>
    <xdr:sp macro="" textlink="">
      <xdr:nvSpPr>
        <xdr:cNvPr id="434" name="n_3aveValue【港湾・漁港】&#10;有形固定資産減価償却率">
          <a:extLst>
            <a:ext uri="{FF2B5EF4-FFF2-40B4-BE49-F238E27FC236}">
              <a16:creationId xmlns:a16="http://schemas.microsoft.com/office/drawing/2014/main" id="{1C6B5AC1-2626-4BF9-BBAF-E1B743F5E8F4}"/>
            </a:ext>
          </a:extLst>
        </xdr:cNvPr>
        <xdr:cNvSpPr txBox="1"/>
      </xdr:nvSpPr>
      <xdr:spPr>
        <a:xfrm>
          <a:off x="1816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61884</xdr:rowOff>
    </xdr:from>
    <xdr:ext cx="405111" cy="259045"/>
    <xdr:sp macro="" textlink="">
      <xdr:nvSpPr>
        <xdr:cNvPr id="435" name="n_4aveValue【港湾・漁港】&#10;有形固定資産減価償却率">
          <a:extLst>
            <a:ext uri="{FF2B5EF4-FFF2-40B4-BE49-F238E27FC236}">
              <a16:creationId xmlns:a16="http://schemas.microsoft.com/office/drawing/2014/main" id="{71A368BF-7C48-480B-A9E0-01A1C874FD67}"/>
            </a:ext>
          </a:extLst>
        </xdr:cNvPr>
        <xdr:cNvSpPr txBox="1"/>
      </xdr:nvSpPr>
      <xdr:spPr>
        <a:xfrm>
          <a:off x="927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116495</xdr:rowOff>
    </xdr:from>
    <xdr:ext cx="405111" cy="259045"/>
    <xdr:sp macro="" textlink="">
      <xdr:nvSpPr>
        <xdr:cNvPr id="436" name="n_1mainValue【港湾・漁港】&#10;有形固定資産減価償却率">
          <a:extLst>
            <a:ext uri="{FF2B5EF4-FFF2-40B4-BE49-F238E27FC236}">
              <a16:creationId xmlns:a16="http://schemas.microsoft.com/office/drawing/2014/main" id="{7C9FB027-F503-416C-A9A4-394B71FA177E}"/>
            </a:ext>
          </a:extLst>
        </xdr:cNvPr>
        <xdr:cNvSpPr txBox="1"/>
      </xdr:nvSpPr>
      <xdr:spPr>
        <a:xfrm>
          <a:off x="3582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11991</xdr:rowOff>
    </xdr:from>
    <xdr:ext cx="405111" cy="259045"/>
    <xdr:sp macro="" textlink="">
      <xdr:nvSpPr>
        <xdr:cNvPr id="437" name="n_2mainValue【港湾・漁港】&#10;有形固定資産減価償却率">
          <a:extLst>
            <a:ext uri="{FF2B5EF4-FFF2-40B4-BE49-F238E27FC236}">
              <a16:creationId xmlns:a16="http://schemas.microsoft.com/office/drawing/2014/main" id="{986429C0-F67F-4BE7-BF8D-A13DA4BED7DA}"/>
            </a:ext>
          </a:extLst>
        </xdr:cNvPr>
        <xdr:cNvSpPr txBox="1"/>
      </xdr:nvSpPr>
      <xdr:spPr>
        <a:xfrm>
          <a:off x="2705744" y="1835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93634</xdr:rowOff>
    </xdr:from>
    <xdr:ext cx="405111" cy="259045"/>
    <xdr:sp macro="" textlink="">
      <xdr:nvSpPr>
        <xdr:cNvPr id="438" name="n_3mainValue【港湾・漁港】&#10;有形固定資産減価償却率">
          <a:extLst>
            <a:ext uri="{FF2B5EF4-FFF2-40B4-BE49-F238E27FC236}">
              <a16:creationId xmlns:a16="http://schemas.microsoft.com/office/drawing/2014/main" id="{0B3A0E99-3BEC-420C-916A-5DBEF85FD53D}"/>
            </a:ext>
          </a:extLst>
        </xdr:cNvPr>
        <xdr:cNvSpPr txBox="1"/>
      </xdr:nvSpPr>
      <xdr:spPr>
        <a:xfrm>
          <a:off x="1816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80571</xdr:rowOff>
    </xdr:from>
    <xdr:ext cx="405111" cy="259045"/>
    <xdr:sp macro="" textlink="">
      <xdr:nvSpPr>
        <xdr:cNvPr id="439" name="n_4mainValue【港湾・漁港】&#10;有形固定資産減価償却率">
          <a:extLst>
            <a:ext uri="{FF2B5EF4-FFF2-40B4-BE49-F238E27FC236}">
              <a16:creationId xmlns:a16="http://schemas.microsoft.com/office/drawing/2014/main" id="{EB09F677-AA66-4A8F-B3E2-228991D318FB}"/>
            </a:ext>
          </a:extLst>
        </xdr:cNvPr>
        <xdr:cNvSpPr txBox="1"/>
      </xdr:nvSpPr>
      <xdr:spPr>
        <a:xfrm>
          <a:off x="9277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E268BD8C-C571-445E-A31C-F937261B1D9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09FFA314-4200-4E06-A167-F48588BBBC2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D6A132E9-0FC3-40BA-84AE-DDA5A469A52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CFA32B35-C99D-42E4-A800-4202A4D6027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5B0D050E-E4F2-42B9-A898-1D8BC25E0EF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6044EABC-BB91-48B1-8842-5D5F5505C2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BFDA7416-1DB6-4CC1-B167-AEED7F24383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2424112C-AF54-4F41-820C-3312045144C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BFD969CF-19AF-4C73-B9D8-68BCF331D47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90D9F3A7-5172-46C6-B7D6-EA8A486E5E4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a:extLst>
            <a:ext uri="{FF2B5EF4-FFF2-40B4-BE49-F238E27FC236}">
              <a16:creationId xmlns:a16="http://schemas.microsoft.com/office/drawing/2014/main" id="{FBD3CAFD-346D-4363-8678-4D3F36DE38E3}"/>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51" name="テキスト ボックス 450">
          <a:extLst>
            <a:ext uri="{FF2B5EF4-FFF2-40B4-BE49-F238E27FC236}">
              <a16:creationId xmlns:a16="http://schemas.microsoft.com/office/drawing/2014/main" id="{4F2938EA-DC08-490B-8CDF-A8EEF53D96C5}"/>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a:extLst>
            <a:ext uri="{FF2B5EF4-FFF2-40B4-BE49-F238E27FC236}">
              <a16:creationId xmlns:a16="http://schemas.microsoft.com/office/drawing/2014/main" id="{68DCEBF0-3086-4E43-9A4C-05C0E98CB3A7}"/>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53" name="テキスト ボックス 452">
          <a:extLst>
            <a:ext uri="{FF2B5EF4-FFF2-40B4-BE49-F238E27FC236}">
              <a16:creationId xmlns:a16="http://schemas.microsoft.com/office/drawing/2014/main" id="{BD04BC66-78BD-46E2-9982-B995510C0C2A}"/>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a:extLst>
            <a:ext uri="{FF2B5EF4-FFF2-40B4-BE49-F238E27FC236}">
              <a16:creationId xmlns:a16="http://schemas.microsoft.com/office/drawing/2014/main" id="{A34E93B0-BEC8-46EA-AB10-131C52B711D2}"/>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55" name="テキスト ボックス 454">
          <a:extLst>
            <a:ext uri="{FF2B5EF4-FFF2-40B4-BE49-F238E27FC236}">
              <a16:creationId xmlns:a16="http://schemas.microsoft.com/office/drawing/2014/main" id="{3D59F2E4-373E-4C86-8884-E3B3B1B5D8B7}"/>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a:extLst>
            <a:ext uri="{FF2B5EF4-FFF2-40B4-BE49-F238E27FC236}">
              <a16:creationId xmlns:a16="http://schemas.microsoft.com/office/drawing/2014/main" id="{7DCF425A-27F7-4D79-9857-2C9ACC218A5E}"/>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57" name="テキスト ボックス 456">
          <a:extLst>
            <a:ext uri="{FF2B5EF4-FFF2-40B4-BE49-F238E27FC236}">
              <a16:creationId xmlns:a16="http://schemas.microsoft.com/office/drawing/2014/main" id="{14AED068-439F-4432-9932-7C2E6533591E}"/>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a:extLst>
            <a:ext uri="{FF2B5EF4-FFF2-40B4-BE49-F238E27FC236}">
              <a16:creationId xmlns:a16="http://schemas.microsoft.com/office/drawing/2014/main" id="{59135168-4F34-4418-AE3A-0A38F4A76738}"/>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9" name="テキスト ボックス 458">
          <a:extLst>
            <a:ext uri="{FF2B5EF4-FFF2-40B4-BE49-F238E27FC236}">
              <a16:creationId xmlns:a16="http://schemas.microsoft.com/office/drawing/2014/main" id="{421640D5-1940-4A49-8B10-46DD9934414B}"/>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a:extLst>
            <a:ext uri="{FF2B5EF4-FFF2-40B4-BE49-F238E27FC236}">
              <a16:creationId xmlns:a16="http://schemas.microsoft.com/office/drawing/2014/main" id="{07BF11EE-BB1B-4DC3-B187-F19E74ABA377}"/>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61" name="テキスト ボックス 460">
          <a:extLst>
            <a:ext uri="{FF2B5EF4-FFF2-40B4-BE49-F238E27FC236}">
              <a16:creationId xmlns:a16="http://schemas.microsoft.com/office/drawing/2014/main" id="{8F0969F2-69CE-4FAF-B37B-3F8ADFB0E31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a:extLst>
            <a:ext uri="{FF2B5EF4-FFF2-40B4-BE49-F238E27FC236}">
              <a16:creationId xmlns:a16="http://schemas.microsoft.com/office/drawing/2014/main" id="{10D60636-6D95-4386-9D17-6075984B7C0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63" name="テキスト ボックス 462">
          <a:extLst>
            <a:ext uri="{FF2B5EF4-FFF2-40B4-BE49-F238E27FC236}">
              <a16:creationId xmlns:a16="http://schemas.microsoft.com/office/drawing/2014/main" id="{39115CAA-676E-4B38-A4BF-B61CE4EE675C}"/>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港湾・漁港】&#10;一人当たり有形固定資産（償却資産）額グラフ枠">
          <a:extLst>
            <a:ext uri="{FF2B5EF4-FFF2-40B4-BE49-F238E27FC236}">
              <a16:creationId xmlns:a16="http://schemas.microsoft.com/office/drawing/2014/main" id="{73AACCA9-F1F6-4DAF-8CB3-D2E2AB7EBFF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158947</xdr:rowOff>
    </xdr:from>
    <xdr:to>
      <xdr:col>54</xdr:col>
      <xdr:colOff>189865</xdr:colOff>
      <xdr:row>109</xdr:row>
      <xdr:rowOff>35255</xdr:rowOff>
    </xdr:to>
    <xdr:cxnSp macro="">
      <xdr:nvCxnSpPr>
        <xdr:cNvPr id="465" name="直線コネクタ 464">
          <a:extLst>
            <a:ext uri="{FF2B5EF4-FFF2-40B4-BE49-F238E27FC236}">
              <a16:creationId xmlns:a16="http://schemas.microsoft.com/office/drawing/2014/main" id="{920FE472-E7DF-4EFB-B593-09E9855456D7}"/>
            </a:ext>
          </a:extLst>
        </xdr:cNvPr>
        <xdr:cNvCxnSpPr/>
      </xdr:nvCxnSpPr>
      <xdr:spPr>
        <a:xfrm flipV="1">
          <a:off x="10476865" y="17303947"/>
          <a:ext cx="0" cy="1419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66" name="【港湾・漁港】&#10;一人当たり有形固定資産（償却資産）額最小値テキスト">
          <a:extLst>
            <a:ext uri="{FF2B5EF4-FFF2-40B4-BE49-F238E27FC236}">
              <a16:creationId xmlns:a16="http://schemas.microsoft.com/office/drawing/2014/main" id="{92CD03D9-389A-41C3-BB3E-CB6464FF2B65}"/>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67" name="直線コネクタ 466">
          <a:extLst>
            <a:ext uri="{FF2B5EF4-FFF2-40B4-BE49-F238E27FC236}">
              <a16:creationId xmlns:a16="http://schemas.microsoft.com/office/drawing/2014/main" id="{D55B2923-201F-4ACD-83BE-02D83D076B8D}"/>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105624</xdr:rowOff>
    </xdr:from>
    <xdr:ext cx="599010" cy="259045"/>
    <xdr:sp macro="" textlink="">
      <xdr:nvSpPr>
        <xdr:cNvPr id="468" name="【港湾・漁港】&#10;一人当たり有形固定資産（償却資産）額最大値テキスト">
          <a:extLst>
            <a:ext uri="{FF2B5EF4-FFF2-40B4-BE49-F238E27FC236}">
              <a16:creationId xmlns:a16="http://schemas.microsoft.com/office/drawing/2014/main" id="{06AFA784-C91D-4861-8F39-92E1446F919C}"/>
            </a:ext>
          </a:extLst>
        </xdr:cNvPr>
        <xdr:cNvSpPr txBox="1"/>
      </xdr:nvSpPr>
      <xdr:spPr>
        <a:xfrm>
          <a:off x="10515600" y="1707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158947</xdr:rowOff>
    </xdr:from>
    <xdr:to>
      <xdr:col>55</xdr:col>
      <xdr:colOff>88900</xdr:colOff>
      <xdr:row>100</xdr:row>
      <xdr:rowOff>158947</xdr:rowOff>
    </xdr:to>
    <xdr:cxnSp macro="">
      <xdr:nvCxnSpPr>
        <xdr:cNvPr id="469" name="直線コネクタ 468">
          <a:extLst>
            <a:ext uri="{FF2B5EF4-FFF2-40B4-BE49-F238E27FC236}">
              <a16:creationId xmlns:a16="http://schemas.microsoft.com/office/drawing/2014/main" id="{F76B8FDB-B06D-42DD-9CE3-9E1B7BB0B8EB}"/>
            </a:ext>
          </a:extLst>
        </xdr:cNvPr>
        <xdr:cNvCxnSpPr/>
      </xdr:nvCxnSpPr>
      <xdr:spPr>
        <a:xfrm>
          <a:off x="10388600" y="1730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105413</xdr:rowOff>
    </xdr:from>
    <xdr:ext cx="534377" cy="259045"/>
    <xdr:sp macro="" textlink="">
      <xdr:nvSpPr>
        <xdr:cNvPr id="470" name="【港湾・漁港】&#10;一人当たり有形固定資産（償却資産）額平均値テキスト">
          <a:extLst>
            <a:ext uri="{FF2B5EF4-FFF2-40B4-BE49-F238E27FC236}">
              <a16:creationId xmlns:a16="http://schemas.microsoft.com/office/drawing/2014/main" id="{A338D6AF-12D9-4ABF-8A69-ACD0EA185338}"/>
            </a:ext>
          </a:extLst>
        </xdr:cNvPr>
        <xdr:cNvSpPr txBox="1"/>
      </xdr:nvSpPr>
      <xdr:spPr>
        <a:xfrm>
          <a:off x="10515600" y="1845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126986</xdr:rowOff>
    </xdr:from>
    <xdr:to>
      <xdr:col>55</xdr:col>
      <xdr:colOff>50800</xdr:colOff>
      <xdr:row>108</xdr:row>
      <xdr:rowOff>57136</xdr:rowOff>
    </xdr:to>
    <xdr:sp macro="" textlink="">
      <xdr:nvSpPr>
        <xdr:cNvPr id="471" name="フローチャート: 判断 470">
          <a:extLst>
            <a:ext uri="{FF2B5EF4-FFF2-40B4-BE49-F238E27FC236}">
              <a16:creationId xmlns:a16="http://schemas.microsoft.com/office/drawing/2014/main" id="{0F303663-805F-4F15-AE0B-B42488FA8DC7}"/>
            </a:ext>
          </a:extLst>
        </xdr:cNvPr>
        <xdr:cNvSpPr/>
      </xdr:nvSpPr>
      <xdr:spPr>
        <a:xfrm>
          <a:off x="10426700" y="184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130034</xdr:rowOff>
    </xdr:from>
    <xdr:to>
      <xdr:col>50</xdr:col>
      <xdr:colOff>165100</xdr:colOff>
      <xdr:row>108</xdr:row>
      <xdr:rowOff>60184</xdr:rowOff>
    </xdr:to>
    <xdr:sp macro="" textlink="">
      <xdr:nvSpPr>
        <xdr:cNvPr id="472" name="フローチャート: 判断 471">
          <a:extLst>
            <a:ext uri="{FF2B5EF4-FFF2-40B4-BE49-F238E27FC236}">
              <a16:creationId xmlns:a16="http://schemas.microsoft.com/office/drawing/2014/main" id="{8190C58C-CA44-413B-8F71-CCBBB092BD65}"/>
            </a:ext>
          </a:extLst>
        </xdr:cNvPr>
        <xdr:cNvSpPr/>
      </xdr:nvSpPr>
      <xdr:spPr>
        <a:xfrm>
          <a:off x="9588500" y="1847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115041</xdr:rowOff>
    </xdr:from>
    <xdr:to>
      <xdr:col>46</xdr:col>
      <xdr:colOff>38100</xdr:colOff>
      <xdr:row>108</xdr:row>
      <xdr:rowOff>45191</xdr:rowOff>
    </xdr:to>
    <xdr:sp macro="" textlink="">
      <xdr:nvSpPr>
        <xdr:cNvPr id="473" name="フローチャート: 判断 472">
          <a:extLst>
            <a:ext uri="{FF2B5EF4-FFF2-40B4-BE49-F238E27FC236}">
              <a16:creationId xmlns:a16="http://schemas.microsoft.com/office/drawing/2014/main" id="{5F37FB43-C2E8-4194-A991-8D15A13A3AEF}"/>
            </a:ext>
          </a:extLst>
        </xdr:cNvPr>
        <xdr:cNvSpPr/>
      </xdr:nvSpPr>
      <xdr:spPr>
        <a:xfrm>
          <a:off x="8699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143861</xdr:rowOff>
    </xdr:from>
    <xdr:to>
      <xdr:col>41</xdr:col>
      <xdr:colOff>101600</xdr:colOff>
      <xdr:row>108</xdr:row>
      <xdr:rowOff>74011</xdr:rowOff>
    </xdr:to>
    <xdr:sp macro="" textlink="">
      <xdr:nvSpPr>
        <xdr:cNvPr id="474" name="フローチャート: 判断 473">
          <a:extLst>
            <a:ext uri="{FF2B5EF4-FFF2-40B4-BE49-F238E27FC236}">
              <a16:creationId xmlns:a16="http://schemas.microsoft.com/office/drawing/2014/main" id="{2982866E-F5FA-446E-9E91-44469F9FB998}"/>
            </a:ext>
          </a:extLst>
        </xdr:cNvPr>
        <xdr:cNvSpPr/>
      </xdr:nvSpPr>
      <xdr:spPr>
        <a:xfrm>
          <a:off x="7810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150183</xdr:rowOff>
    </xdr:from>
    <xdr:to>
      <xdr:col>36</xdr:col>
      <xdr:colOff>165100</xdr:colOff>
      <xdr:row>108</xdr:row>
      <xdr:rowOff>80333</xdr:rowOff>
    </xdr:to>
    <xdr:sp macro="" textlink="">
      <xdr:nvSpPr>
        <xdr:cNvPr id="475" name="フローチャート: 判断 474">
          <a:extLst>
            <a:ext uri="{FF2B5EF4-FFF2-40B4-BE49-F238E27FC236}">
              <a16:creationId xmlns:a16="http://schemas.microsoft.com/office/drawing/2014/main" id="{38E09E0F-1B80-4EEC-9CA5-1AB128BBA3B6}"/>
            </a:ext>
          </a:extLst>
        </xdr:cNvPr>
        <xdr:cNvSpPr/>
      </xdr:nvSpPr>
      <xdr:spPr>
        <a:xfrm>
          <a:off x="6921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7B7D7E65-39C1-41F3-A0B1-7ACAF053CC2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64FA662B-1845-4106-87ED-AAF766FEF9C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CE259379-BA6A-444D-9606-D47A02F8FEE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D20E1CC5-E4C9-41B4-9A19-ED1C222A6D9D}"/>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CDE34DB4-6400-467C-8659-ECDECC48B03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100</xdr:row>
      <xdr:rowOff>108147</xdr:rowOff>
    </xdr:from>
    <xdr:to>
      <xdr:col>55</xdr:col>
      <xdr:colOff>50800</xdr:colOff>
      <xdr:row>101</xdr:row>
      <xdr:rowOff>38297</xdr:rowOff>
    </xdr:to>
    <xdr:sp macro="" textlink="">
      <xdr:nvSpPr>
        <xdr:cNvPr id="481" name="楕円 480">
          <a:extLst>
            <a:ext uri="{FF2B5EF4-FFF2-40B4-BE49-F238E27FC236}">
              <a16:creationId xmlns:a16="http://schemas.microsoft.com/office/drawing/2014/main" id="{86139DDA-FDB0-4570-9248-FD7EFF7062BD}"/>
            </a:ext>
          </a:extLst>
        </xdr:cNvPr>
        <xdr:cNvSpPr/>
      </xdr:nvSpPr>
      <xdr:spPr>
        <a:xfrm>
          <a:off x="10426700" y="1725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61174</xdr:rowOff>
    </xdr:from>
    <xdr:ext cx="599010" cy="259045"/>
    <xdr:sp macro="" textlink="">
      <xdr:nvSpPr>
        <xdr:cNvPr id="482" name="【港湾・漁港】&#10;一人当たり有形固定資産（償却資産）額該当値テキスト">
          <a:extLst>
            <a:ext uri="{FF2B5EF4-FFF2-40B4-BE49-F238E27FC236}">
              <a16:creationId xmlns:a16="http://schemas.microsoft.com/office/drawing/2014/main" id="{A946F6E5-E47C-441E-AA78-CBE5246ABF26}"/>
            </a:ext>
          </a:extLst>
        </xdr:cNvPr>
        <xdr:cNvSpPr txBox="1"/>
      </xdr:nvSpPr>
      <xdr:spPr>
        <a:xfrm>
          <a:off x="10515600" y="1720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91318</xdr:rowOff>
    </xdr:from>
    <xdr:to>
      <xdr:col>50</xdr:col>
      <xdr:colOff>165100</xdr:colOff>
      <xdr:row>101</xdr:row>
      <xdr:rowOff>21468</xdr:rowOff>
    </xdr:to>
    <xdr:sp macro="" textlink="">
      <xdr:nvSpPr>
        <xdr:cNvPr id="483" name="楕円 482">
          <a:extLst>
            <a:ext uri="{FF2B5EF4-FFF2-40B4-BE49-F238E27FC236}">
              <a16:creationId xmlns:a16="http://schemas.microsoft.com/office/drawing/2014/main" id="{DE30A32D-E2A6-4340-AD0E-96F3F36B10F7}"/>
            </a:ext>
          </a:extLst>
        </xdr:cNvPr>
        <xdr:cNvSpPr/>
      </xdr:nvSpPr>
      <xdr:spPr>
        <a:xfrm>
          <a:off x="9588500" y="1723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142118</xdr:rowOff>
    </xdr:from>
    <xdr:to>
      <xdr:col>55</xdr:col>
      <xdr:colOff>0</xdr:colOff>
      <xdr:row>100</xdr:row>
      <xdr:rowOff>158947</xdr:rowOff>
    </xdr:to>
    <xdr:cxnSp macro="">
      <xdr:nvCxnSpPr>
        <xdr:cNvPr id="484" name="直線コネクタ 483">
          <a:extLst>
            <a:ext uri="{FF2B5EF4-FFF2-40B4-BE49-F238E27FC236}">
              <a16:creationId xmlns:a16="http://schemas.microsoft.com/office/drawing/2014/main" id="{EAEF62EF-F11A-41E1-8E75-B22E35B3D753}"/>
            </a:ext>
          </a:extLst>
        </xdr:cNvPr>
        <xdr:cNvCxnSpPr/>
      </xdr:nvCxnSpPr>
      <xdr:spPr>
        <a:xfrm>
          <a:off x="9639300" y="17287118"/>
          <a:ext cx="838200" cy="1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116367</xdr:rowOff>
    </xdr:from>
    <xdr:to>
      <xdr:col>46</xdr:col>
      <xdr:colOff>38100</xdr:colOff>
      <xdr:row>100</xdr:row>
      <xdr:rowOff>46517</xdr:rowOff>
    </xdr:to>
    <xdr:sp macro="" textlink="">
      <xdr:nvSpPr>
        <xdr:cNvPr id="485" name="楕円 484">
          <a:extLst>
            <a:ext uri="{FF2B5EF4-FFF2-40B4-BE49-F238E27FC236}">
              <a16:creationId xmlns:a16="http://schemas.microsoft.com/office/drawing/2014/main" id="{8F38E6A0-9FFB-4860-B542-3423513D0135}"/>
            </a:ext>
          </a:extLst>
        </xdr:cNvPr>
        <xdr:cNvSpPr/>
      </xdr:nvSpPr>
      <xdr:spPr>
        <a:xfrm>
          <a:off x="8699500" y="1708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167167</xdr:rowOff>
    </xdr:from>
    <xdr:to>
      <xdr:col>50</xdr:col>
      <xdr:colOff>114300</xdr:colOff>
      <xdr:row>100</xdr:row>
      <xdr:rowOff>142118</xdr:rowOff>
    </xdr:to>
    <xdr:cxnSp macro="">
      <xdr:nvCxnSpPr>
        <xdr:cNvPr id="486" name="直線コネクタ 485">
          <a:extLst>
            <a:ext uri="{FF2B5EF4-FFF2-40B4-BE49-F238E27FC236}">
              <a16:creationId xmlns:a16="http://schemas.microsoft.com/office/drawing/2014/main" id="{6EF54EEA-2941-4A89-B541-1CD06400F516}"/>
            </a:ext>
          </a:extLst>
        </xdr:cNvPr>
        <xdr:cNvCxnSpPr/>
      </xdr:nvCxnSpPr>
      <xdr:spPr>
        <a:xfrm>
          <a:off x="8750300" y="17140717"/>
          <a:ext cx="889000" cy="14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676</xdr:rowOff>
    </xdr:from>
    <xdr:to>
      <xdr:col>41</xdr:col>
      <xdr:colOff>101600</xdr:colOff>
      <xdr:row>101</xdr:row>
      <xdr:rowOff>102276</xdr:rowOff>
    </xdr:to>
    <xdr:sp macro="" textlink="">
      <xdr:nvSpPr>
        <xdr:cNvPr id="487" name="楕円 486">
          <a:extLst>
            <a:ext uri="{FF2B5EF4-FFF2-40B4-BE49-F238E27FC236}">
              <a16:creationId xmlns:a16="http://schemas.microsoft.com/office/drawing/2014/main" id="{EDF6D00B-3B01-4CB0-ADF1-F34EF6600BE8}"/>
            </a:ext>
          </a:extLst>
        </xdr:cNvPr>
        <xdr:cNvSpPr/>
      </xdr:nvSpPr>
      <xdr:spPr>
        <a:xfrm>
          <a:off x="7810500" y="173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99</xdr:row>
      <xdr:rowOff>167167</xdr:rowOff>
    </xdr:from>
    <xdr:to>
      <xdr:col>45</xdr:col>
      <xdr:colOff>177800</xdr:colOff>
      <xdr:row>101</xdr:row>
      <xdr:rowOff>51476</xdr:rowOff>
    </xdr:to>
    <xdr:cxnSp macro="">
      <xdr:nvCxnSpPr>
        <xdr:cNvPr id="488" name="直線コネクタ 487">
          <a:extLst>
            <a:ext uri="{FF2B5EF4-FFF2-40B4-BE49-F238E27FC236}">
              <a16:creationId xmlns:a16="http://schemas.microsoft.com/office/drawing/2014/main" id="{0C2B277E-AD10-48A9-9250-BEDF48D1BF23}"/>
            </a:ext>
          </a:extLst>
        </xdr:cNvPr>
        <xdr:cNvCxnSpPr/>
      </xdr:nvCxnSpPr>
      <xdr:spPr>
        <a:xfrm flipV="1">
          <a:off x="7861300" y="17140717"/>
          <a:ext cx="889000" cy="22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101</xdr:row>
      <xdr:rowOff>38289</xdr:rowOff>
    </xdr:from>
    <xdr:to>
      <xdr:col>36</xdr:col>
      <xdr:colOff>165100</xdr:colOff>
      <xdr:row>101</xdr:row>
      <xdr:rowOff>139889</xdr:rowOff>
    </xdr:to>
    <xdr:sp macro="" textlink="">
      <xdr:nvSpPr>
        <xdr:cNvPr id="489" name="楕円 488">
          <a:extLst>
            <a:ext uri="{FF2B5EF4-FFF2-40B4-BE49-F238E27FC236}">
              <a16:creationId xmlns:a16="http://schemas.microsoft.com/office/drawing/2014/main" id="{3095D6C5-F5F4-4558-8E4B-EB46C9629761}"/>
            </a:ext>
          </a:extLst>
        </xdr:cNvPr>
        <xdr:cNvSpPr/>
      </xdr:nvSpPr>
      <xdr:spPr>
        <a:xfrm>
          <a:off x="6921500" y="173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101</xdr:row>
      <xdr:rowOff>51476</xdr:rowOff>
    </xdr:from>
    <xdr:to>
      <xdr:col>41</xdr:col>
      <xdr:colOff>50800</xdr:colOff>
      <xdr:row>101</xdr:row>
      <xdr:rowOff>89089</xdr:rowOff>
    </xdr:to>
    <xdr:cxnSp macro="">
      <xdr:nvCxnSpPr>
        <xdr:cNvPr id="490" name="直線コネクタ 489">
          <a:extLst>
            <a:ext uri="{FF2B5EF4-FFF2-40B4-BE49-F238E27FC236}">
              <a16:creationId xmlns:a16="http://schemas.microsoft.com/office/drawing/2014/main" id="{C578DF62-CFCF-4BC7-A297-ACC7E25AADBA}"/>
            </a:ext>
          </a:extLst>
        </xdr:cNvPr>
        <xdr:cNvCxnSpPr/>
      </xdr:nvCxnSpPr>
      <xdr:spPr>
        <a:xfrm flipV="1">
          <a:off x="6972300" y="17367926"/>
          <a:ext cx="889000" cy="3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51311</xdr:rowOff>
    </xdr:from>
    <xdr:ext cx="534377" cy="259045"/>
    <xdr:sp macro="" textlink="">
      <xdr:nvSpPr>
        <xdr:cNvPr id="491" name="n_1aveValue【港湾・漁港】&#10;一人当たり有形固定資産（償却資産）額">
          <a:extLst>
            <a:ext uri="{FF2B5EF4-FFF2-40B4-BE49-F238E27FC236}">
              <a16:creationId xmlns:a16="http://schemas.microsoft.com/office/drawing/2014/main" id="{01970832-78A7-44F7-953B-269F8DF24A4F}"/>
            </a:ext>
          </a:extLst>
        </xdr:cNvPr>
        <xdr:cNvSpPr txBox="1"/>
      </xdr:nvSpPr>
      <xdr:spPr>
        <a:xfrm>
          <a:off x="9359411" y="185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36318</xdr:rowOff>
    </xdr:from>
    <xdr:ext cx="534377" cy="259045"/>
    <xdr:sp macro="" textlink="">
      <xdr:nvSpPr>
        <xdr:cNvPr id="492" name="n_2aveValue【港湾・漁港】&#10;一人当たり有形固定資産（償却資産）額">
          <a:extLst>
            <a:ext uri="{FF2B5EF4-FFF2-40B4-BE49-F238E27FC236}">
              <a16:creationId xmlns:a16="http://schemas.microsoft.com/office/drawing/2014/main" id="{B62EE9A1-F689-46EE-AD89-90D3C7A11835}"/>
            </a:ext>
          </a:extLst>
        </xdr:cNvPr>
        <xdr:cNvSpPr txBox="1"/>
      </xdr:nvSpPr>
      <xdr:spPr>
        <a:xfrm>
          <a:off x="8483111" y="1855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65138</xdr:rowOff>
    </xdr:from>
    <xdr:ext cx="534377" cy="259045"/>
    <xdr:sp macro="" textlink="">
      <xdr:nvSpPr>
        <xdr:cNvPr id="493" name="n_3aveValue【港湾・漁港】&#10;一人当たり有形固定資産（償却資産）額">
          <a:extLst>
            <a:ext uri="{FF2B5EF4-FFF2-40B4-BE49-F238E27FC236}">
              <a16:creationId xmlns:a16="http://schemas.microsoft.com/office/drawing/2014/main" id="{14F76AAB-C9F6-4D3B-8A3C-1B76B0C8207F}"/>
            </a:ext>
          </a:extLst>
        </xdr:cNvPr>
        <xdr:cNvSpPr txBox="1"/>
      </xdr:nvSpPr>
      <xdr:spPr>
        <a:xfrm>
          <a:off x="7594111" y="18581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71460</xdr:rowOff>
    </xdr:from>
    <xdr:ext cx="534377" cy="259045"/>
    <xdr:sp macro="" textlink="">
      <xdr:nvSpPr>
        <xdr:cNvPr id="494" name="n_4aveValue【港湾・漁港】&#10;一人当たり有形固定資産（償却資産）額">
          <a:extLst>
            <a:ext uri="{FF2B5EF4-FFF2-40B4-BE49-F238E27FC236}">
              <a16:creationId xmlns:a16="http://schemas.microsoft.com/office/drawing/2014/main" id="{0CB3ABFE-37D9-4419-9F03-B3C9B6A65CE0}"/>
            </a:ext>
          </a:extLst>
        </xdr:cNvPr>
        <xdr:cNvSpPr txBox="1"/>
      </xdr:nvSpPr>
      <xdr:spPr>
        <a:xfrm>
          <a:off x="6705111" y="1858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99</xdr:row>
      <xdr:rowOff>37995</xdr:rowOff>
    </xdr:from>
    <xdr:ext cx="599010" cy="259045"/>
    <xdr:sp macro="" textlink="">
      <xdr:nvSpPr>
        <xdr:cNvPr id="495" name="n_1mainValue【港湾・漁港】&#10;一人当たり有形固定資産（償却資産）額">
          <a:extLst>
            <a:ext uri="{FF2B5EF4-FFF2-40B4-BE49-F238E27FC236}">
              <a16:creationId xmlns:a16="http://schemas.microsoft.com/office/drawing/2014/main" id="{E9604431-95A0-420F-AB1C-D2D74FA02256}"/>
            </a:ext>
          </a:extLst>
        </xdr:cNvPr>
        <xdr:cNvSpPr txBox="1"/>
      </xdr:nvSpPr>
      <xdr:spPr>
        <a:xfrm>
          <a:off x="9327095" y="1701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63044</xdr:rowOff>
    </xdr:from>
    <xdr:ext cx="599010" cy="259045"/>
    <xdr:sp macro="" textlink="">
      <xdr:nvSpPr>
        <xdr:cNvPr id="496" name="n_2mainValue【港湾・漁港】&#10;一人当たり有形固定資産（償却資産）額">
          <a:extLst>
            <a:ext uri="{FF2B5EF4-FFF2-40B4-BE49-F238E27FC236}">
              <a16:creationId xmlns:a16="http://schemas.microsoft.com/office/drawing/2014/main" id="{D30C0967-2453-4359-AAE6-FD81DE12F7B5}"/>
            </a:ext>
          </a:extLst>
        </xdr:cNvPr>
        <xdr:cNvSpPr txBox="1"/>
      </xdr:nvSpPr>
      <xdr:spPr>
        <a:xfrm>
          <a:off x="8450795" y="1686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99</xdr:row>
      <xdr:rowOff>118803</xdr:rowOff>
    </xdr:from>
    <xdr:ext cx="599010" cy="259045"/>
    <xdr:sp macro="" textlink="">
      <xdr:nvSpPr>
        <xdr:cNvPr id="497" name="n_3mainValue【港湾・漁港】&#10;一人当たり有形固定資産（償却資産）額">
          <a:extLst>
            <a:ext uri="{FF2B5EF4-FFF2-40B4-BE49-F238E27FC236}">
              <a16:creationId xmlns:a16="http://schemas.microsoft.com/office/drawing/2014/main" id="{708E8E28-0BEA-45FF-8F21-0870CCF56EB4}"/>
            </a:ext>
          </a:extLst>
        </xdr:cNvPr>
        <xdr:cNvSpPr txBox="1"/>
      </xdr:nvSpPr>
      <xdr:spPr>
        <a:xfrm>
          <a:off x="7561795" y="1709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99</xdr:row>
      <xdr:rowOff>156416</xdr:rowOff>
    </xdr:from>
    <xdr:ext cx="599010" cy="259045"/>
    <xdr:sp macro="" textlink="">
      <xdr:nvSpPr>
        <xdr:cNvPr id="498" name="n_4mainValue【港湾・漁港】&#10;一人当たり有形固定資産（償却資産）額">
          <a:extLst>
            <a:ext uri="{FF2B5EF4-FFF2-40B4-BE49-F238E27FC236}">
              <a16:creationId xmlns:a16="http://schemas.microsoft.com/office/drawing/2014/main" id="{1C5CD2FC-EB4B-4D3A-9654-2A20E817DB7C}"/>
            </a:ext>
          </a:extLst>
        </xdr:cNvPr>
        <xdr:cNvSpPr txBox="1"/>
      </xdr:nvSpPr>
      <xdr:spPr>
        <a:xfrm>
          <a:off x="6672795" y="17129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a:extLst>
            <a:ext uri="{FF2B5EF4-FFF2-40B4-BE49-F238E27FC236}">
              <a16:creationId xmlns:a16="http://schemas.microsoft.com/office/drawing/2014/main" id="{58E81EF6-8214-4B33-B7A0-1FC7CDAB282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a:extLst>
            <a:ext uri="{FF2B5EF4-FFF2-40B4-BE49-F238E27FC236}">
              <a16:creationId xmlns:a16="http://schemas.microsoft.com/office/drawing/2014/main" id="{DB5ACFA4-E7C9-4230-B44D-211023EE308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a:extLst>
            <a:ext uri="{FF2B5EF4-FFF2-40B4-BE49-F238E27FC236}">
              <a16:creationId xmlns:a16="http://schemas.microsoft.com/office/drawing/2014/main" id="{8D15092F-E482-4A59-B7C3-3526FE6A25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a:extLst>
            <a:ext uri="{FF2B5EF4-FFF2-40B4-BE49-F238E27FC236}">
              <a16:creationId xmlns:a16="http://schemas.microsoft.com/office/drawing/2014/main" id="{30F9E05E-8DF5-4490-9945-1C9683C587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a:extLst>
            <a:ext uri="{FF2B5EF4-FFF2-40B4-BE49-F238E27FC236}">
              <a16:creationId xmlns:a16="http://schemas.microsoft.com/office/drawing/2014/main" id="{9250E990-3C60-4EAC-AD29-61A728D414A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a:extLst>
            <a:ext uri="{FF2B5EF4-FFF2-40B4-BE49-F238E27FC236}">
              <a16:creationId xmlns:a16="http://schemas.microsoft.com/office/drawing/2014/main" id="{D6833DBC-A9EA-4989-B473-C8C3055AC54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a:extLst>
            <a:ext uri="{FF2B5EF4-FFF2-40B4-BE49-F238E27FC236}">
              <a16:creationId xmlns:a16="http://schemas.microsoft.com/office/drawing/2014/main" id="{048E528E-3A43-4F0E-9F3C-F940E30854E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a:extLst>
            <a:ext uri="{FF2B5EF4-FFF2-40B4-BE49-F238E27FC236}">
              <a16:creationId xmlns:a16="http://schemas.microsoft.com/office/drawing/2014/main" id="{9FD2BBAE-C307-40BD-BA71-D53DEFD1AD1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a:extLst>
            <a:ext uri="{FF2B5EF4-FFF2-40B4-BE49-F238E27FC236}">
              <a16:creationId xmlns:a16="http://schemas.microsoft.com/office/drawing/2014/main" id="{3ADAC674-1D83-4B1C-87D3-BF244E16217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a:extLst>
            <a:ext uri="{FF2B5EF4-FFF2-40B4-BE49-F238E27FC236}">
              <a16:creationId xmlns:a16="http://schemas.microsoft.com/office/drawing/2014/main" id="{B695239B-8FC0-42A1-892C-361ECEFE366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a:extLst>
            <a:ext uri="{FF2B5EF4-FFF2-40B4-BE49-F238E27FC236}">
              <a16:creationId xmlns:a16="http://schemas.microsoft.com/office/drawing/2014/main" id="{1E7530A8-F9DE-4395-A0EB-A9CE9C8D87B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a:extLst>
            <a:ext uri="{FF2B5EF4-FFF2-40B4-BE49-F238E27FC236}">
              <a16:creationId xmlns:a16="http://schemas.microsoft.com/office/drawing/2014/main" id="{0C29BD6C-3B8F-4163-B9DC-F645102A00A8}"/>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a:extLst>
            <a:ext uri="{FF2B5EF4-FFF2-40B4-BE49-F238E27FC236}">
              <a16:creationId xmlns:a16="http://schemas.microsoft.com/office/drawing/2014/main" id="{A7927B5B-1109-4E37-B528-1FA1DF955B7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a:extLst>
            <a:ext uri="{FF2B5EF4-FFF2-40B4-BE49-F238E27FC236}">
              <a16:creationId xmlns:a16="http://schemas.microsoft.com/office/drawing/2014/main" id="{93AD4DB0-AD88-45F3-855E-5096D4AB79D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a:extLst>
            <a:ext uri="{FF2B5EF4-FFF2-40B4-BE49-F238E27FC236}">
              <a16:creationId xmlns:a16="http://schemas.microsoft.com/office/drawing/2014/main" id="{463A9037-5C7A-46D4-B983-1F13F11450F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a:extLst>
            <a:ext uri="{FF2B5EF4-FFF2-40B4-BE49-F238E27FC236}">
              <a16:creationId xmlns:a16="http://schemas.microsoft.com/office/drawing/2014/main" id="{01A2274D-F30A-4DDF-850F-CF54D5B9EEF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a:extLst>
            <a:ext uri="{FF2B5EF4-FFF2-40B4-BE49-F238E27FC236}">
              <a16:creationId xmlns:a16="http://schemas.microsoft.com/office/drawing/2014/main" id="{54168426-CEC0-4025-90E5-C607C6804CB2}"/>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a:extLst>
            <a:ext uri="{FF2B5EF4-FFF2-40B4-BE49-F238E27FC236}">
              <a16:creationId xmlns:a16="http://schemas.microsoft.com/office/drawing/2014/main" id="{651932C0-0F11-47FB-87B8-B10CD67FD0EA}"/>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a:extLst>
            <a:ext uri="{FF2B5EF4-FFF2-40B4-BE49-F238E27FC236}">
              <a16:creationId xmlns:a16="http://schemas.microsoft.com/office/drawing/2014/main" id="{29E56844-21A8-41F3-BB0B-2EBA8086DF7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a:extLst>
            <a:ext uri="{FF2B5EF4-FFF2-40B4-BE49-F238E27FC236}">
              <a16:creationId xmlns:a16="http://schemas.microsoft.com/office/drawing/2014/main" id="{074CCF3B-39DA-407B-B18E-D8162F0EC13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a:extLst>
            <a:ext uri="{FF2B5EF4-FFF2-40B4-BE49-F238E27FC236}">
              <a16:creationId xmlns:a16="http://schemas.microsoft.com/office/drawing/2014/main" id="{B36DED50-926E-4B86-8604-7C9A6C2C78F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a:extLst>
            <a:ext uri="{FF2B5EF4-FFF2-40B4-BE49-F238E27FC236}">
              <a16:creationId xmlns:a16="http://schemas.microsoft.com/office/drawing/2014/main" id="{53E46616-A613-479F-835B-128BFDE9C1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a:extLst>
            <a:ext uri="{FF2B5EF4-FFF2-40B4-BE49-F238E27FC236}">
              <a16:creationId xmlns:a16="http://schemas.microsoft.com/office/drawing/2014/main" id="{720BA6E7-8065-4ED6-A9C0-12F79F5E3381}"/>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認定こども園・幼稚園・保育所】&#10;有形固定資産減価償却率グラフ枠">
          <a:extLst>
            <a:ext uri="{FF2B5EF4-FFF2-40B4-BE49-F238E27FC236}">
              <a16:creationId xmlns:a16="http://schemas.microsoft.com/office/drawing/2014/main" id="{C270175F-BE37-406E-B7E3-B3B4E890EE4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523" name="直線コネクタ 522">
          <a:extLst>
            <a:ext uri="{FF2B5EF4-FFF2-40B4-BE49-F238E27FC236}">
              <a16:creationId xmlns:a16="http://schemas.microsoft.com/office/drawing/2014/main" id="{88532B43-7E4A-4752-8066-E5C37A336773}"/>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524" name="【認定こども園・幼稚園・保育所】&#10;有形固定資産減価償却率最小値テキスト">
          <a:extLst>
            <a:ext uri="{FF2B5EF4-FFF2-40B4-BE49-F238E27FC236}">
              <a16:creationId xmlns:a16="http://schemas.microsoft.com/office/drawing/2014/main" id="{DEB4AC38-0C23-4DB5-949E-BA6DEC42FC2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525" name="直線コネクタ 524">
          <a:extLst>
            <a:ext uri="{FF2B5EF4-FFF2-40B4-BE49-F238E27FC236}">
              <a16:creationId xmlns:a16="http://schemas.microsoft.com/office/drawing/2014/main" id="{390EA3F6-ECD2-46CE-9401-E05CDED74E23}"/>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526" name="【認定こども園・幼稚園・保育所】&#10;有形固定資産減価償却率最大値テキスト">
          <a:extLst>
            <a:ext uri="{FF2B5EF4-FFF2-40B4-BE49-F238E27FC236}">
              <a16:creationId xmlns:a16="http://schemas.microsoft.com/office/drawing/2014/main" id="{529F974F-6A0D-4E5B-96D0-087B971CA1E5}"/>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527" name="直線コネクタ 526">
          <a:extLst>
            <a:ext uri="{FF2B5EF4-FFF2-40B4-BE49-F238E27FC236}">
              <a16:creationId xmlns:a16="http://schemas.microsoft.com/office/drawing/2014/main" id="{020274B1-8C1A-43F1-BF5C-4EB995054808}"/>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528" name="【認定こども園・幼稚園・保育所】&#10;有形固定資産減価償却率平均値テキスト">
          <a:extLst>
            <a:ext uri="{FF2B5EF4-FFF2-40B4-BE49-F238E27FC236}">
              <a16:creationId xmlns:a16="http://schemas.microsoft.com/office/drawing/2014/main" id="{CCE95F8D-440B-4F1E-A38F-B0F59AAFE49A}"/>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529" name="フローチャート: 判断 528">
          <a:extLst>
            <a:ext uri="{FF2B5EF4-FFF2-40B4-BE49-F238E27FC236}">
              <a16:creationId xmlns:a16="http://schemas.microsoft.com/office/drawing/2014/main" id="{080928E9-6F6A-47B4-ABC1-E948800813BF}"/>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530" name="フローチャート: 判断 529">
          <a:extLst>
            <a:ext uri="{FF2B5EF4-FFF2-40B4-BE49-F238E27FC236}">
              <a16:creationId xmlns:a16="http://schemas.microsoft.com/office/drawing/2014/main" id="{0889BC17-87CC-4DD0-BE73-61F73C12A232}"/>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531" name="フローチャート: 判断 530">
          <a:extLst>
            <a:ext uri="{FF2B5EF4-FFF2-40B4-BE49-F238E27FC236}">
              <a16:creationId xmlns:a16="http://schemas.microsoft.com/office/drawing/2014/main" id="{3ABC1B90-9C21-4957-9ED5-F4B327550272}"/>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532" name="フローチャート: 判断 531">
          <a:extLst>
            <a:ext uri="{FF2B5EF4-FFF2-40B4-BE49-F238E27FC236}">
              <a16:creationId xmlns:a16="http://schemas.microsoft.com/office/drawing/2014/main" id="{CC8209DC-0DE8-432F-97EE-767780CF8F72}"/>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533" name="フローチャート: 判断 532">
          <a:extLst>
            <a:ext uri="{FF2B5EF4-FFF2-40B4-BE49-F238E27FC236}">
              <a16:creationId xmlns:a16="http://schemas.microsoft.com/office/drawing/2014/main" id="{EA4542EE-AB7F-4116-B764-D686CBF83F5D}"/>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B0A0783E-25B6-4EF3-A316-7B945C37FE1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DD186827-271D-492F-A128-830088CC045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18A89C65-F839-45F5-A977-34122E7B11D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F3BE844F-1285-4F74-9C42-1A3873E063C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490E6CC7-802B-46F3-891A-B0C90936712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118745</xdr:rowOff>
    </xdr:from>
    <xdr:to>
      <xdr:col>85</xdr:col>
      <xdr:colOff>177800</xdr:colOff>
      <xdr:row>39</xdr:row>
      <xdr:rowOff>48895</xdr:rowOff>
    </xdr:to>
    <xdr:sp macro="" textlink="">
      <xdr:nvSpPr>
        <xdr:cNvPr id="539" name="楕円 538">
          <a:extLst>
            <a:ext uri="{FF2B5EF4-FFF2-40B4-BE49-F238E27FC236}">
              <a16:creationId xmlns:a16="http://schemas.microsoft.com/office/drawing/2014/main" id="{799389FE-92C8-4840-A12B-BD59547E1C5E}"/>
            </a:ext>
          </a:extLst>
        </xdr:cNvPr>
        <xdr:cNvSpPr/>
      </xdr:nvSpPr>
      <xdr:spPr>
        <a:xfrm>
          <a:off x="162687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97172</xdr:rowOff>
    </xdr:from>
    <xdr:ext cx="405111" cy="259045"/>
    <xdr:sp macro="" textlink="">
      <xdr:nvSpPr>
        <xdr:cNvPr id="540" name="【認定こども園・幼稚園・保育所】&#10;有形固定資産減価償却率該当値テキスト">
          <a:extLst>
            <a:ext uri="{FF2B5EF4-FFF2-40B4-BE49-F238E27FC236}">
              <a16:creationId xmlns:a16="http://schemas.microsoft.com/office/drawing/2014/main" id="{90F59A3B-2033-46D8-97AD-C881141F3621}"/>
            </a:ext>
          </a:extLst>
        </xdr:cNvPr>
        <xdr:cNvSpPr txBox="1"/>
      </xdr:nvSpPr>
      <xdr:spPr>
        <a:xfrm>
          <a:off x="16357600"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42545</xdr:rowOff>
    </xdr:from>
    <xdr:to>
      <xdr:col>81</xdr:col>
      <xdr:colOff>101600</xdr:colOff>
      <xdr:row>38</xdr:row>
      <xdr:rowOff>144145</xdr:rowOff>
    </xdr:to>
    <xdr:sp macro="" textlink="">
      <xdr:nvSpPr>
        <xdr:cNvPr id="541" name="楕円 540">
          <a:extLst>
            <a:ext uri="{FF2B5EF4-FFF2-40B4-BE49-F238E27FC236}">
              <a16:creationId xmlns:a16="http://schemas.microsoft.com/office/drawing/2014/main" id="{2B42A524-C4CF-48F8-8EEF-4146736211A7}"/>
            </a:ext>
          </a:extLst>
        </xdr:cNvPr>
        <xdr:cNvSpPr/>
      </xdr:nvSpPr>
      <xdr:spPr>
        <a:xfrm>
          <a:off x="154305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93345</xdr:rowOff>
    </xdr:from>
    <xdr:to>
      <xdr:col>85</xdr:col>
      <xdr:colOff>127000</xdr:colOff>
      <xdr:row>38</xdr:row>
      <xdr:rowOff>169545</xdr:rowOff>
    </xdr:to>
    <xdr:cxnSp macro="">
      <xdr:nvCxnSpPr>
        <xdr:cNvPr id="542" name="直線コネクタ 541">
          <a:extLst>
            <a:ext uri="{FF2B5EF4-FFF2-40B4-BE49-F238E27FC236}">
              <a16:creationId xmlns:a16="http://schemas.microsoft.com/office/drawing/2014/main" id="{58986FAC-50ED-4A1E-9EAC-235BE0C7B963}"/>
            </a:ext>
          </a:extLst>
        </xdr:cNvPr>
        <xdr:cNvCxnSpPr/>
      </xdr:nvCxnSpPr>
      <xdr:spPr>
        <a:xfrm>
          <a:off x="15481300" y="660844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156845</xdr:rowOff>
    </xdr:from>
    <xdr:to>
      <xdr:col>76</xdr:col>
      <xdr:colOff>165100</xdr:colOff>
      <xdr:row>38</xdr:row>
      <xdr:rowOff>86995</xdr:rowOff>
    </xdr:to>
    <xdr:sp macro="" textlink="">
      <xdr:nvSpPr>
        <xdr:cNvPr id="543" name="楕円 542">
          <a:extLst>
            <a:ext uri="{FF2B5EF4-FFF2-40B4-BE49-F238E27FC236}">
              <a16:creationId xmlns:a16="http://schemas.microsoft.com/office/drawing/2014/main" id="{A813DAB8-8F43-4D7E-86EF-4FB98AA2FA44}"/>
            </a:ext>
          </a:extLst>
        </xdr:cNvPr>
        <xdr:cNvSpPr/>
      </xdr:nvSpPr>
      <xdr:spPr>
        <a:xfrm>
          <a:off x="14541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36195</xdr:rowOff>
    </xdr:from>
    <xdr:to>
      <xdr:col>81</xdr:col>
      <xdr:colOff>50800</xdr:colOff>
      <xdr:row>38</xdr:row>
      <xdr:rowOff>93345</xdr:rowOff>
    </xdr:to>
    <xdr:cxnSp macro="">
      <xdr:nvCxnSpPr>
        <xdr:cNvPr id="544" name="直線コネクタ 543">
          <a:extLst>
            <a:ext uri="{FF2B5EF4-FFF2-40B4-BE49-F238E27FC236}">
              <a16:creationId xmlns:a16="http://schemas.microsoft.com/office/drawing/2014/main" id="{FEFB00B5-9136-42C7-AF26-5F16853DAD14}"/>
            </a:ext>
          </a:extLst>
        </xdr:cNvPr>
        <xdr:cNvCxnSpPr/>
      </xdr:nvCxnSpPr>
      <xdr:spPr>
        <a:xfrm>
          <a:off x="14592300" y="65512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103505</xdr:rowOff>
    </xdr:from>
    <xdr:to>
      <xdr:col>72</xdr:col>
      <xdr:colOff>38100</xdr:colOff>
      <xdr:row>38</xdr:row>
      <xdr:rowOff>33655</xdr:rowOff>
    </xdr:to>
    <xdr:sp macro="" textlink="">
      <xdr:nvSpPr>
        <xdr:cNvPr id="545" name="楕円 544">
          <a:extLst>
            <a:ext uri="{FF2B5EF4-FFF2-40B4-BE49-F238E27FC236}">
              <a16:creationId xmlns:a16="http://schemas.microsoft.com/office/drawing/2014/main" id="{28809A82-F541-400F-83F5-5AF947B79F27}"/>
            </a:ext>
          </a:extLst>
        </xdr:cNvPr>
        <xdr:cNvSpPr/>
      </xdr:nvSpPr>
      <xdr:spPr>
        <a:xfrm>
          <a:off x="13652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154305</xdr:rowOff>
    </xdr:from>
    <xdr:to>
      <xdr:col>76</xdr:col>
      <xdr:colOff>114300</xdr:colOff>
      <xdr:row>38</xdr:row>
      <xdr:rowOff>36195</xdr:rowOff>
    </xdr:to>
    <xdr:cxnSp macro="">
      <xdr:nvCxnSpPr>
        <xdr:cNvPr id="546" name="直線コネクタ 545">
          <a:extLst>
            <a:ext uri="{FF2B5EF4-FFF2-40B4-BE49-F238E27FC236}">
              <a16:creationId xmlns:a16="http://schemas.microsoft.com/office/drawing/2014/main" id="{2521E5E6-F811-433C-8B46-F0C6C6F240BF}"/>
            </a:ext>
          </a:extLst>
        </xdr:cNvPr>
        <xdr:cNvCxnSpPr/>
      </xdr:nvCxnSpPr>
      <xdr:spPr>
        <a:xfrm>
          <a:off x="13703300" y="64979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76835</xdr:rowOff>
    </xdr:from>
    <xdr:to>
      <xdr:col>67</xdr:col>
      <xdr:colOff>101600</xdr:colOff>
      <xdr:row>38</xdr:row>
      <xdr:rowOff>6985</xdr:rowOff>
    </xdr:to>
    <xdr:sp macro="" textlink="">
      <xdr:nvSpPr>
        <xdr:cNvPr id="547" name="楕円 546">
          <a:extLst>
            <a:ext uri="{FF2B5EF4-FFF2-40B4-BE49-F238E27FC236}">
              <a16:creationId xmlns:a16="http://schemas.microsoft.com/office/drawing/2014/main" id="{AA9DE0D1-9ABE-48CE-8F41-D49C852CCE75}"/>
            </a:ext>
          </a:extLst>
        </xdr:cNvPr>
        <xdr:cNvSpPr/>
      </xdr:nvSpPr>
      <xdr:spPr>
        <a:xfrm>
          <a:off x="12763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127635</xdr:rowOff>
    </xdr:from>
    <xdr:to>
      <xdr:col>71</xdr:col>
      <xdr:colOff>177800</xdr:colOff>
      <xdr:row>37</xdr:row>
      <xdr:rowOff>154305</xdr:rowOff>
    </xdr:to>
    <xdr:cxnSp macro="">
      <xdr:nvCxnSpPr>
        <xdr:cNvPr id="548" name="直線コネクタ 547">
          <a:extLst>
            <a:ext uri="{FF2B5EF4-FFF2-40B4-BE49-F238E27FC236}">
              <a16:creationId xmlns:a16="http://schemas.microsoft.com/office/drawing/2014/main" id="{39F1B3BA-1626-4D3F-89F9-679F59555635}"/>
            </a:ext>
          </a:extLst>
        </xdr:cNvPr>
        <xdr:cNvCxnSpPr/>
      </xdr:nvCxnSpPr>
      <xdr:spPr>
        <a:xfrm>
          <a:off x="12814300" y="64712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549" name="n_1aveValue【認定こども園・幼稚園・保育所】&#10;有形固定資産減価償却率">
          <a:extLst>
            <a:ext uri="{FF2B5EF4-FFF2-40B4-BE49-F238E27FC236}">
              <a16:creationId xmlns:a16="http://schemas.microsoft.com/office/drawing/2014/main" id="{B6242013-620E-4077-9866-640A766260EC}"/>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550" name="n_2aveValue【認定こども園・幼稚園・保育所】&#10;有形固定資産減価償却率">
          <a:extLst>
            <a:ext uri="{FF2B5EF4-FFF2-40B4-BE49-F238E27FC236}">
              <a16:creationId xmlns:a16="http://schemas.microsoft.com/office/drawing/2014/main" id="{00C44ECE-9246-4C81-A73E-5A2723B69C0D}"/>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551" name="n_3aveValue【認定こども園・幼稚園・保育所】&#10;有形固定資産減価償却率">
          <a:extLst>
            <a:ext uri="{FF2B5EF4-FFF2-40B4-BE49-F238E27FC236}">
              <a16:creationId xmlns:a16="http://schemas.microsoft.com/office/drawing/2014/main" id="{9A9CD4EB-D144-4E14-AF28-9B7F8A7FE56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552" name="n_4aveValue【認定こども園・幼稚園・保育所】&#10;有形固定資産減価償却率">
          <a:extLst>
            <a:ext uri="{FF2B5EF4-FFF2-40B4-BE49-F238E27FC236}">
              <a16:creationId xmlns:a16="http://schemas.microsoft.com/office/drawing/2014/main" id="{12D31C9C-C9F0-4D27-A507-A384817139A1}"/>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135272</xdr:rowOff>
    </xdr:from>
    <xdr:ext cx="405111" cy="259045"/>
    <xdr:sp macro="" textlink="">
      <xdr:nvSpPr>
        <xdr:cNvPr id="553" name="n_1mainValue【認定こども園・幼稚園・保育所】&#10;有形固定資産減価償却率">
          <a:extLst>
            <a:ext uri="{FF2B5EF4-FFF2-40B4-BE49-F238E27FC236}">
              <a16:creationId xmlns:a16="http://schemas.microsoft.com/office/drawing/2014/main" id="{8C35B3AD-642B-41B9-BDEF-224116317AC6}"/>
            </a:ext>
          </a:extLst>
        </xdr:cNvPr>
        <xdr:cNvSpPr txBox="1"/>
      </xdr:nvSpPr>
      <xdr:spPr>
        <a:xfrm>
          <a:off x="15266044" y="665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554" name="n_2mainValue【認定こども園・幼稚園・保育所】&#10;有形固定資産減価償却率">
          <a:extLst>
            <a:ext uri="{FF2B5EF4-FFF2-40B4-BE49-F238E27FC236}">
              <a16:creationId xmlns:a16="http://schemas.microsoft.com/office/drawing/2014/main" id="{390CBC12-6363-489D-96E8-90514D5211BC}"/>
            </a:ext>
          </a:extLst>
        </xdr:cNvPr>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24782</xdr:rowOff>
    </xdr:from>
    <xdr:ext cx="405111" cy="259045"/>
    <xdr:sp macro="" textlink="">
      <xdr:nvSpPr>
        <xdr:cNvPr id="555" name="n_3mainValue【認定こども園・幼稚園・保育所】&#10;有形固定資産減価償却率">
          <a:extLst>
            <a:ext uri="{FF2B5EF4-FFF2-40B4-BE49-F238E27FC236}">
              <a16:creationId xmlns:a16="http://schemas.microsoft.com/office/drawing/2014/main" id="{C8D94C3A-52AC-4869-BE76-8CB3D8937D10}"/>
            </a:ext>
          </a:extLst>
        </xdr:cNvPr>
        <xdr:cNvSpPr txBox="1"/>
      </xdr:nvSpPr>
      <xdr:spPr>
        <a:xfrm>
          <a:off x="13500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169562</xdr:rowOff>
    </xdr:from>
    <xdr:ext cx="405111" cy="259045"/>
    <xdr:sp macro="" textlink="">
      <xdr:nvSpPr>
        <xdr:cNvPr id="556" name="n_4mainValue【認定こども園・幼稚園・保育所】&#10;有形固定資産減価償却率">
          <a:extLst>
            <a:ext uri="{FF2B5EF4-FFF2-40B4-BE49-F238E27FC236}">
              <a16:creationId xmlns:a16="http://schemas.microsoft.com/office/drawing/2014/main" id="{B4FF3F71-ABA4-40BF-AFA7-605EA3ECC0F2}"/>
            </a:ext>
          </a:extLst>
        </xdr:cNvPr>
        <xdr:cNvSpPr txBox="1"/>
      </xdr:nvSpPr>
      <xdr:spPr>
        <a:xfrm>
          <a:off x="12611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7" name="正方形/長方形 556">
          <a:extLst>
            <a:ext uri="{FF2B5EF4-FFF2-40B4-BE49-F238E27FC236}">
              <a16:creationId xmlns:a16="http://schemas.microsoft.com/office/drawing/2014/main" id="{29F1F1D2-72FA-46D9-9DC8-10D6392E49D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8" name="正方形/長方形 557">
          <a:extLst>
            <a:ext uri="{FF2B5EF4-FFF2-40B4-BE49-F238E27FC236}">
              <a16:creationId xmlns:a16="http://schemas.microsoft.com/office/drawing/2014/main" id="{C1574063-5C27-4DAA-B3A3-5739FD70B4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9" name="正方形/長方形 558">
          <a:extLst>
            <a:ext uri="{FF2B5EF4-FFF2-40B4-BE49-F238E27FC236}">
              <a16:creationId xmlns:a16="http://schemas.microsoft.com/office/drawing/2014/main" id="{BBC20DC2-70DF-4DEE-B030-78447B9E57E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0" name="正方形/長方形 559">
          <a:extLst>
            <a:ext uri="{FF2B5EF4-FFF2-40B4-BE49-F238E27FC236}">
              <a16:creationId xmlns:a16="http://schemas.microsoft.com/office/drawing/2014/main" id="{D7CEB35D-D5FB-42C2-9E2E-7EFAEC84FD8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1" name="正方形/長方形 560">
          <a:extLst>
            <a:ext uri="{FF2B5EF4-FFF2-40B4-BE49-F238E27FC236}">
              <a16:creationId xmlns:a16="http://schemas.microsoft.com/office/drawing/2014/main" id="{53E6E2BB-5079-44FF-94F3-6FDF89045EE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2" name="正方形/長方形 561">
          <a:extLst>
            <a:ext uri="{FF2B5EF4-FFF2-40B4-BE49-F238E27FC236}">
              <a16:creationId xmlns:a16="http://schemas.microsoft.com/office/drawing/2014/main" id="{8109F10F-4199-40C6-8BF7-FBAFFFD9F1D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3" name="正方形/長方形 562">
          <a:extLst>
            <a:ext uri="{FF2B5EF4-FFF2-40B4-BE49-F238E27FC236}">
              <a16:creationId xmlns:a16="http://schemas.microsoft.com/office/drawing/2014/main" id="{5AD5276F-33D6-4FD5-85F1-638A57050D5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4" name="正方形/長方形 563">
          <a:extLst>
            <a:ext uri="{FF2B5EF4-FFF2-40B4-BE49-F238E27FC236}">
              <a16:creationId xmlns:a16="http://schemas.microsoft.com/office/drawing/2014/main" id="{A782BBA3-0B61-41F2-9BB5-BC6762C2AFA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5" name="テキスト ボックス 564">
          <a:extLst>
            <a:ext uri="{FF2B5EF4-FFF2-40B4-BE49-F238E27FC236}">
              <a16:creationId xmlns:a16="http://schemas.microsoft.com/office/drawing/2014/main" id="{BAEDE942-3661-45B8-A464-8A244DD40B2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6" name="直線コネクタ 565">
          <a:extLst>
            <a:ext uri="{FF2B5EF4-FFF2-40B4-BE49-F238E27FC236}">
              <a16:creationId xmlns:a16="http://schemas.microsoft.com/office/drawing/2014/main" id="{F31AC013-1628-4FAA-84DF-27A430FD4B1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7" name="直線コネクタ 566">
          <a:extLst>
            <a:ext uri="{FF2B5EF4-FFF2-40B4-BE49-F238E27FC236}">
              <a16:creationId xmlns:a16="http://schemas.microsoft.com/office/drawing/2014/main" id="{DD346DB2-DAE8-49DC-9A01-FE80A53688B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8" name="テキスト ボックス 567">
          <a:extLst>
            <a:ext uri="{FF2B5EF4-FFF2-40B4-BE49-F238E27FC236}">
              <a16:creationId xmlns:a16="http://schemas.microsoft.com/office/drawing/2014/main" id="{98B7195E-5751-4C35-B837-6483AC59F90E}"/>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9" name="直線コネクタ 568">
          <a:extLst>
            <a:ext uri="{FF2B5EF4-FFF2-40B4-BE49-F238E27FC236}">
              <a16:creationId xmlns:a16="http://schemas.microsoft.com/office/drawing/2014/main" id="{72DB0002-5912-4693-8DB2-925B843BA77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70" name="テキスト ボックス 569">
          <a:extLst>
            <a:ext uri="{FF2B5EF4-FFF2-40B4-BE49-F238E27FC236}">
              <a16:creationId xmlns:a16="http://schemas.microsoft.com/office/drawing/2014/main" id="{607C6A4D-7B5B-4D88-8870-18A889B1AD71}"/>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71" name="直線コネクタ 570">
          <a:extLst>
            <a:ext uri="{FF2B5EF4-FFF2-40B4-BE49-F238E27FC236}">
              <a16:creationId xmlns:a16="http://schemas.microsoft.com/office/drawing/2014/main" id="{9CE334C0-77CB-4437-8C78-F8C0B90AD3E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2" name="テキスト ボックス 571">
          <a:extLst>
            <a:ext uri="{FF2B5EF4-FFF2-40B4-BE49-F238E27FC236}">
              <a16:creationId xmlns:a16="http://schemas.microsoft.com/office/drawing/2014/main" id="{EFDCB06E-C421-47A7-A05D-EAAA6577AF52}"/>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3" name="直線コネクタ 572">
          <a:extLst>
            <a:ext uri="{FF2B5EF4-FFF2-40B4-BE49-F238E27FC236}">
              <a16:creationId xmlns:a16="http://schemas.microsoft.com/office/drawing/2014/main" id="{EDFD7FAC-ACBD-45E8-BCC2-B6EAB430C84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4" name="テキスト ボックス 573">
          <a:extLst>
            <a:ext uri="{FF2B5EF4-FFF2-40B4-BE49-F238E27FC236}">
              <a16:creationId xmlns:a16="http://schemas.microsoft.com/office/drawing/2014/main" id="{17ECE2BF-3264-48B4-AFE9-B65D15EE0EF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5" name="直線コネクタ 574">
          <a:extLst>
            <a:ext uri="{FF2B5EF4-FFF2-40B4-BE49-F238E27FC236}">
              <a16:creationId xmlns:a16="http://schemas.microsoft.com/office/drawing/2014/main" id="{50F2DCF4-5955-46BB-8267-564B230A06C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6" name="テキスト ボックス 575">
          <a:extLst>
            <a:ext uri="{FF2B5EF4-FFF2-40B4-BE49-F238E27FC236}">
              <a16:creationId xmlns:a16="http://schemas.microsoft.com/office/drawing/2014/main" id="{3875E632-B0AC-468D-89F6-B49E12205CF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7" name="直線コネクタ 576">
          <a:extLst>
            <a:ext uri="{FF2B5EF4-FFF2-40B4-BE49-F238E27FC236}">
              <a16:creationId xmlns:a16="http://schemas.microsoft.com/office/drawing/2014/main" id="{27F47E40-5FBF-4B1C-9A8D-E780359FC10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8" name="テキスト ボックス 577">
          <a:extLst>
            <a:ext uri="{FF2B5EF4-FFF2-40B4-BE49-F238E27FC236}">
              <a16:creationId xmlns:a16="http://schemas.microsoft.com/office/drawing/2014/main" id="{A2DD492F-7294-4288-AD61-4F8A4EBB8AF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9" name="【認定こども園・幼稚園・保育所】&#10;一人当たり面積グラフ枠">
          <a:extLst>
            <a:ext uri="{FF2B5EF4-FFF2-40B4-BE49-F238E27FC236}">
              <a16:creationId xmlns:a16="http://schemas.microsoft.com/office/drawing/2014/main" id="{B496DF5D-1385-4689-8C2C-A13CAE6C727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580" name="直線コネクタ 579">
          <a:extLst>
            <a:ext uri="{FF2B5EF4-FFF2-40B4-BE49-F238E27FC236}">
              <a16:creationId xmlns:a16="http://schemas.microsoft.com/office/drawing/2014/main" id="{CF969F24-E891-4C6F-96DF-388667668152}"/>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81" name="【認定こども園・幼稚園・保育所】&#10;一人当たり面積最小値テキスト">
          <a:extLst>
            <a:ext uri="{FF2B5EF4-FFF2-40B4-BE49-F238E27FC236}">
              <a16:creationId xmlns:a16="http://schemas.microsoft.com/office/drawing/2014/main" id="{3F356511-146C-4F40-BD3A-AAC5EC5A2964}"/>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82" name="直線コネクタ 581">
          <a:extLst>
            <a:ext uri="{FF2B5EF4-FFF2-40B4-BE49-F238E27FC236}">
              <a16:creationId xmlns:a16="http://schemas.microsoft.com/office/drawing/2014/main" id="{9B3222EB-0BE8-4B1B-A79C-1EB3EC78C03B}"/>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583" name="【認定こども園・幼稚園・保育所】&#10;一人当たり面積最大値テキスト">
          <a:extLst>
            <a:ext uri="{FF2B5EF4-FFF2-40B4-BE49-F238E27FC236}">
              <a16:creationId xmlns:a16="http://schemas.microsoft.com/office/drawing/2014/main" id="{843EE1B1-A0DE-4340-A155-569C7E9A18D8}"/>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584" name="直線コネクタ 583">
          <a:extLst>
            <a:ext uri="{FF2B5EF4-FFF2-40B4-BE49-F238E27FC236}">
              <a16:creationId xmlns:a16="http://schemas.microsoft.com/office/drawing/2014/main" id="{8EF0C0D2-F603-471D-A78D-F31E8CDD0022}"/>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585" name="【認定こども園・幼稚園・保育所】&#10;一人当たり面積平均値テキスト">
          <a:extLst>
            <a:ext uri="{FF2B5EF4-FFF2-40B4-BE49-F238E27FC236}">
              <a16:creationId xmlns:a16="http://schemas.microsoft.com/office/drawing/2014/main" id="{3E219AB1-D116-4465-91DE-17ABA20615C7}"/>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586" name="フローチャート: 判断 585">
          <a:extLst>
            <a:ext uri="{FF2B5EF4-FFF2-40B4-BE49-F238E27FC236}">
              <a16:creationId xmlns:a16="http://schemas.microsoft.com/office/drawing/2014/main" id="{79066AA9-D25F-4C39-9697-E76551D0AEA3}"/>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87" name="フローチャート: 判断 586">
          <a:extLst>
            <a:ext uri="{FF2B5EF4-FFF2-40B4-BE49-F238E27FC236}">
              <a16:creationId xmlns:a16="http://schemas.microsoft.com/office/drawing/2014/main" id="{B3D5296B-4B1E-499F-9B62-9DDC81F500C9}"/>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588" name="フローチャート: 判断 587">
          <a:extLst>
            <a:ext uri="{FF2B5EF4-FFF2-40B4-BE49-F238E27FC236}">
              <a16:creationId xmlns:a16="http://schemas.microsoft.com/office/drawing/2014/main" id="{D4E360E4-71B0-4AEC-B7D0-A35423728096}"/>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589" name="フローチャート: 判断 588">
          <a:extLst>
            <a:ext uri="{FF2B5EF4-FFF2-40B4-BE49-F238E27FC236}">
              <a16:creationId xmlns:a16="http://schemas.microsoft.com/office/drawing/2014/main" id="{AE9AAD09-264E-4AB3-8A62-383EFB7AD8A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590" name="フローチャート: 判断 589">
          <a:extLst>
            <a:ext uri="{FF2B5EF4-FFF2-40B4-BE49-F238E27FC236}">
              <a16:creationId xmlns:a16="http://schemas.microsoft.com/office/drawing/2014/main" id="{1E67C34B-7ECB-4E30-8B68-3902DED572A8}"/>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21E0CA9C-EC1F-4560-BDE3-3D247A32A09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E6FE3F32-E6AF-48E7-AFEA-977422CC533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B84FC719-41A5-48C0-9E15-82EADC78FF7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4" name="テキスト ボックス 593">
          <a:extLst>
            <a:ext uri="{FF2B5EF4-FFF2-40B4-BE49-F238E27FC236}">
              <a16:creationId xmlns:a16="http://schemas.microsoft.com/office/drawing/2014/main" id="{BF45B589-E174-422C-998C-3C7D34D0FBE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B06E2131-29E5-4BB6-8BAC-AB7EDE611E6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596" name="楕円 595">
          <a:extLst>
            <a:ext uri="{FF2B5EF4-FFF2-40B4-BE49-F238E27FC236}">
              <a16:creationId xmlns:a16="http://schemas.microsoft.com/office/drawing/2014/main" id="{43BEB731-9721-4EF5-884C-2608EED9B2BF}"/>
            </a:ext>
          </a:extLst>
        </xdr:cNvPr>
        <xdr:cNvSpPr/>
      </xdr:nvSpPr>
      <xdr:spPr>
        <a:xfrm>
          <a:off x="22110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597" name="【認定こども園・幼稚園・保育所】&#10;一人当たり面積該当値テキスト">
          <a:extLst>
            <a:ext uri="{FF2B5EF4-FFF2-40B4-BE49-F238E27FC236}">
              <a16:creationId xmlns:a16="http://schemas.microsoft.com/office/drawing/2014/main" id="{533E5EBF-F34B-482F-92F8-9B946A33C3DF}"/>
            </a:ext>
          </a:extLst>
        </xdr:cNvPr>
        <xdr:cNvSpPr txBox="1"/>
      </xdr:nvSpPr>
      <xdr:spPr>
        <a:xfrm>
          <a:off x="22199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598" name="楕円 597">
          <a:extLst>
            <a:ext uri="{FF2B5EF4-FFF2-40B4-BE49-F238E27FC236}">
              <a16:creationId xmlns:a16="http://schemas.microsoft.com/office/drawing/2014/main" id="{6232DD0F-BFF1-4067-9DB6-8900794B936D}"/>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76200</xdr:rowOff>
    </xdr:from>
    <xdr:to>
      <xdr:col>116</xdr:col>
      <xdr:colOff>63500</xdr:colOff>
      <xdr:row>40</xdr:row>
      <xdr:rowOff>83820</xdr:rowOff>
    </xdr:to>
    <xdr:cxnSp macro="">
      <xdr:nvCxnSpPr>
        <xdr:cNvPr id="599" name="直線コネクタ 598">
          <a:extLst>
            <a:ext uri="{FF2B5EF4-FFF2-40B4-BE49-F238E27FC236}">
              <a16:creationId xmlns:a16="http://schemas.microsoft.com/office/drawing/2014/main" id="{6ABFD7C3-FAC6-41E1-9738-AD5B335C6AE9}"/>
            </a:ext>
          </a:extLst>
        </xdr:cNvPr>
        <xdr:cNvCxnSpPr/>
      </xdr:nvCxnSpPr>
      <xdr:spPr>
        <a:xfrm>
          <a:off x="21323300" y="6934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600" name="楕円 599">
          <a:extLst>
            <a:ext uri="{FF2B5EF4-FFF2-40B4-BE49-F238E27FC236}">
              <a16:creationId xmlns:a16="http://schemas.microsoft.com/office/drawing/2014/main" id="{59EC1A4F-32E6-4CCD-B86F-E561D82E3F0F}"/>
            </a:ext>
          </a:extLst>
        </xdr:cNvPr>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76200</xdr:rowOff>
    </xdr:to>
    <xdr:cxnSp macro="">
      <xdr:nvCxnSpPr>
        <xdr:cNvPr id="601" name="直線コネクタ 600">
          <a:extLst>
            <a:ext uri="{FF2B5EF4-FFF2-40B4-BE49-F238E27FC236}">
              <a16:creationId xmlns:a16="http://schemas.microsoft.com/office/drawing/2014/main" id="{D0E66783-697B-469C-9B1A-CF4D0D624771}"/>
            </a:ext>
          </a:extLst>
        </xdr:cNvPr>
        <xdr:cNvCxnSpPr/>
      </xdr:nvCxnSpPr>
      <xdr:spPr>
        <a:xfrm>
          <a:off x="20434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33020</xdr:rowOff>
    </xdr:from>
    <xdr:to>
      <xdr:col>102</xdr:col>
      <xdr:colOff>165100</xdr:colOff>
      <xdr:row>40</xdr:row>
      <xdr:rowOff>134620</xdr:rowOff>
    </xdr:to>
    <xdr:sp macro="" textlink="">
      <xdr:nvSpPr>
        <xdr:cNvPr id="602" name="楕円 601">
          <a:extLst>
            <a:ext uri="{FF2B5EF4-FFF2-40B4-BE49-F238E27FC236}">
              <a16:creationId xmlns:a16="http://schemas.microsoft.com/office/drawing/2014/main" id="{BE94B5B5-8B00-4031-A86C-631EBCC4DA8F}"/>
            </a:ext>
          </a:extLst>
        </xdr:cNvPr>
        <xdr:cNvSpPr/>
      </xdr:nvSpPr>
      <xdr:spPr>
        <a:xfrm>
          <a:off x="19494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76200</xdr:rowOff>
    </xdr:from>
    <xdr:to>
      <xdr:col>107</xdr:col>
      <xdr:colOff>50800</xdr:colOff>
      <xdr:row>40</xdr:row>
      <xdr:rowOff>83820</xdr:rowOff>
    </xdr:to>
    <xdr:cxnSp macro="">
      <xdr:nvCxnSpPr>
        <xdr:cNvPr id="603" name="直線コネクタ 602">
          <a:extLst>
            <a:ext uri="{FF2B5EF4-FFF2-40B4-BE49-F238E27FC236}">
              <a16:creationId xmlns:a16="http://schemas.microsoft.com/office/drawing/2014/main" id="{44CD8B7A-4766-48E3-8603-49FBEAC82B00}"/>
            </a:ext>
          </a:extLst>
        </xdr:cNvPr>
        <xdr:cNvCxnSpPr/>
      </xdr:nvCxnSpPr>
      <xdr:spPr>
        <a:xfrm flipV="1">
          <a:off x="19545300" y="6934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xdr:rowOff>
    </xdr:from>
    <xdr:to>
      <xdr:col>98</xdr:col>
      <xdr:colOff>38100</xdr:colOff>
      <xdr:row>40</xdr:row>
      <xdr:rowOff>111760</xdr:rowOff>
    </xdr:to>
    <xdr:sp macro="" textlink="">
      <xdr:nvSpPr>
        <xdr:cNvPr id="604" name="楕円 603">
          <a:extLst>
            <a:ext uri="{FF2B5EF4-FFF2-40B4-BE49-F238E27FC236}">
              <a16:creationId xmlns:a16="http://schemas.microsoft.com/office/drawing/2014/main" id="{BAF3157B-996F-4FA9-A0DC-AA91B2248EC1}"/>
            </a:ext>
          </a:extLst>
        </xdr:cNvPr>
        <xdr:cNvSpPr/>
      </xdr:nvSpPr>
      <xdr:spPr>
        <a:xfrm>
          <a:off x="18605500" y="686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60960</xdr:rowOff>
    </xdr:from>
    <xdr:to>
      <xdr:col>102</xdr:col>
      <xdr:colOff>114300</xdr:colOff>
      <xdr:row>40</xdr:row>
      <xdr:rowOff>83820</xdr:rowOff>
    </xdr:to>
    <xdr:cxnSp macro="">
      <xdr:nvCxnSpPr>
        <xdr:cNvPr id="605" name="直線コネクタ 604">
          <a:extLst>
            <a:ext uri="{FF2B5EF4-FFF2-40B4-BE49-F238E27FC236}">
              <a16:creationId xmlns:a16="http://schemas.microsoft.com/office/drawing/2014/main" id="{D93A721E-3A3E-4EF7-BFAA-44F3A6562B58}"/>
            </a:ext>
          </a:extLst>
        </xdr:cNvPr>
        <xdr:cNvCxnSpPr/>
      </xdr:nvCxnSpPr>
      <xdr:spPr>
        <a:xfrm>
          <a:off x="18656300" y="6918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606" name="n_1aveValue【認定こども園・幼稚園・保育所】&#10;一人当たり面積">
          <a:extLst>
            <a:ext uri="{FF2B5EF4-FFF2-40B4-BE49-F238E27FC236}">
              <a16:creationId xmlns:a16="http://schemas.microsoft.com/office/drawing/2014/main" id="{020FF58F-6CFE-467E-B0CD-6AB747D9260A}"/>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607" name="n_2aveValue【認定こども園・幼稚園・保育所】&#10;一人当たり面積">
          <a:extLst>
            <a:ext uri="{FF2B5EF4-FFF2-40B4-BE49-F238E27FC236}">
              <a16:creationId xmlns:a16="http://schemas.microsoft.com/office/drawing/2014/main" id="{379A2453-338E-4AFB-A793-0CD3E0231BF0}"/>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608" name="n_3aveValue【認定こども園・幼稚園・保育所】&#10;一人当たり面積">
          <a:extLst>
            <a:ext uri="{FF2B5EF4-FFF2-40B4-BE49-F238E27FC236}">
              <a16:creationId xmlns:a16="http://schemas.microsoft.com/office/drawing/2014/main" id="{FE64D604-32DB-425B-AC06-417663AD1D14}"/>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609" name="n_4aveValue【認定こども園・幼稚園・保育所】&#10;一人当たり面積">
          <a:extLst>
            <a:ext uri="{FF2B5EF4-FFF2-40B4-BE49-F238E27FC236}">
              <a16:creationId xmlns:a16="http://schemas.microsoft.com/office/drawing/2014/main" id="{24F39D1B-730B-4607-AE44-07102CAF4635}"/>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610" name="n_1mainValue【認定こども園・幼稚園・保育所】&#10;一人当たり面積">
          <a:extLst>
            <a:ext uri="{FF2B5EF4-FFF2-40B4-BE49-F238E27FC236}">
              <a16:creationId xmlns:a16="http://schemas.microsoft.com/office/drawing/2014/main" id="{BA246CBB-5CF8-4BD5-9BE2-AC7BE2A8EB17}"/>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611" name="n_2mainValue【認定こども園・幼稚園・保育所】&#10;一人当たり面積">
          <a:extLst>
            <a:ext uri="{FF2B5EF4-FFF2-40B4-BE49-F238E27FC236}">
              <a16:creationId xmlns:a16="http://schemas.microsoft.com/office/drawing/2014/main" id="{2C79DEEA-D0E6-4466-9242-CCA6CD30E7CB}"/>
            </a:ext>
          </a:extLst>
        </xdr:cNvPr>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125747</xdr:rowOff>
    </xdr:from>
    <xdr:ext cx="469744" cy="259045"/>
    <xdr:sp macro="" textlink="">
      <xdr:nvSpPr>
        <xdr:cNvPr id="612" name="n_3mainValue【認定こども園・幼稚園・保育所】&#10;一人当たり面積">
          <a:extLst>
            <a:ext uri="{FF2B5EF4-FFF2-40B4-BE49-F238E27FC236}">
              <a16:creationId xmlns:a16="http://schemas.microsoft.com/office/drawing/2014/main" id="{93177A3B-C076-49FE-AA10-D51B4A5EB30E}"/>
            </a:ext>
          </a:extLst>
        </xdr:cNvPr>
        <xdr:cNvSpPr txBox="1"/>
      </xdr:nvSpPr>
      <xdr:spPr>
        <a:xfrm>
          <a:off x="19310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102887</xdr:rowOff>
    </xdr:from>
    <xdr:ext cx="469744" cy="259045"/>
    <xdr:sp macro="" textlink="">
      <xdr:nvSpPr>
        <xdr:cNvPr id="613" name="n_4mainValue【認定こども園・幼稚園・保育所】&#10;一人当たり面積">
          <a:extLst>
            <a:ext uri="{FF2B5EF4-FFF2-40B4-BE49-F238E27FC236}">
              <a16:creationId xmlns:a16="http://schemas.microsoft.com/office/drawing/2014/main" id="{AE58C43A-3103-49D9-B0BA-CF14BC354B27}"/>
            </a:ext>
          </a:extLst>
        </xdr:cNvPr>
        <xdr:cNvSpPr txBox="1"/>
      </xdr:nvSpPr>
      <xdr:spPr>
        <a:xfrm>
          <a:off x="18421427"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4" name="正方形/長方形 613">
          <a:extLst>
            <a:ext uri="{FF2B5EF4-FFF2-40B4-BE49-F238E27FC236}">
              <a16:creationId xmlns:a16="http://schemas.microsoft.com/office/drawing/2014/main" id="{CEAA20B5-BDE1-469F-A1A9-31924C5305A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5" name="正方形/長方形 614">
          <a:extLst>
            <a:ext uri="{FF2B5EF4-FFF2-40B4-BE49-F238E27FC236}">
              <a16:creationId xmlns:a16="http://schemas.microsoft.com/office/drawing/2014/main" id="{9C5C7338-073D-491B-94B6-E4A87A35107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6" name="正方形/長方形 615">
          <a:extLst>
            <a:ext uri="{FF2B5EF4-FFF2-40B4-BE49-F238E27FC236}">
              <a16:creationId xmlns:a16="http://schemas.microsoft.com/office/drawing/2014/main" id="{EE0AE1C4-9B43-4ABF-AC79-D55AF35D729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7" name="正方形/長方形 616">
          <a:extLst>
            <a:ext uri="{FF2B5EF4-FFF2-40B4-BE49-F238E27FC236}">
              <a16:creationId xmlns:a16="http://schemas.microsoft.com/office/drawing/2014/main" id="{98332105-F251-44EA-9860-CB9F9D90BBF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8" name="正方形/長方形 617">
          <a:extLst>
            <a:ext uri="{FF2B5EF4-FFF2-40B4-BE49-F238E27FC236}">
              <a16:creationId xmlns:a16="http://schemas.microsoft.com/office/drawing/2014/main" id="{5C42A423-D9E6-4CB3-BC87-6E06534F50F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9" name="正方形/長方形 618">
          <a:extLst>
            <a:ext uri="{FF2B5EF4-FFF2-40B4-BE49-F238E27FC236}">
              <a16:creationId xmlns:a16="http://schemas.microsoft.com/office/drawing/2014/main" id="{D2808346-A1E5-4D69-9193-CA67D5CC46D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0" name="正方形/長方形 619">
          <a:extLst>
            <a:ext uri="{FF2B5EF4-FFF2-40B4-BE49-F238E27FC236}">
              <a16:creationId xmlns:a16="http://schemas.microsoft.com/office/drawing/2014/main" id="{52F59AA0-5AD3-4377-B88C-FEE3357857E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1" name="正方形/長方形 620">
          <a:extLst>
            <a:ext uri="{FF2B5EF4-FFF2-40B4-BE49-F238E27FC236}">
              <a16:creationId xmlns:a16="http://schemas.microsoft.com/office/drawing/2014/main" id="{DD7382B8-BE14-4E5A-A10E-24B778B81E0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2" name="テキスト ボックス 621">
          <a:extLst>
            <a:ext uri="{FF2B5EF4-FFF2-40B4-BE49-F238E27FC236}">
              <a16:creationId xmlns:a16="http://schemas.microsoft.com/office/drawing/2014/main" id="{F10F104E-0BAB-4BDE-B1AE-0C19DAF1C3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3" name="直線コネクタ 622">
          <a:extLst>
            <a:ext uri="{FF2B5EF4-FFF2-40B4-BE49-F238E27FC236}">
              <a16:creationId xmlns:a16="http://schemas.microsoft.com/office/drawing/2014/main" id="{AB80335C-380E-4F83-91A1-7A2AEEDE365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4" name="テキスト ボックス 623">
          <a:extLst>
            <a:ext uri="{FF2B5EF4-FFF2-40B4-BE49-F238E27FC236}">
              <a16:creationId xmlns:a16="http://schemas.microsoft.com/office/drawing/2014/main" id="{F7B9F318-06D9-4147-B3C1-67F3A8129B6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5" name="直線コネクタ 624">
          <a:extLst>
            <a:ext uri="{FF2B5EF4-FFF2-40B4-BE49-F238E27FC236}">
              <a16:creationId xmlns:a16="http://schemas.microsoft.com/office/drawing/2014/main" id="{83337FD2-74FD-4827-A9AD-128C5874D0D2}"/>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26" name="テキスト ボックス 625">
          <a:extLst>
            <a:ext uri="{FF2B5EF4-FFF2-40B4-BE49-F238E27FC236}">
              <a16:creationId xmlns:a16="http://schemas.microsoft.com/office/drawing/2014/main" id="{94E2AE8B-E57D-4F9E-AFF9-30B69AF0F932}"/>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7" name="直線コネクタ 626">
          <a:extLst>
            <a:ext uri="{FF2B5EF4-FFF2-40B4-BE49-F238E27FC236}">
              <a16:creationId xmlns:a16="http://schemas.microsoft.com/office/drawing/2014/main" id="{0AD0AECF-7861-4DA8-AEE5-D0954556903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8" name="テキスト ボックス 627">
          <a:extLst>
            <a:ext uri="{FF2B5EF4-FFF2-40B4-BE49-F238E27FC236}">
              <a16:creationId xmlns:a16="http://schemas.microsoft.com/office/drawing/2014/main" id="{74319BFF-AF3C-4213-9AC2-FC0A1E690B0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9" name="直線コネクタ 628">
          <a:extLst>
            <a:ext uri="{FF2B5EF4-FFF2-40B4-BE49-F238E27FC236}">
              <a16:creationId xmlns:a16="http://schemas.microsoft.com/office/drawing/2014/main" id="{B564EBAC-246A-4AD1-8C35-9F8C41D409D2}"/>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30" name="テキスト ボックス 629">
          <a:extLst>
            <a:ext uri="{FF2B5EF4-FFF2-40B4-BE49-F238E27FC236}">
              <a16:creationId xmlns:a16="http://schemas.microsoft.com/office/drawing/2014/main" id="{89141F94-8363-415D-85AE-BD633B310CC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31" name="直線コネクタ 630">
          <a:extLst>
            <a:ext uri="{FF2B5EF4-FFF2-40B4-BE49-F238E27FC236}">
              <a16:creationId xmlns:a16="http://schemas.microsoft.com/office/drawing/2014/main" id="{5B7C49F4-6499-4569-B715-CEA1244E239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2" name="テキスト ボックス 631">
          <a:extLst>
            <a:ext uri="{FF2B5EF4-FFF2-40B4-BE49-F238E27FC236}">
              <a16:creationId xmlns:a16="http://schemas.microsoft.com/office/drawing/2014/main" id="{EEB1B4CE-B692-4CB6-A942-AC9589A54F8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3" name="直線コネクタ 632">
          <a:extLst>
            <a:ext uri="{FF2B5EF4-FFF2-40B4-BE49-F238E27FC236}">
              <a16:creationId xmlns:a16="http://schemas.microsoft.com/office/drawing/2014/main" id="{DE0C88B7-9B5E-4F64-B569-FEE13EBD148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4" name="テキスト ボックス 633">
          <a:extLst>
            <a:ext uri="{FF2B5EF4-FFF2-40B4-BE49-F238E27FC236}">
              <a16:creationId xmlns:a16="http://schemas.microsoft.com/office/drawing/2014/main" id="{DA42EFB8-AE1D-4B90-ADA5-CE08598FE96C}"/>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5" name="直線コネクタ 634">
          <a:extLst>
            <a:ext uri="{FF2B5EF4-FFF2-40B4-BE49-F238E27FC236}">
              <a16:creationId xmlns:a16="http://schemas.microsoft.com/office/drawing/2014/main" id="{D937F210-9449-4109-903F-5D3EAB3256B9}"/>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36" name="テキスト ボックス 635">
          <a:extLst>
            <a:ext uri="{FF2B5EF4-FFF2-40B4-BE49-F238E27FC236}">
              <a16:creationId xmlns:a16="http://schemas.microsoft.com/office/drawing/2014/main" id="{F4CC9D7A-1D8E-4CC2-AF18-1D2263C9BEBF}"/>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7" name="直線コネクタ 636">
          <a:extLst>
            <a:ext uri="{FF2B5EF4-FFF2-40B4-BE49-F238E27FC236}">
              <a16:creationId xmlns:a16="http://schemas.microsoft.com/office/drawing/2014/main" id="{2E3C16A3-E61D-46D5-9B98-ED71B394EBE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8" name="テキスト ボックス 637">
          <a:extLst>
            <a:ext uri="{FF2B5EF4-FFF2-40B4-BE49-F238E27FC236}">
              <a16:creationId xmlns:a16="http://schemas.microsoft.com/office/drawing/2014/main" id="{ADD1775C-03DD-464A-B5C8-8FCAE4FB56F6}"/>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9" name="【学校施設】&#10;有形固定資産減価償却率グラフ枠">
          <a:extLst>
            <a:ext uri="{FF2B5EF4-FFF2-40B4-BE49-F238E27FC236}">
              <a16:creationId xmlns:a16="http://schemas.microsoft.com/office/drawing/2014/main" id="{A589FAA3-2529-4807-8505-5AB0B7E876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640" name="直線コネクタ 639">
          <a:extLst>
            <a:ext uri="{FF2B5EF4-FFF2-40B4-BE49-F238E27FC236}">
              <a16:creationId xmlns:a16="http://schemas.microsoft.com/office/drawing/2014/main" id="{2E016A61-1A3E-4DC7-8AAE-32177FC6F6EC}"/>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641" name="【学校施設】&#10;有形固定資産減価償却率最小値テキスト">
          <a:extLst>
            <a:ext uri="{FF2B5EF4-FFF2-40B4-BE49-F238E27FC236}">
              <a16:creationId xmlns:a16="http://schemas.microsoft.com/office/drawing/2014/main" id="{C901D2E8-D843-468F-847F-1AA82AF1B309}"/>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642" name="直線コネクタ 641">
          <a:extLst>
            <a:ext uri="{FF2B5EF4-FFF2-40B4-BE49-F238E27FC236}">
              <a16:creationId xmlns:a16="http://schemas.microsoft.com/office/drawing/2014/main" id="{C8470199-CA62-4F13-86BB-1AFFCD1E864E}"/>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643" name="【学校施設】&#10;有形固定資産減価償却率最大値テキスト">
          <a:extLst>
            <a:ext uri="{FF2B5EF4-FFF2-40B4-BE49-F238E27FC236}">
              <a16:creationId xmlns:a16="http://schemas.microsoft.com/office/drawing/2014/main" id="{E3A48ED9-2043-4E1C-815F-46B82F422F94}"/>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644" name="直線コネクタ 643">
          <a:extLst>
            <a:ext uri="{FF2B5EF4-FFF2-40B4-BE49-F238E27FC236}">
              <a16:creationId xmlns:a16="http://schemas.microsoft.com/office/drawing/2014/main" id="{0B50AD70-3E5A-47AB-86ED-16492D4DE8D1}"/>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645" name="【学校施設】&#10;有形固定資産減価償却率平均値テキスト">
          <a:extLst>
            <a:ext uri="{FF2B5EF4-FFF2-40B4-BE49-F238E27FC236}">
              <a16:creationId xmlns:a16="http://schemas.microsoft.com/office/drawing/2014/main" id="{A6980B50-4162-4E42-BFA1-846CE7ACB9C4}"/>
            </a:ext>
          </a:extLst>
        </xdr:cNvPr>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646" name="フローチャート: 判断 645">
          <a:extLst>
            <a:ext uri="{FF2B5EF4-FFF2-40B4-BE49-F238E27FC236}">
              <a16:creationId xmlns:a16="http://schemas.microsoft.com/office/drawing/2014/main" id="{D5F3E51F-7980-429F-9449-64E3AC3F34E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47" name="フローチャート: 判断 646">
          <a:extLst>
            <a:ext uri="{FF2B5EF4-FFF2-40B4-BE49-F238E27FC236}">
              <a16:creationId xmlns:a16="http://schemas.microsoft.com/office/drawing/2014/main" id="{C8B34EFD-4A04-4135-AB72-E23B2E2BD80E}"/>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648" name="フローチャート: 判断 647">
          <a:extLst>
            <a:ext uri="{FF2B5EF4-FFF2-40B4-BE49-F238E27FC236}">
              <a16:creationId xmlns:a16="http://schemas.microsoft.com/office/drawing/2014/main" id="{E2C8EF1E-CC5E-40F8-8339-010D1C07B6A7}"/>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649" name="フローチャート: 判断 648">
          <a:extLst>
            <a:ext uri="{FF2B5EF4-FFF2-40B4-BE49-F238E27FC236}">
              <a16:creationId xmlns:a16="http://schemas.microsoft.com/office/drawing/2014/main" id="{0CC1B032-DC2C-42C4-9BE8-C741E86D0785}"/>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650" name="フローチャート: 判断 649">
          <a:extLst>
            <a:ext uri="{FF2B5EF4-FFF2-40B4-BE49-F238E27FC236}">
              <a16:creationId xmlns:a16="http://schemas.microsoft.com/office/drawing/2014/main" id="{B589913E-6F93-4BD6-91F2-51F6CC4226CD}"/>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1099A3A3-0EF8-4F75-9AEB-270827AECAC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333255CC-13B2-4CD7-B795-201DD8A5320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3" name="テキスト ボックス 652">
          <a:extLst>
            <a:ext uri="{FF2B5EF4-FFF2-40B4-BE49-F238E27FC236}">
              <a16:creationId xmlns:a16="http://schemas.microsoft.com/office/drawing/2014/main" id="{71D77F09-A9F2-421B-829E-0E0135CAC81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65A52602-6F7B-47D3-8A3E-D46DE468DBE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81BE8CBF-5F9E-4ABC-84D3-42C54CB9D43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656" name="楕円 655">
          <a:extLst>
            <a:ext uri="{FF2B5EF4-FFF2-40B4-BE49-F238E27FC236}">
              <a16:creationId xmlns:a16="http://schemas.microsoft.com/office/drawing/2014/main" id="{3BB47029-C39C-4936-AAC2-055D18C23B07}"/>
            </a:ext>
          </a:extLst>
        </xdr:cNvPr>
        <xdr:cNvSpPr/>
      </xdr:nvSpPr>
      <xdr:spPr>
        <a:xfrm>
          <a:off x="162687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169653</xdr:rowOff>
    </xdr:from>
    <xdr:ext cx="405111" cy="259045"/>
    <xdr:sp macro="" textlink="">
      <xdr:nvSpPr>
        <xdr:cNvPr id="657" name="【学校施設】&#10;有形固定資産減価償却率該当値テキスト">
          <a:extLst>
            <a:ext uri="{FF2B5EF4-FFF2-40B4-BE49-F238E27FC236}">
              <a16:creationId xmlns:a16="http://schemas.microsoft.com/office/drawing/2014/main" id="{78AF156A-4807-4EDD-9EA4-2ACB8CFB4F76}"/>
            </a:ext>
          </a:extLst>
        </xdr:cNvPr>
        <xdr:cNvSpPr txBox="1"/>
      </xdr:nvSpPr>
      <xdr:spPr>
        <a:xfrm>
          <a:off x="16357600" y="10113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658" name="楕円 657">
          <a:extLst>
            <a:ext uri="{FF2B5EF4-FFF2-40B4-BE49-F238E27FC236}">
              <a16:creationId xmlns:a16="http://schemas.microsoft.com/office/drawing/2014/main" id="{D9B974F1-9CD8-494D-8EFD-8EB25D9A014A}"/>
            </a:ext>
          </a:extLst>
        </xdr:cNvPr>
        <xdr:cNvSpPr/>
      </xdr:nvSpPr>
      <xdr:spPr>
        <a:xfrm>
          <a:off x="15430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148590</xdr:rowOff>
    </xdr:from>
    <xdr:to>
      <xdr:col>85</xdr:col>
      <xdr:colOff>127000</xdr:colOff>
      <xdr:row>60</xdr:row>
      <xdr:rowOff>26126</xdr:rowOff>
    </xdr:to>
    <xdr:cxnSp macro="">
      <xdr:nvCxnSpPr>
        <xdr:cNvPr id="659" name="直線コネクタ 658">
          <a:extLst>
            <a:ext uri="{FF2B5EF4-FFF2-40B4-BE49-F238E27FC236}">
              <a16:creationId xmlns:a16="http://schemas.microsoft.com/office/drawing/2014/main" id="{71DA26D0-C593-4B7B-A0BE-5B3D6BD00090}"/>
            </a:ext>
          </a:extLst>
        </xdr:cNvPr>
        <xdr:cNvCxnSpPr/>
      </xdr:nvCxnSpPr>
      <xdr:spPr>
        <a:xfrm>
          <a:off x="15481300" y="1026414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32476</xdr:rowOff>
    </xdr:from>
    <xdr:to>
      <xdr:col>76</xdr:col>
      <xdr:colOff>165100</xdr:colOff>
      <xdr:row>59</xdr:row>
      <xdr:rowOff>134076</xdr:rowOff>
    </xdr:to>
    <xdr:sp macro="" textlink="">
      <xdr:nvSpPr>
        <xdr:cNvPr id="660" name="楕円 659">
          <a:extLst>
            <a:ext uri="{FF2B5EF4-FFF2-40B4-BE49-F238E27FC236}">
              <a16:creationId xmlns:a16="http://schemas.microsoft.com/office/drawing/2014/main" id="{3E9AD152-2442-45C1-B1EF-F4CCBFAA5518}"/>
            </a:ext>
          </a:extLst>
        </xdr:cNvPr>
        <xdr:cNvSpPr/>
      </xdr:nvSpPr>
      <xdr:spPr>
        <a:xfrm>
          <a:off x="14541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83276</xdr:rowOff>
    </xdr:from>
    <xdr:to>
      <xdr:col>81</xdr:col>
      <xdr:colOff>50800</xdr:colOff>
      <xdr:row>59</xdr:row>
      <xdr:rowOff>148590</xdr:rowOff>
    </xdr:to>
    <xdr:cxnSp macro="">
      <xdr:nvCxnSpPr>
        <xdr:cNvPr id="661" name="直線コネクタ 660">
          <a:extLst>
            <a:ext uri="{FF2B5EF4-FFF2-40B4-BE49-F238E27FC236}">
              <a16:creationId xmlns:a16="http://schemas.microsoft.com/office/drawing/2014/main" id="{5B607E85-68D7-40CA-B616-76AC1C3DC246}"/>
            </a:ext>
          </a:extLst>
        </xdr:cNvPr>
        <xdr:cNvCxnSpPr/>
      </xdr:nvCxnSpPr>
      <xdr:spPr>
        <a:xfrm>
          <a:off x="14592300" y="1019882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35741</xdr:rowOff>
    </xdr:from>
    <xdr:to>
      <xdr:col>72</xdr:col>
      <xdr:colOff>38100</xdr:colOff>
      <xdr:row>59</xdr:row>
      <xdr:rowOff>137341</xdr:rowOff>
    </xdr:to>
    <xdr:sp macro="" textlink="">
      <xdr:nvSpPr>
        <xdr:cNvPr id="662" name="楕円 661">
          <a:extLst>
            <a:ext uri="{FF2B5EF4-FFF2-40B4-BE49-F238E27FC236}">
              <a16:creationId xmlns:a16="http://schemas.microsoft.com/office/drawing/2014/main" id="{C8711748-E7DD-4B9A-80C7-2FBB15EE497D}"/>
            </a:ext>
          </a:extLst>
        </xdr:cNvPr>
        <xdr:cNvSpPr/>
      </xdr:nvSpPr>
      <xdr:spPr>
        <a:xfrm>
          <a:off x="13652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83276</xdr:rowOff>
    </xdr:from>
    <xdr:to>
      <xdr:col>76</xdr:col>
      <xdr:colOff>114300</xdr:colOff>
      <xdr:row>59</xdr:row>
      <xdr:rowOff>86541</xdr:rowOff>
    </xdr:to>
    <xdr:cxnSp macro="">
      <xdr:nvCxnSpPr>
        <xdr:cNvPr id="663" name="直線コネクタ 662">
          <a:extLst>
            <a:ext uri="{FF2B5EF4-FFF2-40B4-BE49-F238E27FC236}">
              <a16:creationId xmlns:a16="http://schemas.microsoft.com/office/drawing/2014/main" id="{19BCA55F-5E3C-4E9C-9083-1189836ABA5B}"/>
            </a:ext>
          </a:extLst>
        </xdr:cNvPr>
        <xdr:cNvCxnSpPr/>
      </xdr:nvCxnSpPr>
      <xdr:spPr>
        <a:xfrm flipV="1">
          <a:off x="13703300" y="101988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3084</xdr:rowOff>
    </xdr:from>
    <xdr:to>
      <xdr:col>67</xdr:col>
      <xdr:colOff>101600</xdr:colOff>
      <xdr:row>59</xdr:row>
      <xdr:rowOff>104684</xdr:rowOff>
    </xdr:to>
    <xdr:sp macro="" textlink="">
      <xdr:nvSpPr>
        <xdr:cNvPr id="664" name="楕円 663">
          <a:extLst>
            <a:ext uri="{FF2B5EF4-FFF2-40B4-BE49-F238E27FC236}">
              <a16:creationId xmlns:a16="http://schemas.microsoft.com/office/drawing/2014/main" id="{BE26EBFF-4F9F-48E2-9996-0597DBAD77B2}"/>
            </a:ext>
          </a:extLst>
        </xdr:cNvPr>
        <xdr:cNvSpPr/>
      </xdr:nvSpPr>
      <xdr:spPr>
        <a:xfrm>
          <a:off x="12763500" y="1011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53884</xdr:rowOff>
    </xdr:from>
    <xdr:to>
      <xdr:col>71</xdr:col>
      <xdr:colOff>177800</xdr:colOff>
      <xdr:row>59</xdr:row>
      <xdr:rowOff>86541</xdr:rowOff>
    </xdr:to>
    <xdr:cxnSp macro="">
      <xdr:nvCxnSpPr>
        <xdr:cNvPr id="665" name="直線コネクタ 664">
          <a:extLst>
            <a:ext uri="{FF2B5EF4-FFF2-40B4-BE49-F238E27FC236}">
              <a16:creationId xmlns:a16="http://schemas.microsoft.com/office/drawing/2014/main" id="{2797C820-96D2-49E1-994A-204E66E09BA2}"/>
            </a:ext>
          </a:extLst>
        </xdr:cNvPr>
        <xdr:cNvCxnSpPr/>
      </xdr:nvCxnSpPr>
      <xdr:spPr>
        <a:xfrm>
          <a:off x="12814300" y="1016943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66" name="n_1aveValue【学校施設】&#10;有形固定資産減価償却率">
          <a:extLst>
            <a:ext uri="{FF2B5EF4-FFF2-40B4-BE49-F238E27FC236}">
              <a16:creationId xmlns:a16="http://schemas.microsoft.com/office/drawing/2014/main" id="{5697980D-A85A-44F4-A1AF-25209B497CA7}"/>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667" name="n_2aveValue【学校施設】&#10;有形固定資産減価償却率">
          <a:extLst>
            <a:ext uri="{FF2B5EF4-FFF2-40B4-BE49-F238E27FC236}">
              <a16:creationId xmlns:a16="http://schemas.microsoft.com/office/drawing/2014/main" id="{F220D683-8766-4DD0-9F06-126E21D72AEA}"/>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68" name="n_3aveValue【学校施設】&#10;有形固定資産減価償却率">
          <a:extLst>
            <a:ext uri="{FF2B5EF4-FFF2-40B4-BE49-F238E27FC236}">
              <a16:creationId xmlns:a16="http://schemas.microsoft.com/office/drawing/2014/main" id="{930B5E64-3B11-499D-8BE5-474ACB528F59}"/>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669" name="n_4aveValue【学校施設】&#10;有形固定資産減価償却率">
          <a:extLst>
            <a:ext uri="{FF2B5EF4-FFF2-40B4-BE49-F238E27FC236}">
              <a16:creationId xmlns:a16="http://schemas.microsoft.com/office/drawing/2014/main" id="{3EBD10CD-21AD-4799-9AFF-31E35C709F66}"/>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44467</xdr:rowOff>
    </xdr:from>
    <xdr:ext cx="405111" cy="259045"/>
    <xdr:sp macro="" textlink="">
      <xdr:nvSpPr>
        <xdr:cNvPr id="670" name="n_1mainValue【学校施設】&#10;有形固定資産減価償却率">
          <a:extLst>
            <a:ext uri="{FF2B5EF4-FFF2-40B4-BE49-F238E27FC236}">
              <a16:creationId xmlns:a16="http://schemas.microsoft.com/office/drawing/2014/main" id="{E1A603BA-A6A6-4B50-8868-CBA4673FBE09}"/>
            </a:ext>
          </a:extLst>
        </xdr:cNvPr>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150603</xdr:rowOff>
    </xdr:from>
    <xdr:ext cx="405111" cy="259045"/>
    <xdr:sp macro="" textlink="">
      <xdr:nvSpPr>
        <xdr:cNvPr id="671" name="n_2mainValue【学校施設】&#10;有形固定資産減価償却率">
          <a:extLst>
            <a:ext uri="{FF2B5EF4-FFF2-40B4-BE49-F238E27FC236}">
              <a16:creationId xmlns:a16="http://schemas.microsoft.com/office/drawing/2014/main" id="{41734E10-D3DB-4B24-B4FC-4FFACD8E535A}"/>
            </a:ext>
          </a:extLst>
        </xdr:cNvPr>
        <xdr:cNvSpPr txBox="1"/>
      </xdr:nvSpPr>
      <xdr:spPr>
        <a:xfrm>
          <a:off x="14389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672" name="n_3mainValue【学校施設】&#10;有形固定資産減価償却率">
          <a:extLst>
            <a:ext uri="{FF2B5EF4-FFF2-40B4-BE49-F238E27FC236}">
              <a16:creationId xmlns:a16="http://schemas.microsoft.com/office/drawing/2014/main" id="{1516638E-330C-4CE7-9411-C16DE46EDAF0}"/>
            </a:ext>
          </a:extLst>
        </xdr:cNvPr>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121211</xdr:rowOff>
    </xdr:from>
    <xdr:ext cx="405111" cy="259045"/>
    <xdr:sp macro="" textlink="">
      <xdr:nvSpPr>
        <xdr:cNvPr id="673" name="n_4mainValue【学校施設】&#10;有形固定資産減価償却率">
          <a:extLst>
            <a:ext uri="{FF2B5EF4-FFF2-40B4-BE49-F238E27FC236}">
              <a16:creationId xmlns:a16="http://schemas.microsoft.com/office/drawing/2014/main" id="{B767E831-CE26-494D-8AFF-8E35710C7D35}"/>
            </a:ext>
          </a:extLst>
        </xdr:cNvPr>
        <xdr:cNvSpPr txBox="1"/>
      </xdr:nvSpPr>
      <xdr:spPr>
        <a:xfrm>
          <a:off x="12611744" y="989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4" name="正方形/長方形 673">
          <a:extLst>
            <a:ext uri="{FF2B5EF4-FFF2-40B4-BE49-F238E27FC236}">
              <a16:creationId xmlns:a16="http://schemas.microsoft.com/office/drawing/2014/main" id="{978626F8-2DDC-421C-96FE-2374B252882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5" name="正方形/長方形 674">
          <a:extLst>
            <a:ext uri="{FF2B5EF4-FFF2-40B4-BE49-F238E27FC236}">
              <a16:creationId xmlns:a16="http://schemas.microsoft.com/office/drawing/2014/main" id="{D2964F2F-4471-4035-9796-2FCF66D5CC9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6" name="正方形/長方形 675">
          <a:extLst>
            <a:ext uri="{FF2B5EF4-FFF2-40B4-BE49-F238E27FC236}">
              <a16:creationId xmlns:a16="http://schemas.microsoft.com/office/drawing/2014/main" id="{DC1F34C4-13FA-4CE9-85D3-1B0854F10C0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7" name="正方形/長方形 676">
          <a:extLst>
            <a:ext uri="{FF2B5EF4-FFF2-40B4-BE49-F238E27FC236}">
              <a16:creationId xmlns:a16="http://schemas.microsoft.com/office/drawing/2014/main" id="{6F1FA6D0-29BE-426E-B029-82BD9B24D07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8" name="正方形/長方形 677">
          <a:extLst>
            <a:ext uri="{FF2B5EF4-FFF2-40B4-BE49-F238E27FC236}">
              <a16:creationId xmlns:a16="http://schemas.microsoft.com/office/drawing/2014/main" id="{C21F3E06-3504-4539-B685-BF21911C88D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9" name="正方形/長方形 678">
          <a:extLst>
            <a:ext uri="{FF2B5EF4-FFF2-40B4-BE49-F238E27FC236}">
              <a16:creationId xmlns:a16="http://schemas.microsoft.com/office/drawing/2014/main" id="{3C957D5E-1DA6-4120-80DF-97B9CDE63D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80" name="正方形/長方形 679">
          <a:extLst>
            <a:ext uri="{FF2B5EF4-FFF2-40B4-BE49-F238E27FC236}">
              <a16:creationId xmlns:a16="http://schemas.microsoft.com/office/drawing/2014/main" id="{703F2D49-D224-48AD-8367-493867D5F26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81" name="正方形/長方形 680">
          <a:extLst>
            <a:ext uri="{FF2B5EF4-FFF2-40B4-BE49-F238E27FC236}">
              <a16:creationId xmlns:a16="http://schemas.microsoft.com/office/drawing/2014/main" id="{5FB6A74C-96A4-4371-A35C-5A4D951CA67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82" name="テキスト ボックス 681">
          <a:extLst>
            <a:ext uri="{FF2B5EF4-FFF2-40B4-BE49-F238E27FC236}">
              <a16:creationId xmlns:a16="http://schemas.microsoft.com/office/drawing/2014/main" id="{EB9C08FE-4E66-4837-8CD2-FC314CE132B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3" name="直線コネクタ 682">
          <a:extLst>
            <a:ext uri="{FF2B5EF4-FFF2-40B4-BE49-F238E27FC236}">
              <a16:creationId xmlns:a16="http://schemas.microsoft.com/office/drawing/2014/main" id="{89EBCDF1-5DC4-4208-A6DD-474E09F86E0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4" name="テキスト ボックス 683">
          <a:extLst>
            <a:ext uri="{FF2B5EF4-FFF2-40B4-BE49-F238E27FC236}">
              <a16:creationId xmlns:a16="http://schemas.microsoft.com/office/drawing/2014/main" id="{19DE4BCD-1015-48E4-92DD-980D57BAE273}"/>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85" name="直線コネクタ 684">
          <a:extLst>
            <a:ext uri="{FF2B5EF4-FFF2-40B4-BE49-F238E27FC236}">
              <a16:creationId xmlns:a16="http://schemas.microsoft.com/office/drawing/2014/main" id="{9D68C4C5-FAF3-49BA-B4A0-AFEE3E06363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6" name="テキスト ボックス 685">
          <a:extLst>
            <a:ext uri="{FF2B5EF4-FFF2-40B4-BE49-F238E27FC236}">
              <a16:creationId xmlns:a16="http://schemas.microsoft.com/office/drawing/2014/main" id="{DF07F322-6E9D-4917-809C-0640BD27EC2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7" name="直線コネクタ 686">
          <a:extLst>
            <a:ext uri="{FF2B5EF4-FFF2-40B4-BE49-F238E27FC236}">
              <a16:creationId xmlns:a16="http://schemas.microsoft.com/office/drawing/2014/main" id="{9E63515F-64AD-4219-BCE1-48EC9ECC3EC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8" name="テキスト ボックス 687">
          <a:extLst>
            <a:ext uri="{FF2B5EF4-FFF2-40B4-BE49-F238E27FC236}">
              <a16:creationId xmlns:a16="http://schemas.microsoft.com/office/drawing/2014/main" id="{FCA9A676-ECE2-447A-86EA-5333BF37ACD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9" name="直線コネクタ 688">
          <a:extLst>
            <a:ext uri="{FF2B5EF4-FFF2-40B4-BE49-F238E27FC236}">
              <a16:creationId xmlns:a16="http://schemas.microsoft.com/office/drawing/2014/main" id="{9C807B5D-56CC-4167-9E81-60AE4893DAA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90" name="テキスト ボックス 689">
          <a:extLst>
            <a:ext uri="{FF2B5EF4-FFF2-40B4-BE49-F238E27FC236}">
              <a16:creationId xmlns:a16="http://schemas.microsoft.com/office/drawing/2014/main" id="{7C9AB3D9-9537-4282-ACDD-F5BC92BCF778}"/>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91" name="直線コネクタ 690">
          <a:extLst>
            <a:ext uri="{FF2B5EF4-FFF2-40B4-BE49-F238E27FC236}">
              <a16:creationId xmlns:a16="http://schemas.microsoft.com/office/drawing/2014/main" id="{52DABA7D-3A76-42D5-8D85-416620F6315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92" name="テキスト ボックス 691">
          <a:extLst>
            <a:ext uri="{FF2B5EF4-FFF2-40B4-BE49-F238E27FC236}">
              <a16:creationId xmlns:a16="http://schemas.microsoft.com/office/drawing/2014/main" id="{E86989B1-B312-40F8-885D-3B710C67CD1C}"/>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93" name="直線コネクタ 692">
          <a:extLst>
            <a:ext uri="{FF2B5EF4-FFF2-40B4-BE49-F238E27FC236}">
              <a16:creationId xmlns:a16="http://schemas.microsoft.com/office/drawing/2014/main" id="{A7EA922F-1763-4F94-9B55-1EF222374C9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94" name="テキスト ボックス 693">
          <a:extLst>
            <a:ext uri="{FF2B5EF4-FFF2-40B4-BE49-F238E27FC236}">
              <a16:creationId xmlns:a16="http://schemas.microsoft.com/office/drawing/2014/main" id="{778CD8AD-8CD8-45F5-A593-2A505AE460D2}"/>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95" name="直線コネクタ 694">
          <a:extLst>
            <a:ext uri="{FF2B5EF4-FFF2-40B4-BE49-F238E27FC236}">
              <a16:creationId xmlns:a16="http://schemas.microsoft.com/office/drawing/2014/main" id="{CCCA8076-45F4-4E9D-BD77-A4711D97C8D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6" name="テキスト ボックス 695">
          <a:extLst>
            <a:ext uri="{FF2B5EF4-FFF2-40B4-BE49-F238E27FC236}">
              <a16:creationId xmlns:a16="http://schemas.microsoft.com/office/drawing/2014/main" id="{B028DEC8-3A96-4E02-BC67-CEA310FEE4E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7" name="直線コネクタ 696">
          <a:extLst>
            <a:ext uri="{FF2B5EF4-FFF2-40B4-BE49-F238E27FC236}">
              <a16:creationId xmlns:a16="http://schemas.microsoft.com/office/drawing/2014/main" id="{6E243AB1-455E-46E3-8448-A86613C10BC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8" name="テキスト ボックス 697">
          <a:extLst>
            <a:ext uri="{FF2B5EF4-FFF2-40B4-BE49-F238E27FC236}">
              <a16:creationId xmlns:a16="http://schemas.microsoft.com/office/drawing/2014/main" id="{A2695403-F2C4-485C-A040-6F6850AD317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9" name="【学校施設】&#10;一人当たり面積グラフ枠">
          <a:extLst>
            <a:ext uri="{FF2B5EF4-FFF2-40B4-BE49-F238E27FC236}">
              <a16:creationId xmlns:a16="http://schemas.microsoft.com/office/drawing/2014/main" id="{FC43B3BB-F72B-4CC5-9E2E-0B31DB3BD3E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700" name="直線コネクタ 699">
          <a:extLst>
            <a:ext uri="{FF2B5EF4-FFF2-40B4-BE49-F238E27FC236}">
              <a16:creationId xmlns:a16="http://schemas.microsoft.com/office/drawing/2014/main" id="{33D3CCE4-FCB5-45DE-B255-9160AE1CCA4A}"/>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701" name="【学校施設】&#10;一人当たり面積最小値テキスト">
          <a:extLst>
            <a:ext uri="{FF2B5EF4-FFF2-40B4-BE49-F238E27FC236}">
              <a16:creationId xmlns:a16="http://schemas.microsoft.com/office/drawing/2014/main" id="{4F4FFC61-72F8-4261-8AF0-07D35A1792D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702" name="直線コネクタ 701">
          <a:extLst>
            <a:ext uri="{FF2B5EF4-FFF2-40B4-BE49-F238E27FC236}">
              <a16:creationId xmlns:a16="http://schemas.microsoft.com/office/drawing/2014/main" id="{645D277A-9720-4CAE-BA73-61976454094E}"/>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703" name="【学校施設】&#10;一人当たり面積最大値テキスト">
          <a:extLst>
            <a:ext uri="{FF2B5EF4-FFF2-40B4-BE49-F238E27FC236}">
              <a16:creationId xmlns:a16="http://schemas.microsoft.com/office/drawing/2014/main" id="{E3D4C41F-297D-4170-9055-63E35BFDED79}"/>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704" name="直線コネクタ 703">
          <a:extLst>
            <a:ext uri="{FF2B5EF4-FFF2-40B4-BE49-F238E27FC236}">
              <a16:creationId xmlns:a16="http://schemas.microsoft.com/office/drawing/2014/main" id="{39835AA4-62A3-4D48-A70F-5F6650185829}"/>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705" name="【学校施設】&#10;一人当たり面積平均値テキスト">
          <a:extLst>
            <a:ext uri="{FF2B5EF4-FFF2-40B4-BE49-F238E27FC236}">
              <a16:creationId xmlns:a16="http://schemas.microsoft.com/office/drawing/2014/main" id="{F31DC64B-DDC0-45DF-83CF-31F766CD9AD0}"/>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706" name="フローチャート: 判断 705">
          <a:extLst>
            <a:ext uri="{FF2B5EF4-FFF2-40B4-BE49-F238E27FC236}">
              <a16:creationId xmlns:a16="http://schemas.microsoft.com/office/drawing/2014/main" id="{E2573067-9DA2-46C0-8322-E4AE5C4AE469}"/>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707" name="フローチャート: 判断 706">
          <a:extLst>
            <a:ext uri="{FF2B5EF4-FFF2-40B4-BE49-F238E27FC236}">
              <a16:creationId xmlns:a16="http://schemas.microsoft.com/office/drawing/2014/main" id="{E2FB2958-246C-413F-9C0F-75DD8C015376}"/>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708" name="フローチャート: 判断 707">
          <a:extLst>
            <a:ext uri="{FF2B5EF4-FFF2-40B4-BE49-F238E27FC236}">
              <a16:creationId xmlns:a16="http://schemas.microsoft.com/office/drawing/2014/main" id="{3C19911B-1321-4462-883C-33CCD28D21E6}"/>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709" name="フローチャート: 判断 708">
          <a:extLst>
            <a:ext uri="{FF2B5EF4-FFF2-40B4-BE49-F238E27FC236}">
              <a16:creationId xmlns:a16="http://schemas.microsoft.com/office/drawing/2014/main" id="{CE15985A-7673-486C-B891-447E8F22E0A5}"/>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710" name="フローチャート: 判断 709">
          <a:extLst>
            <a:ext uri="{FF2B5EF4-FFF2-40B4-BE49-F238E27FC236}">
              <a16:creationId xmlns:a16="http://schemas.microsoft.com/office/drawing/2014/main" id="{9E2D3B0F-0587-43CF-824C-EA9E772F9437}"/>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11" name="テキスト ボックス 710">
          <a:extLst>
            <a:ext uri="{FF2B5EF4-FFF2-40B4-BE49-F238E27FC236}">
              <a16:creationId xmlns:a16="http://schemas.microsoft.com/office/drawing/2014/main" id="{027B116C-486A-4CB4-B135-93CC6B2DC84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12" name="テキスト ボックス 711">
          <a:extLst>
            <a:ext uri="{FF2B5EF4-FFF2-40B4-BE49-F238E27FC236}">
              <a16:creationId xmlns:a16="http://schemas.microsoft.com/office/drawing/2014/main" id="{B1A82AC1-85D3-4E93-9FDB-92E94EEA01C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13" name="テキスト ボックス 712">
          <a:extLst>
            <a:ext uri="{FF2B5EF4-FFF2-40B4-BE49-F238E27FC236}">
              <a16:creationId xmlns:a16="http://schemas.microsoft.com/office/drawing/2014/main" id="{9D1003ED-3DCD-4B90-9CF1-8AEF8A762C6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14" name="テキスト ボックス 713">
          <a:extLst>
            <a:ext uri="{FF2B5EF4-FFF2-40B4-BE49-F238E27FC236}">
              <a16:creationId xmlns:a16="http://schemas.microsoft.com/office/drawing/2014/main" id="{DB65F2D8-239D-4072-AD02-AB274952E35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15" name="テキスト ボックス 714">
          <a:extLst>
            <a:ext uri="{FF2B5EF4-FFF2-40B4-BE49-F238E27FC236}">
              <a16:creationId xmlns:a16="http://schemas.microsoft.com/office/drawing/2014/main" id="{CB4EADBA-A8D7-48EC-B5E6-3E855B12806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66766</xdr:rowOff>
    </xdr:from>
    <xdr:to>
      <xdr:col>116</xdr:col>
      <xdr:colOff>114300</xdr:colOff>
      <xdr:row>57</xdr:row>
      <xdr:rowOff>168366</xdr:rowOff>
    </xdr:to>
    <xdr:sp macro="" textlink="">
      <xdr:nvSpPr>
        <xdr:cNvPr id="716" name="楕円 715">
          <a:extLst>
            <a:ext uri="{FF2B5EF4-FFF2-40B4-BE49-F238E27FC236}">
              <a16:creationId xmlns:a16="http://schemas.microsoft.com/office/drawing/2014/main" id="{5BE39289-FDE0-4CE3-86E4-1D58C0B21643}"/>
            </a:ext>
          </a:extLst>
        </xdr:cNvPr>
        <xdr:cNvSpPr/>
      </xdr:nvSpPr>
      <xdr:spPr>
        <a:xfrm>
          <a:off x="221107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89643</xdr:rowOff>
    </xdr:from>
    <xdr:ext cx="469744" cy="259045"/>
    <xdr:sp macro="" textlink="">
      <xdr:nvSpPr>
        <xdr:cNvPr id="717" name="【学校施設】&#10;一人当たり面積該当値テキスト">
          <a:extLst>
            <a:ext uri="{FF2B5EF4-FFF2-40B4-BE49-F238E27FC236}">
              <a16:creationId xmlns:a16="http://schemas.microsoft.com/office/drawing/2014/main" id="{CC76A402-15EB-4671-A55C-D03D4911B145}"/>
            </a:ext>
          </a:extLst>
        </xdr:cNvPr>
        <xdr:cNvSpPr txBox="1"/>
      </xdr:nvSpPr>
      <xdr:spPr>
        <a:xfrm>
          <a:off x="22199600" y="969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133713</xdr:rowOff>
    </xdr:from>
    <xdr:to>
      <xdr:col>112</xdr:col>
      <xdr:colOff>38100</xdr:colOff>
      <xdr:row>58</xdr:row>
      <xdr:rowOff>63863</xdr:rowOff>
    </xdr:to>
    <xdr:sp macro="" textlink="">
      <xdr:nvSpPr>
        <xdr:cNvPr id="718" name="楕円 717">
          <a:extLst>
            <a:ext uri="{FF2B5EF4-FFF2-40B4-BE49-F238E27FC236}">
              <a16:creationId xmlns:a16="http://schemas.microsoft.com/office/drawing/2014/main" id="{62466906-F590-4131-ADC7-AAA8413711E5}"/>
            </a:ext>
          </a:extLst>
        </xdr:cNvPr>
        <xdr:cNvSpPr/>
      </xdr:nvSpPr>
      <xdr:spPr>
        <a:xfrm>
          <a:off x="21272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117566</xdr:rowOff>
    </xdr:from>
    <xdr:to>
      <xdr:col>116</xdr:col>
      <xdr:colOff>63500</xdr:colOff>
      <xdr:row>58</xdr:row>
      <xdr:rowOff>13063</xdr:rowOff>
    </xdr:to>
    <xdr:cxnSp macro="">
      <xdr:nvCxnSpPr>
        <xdr:cNvPr id="719" name="直線コネクタ 718">
          <a:extLst>
            <a:ext uri="{FF2B5EF4-FFF2-40B4-BE49-F238E27FC236}">
              <a16:creationId xmlns:a16="http://schemas.microsoft.com/office/drawing/2014/main" id="{95CCD85C-CBD6-432C-B519-1F7FE12175C8}"/>
            </a:ext>
          </a:extLst>
        </xdr:cNvPr>
        <xdr:cNvCxnSpPr/>
      </xdr:nvCxnSpPr>
      <xdr:spPr>
        <a:xfrm flipV="1">
          <a:off x="21323300" y="989021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150041</xdr:rowOff>
    </xdr:from>
    <xdr:to>
      <xdr:col>107</xdr:col>
      <xdr:colOff>101600</xdr:colOff>
      <xdr:row>58</xdr:row>
      <xdr:rowOff>80191</xdr:rowOff>
    </xdr:to>
    <xdr:sp macro="" textlink="">
      <xdr:nvSpPr>
        <xdr:cNvPr id="720" name="楕円 719">
          <a:extLst>
            <a:ext uri="{FF2B5EF4-FFF2-40B4-BE49-F238E27FC236}">
              <a16:creationId xmlns:a16="http://schemas.microsoft.com/office/drawing/2014/main" id="{EC7EA917-C15A-4259-A9A1-EE5FAA3A388C}"/>
            </a:ext>
          </a:extLst>
        </xdr:cNvPr>
        <xdr:cNvSpPr/>
      </xdr:nvSpPr>
      <xdr:spPr>
        <a:xfrm>
          <a:off x="20383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13063</xdr:rowOff>
    </xdr:from>
    <xdr:to>
      <xdr:col>111</xdr:col>
      <xdr:colOff>177800</xdr:colOff>
      <xdr:row>58</xdr:row>
      <xdr:rowOff>29391</xdr:rowOff>
    </xdr:to>
    <xdr:cxnSp macro="">
      <xdr:nvCxnSpPr>
        <xdr:cNvPr id="721" name="直線コネクタ 720">
          <a:extLst>
            <a:ext uri="{FF2B5EF4-FFF2-40B4-BE49-F238E27FC236}">
              <a16:creationId xmlns:a16="http://schemas.microsoft.com/office/drawing/2014/main" id="{0A340111-F7A5-43F5-A894-56FDE7175D45}"/>
            </a:ext>
          </a:extLst>
        </xdr:cNvPr>
        <xdr:cNvCxnSpPr/>
      </xdr:nvCxnSpPr>
      <xdr:spPr>
        <a:xfrm flipV="1">
          <a:off x="20434300" y="995716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30843</xdr:rowOff>
    </xdr:from>
    <xdr:to>
      <xdr:col>102</xdr:col>
      <xdr:colOff>165100</xdr:colOff>
      <xdr:row>58</xdr:row>
      <xdr:rowOff>132443</xdr:rowOff>
    </xdr:to>
    <xdr:sp macro="" textlink="">
      <xdr:nvSpPr>
        <xdr:cNvPr id="722" name="楕円 721">
          <a:extLst>
            <a:ext uri="{FF2B5EF4-FFF2-40B4-BE49-F238E27FC236}">
              <a16:creationId xmlns:a16="http://schemas.microsoft.com/office/drawing/2014/main" id="{CCBD28B2-BD25-4039-A8DE-22706499E40D}"/>
            </a:ext>
          </a:extLst>
        </xdr:cNvPr>
        <xdr:cNvSpPr/>
      </xdr:nvSpPr>
      <xdr:spPr>
        <a:xfrm>
          <a:off x="19494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29391</xdr:rowOff>
    </xdr:from>
    <xdr:to>
      <xdr:col>107</xdr:col>
      <xdr:colOff>50800</xdr:colOff>
      <xdr:row>58</xdr:row>
      <xdr:rowOff>81643</xdr:rowOff>
    </xdr:to>
    <xdr:cxnSp macro="">
      <xdr:nvCxnSpPr>
        <xdr:cNvPr id="723" name="直線コネクタ 722">
          <a:extLst>
            <a:ext uri="{FF2B5EF4-FFF2-40B4-BE49-F238E27FC236}">
              <a16:creationId xmlns:a16="http://schemas.microsoft.com/office/drawing/2014/main" id="{F2680A47-B688-4A66-8915-66BAF5F93216}"/>
            </a:ext>
          </a:extLst>
        </xdr:cNvPr>
        <xdr:cNvCxnSpPr/>
      </xdr:nvCxnSpPr>
      <xdr:spPr>
        <a:xfrm flipV="1">
          <a:off x="19545300" y="9973491"/>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48804</xdr:rowOff>
    </xdr:from>
    <xdr:to>
      <xdr:col>98</xdr:col>
      <xdr:colOff>38100</xdr:colOff>
      <xdr:row>58</xdr:row>
      <xdr:rowOff>150404</xdr:rowOff>
    </xdr:to>
    <xdr:sp macro="" textlink="">
      <xdr:nvSpPr>
        <xdr:cNvPr id="724" name="楕円 723">
          <a:extLst>
            <a:ext uri="{FF2B5EF4-FFF2-40B4-BE49-F238E27FC236}">
              <a16:creationId xmlns:a16="http://schemas.microsoft.com/office/drawing/2014/main" id="{922A3247-0567-48CC-B1CC-F7C620584167}"/>
            </a:ext>
          </a:extLst>
        </xdr:cNvPr>
        <xdr:cNvSpPr/>
      </xdr:nvSpPr>
      <xdr:spPr>
        <a:xfrm>
          <a:off x="18605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81643</xdr:rowOff>
    </xdr:from>
    <xdr:to>
      <xdr:col>102</xdr:col>
      <xdr:colOff>114300</xdr:colOff>
      <xdr:row>58</xdr:row>
      <xdr:rowOff>99604</xdr:rowOff>
    </xdr:to>
    <xdr:cxnSp macro="">
      <xdr:nvCxnSpPr>
        <xdr:cNvPr id="725" name="直線コネクタ 724">
          <a:extLst>
            <a:ext uri="{FF2B5EF4-FFF2-40B4-BE49-F238E27FC236}">
              <a16:creationId xmlns:a16="http://schemas.microsoft.com/office/drawing/2014/main" id="{FCCB7255-31FB-414B-A55C-EF08694449E8}"/>
            </a:ext>
          </a:extLst>
        </xdr:cNvPr>
        <xdr:cNvCxnSpPr/>
      </xdr:nvCxnSpPr>
      <xdr:spPr>
        <a:xfrm flipV="1">
          <a:off x="18656300" y="1002574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726" name="n_1aveValue【学校施設】&#10;一人当たり面積">
          <a:extLst>
            <a:ext uri="{FF2B5EF4-FFF2-40B4-BE49-F238E27FC236}">
              <a16:creationId xmlns:a16="http://schemas.microsoft.com/office/drawing/2014/main" id="{6C4D11B8-5E64-4274-BCB8-41E0E75B0601}"/>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727" name="n_2aveValue【学校施設】&#10;一人当たり面積">
          <a:extLst>
            <a:ext uri="{FF2B5EF4-FFF2-40B4-BE49-F238E27FC236}">
              <a16:creationId xmlns:a16="http://schemas.microsoft.com/office/drawing/2014/main" id="{B2EF0AAA-E711-4B64-B63C-51AC5C9DE133}"/>
            </a:ext>
          </a:extLst>
        </xdr:cNvPr>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728" name="n_3aveValue【学校施設】&#10;一人当たり面積">
          <a:extLst>
            <a:ext uri="{FF2B5EF4-FFF2-40B4-BE49-F238E27FC236}">
              <a16:creationId xmlns:a16="http://schemas.microsoft.com/office/drawing/2014/main" id="{6536A15B-DACF-4F6E-8918-E067259AEFCB}"/>
            </a:ext>
          </a:extLst>
        </xdr:cNvPr>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729" name="n_4aveValue【学校施設】&#10;一人当たり面積">
          <a:extLst>
            <a:ext uri="{FF2B5EF4-FFF2-40B4-BE49-F238E27FC236}">
              <a16:creationId xmlns:a16="http://schemas.microsoft.com/office/drawing/2014/main" id="{00EB9BF8-51ED-4B07-9F07-AF10E4C786EF}"/>
            </a:ext>
          </a:extLst>
        </xdr:cNvPr>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80390</xdr:rowOff>
    </xdr:from>
    <xdr:ext cx="469744" cy="259045"/>
    <xdr:sp macro="" textlink="">
      <xdr:nvSpPr>
        <xdr:cNvPr id="730" name="n_1mainValue【学校施設】&#10;一人当たり面積">
          <a:extLst>
            <a:ext uri="{FF2B5EF4-FFF2-40B4-BE49-F238E27FC236}">
              <a16:creationId xmlns:a16="http://schemas.microsoft.com/office/drawing/2014/main" id="{C4739E42-BBD8-4E5B-9280-0C583877105A}"/>
            </a:ext>
          </a:extLst>
        </xdr:cNvPr>
        <xdr:cNvSpPr txBox="1"/>
      </xdr:nvSpPr>
      <xdr:spPr>
        <a:xfrm>
          <a:off x="21075727" y="9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96718</xdr:rowOff>
    </xdr:from>
    <xdr:ext cx="469744" cy="259045"/>
    <xdr:sp macro="" textlink="">
      <xdr:nvSpPr>
        <xdr:cNvPr id="731" name="n_2mainValue【学校施設】&#10;一人当たり面積">
          <a:extLst>
            <a:ext uri="{FF2B5EF4-FFF2-40B4-BE49-F238E27FC236}">
              <a16:creationId xmlns:a16="http://schemas.microsoft.com/office/drawing/2014/main" id="{DD7032CA-87CB-4CA1-BA0A-28195B47E9D6}"/>
            </a:ext>
          </a:extLst>
        </xdr:cNvPr>
        <xdr:cNvSpPr txBox="1"/>
      </xdr:nvSpPr>
      <xdr:spPr>
        <a:xfrm>
          <a:off x="20199427" y="969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148970</xdr:rowOff>
    </xdr:from>
    <xdr:ext cx="469744" cy="259045"/>
    <xdr:sp macro="" textlink="">
      <xdr:nvSpPr>
        <xdr:cNvPr id="732" name="n_3mainValue【学校施設】&#10;一人当たり面積">
          <a:extLst>
            <a:ext uri="{FF2B5EF4-FFF2-40B4-BE49-F238E27FC236}">
              <a16:creationId xmlns:a16="http://schemas.microsoft.com/office/drawing/2014/main" id="{AC858517-7025-4FBD-8E62-36493F4A4018}"/>
            </a:ext>
          </a:extLst>
        </xdr:cNvPr>
        <xdr:cNvSpPr txBox="1"/>
      </xdr:nvSpPr>
      <xdr:spPr>
        <a:xfrm>
          <a:off x="19310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166931</xdr:rowOff>
    </xdr:from>
    <xdr:ext cx="469744" cy="259045"/>
    <xdr:sp macro="" textlink="">
      <xdr:nvSpPr>
        <xdr:cNvPr id="733" name="n_4mainValue【学校施設】&#10;一人当たり面積">
          <a:extLst>
            <a:ext uri="{FF2B5EF4-FFF2-40B4-BE49-F238E27FC236}">
              <a16:creationId xmlns:a16="http://schemas.microsoft.com/office/drawing/2014/main" id="{D087BE4A-5009-42F3-9F52-E267138CE4B1}"/>
            </a:ext>
          </a:extLst>
        </xdr:cNvPr>
        <xdr:cNvSpPr txBox="1"/>
      </xdr:nvSpPr>
      <xdr:spPr>
        <a:xfrm>
          <a:off x="18421427" y="976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34" name="正方形/長方形 733">
          <a:extLst>
            <a:ext uri="{FF2B5EF4-FFF2-40B4-BE49-F238E27FC236}">
              <a16:creationId xmlns:a16="http://schemas.microsoft.com/office/drawing/2014/main" id="{3FCBB233-7A32-4482-A2D1-CF738FF4F14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35" name="正方形/長方形 734">
          <a:extLst>
            <a:ext uri="{FF2B5EF4-FFF2-40B4-BE49-F238E27FC236}">
              <a16:creationId xmlns:a16="http://schemas.microsoft.com/office/drawing/2014/main" id="{63DD79A0-E997-42AF-B015-0C4713271FB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6" name="正方形/長方形 735">
          <a:extLst>
            <a:ext uri="{FF2B5EF4-FFF2-40B4-BE49-F238E27FC236}">
              <a16:creationId xmlns:a16="http://schemas.microsoft.com/office/drawing/2014/main" id="{EA6469F4-4A56-4DC5-A94F-2FF2C2B46D0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7" name="正方形/長方形 736">
          <a:extLst>
            <a:ext uri="{FF2B5EF4-FFF2-40B4-BE49-F238E27FC236}">
              <a16:creationId xmlns:a16="http://schemas.microsoft.com/office/drawing/2014/main" id="{F68C0370-BB97-4715-A56D-B3B2ED2F520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8" name="正方形/長方形 737">
          <a:extLst>
            <a:ext uri="{FF2B5EF4-FFF2-40B4-BE49-F238E27FC236}">
              <a16:creationId xmlns:a16="http://schemas.microsoft.com/office/drawing/2014/main" id="{76890F96-4534-45B1-9142-71242475844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9" name="正方形/長方形 738">
          <a:extLst>
            <a:ext uri="{FF2B5EF4-FFF2-40B4-BE49-F238E27FC236}">
              <a16:creationId xmlns:a16="http://schemas.microsoft.com/office/drawing/2014/main" id="{B30F3DE9-594E-4324-B7C0-1B9AB670871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40" name="正方形/長方形 739">
          <a:extLst>
            <a:ext uri="{FF2B5EF4-FFF2-40B4-BE49-F238E27FC236}">
              <a16:creationId xmlns:a16="http://schemas.microsoft.com/office/drawing/2014/main" id="{6FC7E136-33B5-4DAA-9A71-620C030A430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正方形/長方形 740">
          <a:extLst>
            <a:ext uri="{FF2B5EF4-FFF2-40B4-BE49-F238E27FC236}">
              <a16:creationId xmlns:a16="http://schemas.microsoft.com/office/drawing/2014/main" id="{FB8AE462-570E-4E1F-8A72-3DA88FEA25B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42" name="テキスト ボックス 741">
          <a:extLst>
            <a:ext uri="{FF2B5EF4-FFF2-40B4-BE49-F238E27FC236}">
              <a16:creationId xmlns:a16="http://schemas.microsoft.com/office/drawing/2014/main" id="{6E06998B-2660-4673-A4EA-E6CA356E6E7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43" name="直線コネクタ 742">
          <a:extLst>
            <a:ext uri="{FF2B5EF4-FFF2-40B4-BE49-F238E27FC236}">
              <a16:creationId xmlns:a16="http://schemas.microsoft.com/office/drawing/2014/main" id="{D896F5A8-D52D-4B58-8CF6-9CEEAD91EA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44" name="テキスト ボックス 743">
          <a:extLst>
            <a:ext uri="{FF2B5EF4-FFF2-40B4-BE49-F238E27FC236}">
              <a16:creationId xmlns:a16="http://schemas.microsoft.com/office/drawing/2014/main" id="{BD348A25-8AE3-4E54-BD4F-8DD37F8082C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45" name="直線コネクタ 744">
          <a:extLst>
            <a:ext uri="{FF2B5EF4-FFF2-40B4-BE49-F238E27FC236}">
              <a16:creationId xmlns:a16="http://schemas.microsoft.com/office/drawing/2014/main" id="{A2B15FFB-4ABE-4259-9259-68541CB8E787}"/>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6" name="テキスト ボックス 745">
          <a:extLst>
            <a:ext uri="{FF2B5EF4-FFF2-40B4-BE49-F238E27FC236}">
              <a16:creationId xmlns:a16="http://schemas.microsoft.com/office/drawing/2014/main" id="{C0F3F0F5-38BF-4B9F-ACFD-2C1FAA51F30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7" name="直線コネクタ 746">
          <a:extLst>
            <a:ext uri="{FF2B5EF4-FFF2-40B4-BE49-F238E27FC236}">
              <a16:creationId xmlns:a16="http://schemas.microsoft.com/office/drawing/2014/main" id="{58662D58-2942-4F5D-BE61-49602E50F9A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8" name="テキスト ボックス 747">
          <a:extLst>
            <a:ext uri="{FF2B5EF4-FFF2-40B4-BE49-F238E27FC236}">
              <a16:creationId xmlns:a16="http://schemas.microsoft.com/office/drawing/2014/main" id="{C6E51953-8074-4E6F-809F-BD513D1A1D6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9" name="直線コネクタ 748">
          <a:extLst>
            <a:ext uri="{FF2B5EF4-FFF2-40B4-BE49-F238E27FC236}">
              <a16:creationId xmlns:a16="http://schemas.microsoft.com/office/drawing/2014/main" id="{FA827CF4-F0E6-4525-8463-0F1B4CE17078}"/>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50" name="テキスト ボックス 749">
          <a:extLst>
            <a:ext uri="{FF2B5EF4-FFF2-40B4-BE49-F238E27FC236}">
              <a16:creationId xmlns:a16="http://schemas.microsoft.com/office/drawing/2014/main" id="{02C942AF-FA25-4FDE-BB09-B855880BB4D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51" name="直線コネクタ 750">
          <a:extLst>
            <a:ext uri="{FF2B5EF4-FFF2-40B4-BE49-F238E27FC236}">
              <a16:creationId xmlns:a16="http://schemas.microsoft.com/office/drawing/2014/main" id="{0B8D12A2-B13A-4D77-A3EE-37A05F748E23}"/>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52" name="テキスト ボックス 751">
          <a:extLst>
            <a:ext uri="{FF2B5EF4-FFF2-40B4-BE49-F238E27FC236}">
              <a16:creationId xmlns:a16="http://schemas.microsoft.com/office/drawing/2014/main" id="{959DC118-8D9E-403D-B714-E3E28048EC6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53" name="直線コネクタ 752">
          <a:extLst>
            <a:ext uri="{FF2B5EF4-FFF2-40B4-BE49-F238E27FC236}">
              <a16:creationId xmlns:a16="http://schemas.microsoft.com/office/drawing/2014/main" id="{1A9A15D9-26D9-4C83-84A4-CEB1303B5DD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54" name="テキスト ボックス 753">
          <a:extLst>
            <a:ext uri="{FF2B5EF4-FFF2-40B4-BE49-F238E27FC236}">
              <a16:creationId xmlns:a16="http://schemas.microsoft.com/office/drawing/2014/main" id="{EA5B1894-C199-49CB-B94C-F9B7EE04CAF4}"/>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55" name="直線コネクタ 754">
          <a:extLst>
            <a:ext uri="{FF2B5EF4-FFF2-40B4-BE49-F238E27FC236}">
              <a16:creationId xmlns:a16="http://schemas.microsoft.com/office/drawing/2014/main" id="{E82BBCE1-0D2C-4872-B764-844998CC00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6" name="テキスト ボックス 755">
          <a:extLst>
            <a:ext uri="{FF2B5EF4-FFF2-40B4-BE49-F238E27FC236}">
              <a16:creationId xmlns:a16="http://schemas.microsoft.com/office/drawing/2014/main" id="{EC4E5D12-1972-441C-916E-9C21461E359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7" name="【児童館】&#10;有形固定資産減価償却率グラフ枠">
          <a:extLst>
            <a:ext uri="{FF2B5EF4-FFF2-40B4-BE49-F238E27FC236}">
              <a16:creationId xmlns:a16="http://schemas.microsoft.com/office/drawing/2014/main" id="{D3A292DB-E422-4404-9A7F-F7851CE9472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758" name="直線コネクタ 757">
          <a:extLst>
            <a:ext uri="{FF2B5EF4-FFF2-40B4-BE49-F238E27FC236}">
              <a16:creationId xmlns:a16="http://schemas.microsoft.com/office/drawing/2014/main" id="{F53E5369-0FC3-4B29-B02B-AF7116ED8049}"/>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759" name="【児童館】&#10;有形固定資産減価償却率最小値テキスト">
          <a:extLst>
            <a:ext uri="{FF2B5EF4-FFF2-40B4-BE49-F238E27FC236}">
              <a16:creationId xmlns:a16="http://schemas.microsoft.com/office/drawing/2014/main" id="{20502D99-3115-41A3-A2DB-274190ED5B2F}"/>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760" name="直線コネクタ 759">
          <a:extLst>
            <a:ext uri="{FF2B5EF4-FFF2-40B4-BE49-F238E27FC236}">
              <a16:creationId xmlns:a16="http://schemas.microsoft.com/office/drawing/2014/main" id="{6767DD40-12C7-45A0-A53C-96B7F78E1A0D}"/>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761" name="【児童館】&#10;有形固定資産減価償却率最大値テキスト">
          <a:extLst>
            <a:ext uri="{FF2B5EF4-FFF2-40B4-BE49-F238E27FC236}">
              <a16:creationId xmlns:a16="http://schemas.microsoft.com/office/drawing/2014/main" id="{043FF6A4-9C93-495F-B80B-C40A63A9C1E0}"/>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762" name="直線コネクタ 761">
          <a:extLst>
            <a:ext uri="{FF2B5EF4-FFF2-40B4-BE49-F238E27FC236}">
              <a16:creationId xmlns:a16="http://schemas.microsoft.com/office/drawing/2014/main" id="{FF136C25-E65F-483B-9343-639EB3D5C1CE}"/>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763" name="【児童館】&#10;有形固定資産減価償却率平均値テキスト">
          <a:extLst>
            <a:ext uri="{FF2B5EF4-FFF2-40B4-BE49-F238E27FC236}">
              <a16:creationId xmlns:a16="http://schemas.microsoft.com/office/drawing/2014/main" id="{480BE12B-DAB8-4D01-8D28-4F21C7DDE838}"/>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764" name="フローチャート: 判断 763">
          <a:extLst>
            <a:ext uri="{FF2B5EF4-FFF2-40B4-BE49-F238E27FC236}">
              <a16:creationId xmlns:a16="http://schemas.microsoft.com/office/drawing/2014/main" id="{C9561EE3-00D5-41A4-A71C-066B3E6B0562}"/>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765" name="フローチャート: 判断 764">
          <a:extLst>
            <a:ext uri="{FF2B5EF4-FFF2-40B4-BE49-F238E27FC236}">
              <a16:creationId xmlns:a16="http://schemas.microsoft.com/office/drawing/2014/main" id="{5145ECE2-04D6-46AC-8A1A-E1352AA9A073}"/>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766" name="フローチャート: 判断 765">
          <a:extLst>
            <a:ext uri="{FF2B5EF4-FFF2-40B4-BE49-F238E27FC236}">
              <a16:creationId xmlns:a16="http://schemas.microsoft.com/office/drawing/2014/main" id="{482A68CA-A0EE-4D86-8C44-77C0785AA2C4}"/>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767" name="フローチャート: 判断 766">
          <a:extLst>
            <a:ext uri="{FF2B5EF4-FFF2-40B4-BE49-F238E27FC236}">
              <a16:creationId xmlns:a16="http://schemas.microsoft.com/office/drawing/2014/main" id="{CB2DFE0D-9717-4491-B9EC-7D5E562CF6EB}"/>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768" name="フローチャート: 判断 767">
          <a:extLst>
            <a:ext uri="{FF2B5EF4-FFF2-40B4-BE49-F238E27FC236}">
              <a16:creationId xmlns:a16="http://schemas.microsoft.com/office/drawing/2014/main" id="{05310551-A35C-4E5A-8257-A5B3CC958FB2}"/>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9D598C44-9C7D-45BF-828F-C37E0EECF85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4E8776E1-5EC5-452A-BC19-77D38675D4F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ECE31671-4071-49A5-B710-C18CA26A10F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5B55E1DE-185D-45CE-B4EE-AC85086990E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6FA9EC2C-34CB-47B9-B8A7-9BCD7449F4BE}"/>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126364</xdr:rowOff>
    </xdr:from>
    <xdr:to>
      <xdr:col>85</xdr:col>
      <xdr:colOff>177800</xdr:colOff>
      <xdr:row>84</xdr:row>
      <xdr:rowOff>56514</xdr:rowOff>
    </xdr:to>
    <xdr:sp macro="" textlink="">
      <xdr:nvSpPr>
        <xdr:cNvPr id="774" name="楕円 773">
          <a:extLst>
            <a:ext uri="{FF2B5EF4-FFF2-40B4-BE49-F238E27FC236}">
              <a16:creationId xmlns:a16="http://schemas.microsoft.com/office/drawing/2014/main" id="{0C9E995F-C4DD-427A-AA8B-3B53AEF0BB7D}"/>
            </a:ext>
          </a:extLst>
        </xdr:cNvPr>
        <xdr:cNvSpPr/>
      </xdr:nvSpPr>
      <xdr:spPr>
        <a:xfrm>
          <a:off x="16268700" y="1435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104791</xdr:rowOff>
    </xdr:from>
    <xdr:ext cx="405111" cy="259045"/>
    <xdr:sp macro="" textlink="">
      <xdr:nvSpPr>
        <xdr:cNvPr id="775" name="【児童館】&#10;有形固定資産減価償却率該当値テキスト">
          <a:extLst>
            <a:ext uri="{FF2B5EF4-FFF2-40B4-BE49-F238E27FC236}">
              <a16:creationId xmlns:a16="http://schemas.microsoft.com/office/drawing/2014/main" id="{0686BFBB-DD1F-4423-BC7A-0A134115887E}"/>
            </a:ext>
          </a:extLst>
        </xdr:cNvPr>
        <xdr:cNvSpPr txBox="1"/>
      </xdr:nvSpPr>
      <xdr:spPr>
        <a:xfrm>
          <a:off x="16357600"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153036</xdr:rowOff>
    </xdr:from>
    <xdr:to>
      <xdr:col>81</xdr:col>
      <xdr:colOff>101600</xdr:colOff>
      <xdr:row>84</xdr:row>
      <xdr:rowOff>83186</xdr:rowOff>
    </xdr:to>
    <xdr:sp macro="" textlink="">
      <xdr:nvSpPr>
        <xdr:cNvPr id="776" name="楕円 775">
          <a:extLst>
            <a:ext uri="{FF2B5EF4-FFF2-40B4-BE49-F238E27FC236}">
              <a16:creationId xmlns:a16="http://schemas.microsoft.com/office/drawing/2014/main" id="{FA7CBD77-9073-4ED3-B41E-CF82E8CFABED}"/>
            </a:ext>
          </a:extLst>
        </xdr:cNvPr>
        <xdr:cNvSpPr/>
      </xdr:nvSpPr>
      <xdr:spPr>
        <a:xfrm>
          <a:off x="15430500" y="1438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5714</xdr:rowOff>
    </xdr:from>
    <xdr:to>
      <xdr:col>85</xdr:col>
      <xdr:colOff>127000</xdr:colOff>
      <xdr:row>84</xdr:row>
      <xdr:rowOff>32386</xdr:rowOff>
    </xdr:to>
    <xdr:cxnSp macro="">
      <xdr:nvCxnSpPr>
        <xdr:cNvPr id="777" name="直線コネクタ 776">
          <a:extLst>
            <a:ext uri="{FF2B5EF4-FFF2-40B4-BE49-F238E27FC236}">
              <a16:creationId xmlns:a16="http://schemas.microsoft.com/office/drawing/2014/main" id="{BFA511E0-1A14-4D02-9D8C-DE9B41116522}"/>
            </a:ext>
          </a:extLst>
        </xdr:cNvPr>
        <xdr:cNvCxnSpPr/>
      </xdr:nvCxnSpPr>
      <xdr:spPr>
        <a:xfrm flipV="1">
          <a:off x="15481300" y="1440751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114936</xdr:rowOff>
    </xdr:from>
    <xdr:to>
      <xdr:col>76</xdr:col>
      <xdr:colOff>165100</xdr:colOff>
      <xdr:row>84</xdr:row>
      <xdr:rowOff>45086</xdr:rowOff>
    </xdr:to>
    <xdr:sp macro="" textlink="">
      <xdr:nvSpPr>
        <xdr:cNvPr id="778" name="楕円 777">
          <a:extLst>
            <a:ext uri="{FF2B5EF4-FFF2-40B4-BE49-F238E27FC236}">
              <a16:creationId xmlns:a16="http://schemas.microsoft.com/office/drawing/2014/main" id="{88062BCB-0C79-45A0-B7ED-F2A8506F5B96}"/>
            </a:ext>
          </a:extLst>
        </xdr:cNvPr>
        <xdr:cNvSpPr/>
      </xdr:nvSpPr>
      <xdr:spPr>
        <a:xfrm>
          <a:off x="14541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165736</xdr:rowOff>
    </xdr:from>
    <xdr:to>
      <xdr:col>81</xdr:col>
      <xdr:colOff>50800</xdr:colOff>
      <xdr:row>84</xdr:row>
      <xdr:rowOff>32386</xdr:rowOff>
    </xdr:to>
    <xdr:cxnSp macro="">
      <xdr:nvCxnSpPr>
        <xdr:cNvPr id="779" name="直線コネクタ 778">
          <a:extLst>
            <a:ext uri="{FF2B5EF4-FFF2-40B4-BE49-F238E27FC236}">
              <a16:creationId xmlns:a16="http://schemas.microsoft.com/office/drawing/2014/main" id="{C26AD4DF-DB61-4094-BCC1-11B360DA39B6}"/>
            </a:ext>
          </a:extLst>
        </xdr:cNvPr>
        <xdr:cNvCxnSpPr/>
      </xdr:nvCxnSpPr>
      <xdr:spPr>
        <a:xfrm>
          <a:off x="14592300" y="143960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74930</xdr:rowOff>
    </xdr:from>
    <xdr:to>
      <xdr:col>72</xdr:col>
      <xdr:colOff>38100</xdr:colOff>
      <xdr:row>84</xdr:row>
      <xdr:rowOff>5080</xdr:rowOff>
    </xdr:to>
    <xdr:sp macro="" textlink="">
      <xdr:nvSpPr>
        <xdr:cNvPr id="780" name="楕円 779">
          <a:extLst>
            <a:ext uri="{FF2B5EF4-FFF2-40B4-BE49-F238E27FC236}">
              <a16:creationId xmlns:a16="http://schemas.microsoft.com/office/drawing/2014/main" id="{C8839D13-C666-422C-8E3A-D16E3D4EA21D}"/>
            </a:ext>
          </a:extLst>
        </xdr:cNvPr>
        <xdr:cNvSpPr/>
      </xdr:nvSpPr>
      <xdr:spPr>
        <a:xfrm>
          <a:off x="1365250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125730</xdr:rowOff>
    </xdr:from>
    <xdr:to>
      <xdr:col>76</xdr:col>
      <xdr:colOff>114300</xdr:colOff>
      <xdr:row>83</xdr:row>
      <xdr:rowOff>165736</xdr:rowOff>
    </xdr:to>
    <xdr:cxnSp macro="">
      <xdr:nvCxnSpPr>
        <xdr:cNvPr id="781" name="直線コネクタ 780">
          <a:extLst>
            <a:ext uri="{FF2B5EF4-FFF2-40B4-BE49-F238E27FC236}">
              <a16:creationId xmlns:a16="http://schemas.microsoft.com/office/drawing/2014/main" id="{36D9D7A4-5FA9-4F82-A0C1-F41CB9318FCE}"/>
            </a:ext>
          </a:extLst>
        </xdr:cNvPr>
        <xdr:cNvCxnSpPr/>
      </xdr:nvCxnSpPr>
      <xdr:spPr>
        <a:xfrm>
          <a:off x="13703300" y="143560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34925</xdr:rowOff>
    </xdr:from>
    <xdr:to>
      <xdr:col>67</xdr:col>
      <xdr:colOff>101600</xdr:colOff>
      <xdr:row>83</xdr:row>
      <xdr:rowOff>136525</xdr:rowOff>
    </xdr:to>
    <xdr:sp macro="" textlink="">
      <xdr:nvSpPr>
        <xdr:cNvPr id="782" name="楕円 781">
          <a:extLst>
            <a:ext uri="{FF2B5EF4-FFF2-40B4-BE49-F238E27FC236}">
              <a16:creationId xmlns:a16="http://schemas.microsoft.com/office/drawing/2014/main" id="{5D28FBED-073B-4030-9A7F-3E3F23B7570E}"/>
            </a:ext>
          </a:extLst>
        </xdr:cNvPr>
        <xdr:cNvSpPr/>
      </xdr:nvSpPr>
      <xdr:spPr>
        <a:xfrm>
          <a:off x="12763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85725</xdr:rowOff>
    </xdr:from>
    <xdr:to>
      <xdr:col>71</xdr:col>
      <xdr:colOff>177800</xdr:colOff>
      <xdr:row>83</xdr:row>
      <xdr:rowOff>125730</xdr:rowOff>
    </xdr:to>
    <xdr:cxnSp macro="">
      <xdr:nvCxnSpPr>
        <xdr:cNvPr id="783" name="直線コネクタ 782">
          <a:extLst>
            <a:ext uri="{FF2B5EF4-FFF2-40B4-BE49-F238E27FC236}">
              <a16:creationId xmlns:a16="http://schemas.microsoft.com/office/drawing/2014/main" id="{3E6C4551-332B-4405-9AA9-8A92470FD46B}"/>
            </a:ext>
          </a:extLst>
        </xdr:cNvPr>
        <xdr:cNvCxnSpPr/>
      </xdr:nvCxnSpPr>
      <xdr:spPr>
        <a:xfrm>
          <a:off x="12814300" y="143160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784" name="n_1aveValue【児童館】&#10;有形固定資産減価償却率">
          <a:extLst>
            <a:ext uri="{FF2B5EF4-FFF2-40B4-BE49-F238E27FC236}">
              <a16:creationId xmlns:a16="http://schemas.microsoft.com/office/drawing/2014/main" id="{87FFB738-41DF-44FC-ACD2-36ECAE8E59DB}"/>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97807</xdr:rowOff>
    </xdr:from>
    <xdr:ext cx="405111" cy="259045"/>
    <xdr:sp macro="" textlink="">
      <xdr:nvSpPr>
        <xdr:cNvPr id="785" name="n_2aveValue【児童館】&#10;有形固定資産減価償却率">
          <a:extLst>
            <a:ext uri="{FF2B5EF4-FFF2-40B4-BE49-F238E27FC236}">
              <a16:creationId xmlns:a16="http://schemas.microsoft.com/office/drawing/2014/main" id="{F4D7221C-BC0D-48D8-A6CC-5C3A321FDD47}"/>
            </a:ext>
          </a:extLst>
        </xdr:cNvPr>
        <xdr:cNvSpPr txBox="1"/>
      </xdr:nvSpPr>
      <xdr:spPr>
        <a:xfrm>
          <a:off x="143897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786" name="n_3aveValue【児童館】&#10;有形固定資産減価償却率">
          <a:extLst>
            <a:ext uri="{FF2B5EF4-FFF2-40B4-BE49-F238E27FC236}">
              <a16:creationId xmlns:a16="http://schemas.microsoft.com/office/drawing/2014/main" id="{7F458C7C-17FD-401D-B0A8-3462B1FA485C}"/>
            </a:ext>
          </a:extLst>
        </xdr:cNvPr>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787" name="n_4aveValue【児童館】&#10;有形固定資産減価償却率">
          <a:extLst>
            <a:ext uri="{FF2B5EF4-FFF2-40B4-BE49-F238E27FC236}">
              <a16:creationId xmlns:a16="http://schemas.microsoft.com/office/drawing/2014/main" id="{509D45B4-182E-49D1-8241-C10AA1D0AF65}"/>
            </a:ext>
          </a:extLst>
        </xdr:cNvPr>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74313</xdr:rowOff>
    </xdr:from>
    <xdr:ext cx="405111" cy="259045"/>
    <xdr:sp macro="" textlink="">
      <xdr:nvSpPr>
        <xdr:cNvPr id="788" name="n_1mainValue【児童館】&#10;有形固定資産減価償却率">
          <a:extLst>
            <a:ext uri="{FF2B5EF4-FFF2-40B4-BE49-F238E27FC236}">
              <a16:creationId xmlns:a16="http://schemas.microsoft.com/office/drawing/2014/main" id="{E2D8935C-86CD-4717-8085-056450F1A7A0}"/>
            </a:ext>
          </a:extLst>
        </xdr:cNvPr>
        <xdr:cNvSpPr txBox="1"/>
      </xdr:nvSpPr>
      <xdr:spPr>
        <a:xfrm>
          <a:off x="15266044" y="1447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36213</xdr:rowOff>
    </xdr:from>
    <xdr:ext cx="405111" cy="259045"/>
    <xdr:sp macro="" textlink="">
      <xdr:nvSpPr>
        <xdr:cNvPr id="789" name="n_2mainValue【児童館】&#10;有形固定資産減価償却率">
          <a:extLst>
            <a:ext uri="{FF2B5EF4-FFF2-40B4-BE49-F238E27FC236}">
              <a16:creationId xmlns:a16="http://schemas.microsoft.com/office/drawing/2014/main" id="{23F654E3-6E08-4133-A6DF-26B8817F16D8}"/>
            </a:ext>
          </a:extLst>
        </xdr:cNvPr>
        <xdr:cNvSpPr txBox="1"/>
      </xdr:nvSpPr>
      <xdr:spPr>
        <a:xfrm>
          <a:off x="14389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167657</xdr:rowOff>
    </xdr:from>
    <xdr:ext cx="405111" cy="259045"/>
    <xdr:sp macro="" textlink="">
      <xdr:nvSpPr>
        <xdr:cNvPr id="790" name="n_3mainValue【児童館】&#10;有形固定資産減価償却率">
          <a:extLst>
            <a:ext uri="{FF2B5EF4-FFF2-40B4-BE49-F238E27FC236}">
              <a16:creationId xmlns:a16="http://schemas.microsoft.com/office/drawing/2014/main" id="{9814D659-A310-476C-9C63-3C54818591C5}"/>
            </a:ext>
          </a:extLst>
        </xdr:cNvPr>
        <xdr:cNvSpPr txBox="1"/>
      </xdr:nvSpPr>
      <xdr:spPr>
        <a:xfrm>
          <a:off x="135007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127652</xdr:rowOff>
    </xdr:from>
    <xdr:ext cx="405111" cy="259045"/>
    <xdr:sp macro="" textlink="">
      <xdr:nvSpPr>
        <xdr:cNvPr id="791" name="n_4mainValue【児童館】&#10;有形固定資産減価償却率">
          <a:extLst>
            <a:ext uri="{FF2B5EF4-FFF2-40B4-BE49-F238E27FC236}">
              <a16:creationId xmlns:a16="http://schemas.microsoft.com/office/drawing/2014/main" id="{30B63228-B1CF-429C-8357-161565DC1910}"/>
            </a:ext>
          </a:extLst>
        </xdr:cNvPr>
        <xdr:cNvSpPr txBox="1"/>
      </xdr:nvSpPr>
      <xdr:spPr>
        <a:xfrm>
          <a:off x="12611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92" name="正方形/長方形 791">
          <a:extLst>
            <a:ext uri="{FF2B5EF4-FFF2-40B4-BE49-F238E27FC236}">
              <a16:creationId xmlns:a16="http://schemas.microsoft.com/office/drawing/2014/main" id="{32D1352A-181F-47BE-B3A2-344662CAB84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93" name="正方形/長方形 792">
          <a:extLst>
            <a:ext uri="{FF2B5EF4-FFF2-40B4-BE49-F238E27FC236}">
              <a16:creationId xmlns:a16="http://schemas.microsoft.com/office/drawing/2014/main" id="{71D64DC5-C760-486C-9E41-5F24C4C02AB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94" name="正方形/長方形 793">
          <a:extLst>
            <a:ext uri="{FF2B5EF4-FFF2-40B4-BE49-F238E27FC236}">
              <a16:creationId xmlns:a16="http://schemas.microsoft.com/office/drawing/2014/main" id="{50AC2BD1-1F68-4C12-8D7B-61A10285752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95" name="正方形/長方形 794">
          <a:extLst>
            <a:ext uri="{FF2B5EF4-FFF2-40B4-BE49-F238E27FC236}">
              <a16:creationId xmlns:a16="http://schemas.microsoft.com/office/drawing/2014/main" id="{0B66490E-3169-49C1-8748-7187D243237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6" name="正方形/長方形 795">
          <a:extLst>
            <a:ext uri="{FF2B5EF4-FFF2-40B4-BE49-F238E27FC236}">
              <a16:creationId xmlns:a16="http://schemas.microsoft.com/office/drawing/2014/main" id="{88ED770C-9C51-45A0-AB74-720D938AD0E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7" name="正方形/長方形 796">
          <a:extLst>
            <a:ext uri="{FF2B5EF4-FFF2-40B4-BE49-F238E27FC236}">
              <a16:creationId xmlns:a16="http://schemas.microsoft.com/office/drawing/2014/main" id="{EAC94E7A-DB3B-4C96-BA0F-E9C0D9AFC65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8" name="正方形/長方形 797">
          <a:extLst>
            <a:ext uri="{FF2B5EF4-FFF2-40B4-BE49-F238E27FC236}">
              <a16:creationId xmlns:a16="http://schemas.microsoft.com/office/drawing/2014/main" id="{D1173B61-15C1-4EBF-8816-2F4371F768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9" name="正方形/長方形 798">
          <a:extLst>
            <a:ext uri="{FF2B5EF4-FFF2-40B4-BE49-F238E27FC236}">
              <a16:creationId xmlns:a16="http://schemas.microsoft.com/office/drawing/2014/main" id="{04856C3F-E916-4213-8FC5-9D477D45202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800" name="テキスト ボックス 799">
          <a:extLst>
            <a:ext uri="{FF2B5EF4-FFF2-40B4-BE49-F238E27FC236}">
              <a16:creationId xmlns:a16="http://schemas.microsoft.com/office/drawing/2014/main" id="{FC9281BA-64FD-4506-8E33-2FED8CB066A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801" name="直線コネクタ 800">
          <a:extLst>
            <a:ext uri="{FF2B5EF4-FFF2-40B4-BE49-F238E27FC236}">
              <a16:creationId xmlns:a16="http://schemas.microsoft.com/office/drawing/2014/main" id="{1B68D6E8-5080-45A7-AB5B-AC422178153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802" name="直線コネクタ 801">
          <a:extLst>
            <a:ext uri="{FF2B5EF4-FFF2-40B4-BE49-F238E27FC236}">
              <a16:creationId xmlns:a16="http://schemas.microsoft.com/office/drawing/2014/main" id="{935660C9-25F6-4C6F-A115-C308507D855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803" name="テキスト ボックス 802">
          <a:extLst>
            <a:ext uri="{FF2B5EF4-FFF2-40B4-BE49-F238E27FC236}">
              <a16:creationId xmlns:a16="http://schemas.microsoft.com/office/drawing/2014/main" id="{78848E97-8021-4454-8BFC-1AD7456DEB44}"/>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804" name="直線コネクタ 803">
          <a:extLst>
            <a:ext uri="{FF2B5EF4-FFF2-40B4-BE49-F238E27FC236}">
              <a16:creationId xmlns:a16="http://schemas.microsoft.com/office/drawing/2014/main" id="{2F902440-5487-40BD-8BB4-6AF4FF29244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805" name="テキスト ボックス 804">
          <a:extLst>
            <a:ext uri="{FF2B5EF4-FFF2-40B4-BE49-F238E27FC236}">
              <a16:creationId xmlns:a16="http://schemas.microsoft.com/office/drawing/2014/main" id="{660BDF4F-2529-479E-B268-AB36153F9086}"/>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806" name="直線コネクタ 805">
          <a:extLst>
            <a:ext uri="{FF2B5EF4-FFF2-40B4-BE49-F238E27FC236}">
              <a16:creationId xmlns:a16="http://schemas.microsoft.com/office/drawing/2014/main" id="{DF2D312E-7C70-4F40-A933-350252FA8F0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7" name="テキスト ボックス 806">
          <a:extLst>
            <a:ext uri="{FF2B5EF4-FFF2-40B4-BE49-F238E27FC236}">
              <a16:creationId xmlns:a16="http://schemas.microsoft.com/office/drawing/2014/main" id="{A8DCAA8E-02C8-43AC-A80A-882836CA335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8" name="直線コネクタ 807">
          <a:extLst>
            <a:ext uri="{FF2B5EF4-FFF2-40B4-BE49-F238E27FC236}">
              <a16:creationId xmlns:a16="http://schemas.microsoft.com/office/drawing/2014/main" id="{43BA4748-775A-4B15-B72A-C9C0A4CCF4A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9" name="テキスト ボックス 808">
          <a:extLst>
            <a:ext uri="{FF2B5EF4-FFF2-40B4-BE49-F238E27FC236}">
              <a16:creationId xmlns:a16="http://schemas.microsoft.com/office/drawing/2014/main" id="{1C525D32-F969-4626-AE31-1613FD253B4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10" name="直線コネクタ 809">
          <a:extLst>
            <a:ext uri="{FF2B5EF4-FFF2-40B4-BE49-F238E27FC236}">
              <a16:creationId xmlns:a16="http://schemas.microsoft.com/office/drawing/2014/main" id="{CB48B6E1-5E97-4CDF-8843-12607919244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11" name="テキスト ボックス 810">
          <a:extLst>
            <a:ext uri="{FF2B5EF4-FFF2-40B4-BE49-F238E27FC236}">
              <a16:creationId xmlns:a16="http://schemas.microsoft.com/office/drawing/2014/main" id="{E86D8D2A-C6ED-4BB1-BF41-1B3D8F0830D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2" name="【児童館】&#10;一人当たり面積グラフ枠">
          <a:extLst>
            <a:ext uri="{FF2B5EF4-FFF2-40B4-BE49-F238E27FC236}">
              <a16:creationId xmlns:a16="http://schemas.microsoft.com/office/drawing/2014/main" id="{9635A2AD-A98D-4104-B0B9-169D0122429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813" name="直線コネクタ 812">
          <a:extLst>
            <a:ext uri="{FF2B5EF4-FFF2-40B4-BE49-F238E27FC236}">
              <a16:creationId xmlns:a16="http://schemas.microsoft.com/office/drawing/2014/main" id="{8C9BE51A-B368-4D8F-8CE7-57356BBDB266}"/>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814" name="【児童館】&#10;一人当たり面積最小値テキスト">
          <a:extLst>
            <a:ext uri="{FF2B5EF4-FFF2-40B4-BE49-F238E27FC236}">
              <a16:creationId xmlns:a16="http://schemas.microsoft.com/office/drawing/2014/main" id="{F3805FD7-323F-436C-A4DA-C916CC6B9423}"/>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815" name="直線コネクタ 814">
          <a:extLst>
            <a:ext uri="{FF2B5EF4-FFF2-40B4-BE49-F238E27FC236}">
              <a16:creationId xmlns:a16="http://schemas.microsoft.com/office/drawing/2014/main" id="{FDF9B7E4-9ABA-42D2-A800-42CD01B93826}"/>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816" name="【児童館】&#10;一人当たり面積最大値テキスト">
          <a:extLst>
            <a:ext uri="{FF2B5EF4-FFF2-40B4-BE49-F238E27FC236}">
              <a16:creationId xmlns:a16="http://schemas.microsoft.com/office/drawing/2014/main" id="{52A3FDA9-701C-4E40-9E27-832EACC860F8}"/>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817" name="直線コネクタ 816">
          <a:extLst>
            <a:ext uri="{FF2B5EF4-FFF2-40B4-BE49-F238E27FC236}">
              <a16:creationId xmlns:a16="http://schemas.microsoft.com/office/drawing/2014/main" id="{F6D7C915-C60E-473D-B69B-EF85DC9FAFE8}"/>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18" name="【児童館】&#10;一人当たり面積平均値テキスト">
          <a:extLst>
            <a:ext uri="{FF2B5EF4-FFF2-40B4-BE49-F238E27FC236}">
              <a16:creationId xmlns:a16="http://schemas.microsoft.com/office/drawing/2014/main" id="{238F51DD-3584-4E96-9DE5-C0AA2AE5F0D8}"/>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19" name="フローチャート: 判断 818">
          <a:extLst>
            <a:ext uri="{FF2B5EF4-FFF2-40B4-BE49-F238E27FC236}">
              <a16:creationId xmlns:a16="http://schemas.microsoft.com/office/drawing/2014/main" id="{29E8C6BF-2152-46BB-A4A9-6F3575CB4C37}"/>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820" name="フローチャート: 判断 819">
          <a:extLst>
            <a:ext uri="{FF2B5EF4-FFF2-40B4-BE49-F238E27FC236}">
              <a16:creationId xmlns:a16="http://schemas.microsoft.com/office/drawing/2014/main" id="{3CCEF98F-B1A7-4E9B-B3A7-7FE86681BD84}"/>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821" name="フローチャート: 判断 820">
          <a:extLst>
            <a:ext uri="{FF2B5EF4-FFF2-40B4-BE49-F238E27FC236}">
              <a16:creationId xmlns:a16="http://schemas.microsoft.com/office/drawing/2014/main" id="{DEA20C68-E12A-42F2-9559-61F8A3A30BE2}"/>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822" name="フローチャート: 判断 821">
          <a:extLst>
            <a:ext uri="{FF2B5EF4-FFF2-40B4-BE49-F238E27FC236}">
              <a16:creationId xmlns:a16="http://schemas.microsoft.com/office/drawing/2014/main" id="{9D46FC07-E652-4835-AC90-852D7AE8E654}"/>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823" name="フローチャート: 判断 822">
          <a:extLst>
            <a:ext uri="{FF2B5EF4-FFF2-40B4-BE49-F238E27FC236}">
              <a16:creationId xmlns:a16="http://schemas.microsoft.com/office/drawing/2014/main" id="{F6538DB7-843C-48B2-8162-C6711707140B}"/>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E073395A-2A60-4CB4-B6BB-65907190E24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98D3C566-18D8-4473-88C3-EB7D327065D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C4D62C70-1430-43BF-81D6-F6E6AB537F7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7" name="テキスト ボックス 826">
          <a:extLst>
            <a:ext uri="{FF2B5EF4-FFF2-40B4-BE49-F238E27FC236}">
              <a16:creationId xmlns:a16="http://schemas.microsoft.com/office/drawing/2014/main" id="{B79F605A-6D97-4BE9-BBB3-7C1223B735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8" name="テキスト ボックス 827">
          <a:extLst>
            <a:ext uri="{FF2B5EF4-FFF2-40B4-BE49-F238E27FC236}">
              <a16:creationId xmlns:a16="http://schemas.microsoft.com/office/drawing/2014/main" id="{AB6E446F-4DBE-4424-9543-904CC3F4EE7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29" name="楕円 828">
          <a:extLst>
            <a:ext uri="{FF2B5EF4-FFF2-40B4-BE49-F238E27FC236}">
              <a16:creationId xmlns:a16="http://schemas.microsoft.com/office/drawing/2014/main" id="{9DE267E2-E531-4AA3-9AEE-01B8A04AC58B}"/>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830" name="【児童館】&#10;一人当たり面積該当値テキスト">
          <a:extLst>
            <a:ext uri="{FF2B5EF4-FFF2-40B4-BE49-F238E27FC236}">
              <a16:creationId xmlns:a16="http://schemas.microsoft.com/office/drawing/2014/main" id="{82DB096D-69B7-43DA-B010-8C59D728BF18}"/>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831" name="楕円 830">
          <a:extLst>
            <a:ext uri="{FF2B5EF4-FFF2-40B4-BE49-F238E27FC236}">
              <a16:creationId xmlns:a16="http://schemas.microsoft.com/office/drawing/2014/main" id="{E0BB93AA-8E99-4B89-B8BE-820B3D1101BB}"/>
            </a:ext>
          </a:extLst>
        </xdr:cNvPr>
        <xdr:cNvSpPr/>
      </xdr:nvSpPr>
      <xdr:spPr>
        <a:xfrm>
          <a:off x="21272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140970</xdr:rowOff>
    </xdr:to>
    <xdr:cxnSp macro="">
      <xdr:nvCxnSpPr>
        <xdr:cNvPr id="832" name="直線コネクタ 831">
          <a:extLst>
            <a:ext uri="{FF2B5EF4-FFF2-40B4-BE49-F238E27FC236}">
              <a16:creationId xmlns:a16="http://schemas.microsoft.com/office/drawing/2014/main" id="{E496A094-D50B-45E4-8DC1-D82AE6025C4B}"/>
            </a:ext>
          </a:extLst>
        </xdr:cNvPr>
        <xdr:cNvCxnSpPr/>
      </xdr:nvCxnSpPr>
      <xdr:spPr>
        <a:xfrm>
          <a:off x="21323300" y="146913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833" name="楕円 832">
          <a:extLst>
            <a:ext uri="{FF2B5EF4-FFF2-40B4-BE49-F238E27FC236}">
              <a16:creationId xmlns:a16="http://schemas.microsoft.com/office/drawing/2014/main" id="{4638DCE5-CBCF-4A0A-AE92-C19133587F1A}"/>
            </a:ext>
          </a:extLst>
        </xdr:cNvPr>
        <xdr:cNvSpPr/>
      </xdr:nvSpPr>
      <xdr:spPr>
        <a:xfrm>
          <a:off x="20383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834" name="直線コネクタ 833">
          <a:extLst>
            <a:ext uri="{FF2B5EF4-FFF2-40B4-BE49-F238E27FC236}">
              <a16:creationId xmlns:a16="http://schemas.microsoft.com/office/drawing/2014/main" id="{77F53400-1340-4E17-AB0B-C12CDBE4E9D5}"/>
            </a:ext>
          </a:extLst>
        </xdr:cNvPr>
        <xdr:cNvCxnSpPr/>
      </xdr:nvCxnSpPr>
      <xdr:spPr>
        <a:xfrm>
          <a:off x="20434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835" name="楕円 834">
          <a:extLst>
            <a:ext uri="{FF2B5EF4-FFF2-40B4-BE49-F238E27FC236}">
              <a16:creationId xmlns:a16="http://schemas.microsoft.com/office/drawing/2014/main" id="{55A2C0B2-8D6A-4013-B27B-3BBA112F81C3}"/>
            </a:ext>
          </a:extLst>
        </xdr:cNvPr>
        <xdr:cNvSpPr/>
      </xdr:nvSpPr>
      <xdr:spPr>
        <a:xfrm>
          <a:off x="19494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836" name="直線コネクタ 835">
          <a:extLst>
            <a:ext uri="{FF2B5EF4-FFF2-40B4-BE49-F238E27FC236}">
              <a16:creationId xmlns:a16="http://schemas.microsoft.com/office/drawing/2014/main" id="{9B42F4EE-9F96-4407-BE4D-E5D413914D3E}"/>
            </a:ext>
          </a:extLst>
        </xdr:cNvPr>
        <xdr:cNvCxnSpPr/>
      </xdr:nvCxnSpPr>
      <xdr:spPr>
        <a:xfrm>
          <a:off x="19545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837" name="楕円 836">
          <a:extLst>
            <a:ext uri="{FF2B5EF4-FFF2-40B4-BE49-F238E27FC236}">
              <a16:creationId xmlns:a16="http://schemas.microsoft.com/office/drawing/2014/main" id="{15484CC3-850F-46CF-995F-7A8D1F37B60F}"/>
            </a:ext>
          </a:extLst>
        </xdr:cNvPr>
        <xdr:cNvSpPr/>
      </xdr:nvSpPr>
      <xdr:spPr>
        <a:xfrm>
          <a:off x="18605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838" name="直線コネクタ 837">
          <a:extLst>
            <a:ext uri="{FF2B5EF4-FFF2-40B4-BE49-F238E27FC236}">
              <a16:creationId xmlns:a16="http://schemas.microsoft.com/office/drawing/2014/main" id="{CD35E6E7-E314-4D08-8651-70A1F2680C43}"/>
            </a:ext>
          </a:extLst>
        </xdr:cNvPr>
        <xdr:cNvCxnSpPr/>
      </xdr:nvCxnSpPr>
      <xdr:spPr>
        <a:xfrm>
          <a:off x="18656300" y="146913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839" name="n_1aveValue【児童館】&#10;一人当たり面積">
          <a:extLst>
            <a:ext uri="{FF2B5EF4-FFF2-40B4-BE49-F238E27FC236}">
              <a16:creationId xmlns:a16="http://schemas.microsoft.com/office/drawing/2014/main" id="{5BC4B136-474C-4FCE-8846-E71E17EBA559}"/>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840" name="n_2aveValue【児童館】&#10;一人当たり面積">
          <a:extLst>
            <a:ext uri="{FF2B5EF4-FFF2-40B4-BE49-F238E27FC236}">
              <a16:creationId xmlns:a16="http://schemas.microsoft.com/office/drawing/2014/main" id="{4F02B8F6-229E-40E1-91DE-7015D37FBE9B}"/>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41" name="n_3aveValue【児童館】&#10;一人当たり面積">
          <a:extLst>
            <a:ext uri="{FF2B5EF4-FFF2-40B4-BE49-F238E27FC236}">
              <a16:creationId xmlns:a16="http://schemas.microsoft.com/office/drawing/2014/main" id="{0245CA75-DC78-4313-ABBA-C2042EC37C4B}"/>
            </a:ext>
          </a:extLst>
        </xdr:cNvPr>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842" name="n_4aveValue【児童館】&#10;一人当たり面積">
          <a:extLst>
            <a:ext uri="{FF2B5EF4-FFF2-40B4-BE49-F238E27FC236}">
              <a16:creationId xmlns:a16="http://schemas.microsoft.com/office/drawing/2014/main" id="{CD96EBE6-6944-42EA-A2D4-0D88A4C4610C}"/>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43" name="n_1mainValue【児童館】&#10;一人当たり面積">
          <a:extLst>
            <a:ext uri="{FF2B5EF4-FFF2-40B4-BE49-F238E27FC236}">
              <a16:creationId xmlns:a16="http://schemas.microsoft.com/office/drawing/2014/main" id="{085EF236-5980-42ED-8791-051A14AD1935}"/>
            </a:ext>
          </a:extLst>
        </xdr:cNvPr>
        <xdr:cNvSpPr txBox="1"/>
      </xdr:nvSpPr>
      <xdr:spPr>
        <a:xfrm>
          <a:off x="210757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44" name="n_2mainValue【児童館】&#10;一人当たり面積">
          <a:extLst>
            <a:ext uri="{FF2B5EF4-FFF2-40B4-BE49-F238E27FC236}">
              <a16:creationId xmlns:a16="http://schemas.microsoft.com/office/drawing/2014/main" id="{3341EBBA-4AB3-4690-8372-59E228AD16EC}"/>
            </a:ext>
          </a:extLst>
        </xdr:cNvPr>
        <xdr:cNvSpPr txBox="1"/>
      </xdr:nvSpPr>
      <xdr:spPr>
        <a:xfrm>
          <a:off x="20199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45" name="n_3mainValue【児童館】&#10;一人当たり面積">
          <a:extLst>
            <a:ext uri="{FF2B5EF4-FFF2-40B4-BE49-F238E27FC236}">
              <a16:creationId xmlns:a16="http://schemas.microsoft.com/office/drawing/2014/main" id="{7F717E26-C4B7-4BB4-BA49-9E8FFF2ECFAE}"/>
            </a:ext>
          </a:extLst>
        </xdr:cNvPr>
        <xdr:cNvSpPr txBox="1"/>
      </xdr:nvSpPr>
      <xdr:spPr>
        <a:xfrm>
          <a:off x="19310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46" name="n_4mainValue【児童館】&#10;一人当たり面積">
          <a:extLst>
            <a:ext uri="{FF2B5EF4-FFF2-40B4-BE49-F238E27FC236}">
              <a16:creationId xmlns:a16="http://schemas.microsoft.com/office/drawing/2014/main" id="{140332A6-F80A-44EA-8AFF-9B6FF1793F12}"/>
            </a:ext>
          </a:extLst>
        </xdr:cNvPr>
        <xdr:cNvSpPr txBox="1"/>
      </xdr:nvSpPr>
      <xdr:spPr>
        <a:xfrm>
          <a:off x="18421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7" name="正方形/長方形 846">
          <a:extLst>
            <a:ext uri="{FF2B5EF4-FFF2-40B4-BE49-F238E27FC236}">
              <a16:creationId xmlns:a16="http://schemas.microsoft.com/office/drawing/2014/main" id="{A582D0BB-B7A3-44DF-BD7B-C629CC69D68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8" name="正方形/長方形 847">
          <a:extLst>
            <a:ext uri="{FF2B5EF4-FFF2-40B4-BE49-F238E27FC236}">
              <a16:creationId xmlns:a16="http://schemas.microsoft.com/office/drawing/2014/main" id="{D738B57B-50BD-4F62-87F3-25AB49F21E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9" name="正方形/長方形 848">
          <a:extLst>
            <a:ext uri="{FF2B5EF4-FFF2-40B4-BE49-F238E27FC236}">
              <a16:creationId xmlns:a16="http://schemas.microsoft.com/office/drawing/2014/main" id="{29C9B2E3-4CDE-4623-8A0A-E71B82CBDB3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50" name="正方形/長方形 849">
          <a:extLst>
            <a:ext uri="{FF2B5EF4-FFF2-40B4-BE49-F238E27FC236}">
              <a16:creationId xmlns:a16="http://schemas.microsoft.com/office/drawing/2014/main" id="{209C6B25-EC23-4B92-B847-D7ED98118F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51" name="正方形/長方形 850">
          <a:extLst>
            <a:ext uri="{FF2B5EF4-FFF2-40B4-BE49-F238E27FC236}">
              <a16:creationId xmlns:a16="http://schemas.microsoft.com/office/drawing/2014/main" id="{7258F375-3687-46CA-96CC-C9A38E18181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2" name="正方形/長方形 851">
          <a:extLst>
            <a:ext uri="{FF2B5EF4-FFF2-40B4-BE49-F238E27FC236}">
              <a16:creationId xmlns:a16="http://schemas.microsoft.com/office/drawing/2014/main" id="{117F9C89-216A-453C-B562-5E1AFD0B13E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3" name="正方形/長方形 852">
          <a:extLst>
            <a:ext uri="{FF2B5EF4-FFF2-40B4-BE49-F238E27FC236}">
              <a16:creationId xmlns:a16="http://schemas.microsoft.com/office/drawing/2014/main" id="{FBEB7AF9-A7B3-4655-8552-809717E99A2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4" name="正方形/長方形 853">
          <a:extLst>
            <a:ext uri="{FF2B5EF4-FFF2-40B4-BE49-F238E27FC236}">
              <a16:creationId xmlns:a16="http://schemas.microsoft.com/office/drawing/2014/main" id="{4C79D6BD-E5F4-47B4-9672-CA20D152D6F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855" name="正方形/長方形 854">
          <a:extLst>
            <a:ext uri="{FF2B5EF4-FFF2-40B4-BE49-F238E27FC236}">
              <a16:creationId xmlns:a16="http://schemas.microsoft.com/office/drawing/2014/main" id="{417FC30B-E87E-4A8A-8FB1-7717C3C3E7D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6" name="正方形/長方形 855">
          <a:extLst>
            <a:ext uri="{FF2B5EF4-FFF2-40B4-BE49-F238E27FC236}">
              <a16:creationId xmlns:a16="http://schemas.microsoft.com/office/drawing/2014/main" id="{7D8AB2B1-F188-48BD-8F10-F0720B5CA3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7" name="正方形/長方形 856">
          <a:extLst>
            <a:ext uri="{FF2B5EF4-FFF2-40B4-BE49-F238E27FC236}">
              <a16:creationId xmlns:a16="http://schemas.microsoft.com/office/drawing/2014/main" id="{F28D3F05-3B76-49AA-8B41-B427B4156D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8" name="正方形/長方形 857">
          <a:extLst>
            <a:ext uri="{FF2B5EF4-FFF2-40B4-BE49-F238E27FC236}">
              <a16:creationId xmlns:a16="http://schemas.microsoft.com/office/drawing/2014/main" id="{C6637CB7-9309-4635-BAEE-321880A8B72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9" name="正方形/長方形 858">
          <a:extLst>
            <a:ext uri="{FF2B5EF4-FFF2-40B4-BE49-F238E27FC236}">
              <a16:creationId xmlns:a16="http://schemas.microsoft.com/office/drawing/2014/main" id="{8C3B6A1B-EBA7-4357-8D27-EC90C489A5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0" name="正方形/長方形 859">
          <a:extLst>
            <a:ext uri="{FF2B5EF4-FFF2-40B4-BE49-F238E27FC236}">
              <a16:creationId xmlns:a16="http://schemas.microsoft.com/office/drawing/2014/main" id="{B9C98DEA-B05C-44DB-9A87-2B3682DA4AC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1" name="正方形/長方形 860">
          <a:extLst>
            <a:ext uri="{FF2B5EF4-FFF2-40B4-BE49-F238E27FC236}">
              <a16:creationId xmlns:a16="http://schemas.microsoft.com/office/drawing/2014/main" id="{5D36765B-4839-42B7-AED4-67269915FB7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2" name="正方形/長方形 861">
          <a:extLst>
            <a:ext uri="{FF2B5EF4-FFF2-40B4-BE49-F238E27FC236}">
              <a16:creationId xmlns:a16="http://schemas.microsoft.com/office/drawing/2014/main" id="{79EF83CD-F698-4687-A7EA-0FFCAC35DD2C}"/>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a:extLst>
            <a:ext uri="{FF2B5EF4-FFF2-40B4-BE49-F238E27FC236}">
              <a16:creationId xmlns:a16="http://schemas.microsoft.com/office/drawing/2014/main" id="{5A7E04E9-6C11-43D6-9415-37AE04FD129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a:extLst>
            <a:ext uri="{FF2B5EF4-FFF2-40B4-BE49-F238E27FC236}">
              <a16:creationId xmlns:a16="http://schemas.microsoft.com/office/drawing/2014/main" id="{22565756-2B54-492D-880F-202F0A03E81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a:extLst>
            <a:ext uri="{FF2B5EF4-FFF2-40B4-BE49-F238E27FC236}">
              <a16:creationId xmlns:a16="http://schemas.microsoft.com/office/drawing/2014/main" id="{C5778EFB-7F10-45BC-A0AE-00AE54E565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有形固定資産減価償却率については，類似団体と同程度の水準で推移しているが，認定こども園・幼稚園・保育所，児童館については類似団体と比べ高い水準となっている。</a:t>
          </a:r>
          <a:endParaRPr lang="ja-JP" altLang="ja-JP" sz="1400">
            <a:effectLst/>
          </a:endParaRPr>
        </a:p>
        <a:p>
          <a:r>
            <a:rPr kumimoji="1" lang="ja-JP" altLang="ja-JP" sz="1100">
              <a:solidFill>
                <a:schemeClr val="dk1"/>
              </a:solidFill>
              <a:effectLst/>
              <a:latin typeface="+mn-lt"/>
              <a:ea typeface="+mn-ea"/>
              <a:cs typeface="+mn-cs"/>
            </a:rPr>
            <a:t>個別施設計画などに基づく，ストックマネジメントの実施により，適切な施設管理，計画的な更新等に努め，有形固定資産減価償却率の改善を図っていく。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A281CA-B463-4C82-9ACD-F9E3E2E0F4D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EC04F24-EA91-4A27-AB26-1973FB88B1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B2E256B-36B5-400C-9817-21BF24A31E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91F61E6-BDA7-4242-B2A2-757BA5CEE5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143F213-FA4C-45AD-9D54-753979B40F5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DCB79BA-10C7-4D30-A1B9-DE1039FC5A8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2C150D5-E37E-449E-A60B-0073D6DCF1A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D0479D-1926-45D3-A148-090FCAF61CE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0FECC9A-997B-4D06-8009-0A4A3468B47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395587C-D471-4E1F-B2B4-23B1E3E2B16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217,690
214,266
352.83
127,859,209
124,709,770
2,485,875
56,049,651
119,159,062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B07F1E7-94EB-43A6-B3DD-D18AA115F2F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15D7EF6-3BA1-4B12-903D-200D915BA17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F1E8D76-210E-4896-9B22-BEEA9B265A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3CA24AB-D9F3-4052-AB07-670546BE43A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3B2EC15-A098-4D27-A7A6-4D2FE82FD83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515E4F8-92BD-425B-BE24-0CC0B4DF473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24E7164-FAF6-4B62-AEAC-87F0BC66088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BD78C1E-A87E-475E-8F18-F341A97E662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38B6CFB-20AA-4761-9EC8-85C4470085C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AD7FD52-314B-4B9A-9AAF-4DB8AB7171F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5F042F8-2220-4227-B974-752987A905D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E7EFE4-AFB5-46E1-BA09-84B9D60AA9A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F199B6D-BDCA-4DD3-9741-FEC037A27B7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36C3447-8529-4F8E-BD37-9AA5DCE48C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84DFAA0-AC2D-4C39-9513-9B35F6CDC52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092867-8517-4F7D-B7A4-1F868D28A85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58DA8A1-222E-4DBD-BB9C-52AE5D104D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3BDA109-15E7-4FFE-A8BD-B639386EC2E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0054AA-ABA2-42A2-9621-883620225EC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52E3041A-1274-4E4D-A42B-62D558C2742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F52FF06-AA16-40C6-9218-2AC317CEA5E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C483CB4-0460-449E-A795-3A7534A6180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49DF03B-E2F9-42BB-A2F2-292400CD8DB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10EE979-B01D-4F70-B646-265FC48234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21A92D2-1FE0-4BFC-AD6A-30F0E916618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9F0D1A6-9629-43ED-9C63-FF17D52AA4E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9460972E-8795-4B42-9F1A-1AF3A3F9A7E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44D6A3D-8E9F-49A4-B94F-AB21A9D7E33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9E4C264-4970-4B45-B78F-6354EC46762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EE83611-C313-4B4D-B9A5-0C49D6A3056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8FBC030-3AB8-4F51-B196-0DA74E664ED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DA1319F-0B58-47DF-9831-A73C12327C4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F8187EE6-1D27-4511-8368-29682442BA0E}"/>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FDFE90E-F367-4941-9589-47C038C78EF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B9368ED-7BE0-48C1-A737-941A51D0D7F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9BFD3E1-F11D-4087-B47A-86C61C8BADFF}"/>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EB63FC2-E3FE-4B09-B2F0-8E10BF8D500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E495409F-BADF-4CAE-98DF-82E0B1DA50F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D5F4DB95-B483-4D71-9F74-DB1924BB24A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02F3345-2FEF-4545-9311-8BE3B0829E9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A6DA46A-4C06-498B-96F0-5CF64F7484C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832C788-8EA2-43B7-9C05-8B36D3BF50C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39AC01D-530C-42B2-86F7-00EDFD7A8494}"/>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0388972-C91F-4C80-90F3-326EF74ADBC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3143166C-2792-452E-B8C7-B03A0A55C8C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C2B643B9-6689-4A8A-84E9-45A554C064AB}"/>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BF718E8F-CBA2-4D74-88A7-AC7AE4153C79}"/>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6CA5A2B9-60E5-4959-B6C0-572B75B1DC85}"/>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7DC61225-3D43-4787-842D-B061C11F78E1}"/>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FC912051-766B-4C52-B44E-3F17E8EB3E2B}"/>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328E4406-9467-4F2C-B1C9-0E69F4D4590F}"/>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5FDA206D-4C4B-4F4F-8244-750B21B0BE77}"/>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83BCF615-523B-41D6-A9A9-0C985972FEEA}"/>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91C0A40E-DB73-4AA4-A2F3-70B760473C2A}"/>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73074CB-2AE1-4363-B877-E8CDC250FC2B}"/>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72A551D9-0FCF-4641-87F3-AB2305AD3808}"/>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01EC58E-BECA-41D0-969F-2C92500A6B8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749AB64-BF58-4E98-8FE8-9D77FB9CBC5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EB69140-2754-4D4B-A6D3-E09163F99A8F}"/>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CEC7229-0832-4E45-8041-BF87BCA116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AB5328F-CEB9-4029-BC8C-1C9D2E8319C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73" name="楕円 72">
          <a:extLst>
            <a:ext uri="{FF2B5EF4-FFF2-40B4-BE49-F238E27FC236}">
              <a16:creationId xmlns:a16="http://schemas.microsoft.com/office/drawing/2014/main" id="{0CDFD5FF-5526-418F-B867-397B9495D6A5}"/>
            </a:ext>
          </a:extLst>
        </xdr:cNvPr>
        <xdr:cNvSpPr/>
      </xdr:nvSpPr>
      <xdr:spPr>
        <a:xfrm>
          <a:off x="45847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55262</xdr:rowOff>
    </xdr:from>
    <xdr:ext cx="405111" cy="259045"/>
    <xdr:sp macro="" textlink="">
      <xdr:nvSpPr>
        <xdr:cNvPr id="74" name="【図書館】&#10;有形固定資産減価償却率該当値テキスト">
          <a:extLst>
            <a:ext uri="{FF2B5EF4-FFF2-40B4-BE49-F238E27FC236}">
              <a16:creationId xmlns:a16="http://schemas.microsoft.com/office/drawing/2014/main" id="{0DFB4D07-85D1-48DF-901C-85F6C7E800BE}"/>
            </a:ext>
          </a:extLst>
        </xdr:cNvPr>
        <xdr:cNvSpPr txBox="1"/>
      </xdr:nvSpPr>
      <xdr:spPr>
        <a:xfrm>
          <a:off x="4673600"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5" name="楕円 74">
          <a:extLst>
            <a:ext uri="{FF2B5EF4-FFF2-40B4-BE49-F238E27FC236}">
              <a16:creationId xmlns:a16="http://schemas.microsoft.com/office/drawing/2014/main" id="{591733FB-6C33-4274-AA09-73B7AE23AEE2}"/>
            </a:ext>
          </a:extLst>
        </xdr:cNvPr>
        <xdr:cNvSpPr/>
      </xdr:nvSpPr>
      <xdr:spPr>
        <a:xfrm>
          <a:off x="3746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127635</xdr:rowOff>
    </xdr:to>
    <xdr:cxnSp macro="">
      <xdr:nvCxnSpPr>
        <xdr:cNvPr id="76" name="直線コネクタ 75">
          <a:extLst>
            <a:ext uri="{FF2B5EF4-FFF2-40B4-BE49-F238E27FC236}">
              <a16:creationId xmlns:a16="http://schemas.microsoft.com/office/drawing/2014/main" id="{27B656A8-A044-4506-8A31-FC102C5718C6}"/>
            </a:ext>
          </a:extLst>
        </xdr:cNvPr>
        <xdr:cNvCxnSpPr/>
      </xdr:nvCxnSpPr>
      <xdr:spPr>
        <a:xfrm>
          <a:off x="3797300" y="642366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7" name="楕円 76">
          <a:extLst>
            <a:ext uri="{FF2B5EF4-FFF2-40B4-BE49-F238E27FC236}">
              <a16:creationId xmlns:a16="http://schemas.microsoft.com/office/drawing/2014/main" id="{37291F9D-4062-4B51-A635-30528CD71BA0}"/>
            </a:ext>
          </a:extLst>
        </xdr:cNvPr>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80010</xdr:rowOff>
    </xdr:to>
    <xdr:cxnSp macro="">
      <xdr:nvCxnSpPr>
        <xdr:cNvPr id="78" name="直線コネクタ 77">
          <a:extLst>
            <a:ext uri="{FF2B5EF4-FFF2-40B4-BE49-F238E27FC236}">
              <a16:creationId xmlns:a16="http://schemas.microsoft.com/office/drawing/2014/main" id="{4AA39DF2-557D-45A6-BA13-78E359D31432}"/>
            </a:ext>
          </a:extLst>
        </xdr:cNvPr>
        <xdr:cNvCxnSpPr/>
      </xdr:nvCxnSpPr>
      <xdr:spPr>
        <a:xfrm>
          <a:off x="2908300" y="63741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103505</xdr:rowOff>
    </xdr:from>
    <xdr:to>
      <xdr:col>10</xdr:col>
      <xdr:colOff>165100</xdr:colOff>
      <xdr:row>37</xdr:row>
      <xdr:rowOff>33655</xdr:rowOff>
    </xdr:to>
    <xdr:sp macro="" textlink="">
      <xdr:nvSpPr>
        <xdr:cNvPr id="79" name="楕円 78">
          <a:extLst>
            <a:ext uri="{FF2B5EF4-FFF2-40B4-BE49-F238E27FC236}">
              <a16:creationId xmlns:a16="http://schemas.microsoft.com/office/drawing/2014/main" id="{91BAD4DA-CC03-469B-AB87-116E98DE2A22}"/>
            </a:ext>
          </a:extLst>
        </xdr:cNvPr>
        <xdr:cNvSpPr/>
      </xdr:nvSpPr>
      <xdr:spPr>
        <a:xfrm>
          <a:off x="1968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154305</xdr:rowOff>
    </xdr:from>
    <xdr:to>
      <xdr:col>15</xdr:col>
      <xdr:colOff>50800</xdr:colOff>
      <xdr:row>37</xdr:row>
      <xdr:rowOff>30480</xdr:rowOff>
    </xdr:to>
    <xdr:cxnSp macro="">
      <xdr:nvCxnSpPr>
        <xdr:cNvPr id="80" name="直線コネクタ 79">
          <a:extLst>
            <a:ext uri="{FF2B5EF4-FFF2-40B4-BE49-F238E27FC236}">
              <a16:creationId xmlns:a16="http://schemas.microsoft.com/office/drawing/2014/main" id="{2793FAE2-9E4A-4356-A4AC-1E9E6E8B2361}"/>
            </a:ext>
          </a:extLst>
        </xdr:cNvPr>
        <xdr:cNvCxnSpPr/>
      </xdr:nvCxnSpPr>
      <xdr:spPr>
        <a:xfrm>
          <a:off x="2019300" y="63265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53975</xdr:rowOff>
    </xdr:from>
    <xdr:to>
      <xdr:col>6</xdr:col>
      <xdr:colOff>38100</xdr:colOff>
      <xdr:row>36</xdr:row>
      <xdr:rowOff>155575</xdr:rowOff>
    </xdr:to>
    <xdr:sp macro="" textlink="">
      <xdr:nvSpPr>
        <xdr:cNvPr id="81" name="楕円 80">
          <a:extLst>
            <a:ext uri="{FF2B5EF4-FFF2-40B4-BE49-F238E27FC236}">
              <a16:creationId xmlns:a16="http://schemas.microsoft.com/office/drawing/2014/main" id="{C0249310-ED8E-4D2B-A0A7-81DEACEFA950}"/>
            </a:ext>
          </a:extLst>
        </xdr:cNvPr>
        <xdr:cNvSpPr/>
      </xdr:nvSpPr>
      <xdr:spPr>
        <a:xfrm>
          <a:off x="1079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104775</xdr:rowOff>
    </xdr:from>
    <xdr:to>
      <xdr:col>10</xdr:col>
      <xdr:colOff>114300</xdr:colOff>
      <xdr:row>36</xdr:row>
      <xdr:rowOff>154305</xdr:rowOff>
    </xdr:to>
    <xdr:cxnSp macro="">
      <xdr:nvCxnSpPr>
        <xdr:cNvPr id="82" name="直線コネクタ 81">
          <a:extLst>
            <a:ext uri="{FF2B5EF4-FFF2-40B4-BE49-F238E27FC236}">
              <a16:creationId xmlns:a16="http://schemas.microsoft.com/office/drawing/2014/main" id="{6E6B05D5-B105-4423-A58E-220E7B514628}"/>
            </a:ext>
          </a:extLst>
        </xdr:cNvPr>
        <xdr:cNvCxnSpPr/>
      </xdr:nvCxnSpPr>
      <xdr:spPr>
        <a:xfrm>
          <a:off x="1130300" y="62769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5DF8C415-B2C5-49BD-9B50-5B449A2BEBF4}"/>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D4F566F7-F01C-4E1A-8A2A-5505924076C3}"/>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0704107A-6928-44AF-900F-6F94255B8F09}"/>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6CF0B004-4C45-470E-B6D7-9CF732EE3168}"/>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121937</xdr:rowOff>
    </xdr:from>
    <xdr:ext cx="405111" cy="259045"/>
    <xdr:sp macro="" textlink="">
      <xdr:nvSpPr>
        <xdr:cNvPr id="87" name="n_1mainValue【図書館】&#10;有形固定資産減価償却率">
          <a:extLst>
            <a:ext uri="{FF2B5EF4-FFF2-40B4-BE49-F238E27FC236}">
              <a16:creationId xmlns:a16="http://schemas.microsoft.com/office/drawing/2014/main" id="{C87C5B68-C450-4EFB-99DB-63CF5CBA257F}"/>
            </a:ext>
          </a:extLst>
        </xdr:cNvPr>
        <xdr:cNvSpPr txBox="1"/>
      </xdr:nvSpPr>
      <xdr:spPr>
        <a:xfrm>
          <a:off x="35820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8" name="n_2mainValue【図書館】&#10;有形固定資産減価償却率">
          <a:extLst>
            <a:ext uri="{FF2B5EF4-FFF2-40B4-BE49-F238E27FC236}">
              <a16:creationId xmlns:a16="http://schemas.microsoft.com/office/drawing/2014/main" id="{AB43305A-8B21-4EA6-BE79-750CCC92989B}"/>
            </a:ext>
          </a:extLst>
        </xdr:cNvPr>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24782</xdr:rowOff>
    </xdr:from>
    <xdr:ext cx="405111" cy="259045"/>
    <xdr:sp macro="" textlink="">
      <xdr:nvSpPr>
        <xdr:cNvPr id="89" name="n_3mainValue【図書館】&#10;有形固定資産減価償却率">
          <a:extLst>
            <a:ext uri="{FF2B5EF4-FFF2-40B4-BE49-F238E27FC236}">
              <a16:creationId xmlns:a16="http://schemas.microsoft.com/office/drawing/2014/main" id="{B8C5FD6B-2CC1-4CCE-B8EF-EAC46439D6BD}"/>
            </a:ext>
          </a:extLst>
        </xdr:cNvPr>
        <xdr:cNvSpPr txBox="1"/>
      </xdr:nvSpPr>
      <xdr:spPr>
        <a:xfrm>
          <a:off x="1816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146702</xdr:rowOff>
    </xdr:from>
    <xdr:ext cx="405111" cy="259045"/>
    <xdr:sp macro="" textlink="">
      <xdr:nvSpPr>
        <xdr:cNvPr id="90" name="n_4mainValue【図書館】&#10;有形固定資産減価償却率">
          <a:extLst>
            <a:ext uri="{FF2B5EF4-FFF2-40B4-BE49-F238E27FC236}">
              <a16:creationId xmlns:a16="http://schemas.microsoft.com/office/drawing/2014/main" id="{6E447DBC-59B4-4D9C-AC91-2B199ACA197C}"/>
            </a:ext>
          </a:extLst>
        </xdr:cNvPr>
        <xdr:cNvSpPr txBox="1"/>
      </xdr:nvSpPr>
      <xdr:spPr>
        <a:xfrm>
          <a:off x="927744" y="6318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76016BD-9C0E-41DE-8514-1EFA96CC8D9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B690D11-C0D7-429A-827C-2205FFF7501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F9A722F-5F80-4EB8-B052-07D977EEB9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A5420C1-2F6C-4D84-AB81-53B4679EBE5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C4D4A61-47A7-4D4A-B556-02045436CC7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3E0C4F6-E60A-43B7-811A-CBB8A738F98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2C747BE-3D42-4173-B14C-E4A085F90A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47BA7F4A-2B27-4CC0-B7A7-E35987CAA06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B9BA4FCD-4BA3-4D2F-82CA-BE76CAA8C39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96564AEA-0AA8-4042-8157-2221FDC7569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1896EEDA-EDED-46BA-8E88-9E5DBC5D0E5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9957BC21-940B-49D7-B865-5C15D0B2B9FF}"/>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3CB255A6-9733-4D30-9C75-CEFE7C55EB8E}"/>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BB7C4409-3C30-4879-B601-75A46168BE8D}"/>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DBF5287-6D72-447C-9197-E6C3DF241C8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C98C6D28-04C1-467D-8E19-485D237145B8}"/>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F8950781-6EEC-48E5-856D-A6228D200CF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7E6B50E8-3495-46AB-AD1E-2357C2582082}"/>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1B79FCB1-8B56-4C75-9345-AE3E976DDDC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1CCD17D-9207-4D12-BF57-208EAD38521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B484E3E4-EA9D-4904-874F-7C16CB9AE5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9B363763-2BCF-4FDF-B302-6AFDAD74BA1E}"/>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D82C97E0-5E39-4BC1-AAC6-0DA896A44CE3}"/>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D7FD3F23-5DBF-4119-A384-93268CF79B1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4500C076-488D-4028-9D4B-7129A18FD239}"/>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5C3BF0F0-2BAD-4EFD-8574-4C7180F31AA2}"/>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7" name="【図書館】&#10;一人当たり面積平均値テキスト">
          <a:extLst>
            <a:ext uri="{FF2B5EF4-FFF2-40B4-BE49-F238E27FC236}">
              <a16:creationId xmlns:a16="http://schemas.microsoft.com/office/drawing/2014/main" id="{3F0852AA-5FB5-4792-82BE-6FD3FF45E405}"/>
            </a:ext>
          </a:extLst>
        </xdr:cNvPr>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F8E73ACE-FAAB-4B51-9170-87431C44C7DD}"/>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13A4FB8F-3309-4089-AD42-E878E2523DBE}"/>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882F2134-FF72-4F49-835B-F0EA56C96E1B}"/>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D7A4A5D-8E18-4D41-A82E-72EBE71A53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C0CF6F3-8F99-4DC6-8B4A-44426A481733}"/>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99FB3B0-057F-4A48-8E4C-ACFECB12B63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93E6586-D8D4-4D6E-95F3-08ABEDA7B9B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E64D122-73A1-4B6E-861A-CA100E89B8E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77C6061-1D0B-4828-BBF7-8883797319A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2FC101B-5F1F-495D-A0C6-769C88BF7D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139700</xdr:rowOff>
    </xdr:from>
    <xdr:to>
      <xdr:col>55</xdr:col>
      <xdr:colOff>50800</xdr:colOff>
      <xdr:row>37</xdr:row>
      <xdr:rowOff>69850</xdr:rowOff>
    </xdr:to>
    <xdr:sp macro="" textlink="">
      <xdr:nvSpPr>
        <xdr:cNvPr id="128" name="楕円 127">
          <a:extLst>
            <a:ext uri="{FF2B5EF4-FFF2-40B4-BE49-F238E27FC236}">
              <a16:creationId xmlns:a16="http://schemas.microsoft.com/office/drawing/2014/main" id="{6AB7105E-E653-4B4F-B7D9-88D1BE22EB4C}"/>
            </a:ext>
          </a:extLst>
        </xdr:cNvPr>
        <xdr:cNvSpPr/>
      </xdr:nvSpPr>
      <xdr:spPr>
        <a:xfrm>
          <a:off x="10426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162577</xdr:rowOff>
    </xdr:from>
    <xdr:ext cx="469744" cy="259045"/>
    <xdr:sp macro="" textlink="">
      <xdr:nvSpPr>
        <xdr:cNvPr id="129" name="【図書館】&#10;一人当たり面積該当値テキスト">
          <a:extLst>
            <a:ext uri="{FF2B5EF4-FFF2-40B4-BE49-F238E27FC236}">
              <a16:creationId xmlns:a16="http://schemas.microsoft.com/office/drawing/2014/main" id="{85FF0EAC-D613-4D58-AB82-C3A02231E421}"/>
            </a:ext>
          </a:extLst>
        </xdr:cNvPr>
        <xdr:cNvSpPr txBox="1"/>
      </xdr:nvSpPr>
      <xdr:spPr>
        <a:xfrm>
          <a:off x="10515600"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139700</xdr:rowOff>
    </xdr:from>
    <xdr:to>
      <xdr:col>50</xdr:col>
      <xdr:colOff>165100</xdr:colOff>
      <xdr:row>37</xdr:row>
      <xdr:rowOff>69850</xdr:rowOff>
    </xdr:to>
    <xdr:sp macro="" textlink="">
      <xdr:nvSpPr>
        <xdr:cNvPr id="130" name="楕円 129">
          <a:extLst>
            <a:ext uri="{FF2B5EF4-FFF2-40B4-BE49-F238E27FC236}">
              <a16:creationId xmlns:a16="http://schemas.microsoft.com/office/drawing/2014/main" id="{FAB718DF-0A21-4B62-A789-685D19A6D9BF}"/>
            </a:ext>
          </a:extLst>
        </xdr:cNvPr>
        <xdr:cNvSpPr/>
      </xdr:nvSpPr>
      <xdr:spPr>
        <a:xfrm>
          <a:off x="9588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19050</xdr:rowOff>
    </xdr:from>
    <xdr:to>
      <xdr:col>55</xdr:col>
      <xdr:colOff>0</xdr:colOff>
      <xdr:row>37</xdr:row>
      <xdr:rowOff>19050</xdr:rowOff>
    </xdr:to>
    <xdr:cxnSp macro="">
      <xdr:nvCxnSpPr>
        <xdr:cNvPr id="131" name="直線コネクタ 130">
          <a:extLst>
            <a:ext uri="{FF2B5EF4-FFF2-40B4-BE49-F238E27FC236}">
              <a16:creationId xmlns:a16="http://schemas.microsoft.com/office/drawing/2014/main" id="{18166305-63C3-4F9D-8E42-1BAD28DB0C0A}"/>
            </a:ext>
          </a:extLst>
        </xdr:cNvPr>
        <xdr:cNvCxnSpPr/>
      </xdr:nvCxnSpPr>
      <xdr:spPr>
        <a:xfrm>
          <a:off x="9639300" y="636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32" name="楕円 131">
          <a:extLst>
            <a:ext uri="{FF2B5EF4-FFF2-40B4-BE49-F238E27FC236}">
              <a16:creationId xmlns:a16="http://schemas.microsoft.com/office/drawing/2014/main" id="{FADDA041-8E74-4767-86F7-E1D75EADA315}"/>
            </a:ext>
          </a:extLst>
        </xdr:cNvPr>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19050</xdr:rowOff>
    </xdr:from>
    <xdr:to>
      <xdr:col>50</xdr:col>
      <xdr:colOff>114300</xdr:colOff>
      <xdr:row>37</xdr:row>
      <xdr:rowOff>41910</xdr:rowOff>
    </xdr:to>
    <xdr:cxnSp macro="">
      <xdr:nvCxnSpPr>
        <xdr:cNvPr id="133" name="直線コネクタ 132">
          <a:extLst>
            <a:ext uri="{FF2B5EF4-FFF2-40B4-BE49-F238E27FC236}">
              <a16:creationId xmlns:a16="http://schemas.microsoft.com/office/drawing/2014/main" id="{41A5DC33-72D1-4F77-93F1-3214A2406BBF}"/>
            </a:ext>
          </a:extLst>
        </xdr:cNvPr>
        <xdr:cNvCxnSpPr/>
      </xdr:nvCxnSpPr>
      <xdr:spPr>
        <a:xfrm flipV="1">
          <a:off x="8750300" y="6362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162560</xdr:rowOff>
    </xdr:from>
    <xdr:to>
      <xdr:col>41</xdr:col>
      <xdr:colOff>101600</xdr:colOff>
      <xdr:row>37</xdr:row>
      <xdr:rowOff>92710</xdr:rowOff>
    </xdr:to>
    <xdr:sp macro="" textlink="">
      <xdr:nvSpPr>
        <xdr:cNvPr id="134" name="楕円 133">
          <a:extLst>
            <a:ext uri="{FF2B5EF4-FFF2-40B4-BE49-F238E27FC236}">
              <a16:creationId xmlns:a16="http://schemas.microsoft.com/office/drawing/2014/main" id="{0E03D4B7-B622-4806-B586-0F50CAF4BFE3}"/>
            </a:ext>
          </a:extLst>
        </xdr:cNvPr>
        <xdr:cNvSpPr/>
      </xdr:nvSpPr>
      <xdr:spPr>
        <a:xfrm>
          <a:off x="781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37</xdr:row>
      <xdr:rowOff>41910</xdr:rowOff>
    </xdr:to>
    <xdr:cxnSp macro="">
      <xdr:nvCxnSpPr>
        <xdr:cNvPr id="135" name="直線コネクタ 134">
          <a:extLst>
            <a:ext uri="{FF2B5EF4-FFF2-40B4-BE49-F238E27FC236}">
              <a16:creationId xmlns:a16="http://schemas.microsoft.com/office/drawing/2014/main" id="{E2DC88A2-7D22-4428-9DBB-4EA7F00B21B4}"/>
            </a:ext>
          </a:extLst>
        </xdr:cNvPr>
        <xdr:cNvCxnSpPr/>
      </xdr:nvCxnSpPr>
      <xdr:spPr>
        <a:xfrm>
          <a:off x="7861300" y="6385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6" name="楕円 135">
          <a:extLst>
            <a:ext uri="{FF2B5EF4-FFF2-40B4-BE49-F238E27FC236}">
              <a16:creationId xmlns:a16="http://schemas.microsoft.com/office/drawing/2014/main" id="{2CB05FB3-0166-4D21-97E0-3655AF35F1C8}"/>
            </a:ext>
          </a:extLst>
        </xdr:cNvPr>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41910</xdr:rowOff>
    </xdr:from>
    <xdr:to>
      <xdr:col>41</xdr:col>
      <xdr:colOff>50800</xdr:colOff>
      <xdr:row>37</xdr:row>
      <xdr:rowOff>64770</xdr:rowOff>
    </xdr:to>
    <xdr:cxnSp macro="">
      <xdr:nvCxnSpPr>
        <xdr:cNvPr id="137" name="直線コネクタ 136">
          <a:extLst>
            <a:ext uri="{FF2B5EF4-FFF2-40B4-BE49-F238E27FC236}">
              <a16:creationId xmlns:a16="http://schemas.microsoft.com/office/drawing/2014/main" id="{52E126EC-F94D-4AD0-86C4-8901CB83A847}"/>
            </a:ext>
          </a:extLst>
        </xdr:cNvPr>
        <xdr:cNvCxnSpPr/>
      </xdr:nvCxnSpPr>
      <xdr:spPr>
        <a:xfrm flipV="1">
          <a:off x="6972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38" name="n_1aveValue【図書館】&#10;一人当たり面積">
          <a:extLst>
            <a:ext uri="{FF2B5EF4-FFF2-40B4-BE49-F238E27FC236}">
              <a16:creationId xmlns:a16="http://schemas.microsoft.com/office/drawing/2014/main" id="{8CED596C-C7B7-4148-B27D-CCEAB161BCAD}"/>
            </a:ext>
          </a:extLst>
        </xdr:cNvPr>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39" name="n_2aveValue【図書館】&#10;一人当たり面積">
          <a:extLst>
            <a:ext uri="{FF2B5EF4-FFF2-40B4-BE49-F238E27FC236}">
              <a16:creationId xmlns:a16="http://schemas.microsoft.com/office/drawing/2014/main" id="{35A3D8F9-E9B3-440F-9415-F8C157820F1D}"/>
            </a:ext>
          </a:extLst>
        </xdr:cNvPr>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40" name="n_3aveValue【図書館】&#10;一人当たり面積">
          <a:extLst>
            <a:ext uri="{FF2B5EF4-FFF2-40B4-BE49-F238E27FC236}">
              <a16:creationId xmlns:a16="http://schemas.microsoft.com/office/drawing/2014/main" id="{3BD4E77E-40F6-4DF0-923B-218A22C13D20}"/>
            </a:ext>
          </a:extLst>
        </xdr:cNvPr>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140987</xdr:rowOff>
    </xdr:from>
    <xdr:ext cx="469744" cy="259045"/>
    <xdr:sp macro="" textlink="">
      <xdr:nvSpPr>
        <xdr:cNvPr id="141" name="n_4aveValue【図書館】&#10;一人当たり面積">
          <a:extLst>
            <a:ext uri="{FF2B5EF4-FFF2-40B4-BE49-F238E27FC236}">
              <a16:creationId xmlns:a16="http://schemas.microsoft.com/office/drawing/2014/main" id="{6EDBD50D-5273-4F0F-81E7-6BB955DB4DC2}"/>
            </a:ext>
          </a:extLst>
        </xdr:cNvPr>
        <xdr:cNvSpPr txBox="1"/>
      </xdr:nvSpPr>
      <xdr:spPr>
        <a:xfrm>
          <a:off x="67374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86377</xdr:rowOff>
    </xdr:from>
    <xdr:ext cx="469744" cy="259045"/>
    <xdr:sp macro="" textlink="">
      <xdr:nvSpPr>
        <xdr:cNvPr id="142" name="n_1mainValue【図書館】&#10;一人当たり面積">
          <a:extLst>
            <a:ext uri="{FF2B5EF4-FFF2-40B4-BE49-F238E27FC236}">
              <a16:creationId xmlns:a16="http://schemas.microsoft.com/office/drawing/2014/main" id="{EC922338-FC06-43C4-B9DB-8D6887AB4EF1}"/>
            </a:ext>
          </a:extLst>
        </xdr:cNvPr>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43" name="n_2mainValue【図書館】&#10;一人当たり面積">
          <a:extLst>
            <a:ext uri="{FF2B5EF4-FFF2-40B4-BE49-F238E27FC236}">
              <a16:creationId xmlns:a16="http://schemas.microsoft.com/office/drawing/2014/main" id="{EB204446-A2C4-43C5-9304-6D273299B097}"/>
            </a:ext>
          </a:extLst>
        </xdr:cNvPr>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109237</xdr:rowOff>
    </xdr:from>
    <xdr:ext cx="469744" cy="259045"/>
    <xdr:sp macro="" textlink="">
      <xdr:nvSpPr>
        <xdr:cNvPr id="144" name="n_3mainValue【図書館】&#10;一人当たり面積">
          <a:extLst>
            <a:ext uri="{FF2B5EF4-FFF2-40B4-BE49-F238E27FC236}">
              <a16:creationId xmlns:a16="http://schemas.microsoft.com/office/drawing/2014/main" id="{57584F94-2EDA-4872-B4CB-293C2669063F}"/>
            </a:ext>
          </a:extLst>
        </xdr:cNvPr>
        <xdr:cNvSpPr txBox="1"/>
      </xdr:nvSpPr>
      <xdr:spPr>
        <a:xfrm>
          <a:off x="7626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5" name="n_4mainValue【図書館】&#10;一人当たり面積">
          <a:extLst>
            <a:ext uri="{FF2B5EF4-FFF2-40B4-BE49-F238E27FC236}">
              <a16:creationId xmlns:a16="http://schemas.microsoft.com/office/drawing/2014/main" id="{F6AC7CC1-5766-4324-8A3F-9EC854A6A670}"/>
            </a:ext>
          </a:extLst>
        </xdr:cNvPr>
        <xdr:cNvSpPr txBox="1"/>
      </xdr:nvSpPr>
      <xdr:spPr>
        <a:xfrm>
          <a:off x="6737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A2992777-B8B0-4B8E-94BC-CF9BE443A30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8ABC4BF-2C14-48C1-A2DF-A613ACFB177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ECC7E0D6-9339-4E23-A255-9F54D076FA1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536C194E-97BE-496B-97BD-3652E422BB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A39DB2A-E9B7-44D9-89D3-B6CE26B2F36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2B975894-4A83-4ACB-9DE3-5E75DB158F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F9179F2-907D-49F3-9054-27EAFA09EC2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7F0328CF-FFEF-445B-9884-F4E9124E16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BC3E1CCE-F4E8-4F18-8309-EE87326498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AD78E962-F7AE-4741-951B-FB1AD13A9FB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FB2AA07-3EF6-4BA8-A17C-D5C21D7B542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84F43873-86D6-4361-AB86-A8886301BD3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16E95E6F-63DD-4935-856B-3F4E0472CA0A}"/>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D203202E-DA69-4906-8294-DA38EE31408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B11E52B5-108E-4B0C-B0F5-A5D655486F3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95ED3C12-7A56-429E-B1C5-6333EF7510CC}"/>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D98284F2-1140-44B7-927C-C7D069CAFF24}"/>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291258CF-52F0-4B99-BAC7-1281BBBAD46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14132BAA-4FB7-4738-9981-60545C3B4B6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8C145996-2DEF-4CE2-99A1-2453896AD48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C296821-75ED-4051-AB27-6E51A2B480D9}"/>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147479C-3315-4BCB-9388-45DDA4D5B49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DADB0736-F073-4D45-B45C-91E4F90EBBF3}"/>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552A8036-483F-48CB-8950-CD4774271B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BFFBE8F4-69AC-4967-8DAE-7A28DE180AA2}"/>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39CA5125-58EE-4805-A47C-87AC15DAB3DC}"/>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EB865B02-F8E7-425B-A97D-CF4B96FFE2A8}"/>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60A0CD76-3769-4FB1-B342-89F6F31C43EF}"/>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98C3C9D9-5A1E-47B5-8032-C49DCB4864CA}"/>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7137E1BB-75C5-4BB8-9584-1DC26D7209DA}"/>
            </a:ext>
          </a:extLst>
        </xdr:cNvPr>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BE31D1E0-DB20-4124-A7CE-6B29ECF0FE37}"/>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BADB4495-2C0B-4947-8951-C45B5D4DEECF}"/>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8A69E7FF-1B86-4D3D-AB48-E7907924574C}"/>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49CCA2C0-224D-462B-98D5-6EBA2A48E45E}"/>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493029B3-F189-4543-8F2E-9A6C04CAE377}"/>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C2640725-28A0-43E9-ACDD-C923B947089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9432D2D-D852-42F1-843C-A6937F8B960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336AA56-5DB2-4C19-8371-A27E75C812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E5D9C19-240A-486F-B8CB-3D55DB6E4F3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38793AA0-7DEB-480A-91F7-69BCCC6EA85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170180</xdr:rowOff>
    </xdr:from>
    <xdr:to>
      <xdr:col>24</xdr:col>
      <xdr:colOff>114300</xdr:colOff>
      <xdr:row>58</xdr:row>
      <xdr:rowOff>100330</xdr:rowOff>
    </xdr:to>
    <xdr:sp macro="" textlink="">
      <xdr:nvSpPr>
        <xdr:cNvPr id="186" name="楕円 185">
          <a:extLst>
            <a:ext uri="{FF2B5EF4-FFF2-40B4-BE49-F238E27FC236}">
              <a16:creationId xmlns:a16="http://schemas.microsoft.com/office/drawing/2014/main" id="{C64278B0-6700-4D76-8457-9EBC962D620A}"/>
            </a:ext>
          </a:extLst>
        </xdr:cNvPr>
        <xdr:cNvSpPr/>
      </xdr:nvSpPr>
      <xdr:spPr>
        <a:xfrm>
          <a:off x="45847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21607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567F746E-F8AF-4E85-93A6-9F55CDB43E0A}"/>
            </a:ext>
          </a:extLst>
        </xdr:cNvPr>
        <xdr:cNvSpPr txBox="1"/>
      </xdr:nvSpPr>
      <xdr:spPr>
        <a:xfrm>
          <a:off x="4673600"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124460</xdr:rowOff>
    </xdr:from>
    <xdr:to>
      <xdr:col>20</xdr:col>
      <xdr:colOff>38100</xdr:colOff>
      <xdr:row>58</xdr:row>
      <xdr:rowOff>54610</xdr:rowOff>
    </xdr:to>
    <xdr:sp macro="" textlink="">
      <xdr:nvSpPr>
        <xdr:cNvPr id="188" name="楕円 187">
          <a:extLst>
            <a:ext uri="{FF2B5EF4-FFF2-40B4-BE49-F238E27FC236}">
              <a16:creationId xmlns:a16="http://schemas.microsoft.com/office/drawing/2014/main" id="{9B511ED2-2D03-4CD9-89A1-43C7AE0DE7E9}"/>
            </a:ext>
          </a:extLst>
        </xdr:cNvPr>
        <xdr:cNvSpPr/>
      </xdr:nvSpPr>
      <xdr:spPr>
        <a:xfrm>
          <a:off x="374650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3810</xdr:rowOff>
    </xdr:from>
    <xdr:to>
      <xdr:col>24</xdr:col>
      <xdr:colOff>63500</xdr:colOff>
      <xdr:row>58</xdr:row>
      <xdr:rowOff>49530</xdr:rowOff>
    </xdr:to>
    <xdr:cxnSp macro="">
      <xdr:nvCxnSpPr>
        <xdr:cNvPr id="189" name="直線コネクタ 188">
          <a:extLst>
            <a:ext uri="{FF2B5EF4-FFF2-40B4-BE49-F238E27FC236}">
              <a16:creationId xmlns:a16="http://schemas.microsoft.com/office/drawing/2014/main" id="{A6449174-C75C-40FE-B46F-A2274277531A}"/>
            </a:ext>
          </a:extLst>
        </xdr:cNvPr>
        <xdr:cNvCxnSpPr/>
      </xdr:nvCxnSpPr>
      <xdr:spPr>
        <a:xfrm>
          <a:off x="3797300" y="99479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76835</xdr:rowOff>
    </xdr:from>
    <xdr:to>
      <xdr:col>15</xdr:col>
      <xdr:colOff>101600</xdr:colOff>
      <xdr:row>58</xdr:row>
      <xdr:rowOff>6985</xdr:rowOff>
    </xdr:to>
    <xdr:sp macro="" textlink="">
      <xdr:nvSpPr>
        <xdr:cNvPr id="190" name="楕円 189">
          <a:extLst>
            <a:ext uri="{FF2B5EF4-FFF2-40B4-BE49-F238E27FC236}">
              <a16:creationId xmlns:a16="http://schemas.microsoft.com/office/drawing/2014/main" id="{FA593228-BD51-44C1-B31F-067F1992158F}"/>
            </a:ext>
          </a:extLst>
        </xdr:cNvPr>
        <xdr:cNvSpPr/>
      </xdr:nvSpPr>
      <xdr:spPr>
        <a:xfrm>
          <a:off x="2857500" y="984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127635</xdr:rowOff>
    </xdr:from>
    <xdr:to>
      <xdr:col>19</xdr:col>
      <xdr:colOff>177800</xdr:colOff>
      <xdr:row>58</xdr:row>
      <xdr:rowOff>3810</xdr:rowOff>
    </xdr:to>
    <xdr:cxnSp macro="">
      <xdr:nvCxnSpPr>
        <xdr:cNvPr id="191" name="直線コネクタ 190">
          <a:extLst>
            <a:ext uri="{FF2B5EF4-FFF2-40B4-BE49-F238E27FC236}">
              <a16:creationId xmlns:a16="http://schemas.microsoft.com/office/drawing/2014/main" id="{91FC5876-A677-446A-B382-0EB75301F6FD}"/>
            </a:ext>
          </a:extLst>
        </xdr:cNvPr>
        <xdr:cNvCxnSpPr/>
      </xdr:nvCxnSpPr>
      <xdr:spPr>
        <a:xfrm>
          <a:off x="2908300" y="990028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92" name="楕円 191">
          <a:extLst>
            <a:ext uri="{FF2B5EF4-FFF2-40B4-BE49-F238E27FC236}">
              <a16:creationId xmlns:a16="http://schemas.microsoft.com/office/drawing/2014/main" id="{F324B67B-17BD-41DF-9353-41BF11AFD7DF}"/>
            </a:ext>
          </a:extLst>
        </xdr:cNvPr>
        <xdr:cNvSpPr/>
      </xdr:nvSpPr>
      <xdr:spPr>
        <a:xfrm>
          <a:off x="1968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127635</xdr:rowOff>
    </xdr:from>
    <xdr:to>
      <xdr:col>15</xdr:col>
      <xdr:colOff>50800</xdr:colOff>
      <xdr:row>58</xdr:row>
      <xdr:rowOff>165735</xdr:rowOff>
    </xdr:to>
    <xdr:cxnSp macro="">
      <xdr:nvCxnSpPr>
        <xdr:cNvPr id="193" name="直線コネクタ 192">
          <a:extLst>
            <a:ext uri="{FF2B5EF4-FFF2-40B4-BE49-F238E27FC236}">
              <a16:creationId xmlns:a16="http://schemas.microsoft.com/office/drawing/2014/main" id="{4A608E42-BC5E-4BE7-94E1-0B4F00C938DC}"/>
            </a:ext>
          </a:extLst>
        </xdr:cNvPr>
        <xdr:cNvCxnSpPr/>
      </xdr:nvCxnSpPr>
      <xdr:spPr>
        <a:xfrm flipV="1">
          <a:off x="2019300" y="990028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88265</xdr:rowOff>
    </xdr:from>
    <xdr:to>
      <xdr:col>6</xdr:col>
      <xdr:colOff>38100</xdr:colOff>
      <xdr:row>59</xdr:row>
      <xdr:rowOff>18415</xdr:rowOff>
    </xdr:to>
    <xdr:sp macro="" textlink="">
      <xdr:nvSpPr>
        <xdr:cNvPr id="194" name="楕円 193">
          <a:extLst>
            <a:ext uri="{FF2B5EF4-FFF2-40B4-BE49-F238E27FC236}">
              <a16:creationId xmlns:a16="http://schemas.microsoft.com/office/drawing/2014/main" id="{E26F9250-E218-437D-BF39-F18C70FEC65C}"/>
            </a:ext>
          </a:extLst>
        </xdr:cNvPr>
        <xdr:cNvSpPr/>
      </xdr:nvSpPr>
      <xdr:spPr>
        <a:xfrm>
          <a:off x="1079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139065</xdr:rowOff>
    </xdr:from>
    <xdr:to>
      <xdr:col>10</xdr:col>
      <xdr:colOff>114300</xdr:colOff>
      <xdr:row>58</xdr:row>
      <xdr:rowOff>165735</xdr:rowOff>
    </xdr:to>
    <xdr:cxnSp macro="">
      <xdr:nvCxnSpPr>
        <xdr:cNvPr id="195" name="直線コネクタ 194">
          <a:extLst>
            <a:ext uri="{FF2B5EF4-FFF2-40B4-BE49-F238E27FC236}">
              <a16:creationId xmlns:a16="http://schemas.microsoft.com/office/drawing/2014/main" id="{085D303C-EA44-4F3B-90D6-50094435E770}"/>
            </a:ext>
          </a:extLst>
        </xdr:cNvPr>
        <xdr:cNvCxnSpPr/>
      </xdr:nvCxnSpPr>
      <xdr:spPr>
        <a:xfrm>
          <a:off x="1130300" y="100831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96" name="n_1aveValue【体育館・プール】&#10;有形固定資産減価償却率">
          <a:extLst>
            <a:ext uri="{FF2B5EF4-FFF2-40B4-BE49-F238E27FC236}">
              <a16:creationId xmlns:a16="http://schemas.microsoft.com/office/drawing/2014/main" id="{FF34FECE-C1D8-464F-ACF2-28EDF4B6DE30}"/>
            </a:ext>
          </a:extLst>
        </xdr:cNvPr>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60977</xdr:rowOff>
    </xdr:from>
    <xdr:ext cx="405111" cy="259045"/>
    <xdr:sp macro="" textlink="">
      <xdr:nvSpPr>
        <xdr:cNvPr id="197" name="n_2aveValue【体育館・プール】&#10;有形固定資産減価償却率">
          <a:extLst>
            <a:ext uri="{FF2B5EF4-FFF2-40B4-BE49-F238E27FC236}">
              <a16:creationId xmlns:a16="http://schemas.microsoft.com/office/drawing/2014/main" id="{A191FC94-CC34-45CC-BCED-E053CF5299BF}"/>
            </a:ext>
          </a:extLst>
        </xdr:cNvPr>
        <xdr:cNvSpPr txBox="1"/>
      </xdr:nvSpPr>
      <xdr:spPr>
        <a:xfrm>
          <a:off x="27057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a:extLst>
            <a:ext uri="{FF2B5EF4-FFF2-40B4-BE49-F238E27FC236}">
              <a16:creationId xmlns:a16="http://schemas.microsoft.com/office/drawing/2014/main" id="{A3FA3701-2BDD-49A2-88E6-A016D8451CB4}"/>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24782</xdr:rowOff>
    </xdr:from>
    <xdr:ext cx="405111" cy="259045"/>
    <xdr:sp macro="" textlink="">
      <xdr:nvSpPr>
        <xdr:cNvPr id="199" name="n_4aveValue【体育館・プール】&#10;有形固定資産減価償却率">
          <a:extLst>
            <a:ext uri="{FF2B5EF4-FFF2-40B4-BE49-F238E27FC236}">
              <a16:creationId xmlns:a16="http://schemas.microsoft.com/office/drawing/2014/main" id="{F20BBDFC-21CE-4FE7-BA12-81B9D5591FC4}"/>
            </a:ext>
          </a:extLst>
        </xdr:cNvPr>
        <xdr:cNvSpPr txBox="1"/>
      </xdr:nvSpPr>
      <xdr:spPr>
        <a:xfrm>
          <a:off x="927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71137</xdr:rowOff>
    </xdr:from>
    <xdr:ext cx="405111" cy="259045"/>
    <xdr:sp macro="" textlink="">
      <xdr:nvSpPr>
        <xdr:cNvPr id="200" name="n_1mainValue【体育館・プール】&#10;有形固定資産減価償却率">
          <a:extLst>
            <a:ext uri="{FF2B5EF4-FFF2-40B4-BE49-F238E27FC236}">
              <a16:creationId xmlns:a16="http://schemas.microsoft.com/office/drawing/2014/main" id="{02A3AA15-B81E-4A82-8998-17976FAF77EB}"/>
            </a:ext>
          </a:extLst>
        </xdr:cNvPr>
        <xdr:cNvSpPr txBox="1"/>
      </xdr:nvSpPr>
      <xdr:spPr>
        <a:xfrm>
          <a:off x="3582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23512</xdr:rowOff>
    </xdr:from>
    <xdr:ext cx="405111" cy="259045"/>
    <xdr:sp macro="" textlink="">
      <xdr:nvSpPr>
        <xdr:cNvPr id="201" name="n_2mainValue【体育館・プール】&#10;有形固定資産減価償却率">
          <a:extLst>
            <a:ext uri="{FF2B5EF4-FFF2-40B4-BE49-F238E27FC236}">
              <a16:creationId xmlns:a16="http://schemas.microsoft.com/office/drawing/2014/main" id="{FE337AAC-2C61-4803-A1F7-301BAA290694}"/>
            </a:ext>
          </a:extLst>
        </xdr:cNvPr>
        <xdr:cNvSpPr txBox="1"/>
      </xdr:nvSpPr>
      <xdr:spPr>
        <a:xfrm>
          <a:off x="270574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36212</xdr:rowOff>
    </xdr:from>
    <xdr:ext cx="405111" cy="259045"/>
    <xdr:sp macro="" textlink="">
      <xdr:nvSpPr>
        <xdr:cNvPr id="202" name="n_3mainValue【体育館・プール】&#10;有形固定資産減価償却率">
          <a:extLst>
            <a:ext uri="{FF2B5EF4-FFF2-40B4-BE49-F238E27FC236}">
              <a16:creationId xmlns:a16="http://schemas.microsoft.com/office/drawing/2014/main" id="{A07FEEA7-D229-40DF-B92A-92B90D6ABF6B}"/>
            </a:ext>
          </a:extLst>
        </xdr:cNvPr>
        <xdr:cNvSpPr txBox="1"/>
      </xdr:nvSpPr>
      <xdr:spPr>
        <a:xfrm>
          <a:off x="1816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34942</xdr:rowOff>
    </xdr:from>
    <xdr:ext cx="405111" cy="259045"/>
    <xdr:sp macro="" textlink="">
      <xdr:nvSpPr>
        <xdr:cNvPr id="203" name="n_4mainValue【体育館・プール】&#10;有形固定資産減価償却率">
          <a:extLst>
            <a:ext uri="{FF2B5EF4-FFF2-40B4-BE49-F238E27FC236}">
              <a16:creationId xmlns:a16="http://schemas.microsoft.com/office/drawing/2014/main" id="{60F1D81B-DCE3-45C7-9E7D-CABD0C6DB518}"/>
            </a:ext>
          </a:extLst>
        </xdr:cNvPr>
        <xdr:cNvSpPr txBox="1"/>
      </xdr:nvSpPr>
      <xdr:spPr>
        <a:xfrm>
          <a:off x="927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D46225-9612-4A1B-B83B-7964CE8DEAF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46293FEB-3728-4D2C-8777-121A06A35BC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7F343F87-6B19-4E22-B4F2-1DAF3959A3F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3B58387-6306-4A44-8D92-AA14D3365B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A79E4DF1-C0F5-4130-A6EE-2A508EA6A0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DEB21E4E-BEAB-4756-9667-003E98644C8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7880171-E3A6-4D1E-96C6-F9527A4103F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A4C0C9F2-92AE-4D6E-8116-5CE64246217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42FFE12D-220B-4412-AECE-570228397C1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EDA8542A-B05D-4BAC-BAAA-7A202F2579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BC73BA0E-5247-4B5D-B3FE-03C8270A831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8E77BD3C-50F2-4D1F-A4C1-904E8853386D}"/>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A5C782D5-486B-4769-BC9B-2158E463F39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2ADCD886-DECE-4BE7-96E6-921344B0D757}"/>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6EC63EB5-7F6C-4754-87AB-190C6E8BABA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83D00F22-F6F9-4C9F-8605-D584CBB3AEEC}"/>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A30CE107-6137-4925-8118-CAC7729ACBD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EC3AAEEB-8164-40B8-ACE8-7CA6169F9923}"/>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73189E99-1DA2-40DB-8A6E-3F616F9996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3F9C9748-184C-454A-A088-4664140A4B3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477E15EF-B81C-4C64-BC20-0ACFC56CC00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7FBFFDCD-5605-498A-B217-5671F3D17F87}"/>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6E769906-1C27-4DAC-B454-5629C2357BE3}"/>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AD3E3C38-6E20-4630-B755-DAD790B26A17}"/>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3EB0ED55-B936-48B3-A3C1-3A052EC6F4C6}"/>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AA66C1A0-F538-4D0D-A72D-BA3925C011A2}"/>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12209</xdr:rowOff>
    </xdr:from>
    <xdr:ext cx="469744" cy="259045"/>
    <xdr:sp macro="" textlink="">
      <xdr:nvSpPr>
        <xdr:cNvPr id="230" name="【体育館・プール】&#10;一人当たり面積平均値テキスト">
          <a:extLst>
            <a:ext uri="{FF2B5EF4-FFF2-40B4-BE49-F238E27FC236}">
              <a16:creationId xmlns:a16="http://schemas.microsoft.com/office/drawing/2014/main" id="{DEC8B21E-AFF1-409E-A954-6AF5A8C51D43}"/>
            </a:ext>
          </a:extLst>
        </xdr:cNvPr>
        <xdr:cNvSpPr txBox="1"/>
      </xdr:nvSpPr>
      <xdr:spPr>
        <a:xfrm>
          <a:off x="10515600" y="10642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3A7588CF-4C50-4CA5-B110-1ED1579F7EB4}"/>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B853F193-9AE4-4FA3-8B17-C323943FA32F}"/>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616DCD06-4CC0-4836-AC3B-4638BCDBDF1A}"/>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DDF90D1E-E372-4029-8C17-2679AB6357D7}"/>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94FF2A3E-34A7-4BDD-A8EE-26BC8C632383}"/>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BBFCF70A-5A82-405A-8AD6-B7917D006A8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4B7CAC11-942C-4ED3-849F-4CA422B27B2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D986B7FE-C044-46A0-9D22-AA520ECA0F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19BD391D-B4F1-4B7E-9E34-CF9E8F6B659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ADF8B40-F73F-4711-8E2C-C8D4CDE84B1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10922</xdr:rowOff>
    </xdr:from>
    <xdr:to>
      <xdr:col>55</xdr:col>
      <xdr:colOff>50800</xdr:colOff>
      <xdr:row>61</xdr:row>
      <xdr:rowOff>112522</xdr:rowOff>
    </xdr:to>
    <xdr:sp macro="" textlink="">
      <xdr:nvSpPr>
        <xdr:cNvPr id="241" name="楕円 240">
          <a:extLst>
            <a:ext uri="{FF2B5EF4-FFF2-40B4-BE49-F238E27FC236}">
              <a16:creationId xmlns:a16="http://schemas.microsoft.com/office/drawing/2014/main" id="{4B35722E-32C0-4139-873E-7129916FDD54}"/>
            </a:ext>
          </a:extLst>
        </xdr:cNvPr>
        <xdr:cNvSpPr/>
      </xdr:nvSpPr>
      <xdr:spPr>
        <a:xfrm>
          <a:off x="104267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33799</xdr:rowOff>
    </xdr:from>
    <xdr:ext cx="469744" cy="259045"/>
    <xdr:sp macro="" textlink="">
      <xdr:nvSpPr>
        <xdr:cNvPr id="242" name="【体育館・プール】&#10;一人当たり面積該当値テキスト">
          <a:extLst>
            <a:ext uri="{FF2B5EF4-FFF2-40B4-BE49-F238E27FC236}">
              <a16:creationId xmlns:a16="http://schemas.microsoft.com/office/drawing/2014/main" id="{E93D13B4-385E-42F1-AEC9-E6E3959C2056}"/>
            </a:ext>
          </a:extLst>
        </xdr:cNvPr>
        <xdr:cNvSpPr txBox="1"/>
      </xdr:nvSpPr>
      <xdr:spPr>
        <a:xfrm>
          <a:off x="10515600" y="103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17780</xdr:rowOff>
    </xdr:from>
    <xdr:to>
      <xdr:col>50</xdr:col>
      <xdr:colOff>165100</xdr:colOff>
      <xdr:row>61</xdr:row>
      <xdr:rowOff>119380</xdr:rowOff>
    </xdr:to>
    <xdr:sp macro="" textlink="">
      <xdr:nvSpPr>
        <xdr:cNvPr id="243" name="楕円 242">
          <a:extLst>
            <a:ext uri="{FF2B5EF4-FFF2-40B4-BE49-F238E27FC236}">
              <a16:creationId xmlns:a16="http://schemas.microsoft.com/office/drawing/2014/main" id="{DE98D622-3D46-49E4-92B2-E619999E4138}"/>
            </a:ext>
          </a:extLst>
        </xdr:cNvPr>
        <xdr:cNvSpPr/>
      </xdr:nvSpPr>
      <xdr:spPr>
        <a:xfrm>
          <a:off x="958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61722</xdr:rowOff>
    </xdr:from>
    <xdr:to>
      <xdr:col>55</xdr:col>
      <xdr:colOff>0</xdr:colOff>
      <xdr:row>61</xdr:row>
      <xdr:rowOff>68580</xdr:rowOff>
    </xdr:to>
    <xdr:cxnSp macro="">
      <xdr:nvCxnSpPr>
        <xdr:cNvPr id="244" name="直線コネクタ 243">
          <a:extLst>
            <a:ext uri="{FF2B5EF4-FFF2-40B4-BE49-F238E27FC236}">
              <a16:creationId xmlns:a16="http://schemas.microsoft.com/office/drawing/2014/main" id="{BDBE9B71-6806-4747-A1EC-9FAD3CFB8CE0}"/>
            </a:ext>
          </a:extLst>
        </xdr:cNvPr>
        <xdr:cNvCxnSpPr/>
      </xdr:nvCxnSpPr>
      <xdr:spPr>
        <a:xfrm flipV="1">
          <a:off x="9639300" y="1052017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24638</xdr:rowOff>
    </xdr:from>
    <xdr:to>
      <xdr:col>46</xdr:col>
      <xdr:colOff>38100</xdr:colOff>
      <xdr:row>61</xdr:row>
      <xdr:rowOff>126238</xdr:rowOff>
    </xdr:to>
    <xdr:sp macro="" textlink="">
      <xdr:nvSpPr>
        <xdr:cNvPr id="245" name="楕円 244">
          <a:extLst>
            <a:ext uri="{FF2B5EF4-FFF2-40B4-BE49-F238E27FC236}">
              <a16:creationId xmlns:a16="http://schemas.microsoft.com/office/drawing/2014/main" id="{76721F72-F093-4291-9CFC-2BE3ADCE14AF}"/>
            </a:ext>
          </a:extLst>
        </xdr:cNvPr>
        <xdr:cNvSpPr/>
      </xdr:nvSpPr>
      <xdr:spPr>
        <a:xfrm>
          <a:off x="8699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68580</xdr:rowOff>
    </xdr:from>
    <xdr:to>
      <xdr:col>50</xdr:col>
      <xdr:colOff>114300</xdr:colOff>
      <xdr:row>61</xdr:row>
      <xdr:rowOff>75438</xdr:rowOff>
    </xdr:to>
    <xdr:cxnSp macro="">
      <xdr:nvCxnSpPr>
        <xdr:cNvPr id="246" name="直線コネクタ 245">
          <a:extLst>
            <a:ext uri="{FF2B5EF4-FFF2-40B4-BE49-F238E27FC236}">
              <a16:creationId xmlns:a16="http://schemas.microsoft.com/office/drawing/2014/main" id="{47722FCC-0D18-4267-B168-B0BC0A99C7D2}"/>
            </a:ext>
          </a:extLst>
        </xdr:cNvPr>
        <xdr:cNvCxnSpPr/>
      </xdr:nvCxnSpPr>
      <xdr:spPr>
        <a:xfrm flipV="1">
          <a:off x="8750300" y="1052703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68072</xdr:rowOff>
    </xdr:from>
    <xdr:to>
      <xdr:col>41</xdr:col>
      <xdr:colOff>101600</xdr:colOff>
      <xdr:row>61</xdr:row>
      <xdr:rowOff>169672</xdr:rowOff>
    </xdr:to>
    <xdr:sp macro="" textlink="">
      <xdr:nvSpPr>
        <xdr:cNvPr id="247" name="楕円 246">
          <a:extLst>
            <a:ext uri="{FF2B5EF4-FFF2-40B4-BE49-F238E27FC236}">
              <a16:creationId xmlns:a16="http://schemas.microsoft.com/office/drawing/2014/main" id="{0325D41D-F97F-40CE-B307-C8DB23839D84}"/>
            </a:ext>
          </a:extLst>
        </xdr:cNvPr>
        <xdr:cNvSpPr/>
      </xdr:nvSpPr>
      <xdr:spPr>
        <a:xfrm>
          <a:off x="78105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75438</xdr:rowOff>
    </xdr:from>
    <xdr:to>
      <xdr:col>45</xdr:col>
      <xdr:colOff>177800</xdr:colOff>
      <xdr:row>61</xdr:row>
      <xdr:rowOff>118872</xdr:rowOff>
    </xdr:to>
    <xdr:cxnSp macro="">
      <xdr:nvCxnSpPr>
        <xdr:cNvPr id="248" name="直線コネクタ 247">
          <a:extLst>
            <a:ext uri="{FF2B5EF4-FFF2-40B4-BE49-F238E27FC236}">
              <a16:creationId xmlns:a16="http://schemas.microsoft.com/office/drawing/2014/main" id="{13F23454-7A74-4641-97DE-BB231ADC9A73}"/>
            </a:ext>
          </a:extLst>
        </xdr:cNvPr>
        <xdr:cNvCxnSpPr/>
      </xdr:nvCxnSpPr>
      <xdr:spPr>
        <a:xfrm flipV="1">
          <a:off x="7861300" y="1053388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72644</xdr:rowOff>
    </xdr:from>
    <xdr:to>
      <xdr:col>36</xdr:col>
      <xdr:colOff>165100</xdr:colOff>
      <xdr:row>62</xdr:row>
      <xdr:rowOff>2794</xdr:rowOff>
    </xdr:to>
    <xdr:sp macro="" textlink="">
      <xdr:nvSpPr>
        <xdr:cNvPr id="249" name="楕円 248">
          <a:extLst>
            <a:ext uri="{FF2B5EF4-FFF2-40B4-BE49-F238E27FC236}">
              <a16:creationId xmlns:a16="http://schemas.microsoft.com/office/drawing/2014/main" id="{50380D14-5CDC-4F57-BA38-81AF0583F711}"/>
            </a:ext>
          </a:extLst>
        </xdr:cNvPr>
        <xdr:cNvSpPr/>
      </xdr:nvSpPr>
      <xdr:spPr>
        <a:xfrm>
          <a:off x="6921500" y="105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118872</xdr:rowOff>
    </xdr:from>
    <xdr:to>
      <xdr:col>41</xdr:col>
      <xdr:colOff>50800</xdr:colOff>
      <xdr:row>61</xdr:row>
      <xdr:rowOff>123444</xdr:rowOff>
    </xdr:to>
    <xdr:cxnSp macro="">
      <xdr:nvCxnSpPr>
        <xdr:cNvPr id="250" name="直線コネクタ 249">
          <a:extLst>
            <a:ext uri="{FF2B5EF4-FFF2-40B4-BE49-F238E27FC236}">
              <a16:creationId xmlns:a16="http://schemas.microsoft.com/office/drawing/2014/main" id="{868F50A8-5055-4C6C-88B7-C9D57FEB6BDD}"/>
            </a:ext>
          </a:extLst>
        </xdr:cNvPr>
        <xdr:cNvCxnSpPr/>
      </xdr:nvCxnSpPr>
      <xdr:spPr>
        <a:xfrm flipV="1">
          <a:off x="6972300" y="105773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128795</xdr:rowOff>
    </xdr:from>
    <xdr:ext cx="469744" cy="259045"/>
    <xdr:sp macro="" textlink="">
      <xdr:nvSpPr>
        <xdr:cNvPr id="251" name="n_1aveValue【体育館・プール】&#10;一人当たり面積">
          <a:extLst>
            <a:ext uri="{FF2B5EF4-FFF2-40B4-BE49-F238E27FC236}">
              <a16:creationId xmlns:a16="http://schemas.microsoft.com/office/drawing/2014/main" id="{18370B3E-0B23-486F-9908-DA9FA4F12F14}"/>
            </a:ext>
          </a:extLst>
        </xdr:cNvPr>
        <xdr:cNvSpPr txBox="1"/>
      </xdr:nvSpPr>
      <xdr:spPr>
        <a:xfrm>
          <a:off x="93917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128795</xdr:rowOff>
    </xdr:from>
    <xdr:ext cx="469744" cy="259045"/>
    <xdr:sp macro="" textlink="">
      <xdr:nvSpPr>
        <xdr:cNvPr id="252" name="n_2aveValue【体育館・プール】&#10;一人当たり面積">
          <a:extLst>
            <a:ext uri="{FF2B5EF4-FFF2-40B4-BE49-F238E27FC236}">
              <a16:creationId xmlns:a16="http://schemas.microsoft.com/office/drawing/2014/main" id="{E2282541-8C14-49FF-8A3C-67BAEFC3299D}"/>
            </a:ext>
          </a:extLst>
        </xdr:cNvPr>
        <xdr:cNvSpPr txBox="1"/>
      </xdr:nvSpPr>
      <xdr:spPr>
        <a:xfrm>
          <a:off x="8515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92219</xdr:rowOff>
    </xdr:from>
    <xdr:ext cx="469744" cy="259045"/>
    <xdr:sp macro="" textlink="">
      <xdr:nvSpPr>
        <xdr:cNvPr id="253" name="n_3aveValue【体育館・プール】&#10;一人当たり面積">
          <a:extLst>
            <a:ext uri="{FF2B5EF4-FFF2-40B4-BE49-F238E27FC236}">
              <a16:creationId xmlns:a16="http://schemas.microsoft.com/office/drawing/2014/main" id="{03B8DA03-EAB0-4B7F-BA1E-83A17E98E987}"/>
            </a:ext>
          </a:extLst>
        </xdr:cNvPr>
        <xdr:cNvSpPr txBox="1"/>
      </xdr:nvSpPr>
      <xdr:spPr>
        <a:xfrm>
          <a:off x="7626427"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153941</xdr:rowOff>
    </xdr:from>
    <xdr:ext cx="469744" cy="259045"/>
    <xdr:sp macro="" textlink="">
      <xdr:nvSpPr>
        <xdr:cNvPr id="254" name="n_4aveValue【体育館・プール】&#10;一人当たり面積">
          <a:extLst>
            <a:ext uri="{FF2B5EF4-FFF2-40B4-BE49-F238E27FC236}">
              <a16:creationId xmlns:a16="http://schemas.microsoft.com/office/drawing/2014/main" id="{C732E073-5BF5-4940-9BC7-B777EB6A8CFF}"/>
            </a:ext>
          </a:extLst>
        </xdr:cNvPr>
        <xdr:cNvSpPr txBox="1"/>
      </xdr:nvSpPr>
      <xdr:spPr>
        <a:xfrm>
          <a:off x="6737427" y="1078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135907</xdr:rowOff>
    </xdr:from>
    <xdr:ext cx="469744" cy="259045"/>
    <xdr:sp macro="" textlink="">
      <xdr:nvSpPr>
        <xdr:cNvPr id="255" name="n_1mainValue【体育館・プール】&#10;一人当たり面積">
          <a:extLst>
            <a:ext uri="{FF2B5EF4-FFF2-40B4-BE49-F238E27FC236}">
              <a16:creationId xmlns:a16="http://schemas.microsoft.com/office/drawing/2014/main" id="{B8A47EDA-AA69-4378-977F-1ED2A13B2D12}"/>
            </a:ext>
          </a:extLst>
        </xdr:cNvPr>
        <xdr:cNvSpPr txBox="1"/>
      </xdr:nvSpPr>
      <xdr:spPr>
        <a:xfrm>
          <a:off x="9391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142765</xdr:rowOff>
    </xdr:from>
    <xdr:ext cx="469744" cy="259045"/>
    <xdr:sp macro="" textlink="">
      <xdr:nvSpPr>
        <xdr:cNvPr id="256" name="n_2mainValue【体育館・プール】&#10;一人当たり面積">
          <a:extLst>
            <a:ext uri="{FF2B5EF4-FFF2-40B4-BE49-F238E27FC236}">
              <a16:creationId xmlns:a16="http://schemas.microsoft.com/office/drawing/2014/main" id="{80DD6CD9-78B1-4AA1-9FB1-6737BC808538}"/>
            </a:ext>
          </a:extLst>
        </xdr:cNvPr>
        <xdr:cNvSpPr txBox="1"/>
      </xdr:nvSpPr>
      <xdr:spPr>
        <a:xfrm>
          <a:off x="8515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14749</xdr:rowOff>
    </xdr:from>
    <xdr:ext cx="469744" cy="259045"/>
    <xdr:sp macro="" textlink="">
      <xdr:nvSpPr>
        <xdr:cNvPr id="257" name="n_3mainValue【体育館・プール】&#10;一人当たり面積">
          <a:extLst>
            <a:ext uri="{FF2B5EF4-FFF2-40B4-BE49-F238E27FC236}">
              <a16:creationId xmlns:a16="http://schemas.microsoft.com/office/drawing/2014/main" id="{64FB0FDD-5421-4B2D-9EA1-85BEF3D654D5}"/>
            </a:ext>
          </a:extLst>
        </xdr:cNvPr>
        <xdr:cNvSpPr txBox="1"/>
      </xdr:nvSpPr>
      <xdr:spPr>
        <a:xfrm>
          <a:off x="7626427" y="1030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19321</xdr:rowOff>
    </xdr:from>
    <xdr:ext cx="469744" cy="259045"/>
    <xdr:sp macro="" textlink="">
      <xdr:nvSpPr>
        <xdr:cNvPr id="258" name="n_4mainValue【体育館・プール】&#10;一人当たり面積">
          <a:extLst>
            <a:ext uri="{FF2B5EF4-FFF2-40B4-BE49-F238E27FC236}">
              <a16:creationId xmlns:a16="http://schemas.microsoft.com/office/drawing/2014/main" id="{5A865B29-E0A3-4743-99C4-949A5F680A10}"/>
            </a:ext>
          </a:extLst>
        </xdr:cNvPr>
        <xdr:cNvSpPr txBox="1"/>
      </xdr:nvSpPr>
      <xdr:spPr>
        <a:xfrm>
          <a:off x="6737427" y="1030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EA1AE8BB-DD5D-46CE-8C71-CCFDAC7B91F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7AA87D89-3EDF-42DD-9F96-0B003452CDF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C10C7AF2-FD32-478D-A0B2-D47CBEDBBB6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BCEB9993-F2C0-440B-BC9C-E87FD5EBB92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BA7036DB-C2C3-4E44-947E-155D6532F68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881B4B4B-4A59-4821-AB1F-DCBF74F073A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58FFC06E-6490-41DB-8B5B-C8352CB6837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5434AE01-DD13-430E-9661-608F67BAED5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A8A8BD22-ED4D-48B1-8888-C7B0903D1B8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8D966918-EE35-4C92-81E6-BF48E189448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B2DA7C8D-12FB-47A0-9F6C-BFC9535EF30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6547FEC-DD63-484C-A76C-DC75DEF50692}"/>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4A1C8FA-B599-4E63-9905-D4F75B209E56}"/>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61803446-2980-46EB-B1E2-CF0BAFC5FC2F}"/>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B4ED1A49-DC9C-498F-94CF-C28CFD4851BA}"/>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7490F9ED-321D-4C5F-9F58-F23A75D5A8BD}"/>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B9A42B2E-8845-4298-9C67-BB13F6231F1E}"/>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C9645422-9A96-4A25-82B8-045E9AA37962}"/>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F2F35A16-33F7-4723-879D-A19407574A7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DCEE0A8F-FB21-479E-B4AF-5E7CE4862D9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CC49F662-507F-48C9-9A19-389E04B4DFE1}"/>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E3644712-F9DA-497A-8A13-FE68990D402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6D2FAE77-CECE-466C-891F-89885050BEE5}"/>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CC8ED3DE-0F27-4418-9C97-5A8A5F8EEAAD}"/>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6E5FC983-5CD7-4AF3-818C-7542D333DEB6}"/>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5C8F8637-3C35-4CED-B0B6-0A545D98797A}"/>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FF14A64E-14A8-4078-9A74-85B2C840410C}"/>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B70A0417-22EF-422E-B398-EF67F5C8E46E}"/>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D6567B8D-2F16-42B6-874C-7DACB939A9DE}"/>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8D1096F8-795A-45E0-914F-119475BE5DB9}"/>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91C55CA8-4AF6-464D-9C7B-2547B3F0EB32}"/>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2A3DC5EE-BE25-44F4-97C6-C8C6021B60B5}"/>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E282BEB7-E888-4ED1-9583-F71CF5E4A1BB}"/>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2CBAD554-2350-4BDC-B3F3-6421DD8B68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F61266DF-7104-4774-879C-860352E2ADA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E041F85B-39E9-4C86-AA84-FFBF8CD8A5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AB9E8868-499C-49B4-A8C3-0D8815CD8CB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AA3DAD6A-B0E6-4AAB-AEC2-F58F9894023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149606</xdr:rowOff>
    </xdr:from>
    <xdr:to>
      <xdr:col>24</xdr:col>
      <xdr:colOff>114300</xdr:colOff>
      <xdr:row>83</xdr:row>
      <xdr:rowOff>79756</xdr:rowOff>
    </xdr:to>
    <xdr:sp macro="" textlink="">
      <xdr:nvSpPr>
        <xdr:cNvPr id="297" name="楕円 296">
          <a:extLst>
            <a:ext uri="{FF2B5EF4-FFF2-40B4-BE49-F238E27FC236}">
              <a16:creationId xmlns:a16="http://schemas.microsoft.com/office/drawing/2014/main" id="{E8C7A30F-E2AA-4D24-A00C-51AB1409DC3E}"/>
            </a:ext>
          </a:extLst>
        </xdr:cNvPr>
        <xdr:cNvSpPr/>
      </xdr:nvSpPr>
      <xdr:spPr>
        <a:xfrm>
          <a:off x="4584700" y="142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128033</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7044ACA1-CA1B-4DEA-A434-2741A5C073D0}"/>
            </a:ext>
          </a:extLst>
        </xdr:cNvPr>
        <xdr:cNvSpPr txBox="1"/>
      </xdr:nvSpPr>
      <xdr:spPr>
        <a:xfrm>
          <a:off x="4673600" y="1418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99313</xdr:rowOff>
    </xdr:from>
    <xdr:to>
      <xdr:col>20</xdr:col>
      <xdr:colOff>38100</xdr:colOff>
      <xdr:row>83</xdr:row>
      <xdr:rowOff>29463</xdr:rowOff>
    </xdr:to>
    <xdr:sp macro="" textlink="">
      <xdr:nvSpPr>
        <xdr:cNvPr id="299" name="楕円 298">
          <a:extLst>
            <a:ext uri="{FF2B5EF4-FFF2-40B4-BE49-F238E27FC236}">
              <a16:creationId xmlns:a16="http://schemas.microsoft.com/office/drawing/2014/main" id="{47DF8D7A-A83F-4EFE-A073-3C2874B531B6}"/>
            </a:ext>
          </a:extLst>
        </xdr:cNvPr>
        <xdr:cNvSpPr/>
      </xdr:nvSpPr>
      <xdr:spPr>
        <a:xfrm>
          <a:off x="3746500" y="1415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150113</xdr:rowOff>
    </xdr:from>
    <xdr:to>
      <xdr:col>24</xdr:col>
      <xdr:colOff>63500</xdr:colOff>
      <xdr:row>83</xdr:row>
      <xdr:rowOff>28956</xdr:rowOff>
    </xdr:to>
    <xdr:cxnSp macro="">
      <xdr:nvCxnSpPr>
        <xdr:cNvPr id="300" name="直線コネクタ 299">
          <a:extLst>
            <a:ext uri="{FF2B5EF4-FFF2-40B4-BE49-F238E27FC236}">
              <a16:creationId xmlns:a16="http://schemas.microsoft.com/office/drawing/2014/main" id="{00BD88E8-129B-4086-B843-126C6BCFEA83}"/>
            </a:ext>
          </a:extLst>
        </xdr:cNvPr>
        <xdr:cNvCxnSpPr/>
      </xdr:nvCxnSpPr>
      <xdr:spPr>
        <a:xfrm>
          <a:off x="3797300" y="1420901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39878</xdr:rowOff>
    </xdr:from>
    <xdr:to>
      <xdr:col>15</xdr:col>
      <xdr:colOff>101600</xdr:colOff>
      <xdr:row>82</xdr:row>
      <xdr:rowOff>141478</xdr:rowOff>
    </xdr:to>
    <xdr:sp macro="" textlink="">
      <xdr:nvSpPr>
        <xdr:cNvPr id="301" name="楕円 300">
          <a:extLst>
            <a:ext uri="{FF2B5EF4-FFF2-40B4-BE49-F238E27FC236}">
              <a16:creationId xmlns:a16="http://schemas.microsoft.com/office/drawing/2014/main" id="{4FEAB675-4A46-4CE4-86C8-176844C3BB19}"/>
            </a:ext>
          </a:extLst>
        </xdr:cNvPr>
        <xdr:cNvSpPr/>
      </xdr:nvSpPr>
      <xdr:spPr>
        <a:xfrm>
          <a:off x="2857500" y="140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90678</xdr:rowOff>
    </xdr:from>
    <xdr:to>
      <xdr:col>19</xdr:col>
      <xdr:colOff>177800</xdr:colOff>
      <xdr:row>82</xdr:row>
      <xdr:rowOff>150113</xdr:rowOff>
    </xdr:to>
    <xdr:cxnSp macro="">
      <xdr:nvCxnSpPr>
        <xdr:cNvPr id="302" name="直線コネクタ 301">
          <a:extLst>
            <a:ext uri="{FF2B5EF4-FFF2-40B4-BE49-F238E27FC236}">
              <a16:creationId xmlns:a16="http://schemas.microsoft.com/office/drawing/2014/main" id="{05D23C34-03A1-4F8E-8F6D-CCEFC7477A78}"/>
            </a:ext>
          </a:extLst>
        </xdr:cNvPr>
        <xdr:cNvCxnSpPr/>
      </xdr:nvCxnSpPr>
      <xdr:spPr>
        <a:xfrm>
          <a:off x="2908300" y="14149578"/>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154178</xdr:rowOff>
    </xdr:from>
    <xdr:to>
      <xdr:col>10</xdr:col>
      <xdr:colOff>165100</xdr:colOff>
      <xdr:row>82</xdr:row>
      <xdr:rowOff>84328</xdr:rowOff>
    </xdr:to>
    <xdr:sp macro="" textlink="">
      <xdr:nvSpPr>
        <xdr:cNvPr id="303" name="楕円 302">
          <a:extLst>
            <a:ext uri="{FF2B5EF4-FFF2-40B4-BE49-F238E27FC236}">
              <a16:creationId xmlns:a16="http://schemas.microsoft.com/office/drawing/2014/main" id="{60E79D90-1B7B-4D5E-8BD2-ECAD55BB234F}"/>
            </a:ext>
          </a:extLst>
        </xdr:cNvPr>
        <xdr:cNvSpPr/>
      </xdr:nvSpPr>
      <xdr:spPr>
        <a:xfrm>
          <a:off x="1968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33528</xdr:rowOff>
    </xdr:from>
    <xdr:to>
      <xdr:col>15</xdr:col>
      <xdr:colOff>50800</xdr:colOff>
      <xdr:row>82</xdr:row>
      <xdr:rowOff>90678</xdr:rowOff>
    </xdr:to>
    <xdr:cxnSp macro="">
      <xdr:nvCxnSpPr>
        <xdr:cNvPr id="304" name="直線コネクタ 303">
          <a:extLst>
            <a:ext uri="{FF2B5EF4-FFF2-40B4-BE49-F238E27FC236}">
              <a16:creationId xmlns:a16="http://schemas.microsoft.com/office/drawing/2014/main" id="{BD080EB6-FFA1-4C50-B465-F451FA64BB83}"/>
            </a:ext>
          </a:extLst>
        </xdr:cNvPr>
        <xdr:cNvCxnSpPr/>
      </xdr:nvCxnSpPr>
      <xdr:spPr>
        <a:xfrm>
          <a:off x="2019300" y="1409242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119887</xdr:rowOff>
    </xdr:from>
    <xdr:to>
      <xdr:col>6</xdr:col>
      <xdr:colOff>38100</xdr:colOff>
      <xdr:row>82</xdr:row>
      <xdr:rowOff>50037</xdr:rowOff>
    </xdr:to>
    <xdr:sp macro="" textlink="">
      <xdr:nvSpPr>
        <xdr:cNvPr id="305" name="楕円 304">
          <a:extLst>
            <a:ext uri="{FF2B5EF4-FFF2-40B4-BE49-F238E27FC236}">
              <a16:creationId xmlns:a16="http://schemas.microsoft.com/office/drawing/2014/main" id="{C6B2DC20-AACF-4065-B8BD-B18062769487}"/>
            </a:ext>
          </a:extLst>
        </xdr:cNvPr>
        <xdr:cNvSpPr/>
      </xdr:nvSpPr>
      <xdr:spPr>
        <a:xfrm>
          <a:off x="10795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170687</xdr:rowOff>
    </xdr:from>
    <xdr:to>
      <xdr:col>10</xdr:col>
      <xdr:colOff>114300</xdr:colOff>
      <xdr:row>82</xdr:row>
      <xdr:rowOff>33528</xdr:rowOff>
    </xdr:to>
    <xdr:cxnSp macro="">
      <xdr:nvCxnSpPr>
        <xdr:cNvPr id="306" name="直線コネクタ 305">
          <a:extLst>
            <a:ext uri="{FF2B5EF4-FFF2-40B4-BE49-F238E27FC236}">
              <a16:creationId xmlns:a16="http://schemas.microsoft.com/office/drawing/2014/main" id="{A0893267-0947-403E-BD9E-72F04136C7E0}"/>
            </a:ext>
          </a:extLst>
        </xdr:cNvPr>
        <xdr:cNvCxnSpPr/>
      </xdr:nvCxnSpPr>
      <xdr:spPr>
        <a:xfrm>
          <a:off x="1130300" y="1405813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10;有形固定資産減価償却率">
          <a:extLst>
            <a:ext uri="{FF2B5EF4-FFF2-40B4-BE49-F238E27FC236}">
              <a16:creationId xmlns:a16="http://schemas.microsoft.com/office/drawing/2014/main" id="{325C259F-B068-45D7-A0EE-2B8EC3382401}"/>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10;有形固定資産減価償却率">
          <a:extLst>
            <a:ext uri="{FF2B5EF4-FFF2-40B4-BE49-F238E27FC236}">
              <a16:creationId xmlns:a16="http://schemas.microsoft.com/office/drawing/2014/main" id="{72176E6E-56E5-4568-A051-8EE6B86AADA6}"/>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10;有形固定資産減価償却率">
          <a:extLst>
            <a:ext uri="{FF2B5EF4-FFF2-40B4-BE49-F238E27FC236}">
              <a16:creationId xmlns:a16="http://schemas.microsoft.com/office/drawing/2014/main" id="{A3BEFB42-A887-4371-91A0-B4C1E7A6D953}"/>
            </a:ext>
          </a:extLst>
        </xdr:cNvPr>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10;有形固定資産減価償却率">
          <a:extLst>
            <a:ext uri="{FF2B5EF4-FFF2-40B4-BE49-F238E27FC236}">
              <a16:creationId xmlns:a16="http://schemas.microsoft.com/office/drawing/2014/main" id="{16BD6544-AC6B-40B6-A9BB-DCA8DFC877C4}"/>
            </a:ext>
          </a:extLst>
        </xdr:cNvPr>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20590</xdr:rowOff>
    </xdr:from>
    <xdr:ext cx="405111" cy="259045"/>
    <xdr:sp macro="" textlink="">
      <xdr:nvSpPr>
        <xdr:cNvPr id="311" name="n_1mainValue【福祉施設】&#10;有形固定資産減価償却率">
          <a:extLst>
            <a:ext uri="{FF2B5EF4-FFF2-40B4-BE49-F238E27FC236}">
              <a16:creationId xmlns:a16="http://schemas.microsoft.com/office/drawing/2014/main" id="{0A14CA44-A700-4135-980E-EE9C6F0C2B3C}"/>
            </a:ext>
          </a:extLst>
        </xdr:cNvPr>
        <xdr:cNvSpPr txBox="1"/>
      </xdr:nvSpPr>
      <xdr:spPr>
        <a:xfrm>
          <a:off x="3582044" y="14250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132605</xdr:rowOff>
    </xdr:from>
    <xdr:ext cx="405111" cy="259045"/>
    <xdr:sp macro="" textlink="">
      <xdr:nvSpPr>
        <xdr:cNvPr id="312" name="n_2mainValue【福祉施設】&#10;有形固定資産減価償却率">
          <a:extLst>
            <a:ext uri="{FF2B5EF4-FFF2-40B4-BE49-F238E27FC236}">
              <a16:creationId xmlns:a16="http://schemas.microsoft.com/office/drawing/2014/main" id="{918B9605-016A-4C38-A66C-F7830648359B}"/>
            </a:ext>
          </a:extLst>
        </xdr:cNvPr>
        <xdr:cNvSpPr txBox="1"/>
      </xdr:nvSpPr>
      <xdr:spPr>
        <a:xfrm>
          <a:off x="2705744" y="1419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75455</xdr:rowOff>
    </xdr:from>
    <xdr:ext cx="405111" cy="259045"/>
    <xdr:sp macro="" textlink="">
      <xdr:nvSpPr>
        <xdr:cNvPr id="313" name="n_3mainValue【福祉施設】&#10;有形固定資産減価償却率">
          <a:extLst>
            <a:ext uri="{FF2B5EF4-FFF2-40B4-BE49-F238E27FC236}">
              <a16:creationId xmlns:a16="http://schemas.microsoft.com/office/drawing/2014/main" id="{0D8EAB4E-7E8D-4BB1-93A7-5B1C6130627C}"/>
            </a:ext>
          </a:extLst>
        </xdr:cNvPr>
        <xdr:cNvSpPr txBox="1"/>
      </xdr:nvSpPr>
      <xdr:spPr>
        <a:xfrm>
          <a:off x="18167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41164</xdr:rowOff>
    </xdr:from>
    <xdr:ext cx="405111" cy="259045"/>
    <xdr:sp macro="" textlink="">
      <xdr:nvSpPr>
        <xdr:cNvPr id="314" name="n_4mainValue【福祉施設】&#10;有形固定資産減価償却率">
          <a:extLst>
            <a:ext uri="{FF2B5EF4-FFF2-40B4-BE49-F238E27FC236}">
              <a16:creationId xmlns:a16="http://schemas.microsoft.com/office/drawing/2014/main" id="{9B908BFD-50C5-43E3-AC05-B4A0535013DD}"/>
            </a:ext>
          </a:extLst>
        </xdr:cNvPr>
        <xdr:cNvSpPr txBox="1"/>
      </xdr:nvSpPr>
      <xdr:spPr>
        <a:xfrm>
          <a:off x="927744" y="14100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5BBC70F6-C126-4D7C-BCAC-F3A6E3D8ABE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CA0C3F48-760E-432A-A9B2-097A3EB7378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AE6FA25D-8A7D-43F7-861E-8CC0E86FEA1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A095F0BE-3F1C-41A5-9989-3B885445FFA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86A1ADFB-5342-4E29-9F8C-20741A75A67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BFA856BC-8E8E-44AC-A3C2-DE49F34A0A6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63B4B767-19CE-4035-8AF0-12EBCF500EF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F632F70D-85A9-4F7F-9A58-42326B16328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1F4923BC-1F1B-4A94-AA9E-C6BA3D89C15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32776F5D-396E-455D-A530-C54DEC4BFBE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60895A83-447E-43A6-840F-A4F9830A0875}"/>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A85C630C-1571-4481-AAC8-F81A99E03771}"/>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4285C369-8226-43BE-95F5-621753248255}"/>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D9593351-46DD-47B1-9489-F9E1129CC6B7}"/>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6EFCB1D5-A78B-4FF8-9DCB-2D57A9EFF499}"/>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58135E69-22FD-408B-8232-FB09AE05DA18}"/>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36B1D8FD-E72B-49F1-872E-4E9CD51B4F0C}"/>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82F20597-5289-4335-B9BD-345757078277}"/>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E8CFAD78-8B94-42AA-A989-92E1FCF2EC6B}"/>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14AA6E1E-5FA0-4619-BE02-2DECDA51BC63}"/>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632C95A3-689F-4DBE-9892-DE941DDDF5A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3FB43154-24CA-4430-9699-2A0B699294B1}"/>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8E28AE4D-4C58-4CA7-97C4-DA3895F831E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4A603E2B-E1CB-43CC-BF64-7AC4E45B76E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2BB18242-7E83-4983-962F-3B9168FB0B7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CC184F03-B332-41FA-9AC7-CDEC56DE6EC2}"/>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462523B2-FE23-4A19-99A2-E236A573C542}"/>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4FA69ED7-DCD9-49E2-851B-16052DF144F6}"/>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3037D622-5AFA-4F5D-8DE7-45F4D077AE39}"/>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51CDD422-3D82-4230-B52C-8AD6E0B8B507}"/>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a:extLst>
            <a:ext uri="{FF2B5EF4-FFF2-40B4-BE49-F238E27FC236}">
              <a16:creationId xmlns:a16="http://schemas.microsoft.com/office/drawing/2014/main" id="{145B1031-637A-4E24-B87B-3C2C764C16A5}"/>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286054F3-13E9-427B-B969-17391CEC8EDB}"/>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66F15112-69A4-439D-98B2-9E412E0BB0D1}"/>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40E0B13C-202A-467A-8DEB-515007A12F2A}"/>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39BC4452-B2BE-43C1-8674-AEA5F232CA5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514CBACC-D045-4680-B8E7-AC2AEDAB648F}"/>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633B130B-0734-49B5-A7B4-EED75AB2F4B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3AE463C9-BB95-4418-AC17-A41ABE29912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4FAE3FD1-71BE-46F4-A61D-8E86B43A2B6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15761948-A9C8-4AE8-98D1-AE5C0F70E9D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3CE7B85-897C-41F5-8CB2-0ABD60E7ED9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56" name="楕円 355">
          <a:extLst>
            <a:ext uri="{FF2B5EF4-FFF2-40B4-BE49-F238E27FC236}">
              <a16:creationId xmlns:a16="http://schemas.microsoft.com/office/drawing/2014/main" id="{DF735FC8-432B-47F5-996C-98BA1A070603}"/>
            </a:ext>
          </a:extLst>
        </xdr:cNvPr>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99077</xdr:rowOff>
    </xdr:from>
    <xdr:ext cx="469744" cy="259045"/>
    <xdr:sp macro="" textlink="">
      <xdr:nvSpPr>
        <xdr:cNvPr id="357" name="【福祉施設】&#10;一人当たり面積該当値テキスト">
          <a:extLst>
            <a:ext uri="{FF2B5EF4-FFF2-40B4-BE49-F238E27FC236}">
              <a16:creationId xmlns:a16="http://schemas.microsoft.com/office/drawing/2014/main" id="{900598A0-D62C-4625-8095-AD7EE3179979}"/>
            </a:ext>
          </a:extLst>
        </xdr:cNvPr>
        <xdr:cNvSpPr txBox="1"/>
      </xdr:nvSpPr>
      <xdr:spPr>
        <a:xfrm>
          <a:off x="10515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120650</xdr:rowOff>
    </xdr:from>
    <xdr:to>
      <xdr:col>50</xdr:col>
      <xdr:colOff>165100</xdr:colOff>
      <xdr:row>84</xdr:row>
      <xdr:rowOff>50800</xdr:rowOff>
    </xdr:to>
    <xdr:sp macro="" textlink="">
      <xdr:nvSpPr>
        <xdr:cNvPr id="358" name="楕円 357">
          <a:extLst>
            <a:ext uri="{FF2B5EF4-FFF2-40B4-BE49-F238E27FC236}">
              <a16:creationId xmlns:a16="http://schemas.microsoft.com/office/drawing/2014/main" id="{B7517832-2E2A-4ADB-94CD-83DF35105CEA}"/>
            </a:ext>
          </a:extLst>
        </xdr:cNvPr>
        <xdr:cNvSpPr/>
      </xdr:nvSpPr>
      <xdr:spPr>
        <a:xfrm>
          <a:off x="9588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0</xdr:rowOff>
    </xdr:from>
    <xdr:to>
      <xdr:col>55</xdr:col>
      <xdr:colOff>0</xdr:colOff>
      <xdr:row>84</xdr:row>
      <xdr:rowOff>0</xdr:rowOff>
    </xdr:to>
    <xdr:cxnSp macro="">
      <xdr:nvCxnSpPr>
        <xdr:cNvPr id="359" name="直線コネクタ 358">
          <a:extLst>
            <a:ext uri="{FF2B5EF4-FFF2-40B4-BE49-F238E27FC236}">
              <a16:creationId xmlns:a16="http://schemas.microsoft.com/office/drawing/2014/main" id="{EE7846BA-F761-42DB-8065-0595E7492D15}"/>
            </a:ext>
          </a:extLst>
        </xdr:cNvPr>
        <xdr:cNvCxnSpPr/>
      </xdr:nvCxnSpPr>
      <xdr:spPr>
        <a:xfrm>
          <a:off x="9639300" y="1440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131536</xdr:rowOff>
    </xdr:from>
    <xdr:to>
      <xdr:col>46</xdr:col>
      <xdr:colOff>38100</xdr:colOff>
      <xdr:row>84</xdr:row>
      <xdr:rowOff>61686</xdr:rowOff>
    </xdr:to>
    <xdr:sp macro="" textlink="">
      <xdr:nvSpPr>
        <xdr:cNvPr id="360" name="楕円 359">
          <a:extLst>
            <a:ext uri="{FF2B5EF4-FFF2-40B4-BE49-F238E27FC236}">
              <a16:creationId xmlns:a16="http://schemas.microsoft.com/office/drawing/2014/main" id="{8BE3D870-4F83-43AD-A3A1-800790C4FEC9}"/>
            </a:ext>
          </a:extLst>
        </xdr:cNvPr>
        <xdr:cNvSpPr/>
      </xdr:nvSpPr>
      <xdr:spPr>
        <a:xfrm>
          <a:off x="86995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0</xdr:rowOff>
    </xdr:from>
    <xdr:to>
      <xdr:col>50</xdr:col>
      <xdr:colOff>114300</xdr:colOff>
      <xdr:row>84</xdr:row>
      <xdr:rowOff>10886</xdr:rowOff>
    </xdr:to>
    <xdr:cxnSp macro="">
      <xdr:nvCxnSpPr>
        <xdr:cNvPr id="361" name="直線コネクタ 360">
          <a:extLst>
            <a:ext uri="{FF2B5EF4-FFF2-40B4-BE49-F238E27FC236}">
              <a16:creationId xmlns:a16="http://schemas.microsoft.com/office/drawing/2014/main" id="{48B6CC24-D155-4F59-B920-92B2ED01BB33}"/>
            </a:ext>
          </a:extLst>
        </xdr:cNvPr>
        <xdr:cNvCxnSpPr/>
      </xdr:nvCxnSpPr>
      <xdr:spPr>
        <a:xfrm flipV="1">
          <a:off x="8750300" y="144018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142421</xdr:rowOff>
    </xdr:from>
    <xdr:to>
      <xdr:col>41</xdr:col>
      <xdr:colOff>101600</xdr:colOff>
      <xdr:row>84</xdr:row>
      <xdr:rowOff>72571</xdr:rowOff>
    </xdr:to>
    <xdr:sp macro="" textlink="">
      <xdr:nvSpPr>
        <xdr:cNvPr id="362" name="楕円 361">
          <a:extLst>
            <a:ext uri="{FF2B5EF4-FFF2-40B4-BE49-F238E27FC236}">
              <a16:creationId xmlns:a16="http://schemas.microsoft.com/office/drawing/2014/main" id="{140D7B08-C2E7-484B-B0F0-EE14BC745D2F}"/>
            </a:ext>
          </a:extLst>
        </xdr:cNvPr>
        <xdr:cNvSpPr/>
      </xdr:nvSpPr>
      <xdr:spPr>
        <a:xfrm>
          <a:off x="78105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10886</xdr:rowOff>
    </xdr:from>
    <xdr:to>
      <xdr:col>45</xdr:col>
      <xdr:colOff>177800</xdr:colOff>
      <xdr:row>84</xdr:row>
      <xdr:rowOff>21771</xdr:rowOff>
    </xdr:to>
    <xdr:cxnSp macro="">
      <xdr:nvCxnSpPr>
        <xdr:cNvPr id="363" name="直線コネクタ 362">
          <a:extLst>
            <a:ext uri="{FF2B5EF4-FFF2-40B4-BE49-F238E27FC236}">
              <a16:creationId xmlns:a16="http://schemas.microsoft.com/office/drawing/2014/main" id="{5D13BE72-42CE-4A13-B9CD-342638E3C78E}"/>
            </a:ext>
          </a:extLst>
        </xdr:cNvPr>
        <xdr:cNvCxnSpPr/>
      </xdr:nvCxnSpPr>
      <xdr:spPr>
        <a:xfrm flipV="1">
          <a:off x="7861300" y="144126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153307</xdr:rowOff>
    </xdr:from>
    <xdr:to>
      <xdr:col>36</xdr:col>
      <xdr:colOff>165100</xdr:colOff>
      <xdr:row>84</xdr:row>
      <xdr:rowOff>83457</xdr:rowOff>
    </xdr:to>
    <xdr:sp macro="" textlink="">
      <xdr:nvSpPr>
        <xdr:cNvPr id="364" name="楕円 363">
          <a:extLst>
            <a:ext uri="{FF2B5EF4-FFF2-40B4-BE49-F238E27FC236}">
              <a16:creationId xmlns:a16="http://schemas.microsoft.com/office/drawing/2014/main" id="{5E00DB1F-59D0-47B7-B5EA-370989A0A6A6}"/>
            </a:ext>
          </a:extLst>
        </xdr:cNvPr>
        <xdr:cNvSpPr/>
      </xdr:nvSpPr>
      <xdr:spPr>
        <a:xfrm>
          <a:off x="6921500" y="143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21771</xdr:rowOff>
    </xdr:from>
    <xdr:to>
      <xdr:col>41</xdr:col>
      <xdr:colOff>50800</xdr:colOff>
      <xdr:row>84</xdr:row>
      <xdr:rowOff>32657</xdr:rowOff>
    </xdr:to>
    <xdr:cxnSp macro="">
      <xdr:nvCxnSpPr>
        <xdr:cNvPr id="365" name="直線コネクタ 364">
          <a:extLst>
            <a:ext uri="{FF2B5EF4-FFF2-40B4-BE49-F238E27FC236}">
              <a16:creationId xmlns:a16="http://schemas.microsoft.com/office/drawing/2014/main" id="{877D109F-233C-4325-8D03-60E723CBB15F}"/>
            </a:ext>
          </a:extLst>
        </xdr:cNvPr>
        <xdr:cNvCxnSpPr/>
      </xdr:nvCxnSpPr>
      <xdr:spPr>
        <a:xfrm flipV="1">
          <a:off x="6972300" y="144235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10;一人当たり面積">
          <a:extLst>
            <a:ext uri="{FF2B5EF4-FFF2-40B4-BE49-F238E27FC236}">
              <a16:creationId xmlns:a16="http://schemas.microsoft.com/office/drawing/2014/main" id="{480CB482-088D-4900-82E4-7E4E8117F947}"/>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10;一人当たり面積">
          <a:extLst>
            <a:ext uri="{FF2B5EF4-FFF2-40B4-BE49-F238E27FC236}">
              <a16:creationId xmlns:a16="http://schemas.microsoft.com/office/drawing/2014/main" id="{B279919B-14C2-47EE-BA7F-3752B6A4AE37}"/>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10;一人当たり面積">
          <a:extLst>
            <a:ext uri="{FF2B5EF4-FFF2-40B4-BE49-F238E27FC236}">
              <a16:creationId xmlns:a16="http://schemas.microsoft.com/office/drawing/2014/main" id="{8DCAF754-CEB6-4B0D-8FD7-6557852D00F1}"/>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10;一人当たり面積">
          <a:extLst>
            <a:ext uri="{FF2B5EF4-FFF2-40B4-BE49-F238E27FC236}">
              <a16:creationId xmlns:a16="http://schemas.microsoft.com/office/drawing/2014/main" id="{BE12FCE4-452D-45AD-BF72-E1814FC9144D}"/>
            </a:ext>
          </a:extLst>
        </xdr:cNvPr>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41927</xdr:rowOff>
    </xdr:from>
    <xdr:ext cx="469744" cy="259045"/>
    <xdr:sp macro="" textlink="">
      <xdr:nvSpPr>
        <xdr:cNvPr id="370" name="n_1mainValue【福祉施設】&#10;一人当たり面積">
          <a:extLst>
            <a:ext uri="{FF2B5EF4-FFF2-40B4-BE49-F238E27FC236}">
              <a16:creationId xmlns:a16="http://schemas.microsoft.com/office/drawing/2014/main" id="{6C180134-9AF9-4365-BC7E-DBB75999B8C2}"/>
            </a:ext>
          </a:extLst>
        </xdr:cNvPr>
        <xdr:cNvSpPr txBox="1"/>
      </xdr:nvSpPr>
      <xdr:spPr>
        <a:xfrm>
          <a:off x="9391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52813</xdr:rowOff>
    </xdr:from>
    <xdr:ext cx="469744" cy="259045"/>
    <xdr:sp macro="" textlink="">
      <xdr:nvSpPr>
        <xdr:cNvPr id="371" name="n_2mainValue【福祉施設】&#10;一人当たり面積">
          <a:extLst>
            <a:ext uri="{FF2B5EF4-FFF2-40B4-BE49-F238E27FC236}">
              <a16:creationId xmlns:a16="http://schemas.microsoft.com/office/drawing/2014/main" id="{03B6BF13-C071-4063-B84B-2D25348476EC}"/>
            </a:ext>
          </a:extLst>
        </xdr:cNvPr>
        <xdr:cNvSpPr txBox="1"/>
      </xdr:nvSpPr>
      <xdr:spPr>
        <a:xfrm>
          <a:off x="8515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63698</xdr:rowOff>
    </xdr:from>
    <xdr:ext cx="469744" cy="259045"/>
    <xdr:sp macro="" textlink="">
      <xdr:nvSpPr>
        <xdr:cNvPr id="372" name="n_3mainValue【福祉施設】&#10;一人当たり面積">
          <a:extLst>
            <a:ext uri="{FF2B5EF4-FFF2-40B4-BE49-F238E27FC236}">
              <a16:creationId xmlns:a16="http://schemas.microsoft.com/office/drawing/2014/main" id="{86B3089A-81FA-45F7-A7B9-E06815387176}"/>
            </a:ext>
          </a:extLst>
        </xdr:cNvPr>
        <xdr:cNvSpPr txBox="1"/>
      </xdr:nvSpPr>
      <xdr:spPr>
        <a:xfrm>
          <a:off x="7626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74584</xdr:rowOff>
    </xdr:from>
    <xdr:ext cx="469744" cy="259045"/>
    <xdr:sp macro="" textlink="">
      <xdr:nvSpPr>
        <xdr:cNvPr id="373" name="n_4mainValue【福祉施設】&#10;一人当たり面積">
          <a:extLst>
            <a:ext uri="{FF2B5EF4-FFF2-40B4-BE49-F238E27FC236}">
              <a16:creationId xmlns:a16="http://schemas.microsoft.com/office/drawing/2014/main" id="{DB500D7D-3C8C-4453-8FDE-0CA3B546DB94}"/>
            </a:ext>
          </a:extLst>
        </xdr:cNvPr>
        <xdr:cNvSpPr txBox="1"/>
      </xdr:nvSpPr>
      <xdr:spPr>
        <a:xfrm>
          <a:off x="6737427" y="144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2E999A83-C253-49DA-B74D-D5AEA591F7B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4AED03CA-C96F-4B47-8E5F-9FD736756EE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AAE9AACD-0EDA-4A11-9CE1-B2B2AF1B4A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E205DF29-CA45-4497-93C5-952974D88CA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DF6C3D88-FD0D-4ACF-8EA3-28DB5F7612A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EBDEFFE4-999A-419D-B6B8-37D1F4CBAE2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1513FEA7-EF4B-46CA-86D8-ADCD37483E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A5649DDF-4AE4-4E19-83AE-66E77656041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F2746F6C-3856-4F5D-9BF3-F89FE42FD73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4433D1DC-3CDB-42A8-B54C-C8F486EFA31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85368CFE-9EA0-4030-8730-753DC4C39AC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2A3EA2B3-2B87-4AAB-9E15-FF39989A33AC}"/>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CB56723C-FF5F-43E1-B53F-0BFC98E1C806}"/>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9D9FDA01-CBBE-446C-AB68-6EDDC15E2F2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8933FEC1-5986-4E0D-9EB1-D57F23880A12}"/>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E2E4827-93A2-4F55-8C49-8194E42A5F2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6666970D-3635-48D7-A2BD-1B8534BFAE22}"/>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6CC9C9BB-70F8-4B07-8A95-328A6ECF7D93}"/>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94687137-A050-4351-B09C-4C10145F6B7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80F05459-53C2-46FE-95FB-914612CC64B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C373956-AC64-4405-9A0C-FC133682C54D}"/>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D57B220-042D-4645-BE3A-7C2E7C33C42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C9B23FF-76FA-44F0-AE60-7CED3E15D71E}"/>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2ED2D7E3-798A-43CF-B147-7FE02CE4837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F30F1EE5-E8D8-41BE-A071-9D8F395980F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FBCDF7E8-C912-41A1-9D71-C11510EB4EC4}"/>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E3C52DA1-C44B-4C55-90F7-6102BFCE9726}"/>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1F738072-CB76-4441-AFF1-ABD6E604528A}"/>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99CC5FEC-C0A6-45AA-80E4-6364E547033B}"/>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BA9D1787-2C6A-4ADD-A916-2B63C83C7DC6}"/>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A1640C0-0F2D-46A3-AB79-0DC8B0B15768}"/>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BF58A3A1-FE56-498B-86C0-5FD3FC1B71B6}"/>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B1C9C3BB-5DB0-4512-98F5-3EDFB4DD460C}"/>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8E83BEA7-7110-437E-B76E-DACC8E86BEA8}"/>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AD772485-E7AB-4EAC-857E-E67214C34BE6}"/>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433162DF-8882-426B-A773-458DAF62918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A6B2CF78-E96E-4671-9FCA-940B57376DA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B2D8F24-5A25-46E3-9101-A9395A421B7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5B91715-0BB5-4532-A66C-0EA0384BACB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4E715DF-8CB1-4A31-98CB-D024C343A8FB}"/>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25400</xdr:rowOff>
    </xdr:from>
    <xdr:to>
      <xdr:col>24</xdr:col>
      <xdr:colOff>114300</xdr:colOff>
      <xdr:row>103</xdr:row>
      <xdr:rowOff>127000</xdr:rowOff>
    </xdr:to>
    <xdr:sp macro="" textlink="">
      <xdr:nvSpPr>
        <xdr:cNvPr id="414" name="楕円 413">
          <a:extLst>
            <a:ext uri="{FF2B5EF4-FFF2-40B4-BE49-F238E27FC236}">
              <a16:creationId xmlns:a16="http://schemas.microsoft.com/office/drawing/2014/main" id="{B760F537-0919-4922-ABDF-66339AD60FDA}"/>
            </a:ext>
          </a:extLst>
        </xdr:cNvPr>
        <xdr:cNvSpPr/>
      </xdr:nvSpPr>
      <xdr:spPr>
        <a:xfrm>
          <a:off x="45847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3827</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5E83E5C0-63D4-4742-B287-B52A4591D4EE}"/>
            </a:ext>
          </a:extLst>
        </xdr:cNvPr>
        <xdr:cNvSpPr txBox="1"/>
      </xdr:nvSpPr>
      <xdr:spPr>
        <a:xfrm>
          <a:off x="4673600"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154939</xdr:rowOff>
    </xdr:from>
    <xdr:to>
      <xdr:col>20</xdr:col>
      <xdr:colOff>38100</xdr:colOff>
      <xdr:row>103</xdr:row>
      <xdr:rowOff>85089</xdr:rowOff>
    </xdr:to>
    <xdr:sp macro="" textlink="">
      <xdr:nvSpPr>
        <xdr:cNvPr id="416" name="楕円 415">
          <a:extLst>
            <a:ext uri="{FF2B5EF4-FFF2-40B4-BE49-F238E27FC236}">
              <a16:creationId xmlns:a16="http://schemas.microsoft.com/office/drawing/2014/main" id="{B3DFDF10-F280-41E1-A1FD-98203D012C70}"/>
            </a:ext>
          </a:extLst>
        </xdr:cNvPr>
        <xdr:cNvSpPr/>
      </xdr:nvSpPr>
      <xdr:spPr>
        <a:xfrm>
          <a:off x="3746500" y="176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34289</xdr:rowOff>
    </xdr:from>
    <xdr:to>
      <xdr:col>24</xdr:col>
      <xdr:colOff>63500</xdr:colOff>
      <xdr:row>103</xdr:row>
      <xdr:rowOff>76200</xdr:rowOff>
    </xdr:to>
    <xdr:cxnSp macro="">
      <xdr:nvCxnSpPr>
        <xdr:cNvPr id="417" name="直線コネクタ 416">
          <a:extLst>
            <a:ext uri="{FF2B5EF4-FFF2-40B4-BE49-F238E27FC236}">
              <a16:creationId xmlns:a16="http://schemas.microsoft.com/office/drawing/2014/main" id="{ADC5B878-3C91-449E-B363-3F078C18EFB4}"/>
            </a:ext>
          </a:extLst>
        </xdr:cNvPr>
        <xdr:cNvCxnSpPr/>
      </xdr:nvCxnSpPr>
      <xdr:spPr>
        <a:xfrm>
          <a:off x="3797300" y="1769363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111125</xdr:rowOff>
    </xdr:from>
    <xdr:to>
      <xdr:col>15</xdr:col>
      <xdr:colOff>101600</xdr:colOff>
      <xdr:row>103</xdr:row>
      <xdr:rowOff>41275</xdr:rowOff>
    </xdr:to>
    <xdr:sp macro="" textlink="">
      <xdr:nvSpPr>
        <xdr:cNvPr id="418" name="楕円 417">
          <a:extLst>
            <a:ext uri="{FF2B5EF4-FFF2-40B4-BE49-F238E27FC236}">
              <a16:creationId xmlns:a16="http://schemas.microsoft.com/office/drawing/2014/main" id="{F21AA8C7-250F-48B6-84BC-724B58113CD9}"/>
            </a:ext>
          </a:extLst>
        </xdr:cNvPr>
        <xdr:cNvSpPr/>
      </xdr:nvSpPr>
      <xdr:spPr>
        <a:xfrm>
          <a:off x="2857500" y="1759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161925</xdr:rowOff>
    </xdr:from>
    <xdr:to>
      <xdr:col>19</xdr:col>
      <xdr:colOff>177800</xdr:colOff>
      <xdr:row>103</xdr:row>
      <xdr:rowOff>34289</xdr:rowOff>
    </xdr:to>
    <xdr:cxnSp macro="">
      <xdr:nvCxnSpPr>
        <xdr:cNvPr id="419" name="直線コネクタ 418">
          <a:extLst>
            <a:ext uri="{FF2B5EF4-FFF2-40B4-BE49-F238E27FC236}">
              <a16:creationId xmlns:a16="http://schemas.microsoft.com/office/drawing/2014/main" id="{D9844FA2-F5F6-44CE-9650-94BB09EB1899}"/>
            </a:ext>
          </a:extLst>
        </xdr:cNvPr>
        <xdr:cNvCxnSpPr/>
      </xdr:nvCxnSpPr>
      <xdr:spPr>
        <a:xfrm>
          <a:off x="2908300" y="176498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67311</xdr:rowOff>
    </xdr:from>
    <xdr:to>
      <xdr:col>10</xdr:col>
      <xdr:colOff>165100</xdr:colOff>
      <xdr:row>102</xdr:row>
      <xdr:rowOff>168911</xdr:rowOff>
    </xdr:to>
    <xdr:sp macro="" textlink="">
      <xdr:nvSpPr>
        <xdr:cNvPr id="420" name="楕円 419">
          <a:extLst>
            <a:ext uri="{FF2B5EF4-FFF2-40B4-BE49-F238E27FC236}">
              <a16:creationId xmlns:a16="http://schemas.microsoft.com/office/drawing/2014/main" id="{D18CE847-6FA7-40ED-A0E1-24FCAEE60638}"/>
            </a:ext>
          </a:extLst>
        </xdr:cNvPr>
        <xdr:cNvSpPr/>
      </xdr:nvSpPr>
      <xdr:spPr>
        <a:xfrm>
          <a:off x="1968500" y="175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118111</xdr:rowOff>
    </xdr:from>
    <xdr:to>
      <xdr:col>15</xdr:col>
      <xdr:colOff>50800</xdr:colOff>
      <xdr:row>102</xdr:row>
      <xdr:rowOff>161925</xdr:rowOff>
    </xdr:to>
    <xdr:cxnSp macro="">
      <xdr:nvCxnSpPr>
        <xdr:cNvPr id="421" name="直線コネクタ 420">
          <a:extLst>
            <a:ext uri="{FF2B5EF4-FFF2-40B4-BE49-F238E27FC236}">
              <a16:creationId xmlns:a16="http://schemas.microsoft.com/office/drawing/2014/main" id="{E3C14C8B-446C-4735-9D6F-0FACD1BB9713}"/>
            </a:ext>
          </a:extLst>
        </xdr:cNvPr>
        <xdr:cNvCxnSpPr/>
      </xdr:nvCxnSpPr>
      <xdr:spPr>
        <a:xfrm>
          <a:off x="2019300" y="176060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23495</xdr:rowOff>
    </xdr:from>
    <xdr:to>
      <xdr:col>6</xdr:col>
      <xdr:colOff>38100</xdr:colOff>
      <xdr:row>102</xdr:row>
      <xdr:rowOff>125095</xdr:rowOff>
    </xdr:to>
    <xdr:sp macro="" textlink="">
      <xdr:nvSpPr>
        <xdr:cNvPr id="422" name="楕円 421">
          <a:extLst>
            <a:ext uri="{FF2B5EF4-FFF2-40B4-BE49-F238E27FC236}">
              <a16:creationId xmlns:a16="http://schemas.microsoft.com/office/drawing/2014/main" id="{5C123047-C52E-4853-B441-B16F818D2D3F}"/>
            </a:ext>
          </a:extLst>
        </xdr:cNvPr>
        <xdr:cNvSpPr/>
      </xdr:nvSpPr>
      <xdr:spPr>
        <a:xfrm>
          <a:off x="1079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74295</xdr:rowOff>
    </xdr:from>
    <xdr:to>
      <xdr:col>10</xdr:col>
      <xdr:colOff>114300</xdr:colOff>
      <xdr:row>102</xdr:row>
      <xdr:rowOff>118111</xdr:rowOff>
    </xdr:to>
    <xdr:cxnSp macro="">
      <xdr:nvCxnSpPr>
        <xdr:cNvPr id="423" name="直線コネクタ 422">
          <a:extLst>
            <a:ext uri="{FF2B5EF4-FFF2-40B4-BE49-F238E27FC236}">
              <a16:creationId xmlns:a16="http://schemas.microsoft.com/office/drawing/2014/main" id="{D70B4161-2F6B-4611-94F6-E6F15702A80A}"/>
            </a:ext>
          </a:extLst>
        </xdr:cNvPr>
        <xdr:cNvCxnSpPr/>
      </xdr:nvCxnSpPr>
      <xdr:spPr>
        <a:xfrm>
          <a:off x="1130300" y="17562195"/>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91457</xdr:rowOff>
    </xdr:from>
    <xdr:ext cx="405111" cy="259045"/>
    <xdr:sp macro="" textlink="">
      <xdr:nvSpPr>
        <xdr:cNvPr id="424" name="n_1aveValue【市民会館】&#10;有形固定資産減価償却率">
          <a:extLst>
            <a:ext uri="{FF2B5EF4-FFF2-40B4-BE49-F238E27FC236}">
              <a16:creationId xmlns:a16="http://schemas.microsoft.com/office/drawing/2014/main" id="{D82D45DA-3E28-4D72-B10E-5160C0D672E9}"/>
            </a:ext>
          </a:extLst>
        </xdr:cNvPr>
        <xdr:cNvSpPr txBox="1"/>
      </xdr:nvSpPr>
      <xdr:spPr>
        <a:xfrm>
          <a:off x="35820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425" name="n_2aveValue【市民会館】&#10;有形固定資産減価償却率">
          <a:extLst>
            <a:ext uri="{FF2B5EF4-FFF2-40B4-BE49-F238E27FC236}">
              <a16:creationId xmlns:a16="http://schemas.microsoft.com/office/drawing/2014/main" id="{8AA07714-3587-4389-9E11-AD0A91EEC3C8}"/>
            </a:ext>
          </a:extLst>
        </xdr:cNvPr>
        <xdr:cNvSpPr txBox="1"/>
      </xdr:nvSpPr>
      <xdr:spPr>
        <a:xfrm>
          <a:off x="2705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100982</xdr:rowOff>
    </xdr:from>
    <xdr:ext cx="405111" cy="259045"/>
    <xdr:sp macro="" textlink="">
      <xdr:nvSpPr>
        <xdr:cNvPr id="426" name="n_3aveValue【市民会館】&#10;有形固定資産減価償却率">
          <a:extLst>
            <a:ext uri="{FF2B5EF4-FFF2-40B4-BE49-F238E27FC236}">
              <a16:creationId xmlns:a16="http://schemas.microsoft.com/office/drawing/2014/main" id="{756F2A81-9C5E-4666-96BB-1A237C8DE11C}"/>
            </a:ext>
          </a:extLst>
        </xdr:cNvPr>
        <xdr:cNvSpPr txBox="1"/>
      </xdr:nvSpPr>
      <xdr:spPr>
        <a:xfrm>
          <a:off x="1816744" y="1776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64788</xdr:rowOff>
    </xdr:from>
    <xdr:ext cx="405111" cy="259045"/>
    <xdr:sp macro="" textlink="">
      <xdr:nvSpPr>
        <xdr:cNvPr id="427" name="n_4aveValue【市民会館】&#10;有形固定資産減価償却率">
          <a:extLst>
            <a:ext uri="{FF2B5EF4-FFF2-40B4-BE49-F238E27FC236}">
              <a16:creationId xmlns:a16="http://schemas.microsoft.com/office/drawing/2014/main" id="{B53D6A8F-1AC5-455C-8BA0-E76D7DFA3A62}"/>
            </a:ext>
          </a:extLst>
        </xdr:cNvPr>
        <xdr:cNvSpPr txBox="1"/>
      </xdr:nvSpPr>
      <xdr:spPr>
        <a:xfrm>
          <a:off x="927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101616</xdr:rowOff>
    </xdr:from>
    <xdr:ext cx="405111" cy="259045"/>
    <xdr:sp macro="" textlink="">
      <xdr:nvSpPr>
        <xdr:cNvPr id="428" name="n_1mainValue【市民会館】&#10;有形固定資産減価償却率">
          <a:extLst>
            <a:ext uri="{FF2B5EF4-FFF2-40B4-BE49-F238E27FC236}">
              <a16:creationId xmlns:a16="http://schemas.microsoft.com/office/drawing/2014/main" id="{03F22EC5-5E55-4461-9C9E-44E522F86EAB}"/>
            </a:ext>
          </a:extLst>
        </xdr:cNvPr>
        <xdr:cNvSpPr txBox="1"/>
      </xdr:nvSpPr>
      <xdr:spPr>
        <a:xfrm>
          <a:off x="35820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57802</xdr:rowOff>
    </xdr:from>
    <xdr:ext cx="405111" cy="259045"/>
    <xdr:sp macro="" textlink="">
      <xdr:nvSpPr>
        <xdr:cNvPr id="429" name="n_2mainValue【市民会館】&#10;有形固定資産減価償却率">
          <a:extLst>
            <a:ext uri="{FF2B5EF4-FFF2-40B4-BE49-F238E27FC236}">
              <a16:creationId xmlns:a16="http://schemas.microsoft.com/office/drawing/2014/main" id="{94F9EC71-4B93-4424-9A6B-A1FF155FE171}"/>
            </a:ext>
          </a:extLst>
        </xdr:cNvPr>
        <xdr:cNvSpPr txBox="1"/>
      </xdr:nvSpPr>
      <xdr:spPr>
        <a:xfrm>
          <a:off x="2705744" y="1737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13988</xdr:rowOff>
    </xdr:from>
    <xdr:ext cx="405111" cy="259045"/>
    <xdr:sp macro="" textlink="">
      <xdr:nvSpPr>
        <xdr:cNvPr id="430" name="n_3mainValue【市民会館】&#10;有形固定資産減価償却率">
          <a:extLst>
            <a:ext uri="{FF2B5EF4-FFF2-40B4-BE49-F238E27FC236}">
              <a16:creationId xmlns:a16="http://schemas.microsoft.com/office/drawing/2014/main" id="{7930BDBC-8B13-4A93-8C5A-8168D74181E7}"/>
            </a:ext>
          </a:extLst>
        </xdr:cNvPr>
        <xdr:cNvSpPr txBox="1"/>
      </xdr:nvSpPr>
      <xdr:spPr>
        <a:xfrm>
          <a:off x="1816744" y="1733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141622</xdr:rowOff>
    </xdr:from>
    <xdr:ext cx="405111" cy="259045"/>
    <xdr:sp macro="" textlink="">
      <xdr:nvSpPr>
        <xdr:cNvPr id="431" name="n_4mainValue【市民会館】&#10;有形固定資産減価償却率">
          <a:extLst>
            <a:ext uri="{FF2B5EF4-FFF2-40B4-BE49-F238E27FC236}">
              <a16:creationId xmlns:a16="http://schemas.microsoft.com/office/drawing/2014/main" id="{8B4D42EB-7812-4C3F-8BC9-B7D75A1C147B}"/>
            </a:ext>
          </a:extLst>
        </xdr:cNvPr>
        <xdr:cNvSpPr txBox="1"/>
      </xdr:nvSpPr>
      <xdr:spPr>
        <a:xfrm>
          <a:off x="9277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2DA4C327-3DE2-464F-B4B5-B198D67B908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7F5C748-EBF6-468B-A8B1-D20B5588BD6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DC13273E-1018-4DA5-9130-16F2F43AF25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964F2D3E-B900-405B-933A-42B8941BF9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74FED498-19F9-4885-A925-75A0E105062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169311CA-109C-42F8-BBA1-6011D22F24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E4272BD8-EDC2-49A2-84C2-F042EF707CE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BE2CD64-E446-4EF9-9FDD-7435405F6A0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6F2298C5-617D-4255-9DC1-9A89B72A44C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BE85B138-0D05-4700-ADBC-2100340BB43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BF4D9328-007E-45AB-B3C6-7D90D87C51EE}"/>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7B4D3ECE-5D61-4C22-93EB-0CB3C08AC815}"/>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B3751BCB-BD9C-4F63-AB39-3BAD950112C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59B92422-9EFF-4142-92A1-F61CB0F1301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99C5C287-3B49-4C75-B390-7DDCE04FFB4E}"/>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2011B077-2788-4741-AF03-83B484D07345}"/>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458D3826-C1F6-454F-A199-DE718F7E12AA}"/>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FC7B129D-78F7-4AB5-8484-8A307BDC41F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EAAEA6E3-A159-4018-824F-F575C43011C1}"/>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3FF86679-B234-4C35-978E-AD2ED4ED5965}"/>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35836732-4793-43C4-BDC7-ED12DA89B063}"/>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BF3690C8-CF0B-4D79-A35F-8061B32E8514}"/>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E12E2EB1-0D24-49A4-BD1C-088790E1AB71}"/>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1B7BFC02-F0BB-4937-9DA7-DED92A68AEC9}"/>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163847</xdr:rowOff>
    </xdr:from>
    <xdr:ext cx="469744" cy="259045"/>
    <xdr:sp macro="" textlink="">
      <xdr:nvSpPr>
        <xdr:cNvPr id="456" name="【市民会館】&#10;一人当たり面積平均値テキスト">
          <a:extLst>
            <a:ext uri="{FF2B5EF4-FFF2-40B4-BE49-F238E27FC236}">
              <a16:creationId xmlns:a16="http://schemas.microsoft.com/office/drawing/2014/main" id="{718AFC15-855D-4A26-892D-0BF83806EEB5}"/>
            </a:ext>
          </a:extLst>
        </xdr:cNvPr>
        <xdr:cNvSpPr txBox="1"/>
      </xdr:nvSpPr>
      <xdr:spPr>
        <a:xfrm>
          <a:off x="10515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1B0C9F7F-B295-4D7A-80B7-79EE1B845811}"/>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2B33AEE5-31E3-4519-82B5-FF3DD970C701}"/>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2134BAA5-9ACC-449E-AC72-D770BF148DA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CDF6B23-6BCD-4F75-9B07-4B1BFE715D12}"/>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52635143-17E2-4114-B9CF-725C4DFBE4AE}"/>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54EF8874-7F20-4C34-BFB8-AB1A6FF167E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97BE9227-ACC7-4BB0-A79C-02A0EAE0EF0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D90E3AD9-8E02-4946-A04E-BE1FE6E16666}"/>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FAA603ED-A2AD-4253-896F-E6C18B2BD189}"/>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F0635B7F-E50F-4000-8202-006E507CADD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19686</xdr:rowOff>
    </xdr:from>
    <xdr:to>
      <xdr:col>55</xdr:col>
      <xdr:colOff>50800</xdr:colOff>
      <xdr:row>104</xdr:row>
      <xdr:rowOff>121286</xdr:rowOff>
    </xdr:to>
    <xdr:sp macro="" textlink="">
      <xdr:nvSpPr>
        <xdr:cNvPr id="467" name="楕円 466">
          <a:extLst>
            <a:ext uri="{FF2B5EF4-FFF2-40B4-BE49-F238E27FC236}">
              <a16:creationId xmlns:a16="http://schemas.microsoft.com/office/drawing/2014/main" id="{231AEA51-1BD0-4244-A858-FF39ABC5EC47}"/>
            </a:ext>
          </a:extLst>
        </xdr:cNvPr>
        <xdr:cNvSpPr/>
      </xdr:nvSpPr>
      <xdr:spPr>
        <a:xfrm>
          <a:off x="104267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42563</xdr:rowOff>
    </xdr:from>
    <xdr:ext cx="469744" cy="259045"/>
    <xdr:sp macro="" textlink="">
      <xdr:nvSpPr>
        <xdr:cNvPr id="468" name="【市民会館】&#10;一人当たり面積該当値テキスト">
          <a:extLst>
            <a:ext uri="{FF2B5EF4-FFF2-40B4-BE49-F238E27FC236}">
              <a16:creationId xmlns:a16="http://schemas.microsoft.com/office/drawing/2014/main" id="{10FBBDE4-69C4-4DDB-8165-AA750F507693}"/>
            </a:ext>
          </a:extLst>
        </xdr:cNvPr>
        <xdr:cNvSpPr txBox="1"/>
      </xdr:nvSpPr>
      <xdr:spPr>
        <a:xfrm>
          <a:off x="10515600" y="17701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31114</xdr:rowOff>
    </xdr:from>
    <xdr:to>
      <xdr:col>50</xdr:col>
      <xdr:colOff>165100</xdr:colOff>
      <xdr:row>104</xdr:row>
      <xdr:rowOff>132714</xdr:rowOff>
    </xdr:to>
    <xdr:sp macro="" textlink="">
      <xdr:nvSpPr>
        <xdr:cNvPr id="469" name="楕円 468">
          <a:extLst>
            <a:ext uri="{FF2B5EF4-FFF2-40B4-BE49-F238E27FC236}">
              <a16:creationId xmlns:a16="http://schemas.microsoft.com/office/drawing/2014/main" id="{22454818-2E00-46B0-B31B-1008E515DB73}"/>
            </a:ext>
          </a:extLst>
        </xdr:cNvPr>
        <xdr:cNvSpPr/>
      </xdr:nvSpPr>
      <xdr:spPr>
        <a:xfrm>
          <a:off x="9588500" y="1786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70486</xdr:rowOff>
    </xdr:from>
    <xdr:to>
      <xdr:col>55</xdr:col>
      <xdr:colOff>0</xdr:colOff>
      <xdr:row>104</xdr:row>
      <xdr:rowOff>81914</xdr:rowOff>
    </xdr:to>
    <xdr:cxnSp macro="">
      <xdr:nvCxnSpPr>
        <xdr:cNvPr id="470" name="直線コネクタ 469">
          <a:extLst>
            <a:ext uri="{FF2B5EF4-FFF2-40B4-BE49-F238E27FC236}">
              <a16:creationId xmlns:a16="http://schemas.microsoft.com/office/drawing/2014/main" id="{1C4B0574-99C8-485A-A55F-2F81D338F32F}"/>
            </a:ext>
          </a:extLst>
        </xdr:cNvPr>
        <xdr:cNvCxnSpPr/>
      </xdr:nvCxnSpPr>
      <xdr:spPr>
        <a:xfrm flipV="1">
          <a:off x="9639300" y="17901286"/>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36830</xdr:rowOff>
    </xdr:from>
    <xdr:to>
      <xdr:col>46</xdr:col>
      <xdr:colOff>38100</xdr:colOff>
      <xdr:row>104</xdr:row>
      <xdr:rowOff>138430</xdr:rowOff>
    </xdr:to>
    <xdr:sp macro="" textlink="">
      <xdr:nvSpPr>
        <xdr:cNvPr id="471" name="楕円 470">
          <a:extLst>
            <a:ext uri="{FF2B5EF4-FFF2-40B4-BE49-F238E27FC236}">
              <a16:creationId xmlns:a16="http://schemas.microsoft.com/office/drawing/2014/main" id="{E704ACCF-7373-4128-9E56-1CDDB88C60F0}"/>
            </a:ext>
          </a:extLst>
        </xdr:cNvPr>
        <xdr:cNvSpPr/>
      </xdr:nvSpPr>
      <xdr:spPr>
        <a:xfrm>
          <a:off x="8699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81914</xdr:rowOff>
    </xdr:from>
    <xdr:to>
      <xdr:col>50</xdr:col>
      <xdr:colOff>114300</xdr:colOff>
      <xdr:row>104</xdr:row>
      <xdr:rowOff>87630</xdr:rowOff>
    </xdr:to>
    <xdr:cxnSp macro="">
      <xdr:nvCxnSpPr>
        <xdr:cNvPr id="472" name="直線コネクタ 471">
          <a:extLst>
            <a:ext uri="{FF2B5EF4-FFF2-40B4-BE49-F238E27FC236}">
              <a16:creationId xmlns:a16="http://schemas.microsoft.com/office/drawing/2014/main" id="{91322D99-11E5-42E2-9976-98345A578FA6}"/>
            </a:ext>
          </a:extLst>
        </xdr:cNvPr>
        <xdr:cNvCxnSpPr/>
      </xdr:nvCxnSpPr>
      <xdr:spPr>
        <a:xfrm flipV="1">
          <a:off x="8750300" y="179127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48261</xdr:rowOff>
    </xdr:from>
    <xdr:to>
      <xdr:col>41</xdr:col>
      <xdr:colOff>101600</xdr:colOff>
      <xdr:row>104</xdr:row>
      <xdr:rowOff>149861</xdr:rowOff>
    </xdr:to>
    <xdr:sp macro="" textlink="">
      <xdr:nvSpPr>
        <xdr:cNvPr id="473" name="楕円 472">
          <a:extLst>
            <a:ext uri="{FF2B5EF4-FFF2-40B4-BE49-F238E27FC236}">
              <a16:creationId xmlns:a16="http://schemas.microsoft.com/office/drawing/2014/main" id="{8195CC6B-C877-43AA-A716-59579DC3737E}"/>
            </a:ext>
          </a:extLst>
        </xdr:cNvPr>
        <xdr:cNvSpPr/>
      </xdr:nvSpPr>
      <xdr:spPr>
        <a:xfrm>
          <a:off x="7810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87630</xdr:rowOff>
    </xdr:from>
    <xdr:to>
      <xdr:col>45</xdr:col>
      <xdr:colOff>177800</xdr:colOff>
      <xdr:row>104</xdr:row>
      <xdr:rowOff>99061</xdr:rowOff>
    </xdr:to>
    <xdr:cxnSp macro="">
      <xdr:nvCxnSpPr>
        <xdr:cNvPr id="474" name="直線コネクタ 473">
          <a:extLst>
            <a:ext uri="{FF2B5EF4-FFF2-40B4-BE49-F238E27FC236}">
              <a16:creationId xmlns:a16="http://schemas.microsoft.com/office/drawing/2014/main" id="{7AE7327E-C8D6-487C-AED6-ED688C1F3C1B}"/>
            </a:ext>
          </a:extLst>
        </xdr:cNvPr>
        <xdr:cNvCxnSpPr/>
      </xdr:nvCxnSpPr>
      <xdr:spPr>
        <a:xfrm flipV="1">
          <a:off x="7861300" y="179184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53975</xdr:rowOff>
    </xdr:from>
    <xdr:to>
      <xdr:col>36</xdr:col>
      <xdr:colOff>165100</xdr:colOff>
      <xdr:row>104</xdr:row>
      <xdr:rowOff>155575</xdr:rowOff>
    </xdr:to>
    <xdr:sp macro="" textlink="">
      <xdr:nvSpPr>
        <xdr:cNvPr id="475" name="楕円 474">
          <a:extLst>
            <a:ext uri="{FF2B5EF4-FFF2-40B4-BE49-F238E27FC236}">
              <a16:creationId xmlns:a16="http://schemas.microsoft.com/office/drawing/2014/main" id="{A9C97D44-C268-4782-A1BF-07DC02442439}"/>
            </a:ext>
          </a:extLst>
        </xdr:cNvPr>
        <xdr:cNvSpPr/>
      </xdr:nvSpPr>
      <xdr:spPr>
        <a:xfrm>
          <a:off x="6921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99061</xdr:rowOff>
    </xdr:from>
    <xdr:to>
      <xdr:col>41</xdr:col>
      <xdr:colOff>50800</xdr:colOff>
      <xdr:row>104</xdr:row>
      <xdr:rowOff>104775</xdr:rowOff>
    </xdr:to>
    <xdr:cxnSp macro="">
      <xdr:nvCxnSpPr>
        <xdr:cNvPr id="476" name="直線コネクタ 475">
          <a:extLst>
            <a:ext uri="{FF2B5EF4-FFF2-40B4-BE49-F238E27FC236}">
              <a16:creationId xmlns:a16="http://schemas.microsoft.com/office/drawing/2014/main" id="{A1972FF2-9CB5-4311-B3A0-ACBB16B15E91}"/>
            </a:ext>
          </a:extLst>
        </xdr:cNvPr>
        <xdr:cNvCxnSpPr/>
      </xdr:nvCxnSpPr>
      <xdr:spPr>
        <a:xfrm flipV="1">
          <a:off x="6972300" y="179298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77" name="n_1aveValue【市民会館】&#10;一人当たり面積">
          <a:extLst>
            <a:ext uri="{FF2B5EF4-FFF2-40B4-BE49-F238E27FC236}">
              <a16:creationId xmlns:a16="http://schemas.microsoft.com/office/drawing/2014/main" id="{163310CB-7EF5-4D8F-B5F6-7A6F8870684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112413</xdr:rowOff>
    </xdr:from>
    <xdr:ext cx="469744" cy="259045"/>
    <xdr:sp macro="" textlink="">
      <xdr:nvSpPr>
        <xdr:cNvPr id="478" name="n_2aveValue【市民会館】&#10;一人当たり面積">
          <a:extLst>
            <a:ext uri="{FF2B5EF4-FFF2-40B4-BE49-F238E27FC236}">
              <a16:creationId xmlns:a16="http://schemas.microsoft.com/office/drawing/2014/main" id="{0E43852E-195C-4593-AF86-4717B9BCB705}"/>
            </a:ext>
          </a:extLst>
        </xdr:cNvPr>
        <xdr:cNvSpPr txBox="1"/>
      </xdr:nvSpPr>
      <xdr:spPr>
        <a:xfrm>
          <a:off x="8515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100982</xdr:rowOff>
    </xdr:from>
    <xdr:ext cx="469744" cy="259045"/>
    <xdr:sp macro="" textlink="">
      <xdr:nvSpPr>
        <xdr:cNvPr id="479" name="n_3aveValue【市民会館】&#10;一人当たり面積">
          <a:extLst>
            <a:ext uri="{FF2B5EF4-FFF2-40B4-BE49-F238E27FC236}">
              <a16:creationId xmlns:a16="http://schemas.microsoft.com/office/drawing/2014/main" id="{502F5C52-0835-42F9-9440-8102401B0BBD}"/>
            </a:ext>
          </a:extLst>
        </xdr:cNvPr>
        <xdr:cNvSpPr txBox="1"/>
      </xdr:nvSpPr>
      <xdr:spPr>
        <a:xfrm>
          <a:off x="7626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100982</xdr:rowOff>
    </xdr:from>
    <xdr:ext cx="469744" cy="259045"/>
    <xdr:sp macro="" textlink="">
      <xdr:nvSpPr>
        <xdr:cNvPr id="480" name="n_4aveValue【市民会館】&#10;一人当たり面積">
          <a:extLst>
            <a:ext uri="{FF2B5EF4-FFF2-40B4-BE49-F238E27FC236}">
              <a16:creationId xmlns:a16="http://schemas.microsoft.com/office/drawing/2014/main" id="{5C4F2F10-6DC7-47FE-A2C3-76124BD47776}"/>
            </a:ext>
          </a:extLst>
        </xdr:cNvPr>
        <xdr:cNvSpPr txBox="1"/>
      </xdr:nvSpPr>
      <xdr:spPr>
        <a:xfrm>
          <a:off x="6737427" y="1810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149241</xdr:rowOff>
    </xdr:from>
    <xdr:ext cx="469744" cy="259045"/>
    <xdr:sp macro="" textlink="">
      <xdr:nvSpPr>
        <xdr:cNvPr id="481" name="n_1mainValue【市民会館】&#10;一人当たり面積">
          <a:extLst>
            <a:ext uri="{FF2B5EF4-FFF2-40B4-BE49-F238E27FC236}">
              <a16:creationId xmlns:a16="http://schemas.microsoft.com/office/drawing/2014/main" id="{E0054D03-D4F9-4672-A987-C7385C31FC0A}"/>
            </a:ext>
          </a:extLst>
        </xdr:cNvPr>
        <xdr:cNvSpPr txBox="1"/>
      </xdr:nvSpPr>
      <xdr:spPr>
        <a:xfrm>
          <a:off x="9391727" y="176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154957</xdr:rowOff>
    </xdr:from>
    <xdr:ext cx="469744" cy="259045"/>
    <xdr:sp macro="" textlink="">
      <xdr:nvSpPr>
        <xdr:cNvPr id="482" name="n_2mainValue【市民会館】&#10;一人当たり面積">
          <a:extLst>
            <a:ext uri="{FF2B5EF4-FFF2-40B4-BE49-F238E27FC236}">
              <a16:creationId xmlns:a16="http://schemas.microsoft.com/office/drawing/2014/main" id="{95FE3016-5E4A-4F9D-88A4-AFA60F8DBEC7}"/>
            </a:ext>
          </a:extLst>
        </xdr:cNvPr>
        <xdr:cNvSpPr txBox="1"/>
      </xdr:nvSpPr>
      <xdr:spPr>
        <a:xfrm>
          <a:off x="8515427" y="1764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166388</xdr:rowOff>
    </xdr:from>
    <xdr:ext cx="469744" cy="259045"/>
    <xdr:sp macro="" textlink="">
      <xdr:nvSpPr>
        <xdr:cNvPr id="483" name="n_3mainValue【市民会館】&#10;一人当たり面積">
          <a:extLst>
            <a:ext uri="{FF2B5EF4-FFF2-40B4-BE49-F238E27FC236}">
              <a16:creationId xmlns:a16="http://schemas.microsoft.com/office/drawing/2014/main" id="{5AD90408-3A76-426F-A34C-897967DEDF46}"/>
            </a:ext>
          </a:extLst>
        </xdr:cNvPr>
        <xdr:cNvSpPr txBox="1"/>
      </xdr:nvSpPr>
      <xdr:spPr>
        <a:xfrm>
          <a:off x="7626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652</xdr:rowOff>
    </xdr:from>
    <xdr:ext cx="469744" cy="259045"/>
    <xdr:sp macro="" textlink="">
      <xdr:nvSpPr>
        <xdr:cNvPr id="484" name="n_4mainValue【市民会館】&#10;一人当たり面積">
          <a:extLst>
            <a:ext uri="{FF2B5EF4-FFF2-40B4-BE49-F238E27FC236}">
              <a16:creationId xmlns:a16="http://schemas.microsoft.com/office/drawing/2014/main" id="{0BB4AF41-40A8-44A9-9B41-F2D60497EE78}"/>
            </a:ext>
          </a:extLst>
        </xdr:cNvPr>
        <xdr:cNvSpPr txBox="1"/>
      </xdr:nvSpPr>
      <xdr:spPr>
        <a:xfrm>
          <a:off x="6737427" y="1766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919E8876-8CEB-4FCC-99C7-A5F72A9CBEB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98869419-C155-43A2-B3F7-5E08871F67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1A43F6E4-FAC2-458F-95CA-A93D9C8F00D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BF0F42F1-36E6-4A9E-B1DE-097F7E83BC8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C5311558-4331-457F-9997-0E5840B8BB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C99B062E-65AB-4873-BFB8-CEB33061E1D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2FCDCB8-75A2-4A22-AD74-33615CC6B0F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FE4C3157-03F3-4E56-BF30-24D1AEC087A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65964D4-4AAA-4F99-BFE6-41C0997CEC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C40E94E-05D4-4F30-9E1B-1DFEDC62CB7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ED7D60D8-3B0E-4440-93FC-A8B5450D67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1A00D60B-038E-4FEE-981B-20805D891CE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AEF13644-4798-4ADA-9721-BCD427A0537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764B94F0-8FB1-4631-97C4-2A7F77A98C3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7F57C07D-C22D-4068-BECE-AC40E89F99E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EB4B659E-2F96-4E12-8B02-F29225F5006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E428E67B-D747-41B9-BDAD-8D7E12DE7BD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C478AA24-3143-4E01-8C27-6BF5FDDFCF7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B59238EE-B5FF-4AE7-A46B-699902C18CD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2D37B3DD-A87A-4BE2-8B26-FB6464C0D8F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8DD41516-1B57-4C73-B082-E588C4B6E86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6FF45CD9-83C2-4415-A34D-36270B3BB0B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14DB335B-6320-47D2-80C2-91C5C72C978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CEE0838F-5868-40CD-A499-E8519620690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F4A5524-853B-4691-AFBD-F0D4AFAF704D}"/>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CC61EE27-4688-4D05-9DB4-6142F97AD831}"/>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34AB8620-5D83-4DBB-BA58-88997B3C184B}"/>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DD5E4C16-C253-4CFA-9B21-D42A5741A583}"/>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64DAE71A-AD9C-40C2-B8EB-4E63FDCE78D6}"/>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CC398889-A979-4AAB-BB3D-F93FCF193504}"/>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392ADFDF-FB96-411D-8695-58F876F825FF}"/>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8A234DE9-F769-4A8A-9B96-91519F5DF8DE}"/>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A69B5459-6E65-4134-B184-680AA197E4E5}"/>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1706B876-FF5A-4431-96A9-2942690FC9F7}"/>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5CFC659C-F0C1-477B-8B35-04F7611B938B}"/>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27752143-E542-45DD-B409-EA15B9D52AE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7FE560E7-BACF-44D2-91B7-F3FFF70BEDE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E029EB6-09D1-42EB-8134-5F90052F82E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29551952-3C52-4BEE-8465-DDD353BF38B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F733FD89-4821-43D9-BD6C-9FCC26A51DF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525" name="楕円 524">
          <a:extLst>
            <a:ext uri="{FF2B5EF4-FFF2-40B4-BE49-F238E27FC236}">
              <a16:creationId xmlns:a16="http://schemas.microsoft.com/office/drawing/2014/main" id="{189771F8-E2C2-4F86-8205-D9E393258BDA}"/>
            </a:ext>
          </a:extLst>
        </xdr:cNvPr>
        <xdr:cNvSpPr/>
      </xdr:nvSpPr>
      <xdr:spPr>
        <a:xfrm>
          <a:off x="16268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45737</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9F0B340E-6DFD-44F3-A9C5-7493379F3786}"/>
            </a:ext>
          </a:extLst>
        </xdr:cNvPr>
        <xdr:cNvSpPr txBox="1"/>
      </xdr:nvSpPr>
      <xdr:spPr>
        <a:xfrm>
          <a:off x="16357600" y="638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xdr:rowOff>
    </xdr:from>
    <xdr:to>
      <xdr:col>81</xdr:col>
      <xdr:colOff>101600</xdr:colOff>
      <xdr:row>37</xdr:row>
      <xdr:rowOff>107950</xdr:rowOff>
    </xdr:to>
    <xdr:sp macro="" textlink="">
      <xdr:nvSpPr>
        <xdr:cNvPr id="527" name="楕円 526">
          <a:extLst>
            <a:ext uri="{FF2B5EF4-FFF2-40B4-BE49-F238E27FC236}">
              <a16:creationId xmlns:a16="http://schemas.microsoft.com/office/drawing/2014/main" id="{80765FB2-6D26-465D-9663-740DACB21934}"/>
            </a:ext>
          </a:extLst>
        </xdr:cNvPr>
        <xdr:cNvSpPr/>
      </xdr:nvSpPr>
      <xdr:spPr>
        <a:xfrm>
          <a:off x="1543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57150</xdr:rowOff>
    </xdr:from>
    <xdr:to>
      <xdr:col>85</xdr:col>
      <xdr:colOff>127000</xdr:colOff>
      <xdr:row>37</xdr:row>
      <xdr:rowOff>118110</xdr:rowOff>
    </xdr:to>
    <xdr:cxnSp macro="">
      <xdr:nvCxnSpPr>
        <xdr:cNvPr id="528" name="直線コネクタ 527">
          <a:extLst>
            <a:ext uri="{FF2B5EF4-FFF2-40B4-BE49-F238E27FC236}">
              <a16:creationId xmlns:a16="http://schemas.microsoft.com/office/drawing/2014/main" id="{D753198D-613C-40E0-9D98-873BD933957E}"/>
            </a:ext>
          </a:extLst>
        </xdr:cNvPr>
        <xdr:cNvCxnSpPr/>
      </xdr:nvCxnSpPr>
      <xdr:spPr>
        <a:xfrm>
          <a:off x="15481300" y="64008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88265</xdr:rowOff>
    </xdr:from>
    <xdr:to>
      <xdr:col>76</xdr:col>
      <xdr:colOff>165100</xdr:colOff>
      <xdr:row>37</xdr:row>
      <xdr:rowOff>18415</xdr:rowOff>
    </xdr:to>
    <xdr:sp macro="" textlink="">
      <xdr:nvSpPr>
        <xdr:cNvPr id="529" name="楕円 528">
          <a:extLst>
            <a:ext uri="{FF2B5EF4-FFF2-40B4-BE49-F238E27FC236}">
              <a16:creationId xmlns:a16="http://schemas.microsoft.com/office/drawing/2014/main" id="{4BFCD0E3-696C-49D1-9741-D691CD40B454}"/>
            </a:ext>
          </a:extLst>
        </xdr:cNvPr>
        <xdr:cNvSpPr/>
      </xdr:nvSpPr>
      <xdr:spPr>
        <a:xfrm>
          <a:off x="1454150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139065</xdr:rowOff>
    </xdr:from>
    <xdr:to>
      <xdr:col>81</xdr:col>
      <xdr:colOff>50800</xdr:colOff>
      <xdr:row>37</xdr:row>
      <xdr:rowOff>57150</xdr:rowOff>
    </xdr:to>
    <xdr:cxnSp macro="">
      <xdr:nvCxnSpPr>
        <xdr:cNvPr id="530" name="直線コネクタ 529">
          <a:extLst>
            <a:ext uri="{FF2B5EF4-FFF2-40B4-BE49-F238E27FC236}">
              <a16:creationId xmlns:a16="http://schemas.microsoft.com/office/drawing/2014/main" id="{26031DFB-B51D-4BD0-9E0F-8F3AF1063447}"/>
            </a:ext>
          </a:extLst>
        </xdr:cNvPr>
        <xdr:cNvCxnSpPr/>
      </xdr:nvCxnSpPr>
      <xdr:spPr>
        <a:xfrm>
          <a:off x="14592300" y="631126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44450</xdr:rowOff>
    </xdr:from>
    <xdr:to>
      <xdr:col>72</xdr:col>
      <xdr:colOff>38100</xdr:colOff>
      <xdr:row>37</xdr:row>
      <xdr:rowOff>146050</xdr:rowOff>
    </xdr:to>
    <xdr:sp macro="" textlink="">
      <xdr:nvSpPr>
        <xdr:cNvPr id="531" name="楕円 530">
          <a:extLst>
            <a:ext uri="{FF2B5EF4-FFF2-40B4-BE49-F238E27FC236}">
              <a16:creationId xmlns:a16="http://schemas.microsoft.com/office/drawing/2014/main" id="{3B317ADE-404A-4748-8F3B-50EA3774A57C}"/>
            </a:ext>
          </a:extLst>
        </xdr:cNvPr>
        <xdr:cNvSpPr/>
      </xdr:nvSpPr>
      <xdr:spPr>
        <a:xfrm>
          <a:off x="13652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139065</xdr:rowOff>
    </xdr:from>
    <xdr:to>
      <xdr:col>76</xdr:col>
      <xdr:colOff>114300</xdr:colOff>
      <xdr:row>37</xdr:row>
      <xdr:rowOff>95250</xdr:rowOff>
    </xdr:to>
    <xdr:cxnSp macro="">
      <xdr:nvCxnSpPr>
        <xdr:cNvPr id="532" name="直線コネクタ 531">
          <a:extLst>
            <a:ext uri="{FF2B5EF4-FFF2-40B4-BE49-F238E27FC236}">
              <a16:creationId xmlns:a16="http://schemas.microsoft.com/office/drawing/2014/main" id="{1CD48FB3-4DFB-45F2-8A36-4A3C9F508EC0}"/>
            </a:ext>
          </a:extLst>
        </xdr:cNvPr>
        <xdr:cNvCxnSpPr/>
      </xdr:nvCxnSpPr>
      <xdr:spPr>
        <a:xfrm flipV="1">
          <a:off x="13703300" y="6311265"/>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143510</xdr:rowOff>
    </xdr:from>
    <xdr:to>
      <xdr:col>67</xdr:col>
      <xdr:colOff>101600</xdr:colOff>
      <xdr:row>37</xdr:row>
      <xdr:rowOff>73660</xdr:rowOff>
    </xdr:to>
    <xdr:sp macro="" textlink="">
      <xdr:nvSpPr>
        <xdr:cNvPr id="533" name="楕円 532">
          <a:extLst>
            <a:ext uri="{FF2B5EF4-FFF2-40B4-BE49-F238E27FC236}">
              <a16:creationId xmlns:a16="http://schemas.microsoft.com/office/drawing/2014/main" id="{206CEDA2-6482-4086-965B-699F5D4A58C5}"/>
            </a:ext>
          </a:extLst>
        </xdr:cNvPr>
        <xdr:cNvSpPr/>
      </xdr:nvSpPr>
      <xdr:spPr>
        <a:xfrm>
          <a:off x="12763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22860</xdr:rowOff>
    </xdr:from>
    <xdr:to>
      <xdr:col>71</xdr:col>
      <xdr:colOff>177800</xdr:colOff>
      <xdr:row>37</xdr:row>
      <xdr:rowOff>95250</xdr:rowOff>
    </xdr:to>
    <xdr:cxnSp macro="">
      <xdr:nvCxnSpPr>
        <xdr:cNvPr id="534" name="直線コネクタ 533">
          <a:extLst>
            <a:ext uri="{FF2B5EF4-FFF2-40B4-BE49-F238E27FC236}">
              <a16:creationId xmlns:a16="http://schemas.microsoft.com/office/drawing/2014/main" id="{57A14C9B-5B51-4A1F-9973-F67EDAFE86F7}"/>
            </a:ext>
          </a:extLst>
        </xdr:cNvPr>
        <xdr:cNvCxnSpPr/>
      </xdr:nvCxnSpPr>
      <xdr:spPr>
        <a:xfrm>
          <a:off x="12814300" y="636651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129557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C39638EF-C166-4C6F-9684-DCCFA8C0446E}"/>
            </a:ext>
          </a:extLst>
        </xdr:cNvPr>
        <xdr:cNvSpPr txBox="1"/>
      </xdr:nvSpPr>
      <xdr:spPr>
        <a:xfrm>
          <a:off x="15266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150512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7923713A-5CCD-47F8-8811-72750341D926}"/>
            </a:ext>
          </a:extLst>
        </xdr:cNvPr>
        <xdr:cNvSpPr txBox="1"/>
      </xdr:nvSpPr>
      <xdr:spPr>
        <a:xfrm>
          <a:off x="14389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5DBEB2E0-A80C-4CFC-A7F3-84060D48795D}"/>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95267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B1D25102-CBED-4B72-AEC9-945B4B2C97C5}"/>
            </a:ext>
          </a:extLst>
        </xdr:cNvPr>
        <xdr:cNvSpPr txBox="1"/>
      </xdr:nvSpPr>
      <xdr:spPr>
        <a:xfrm>
          <a:off x="12611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124477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5AC74A53-F16A-459C-A8F8-73BDCD2E553C}"/>
            </a:ext>
          </a:extLst>
        </xdr:cNvPr>
        <xdr:cNvSpPr txBox="1"/>
      </xdr:nvSpPr>
      <xdr:spPr>
        <a:xfrm>
          <a:off x="152660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72771152-9259-4BD9-9A1E-80FD26155F12}"/>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162577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CC8E75E7-FCE3-4FF3-B881-4AC7E23BEA8A}"/>
            </a:ext>
          </a:extLst>
        </xdr:cNvPr>
        <xdr:cNvSpPr txBox="1"/>
      </xdr:nvSpPr>
      <xdr:spPr>
        <a:xfrm>
          <a:off x="13500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49978D2D-C2D9-4EF9-8DD3-022D98F6E153}"/>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A1DA1D84-1798-4FF1-88CC-1BFA9B006AF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AFDF3D99-A060-4E4B-9F3C-B3CE90B91A3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50B6D1A6-FBE3-490E-AEB0-0DC905A1915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F38ECE68-FA6C-4F8D-8A09-E894FA1E720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F3A10DB1-C38E-40EF-8480-8C84B326A0C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4C9F7880-B792-47BF-BEBD-22D44C3D02C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3B70E3BC-DD10-45D3-A436-C9C19C248D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13A756E-B80D-47D5-88A1-8EA031F5FA3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43C1A4E7-10EB-4B46-8895-A236CB89EFA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E2BF3A5-85E4-4220-8E04-BE8440546EB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CECC6F0A-C9C1-467C-83B5-AAA5952BA3AE}"/>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31B48A81-025D-4954-B402-1805619B22BE}"/>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E41B7F9C-3112-4FC5-B279-E4A777A9622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F05AF10A-8EE0-4530-8BCA-B8CFB97F1671}"/>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EA9DC6E7-66AB-44C6-B5D2-C100EFE8D63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D0AC6DD8-F74D-436C-BAB1-B80132F04E1D}"/>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3C5CCA08-CAC7-4A87-ADFA-15E370DD0B5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68B230D5-E4CB-4CD9-B2BB-26F442D847F8}"/>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A4646D25-E641-47E1-8D98-2D271ED47D3C}"/>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4B575701-C576-4E16-9F98-722BD20F11B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1EAF9134-89CA-43AF-8851-FABB74C8EF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CE1A9A03-DC4C-45DB-ACD0-C0D9637750A3}"/>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E36AFE0A-A016-4FF9-8219-8DA28E93406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52B07C40-5990-4F2A-9A67-DA48AF085BA5}"/>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7A45C825-26BF-48F2-B186-582BFFEB0975}"/>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5D06ED76-25C7-4116-A552-DAEA38E231AF}"/>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C52A1C4D-1B4C-49E0-A373-9299E6EDD1CC}"/>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F7E1E72F-EE3E-436D-9168-7EB57EF3061B}"/>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A75A0943-0779-45EF-8F5E-F0DE22C33861}"/>
            </a:ext>
          </a:extLst>
        </xdr:cNvPr>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F94BCF00-090B-444B-90CB-F9407A49A657}"/>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5C69BAD3-530A-477E-A3C1-9063FC21F02A}"/>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9D0762EF-D5B9-4BB6-AF66-D86DC9E7FC4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AE55440C-EC73-40D8-9620-79978A86D3EE}"/>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197D32A4-C008-411F-917B-9451E95CA9BA}"/>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778F5FB-E9C1-4CB7-8EBF-01326573927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6C12012-6A14-4A82-9666-9E7E652B8F7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6D0732C0-80AB-43A5-B854-A537C34582D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678828C4-9A8E-48C9-B05F-FFCFA002647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39F82BC4-94F7-47E2-911B-B0A251B8E5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159565</xdr:rowOff>
    </xdr:from>
    <xdr:to>
      <xdr:col>116</xdr:col>
      <xdr:colOff>114300</xdr:colOff>
      <xdr:row>38</xdr:row>
      <xdr:rowOff>89715</xdr:rowOff>
    </xdr:to>
    <xdr:sp macro="" textlink="">
      <xdr:nvSpPr>
        <xdr:cNvPr id="582" name="楕円 581">
          <a:extLst>
            <a:ext uri="{FF2B5EF4-FFF2-40B4-BE49-F238E27FC236}">
              <a16:creationId xmlns:a16="http://schemas.microsoft.com/office/drawing/2014/main" id="{E76BC8C2-E934-4F0B-B056-8D07719690E9}"/>
            </a:ext>
          </a:extLst>
        </xdr:cNvPr>
        <xdr:cNvSpPr/>
      </xdr:nvSpPr>
      <xdr:spPr>
        <a:xfrm>
          <a:off x="22110700" y="65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10992</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2921A148-F07C-4D38-8324-3DA9E9B93BE4}"/>
            </a:ext>
          </a:extLst>
        </xdr:cNvPr>
        <xdr:cNvSpPr txBox="1"/>
      </xdr:nvSpPr>
      <xdr:spPr>
        <a:xfrm>
          <a:off x="22199600" y="635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17254</xdr:rowOff>
    </xdr:from>
    <xdr:to>
      <xdr:col>112</xdr:col>
      <xdr:colOff>38100</xdr:colOff>
      <xdr:row>38</xdr:row>
      <xdr:rowOff>118854</xdr:rowOff>
    </xdr:to>
    <xdr:sp macro="" textlink="">
      <xdr:nvSpPr>
        <xdr:cNvPr id="584" name="楕円 583">
          <a:extLst>
            <a:ext uri="{FF2B5EF4-FFF2-40B4-BE49-F238E27FC236}">
              <a16:creationId xmlns:a16="http://schemas.microsoft.com/office/drawing/2014/main" id="{3E94DF0E-3B93-49AC-806D-CB3530A8B2CE}"/>
            </a:ext>
          </a:extLst>
        </xdr:cNvPr>
        <xdr:cNvSpPr/>
      </xdr:nvSpPr>
      <xdr:spPr>
        <a:xfrm>
          <a:off x="21272500" y="653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38915</xdr:rowOff>
    </xdr:from>
    <xdr:to>
      <xdr:col>116</xdr:col>
      <xdr:colOff>63500</xdr:colOff>
      <xdr:row>38</xdr:row>
      <xdr:rowOff>68054</xdr:rowOff>
    </xdr:to>
    <xdr:cxnSp macro="">
      <xdr:nvCxnSpPr>
        <xdr:cNvPr id="585" name="直線コネクタ 584">
          <a:extLst>
            <a:ext uri="{FF2B5EF4-FFF2-40B4-BE49-F238E27FC236}">
              <a16:creationId xmlns:a16="http://schemas.microsoft.com/office/drawing/2014/main" id="{FD8D25ED-1317-4A31-B7A4-F08038F85F06}"/>
            </a:ext>
          </a:extLst>
        </xdr:cNvPr>
        <xdr:cNvCxnSpPr/>
      </xdr:nvCxnSpPr>
      <xdr:spPr>
        <a:xfrm flipV="1">
          <a:off x="21323300" y="6554015"/>
          <a:ext cx="838200" cy="29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27221</xdr:rowOff>
    </xdr:from>
    <xdr:to>
      <xdr:col>107</xdr:col>
      <xdr:colOff>101600</xdr:colOff>
      <xdr:row>38</xdr:row>
      <xdr:rowOff>128821</xdr:rowOff>
    </xdr:to>
    <xdr:sp macro="" textlink="">
      <xdr:nvSpPr>
        <xdr:cNvPr id="586" name="楕円 585">
          <a:extLst>
            <a:ext uri="{FF2B5EF4-FFF2-40B4-BE49-F238E27FC236}">
              <a16:creationId xmlns:a16="http://schemas.microsoft.com/office/drawing/2014/main" id="{D901939A-5AE4-4486-85CB-E8F501705557}"/>
            </a:ext>
          </a:extLst>
        </xdr:cNvPr>
        <xdr:cNvSpPr/>
      </xdr:nvSpPr>
      <xdr:spPr>
        <a:xfrm>
          <a:off x="20383500" y="654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68054</xdr:rowOff>
    </xdr:from>
    <xdr:to>
      <xdr:col>111</xdr:col>
      <xdr:colOff>177800</xdr:colOff>
      <xdr:row>38</xdr:row>
      <xdr:rowOff>78021</xdr:rowOff>
    </xdr:to>
    <xdr:cxnSp macro="">
      <xdr:nvCxnSpPr>
        <xdr:cNvPr id="587" name="直線コネクタ 586">
          <a:extLst>
            <a:ext uri="{FF2B5EF4-FFF2-40B4-BE49-F238E27FC236}">
              <a16:creationId xmlns:a16="http://schemas.microsoft.com/office/drawing/2014/main" id="{515B80A7-87D4-4487-B841-F36CC5E1C1AA}"/>
            </a:ext>
          </a:extLst>
        </xdr:cNvPr>
        <xdr:cNvCxnSpPr/>
      </xdr:nvCxnSpPr>
      <xdr:spPr>
        <a:xfrm flipV="1">
          <a:off x="20434300" y="6583154"/>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35847</xdr:rowOff>
    </xdr:from>
    <xdr:to>
      <xdr:col>102</xdr:col>
      <xdr:colOff>165100</xdr:colOff>
      <xdr:row>38</xdr:row>
      <xdr:rowOff>137447</xdr:rowOff>
    </xdr:to>
    <xdr:sp macro="" textlink="">
      <xdr:nvSpPr>
        <xdr:cNvPr id="588" name="楕円 587">
          <a:extLst>
            <a:ext uri="{FF2B5EF4-FFF2-40B4-BE49-F238E27FC236}">
              <a16:creationId xmlns:a16="http://schemas.microsoft.com/office/drawing/2014/main" id="{62431145-BA14-403D-9393-FA4D2E819F33}"/>
            </a:ext>
          </a:extLst>
        </xdr:cNvPr>
        <xdr:cNvSpPr/>
      </xdr:nvSpPr>
      <xdr:spPr>
        <a:xfrm>
          <a:off x="19494500" y="655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78021</xdr:rowOff>
    </xdr:from>
    <xdr:to>
      <xdr:col>107</xdr:col>
      <xdr:colOff>50800</xdr:colOff>
      <xdr:row>38</xdr:row>
      <xdr:rowOff>86647</xdr:rowOff>
    </xdr:to>
    <xdr:cxnSp macro="">
      <xdr:nvCxnSpPr>
        <xdr:cNvPr id="589" name="直線コネクタ 588">
          <a:extLst>
            <a:ext uri="{FF2B5EF4-FFF2-40B4-BE49-F238E27FC236}">
              <a16:creationId xmlns:a16="http://schemas.microsoft.com/office/drawing/2014/main" id="{B487C5BA-9414-48E6-B2F6-76B7D8AE7F21}"/>
            </a:ext>
          </a:extLst>
        </xdr:cNvPr>
        <xdr:cNvCxnSpPr/>
      </xdr:nvCxnSpPr>
      <xdr:spPr>
        <a:xfrm flipV="1">
          <a:off x="19545300" y="6593121"/>
          <a:ext cx="889000" cy="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44442</xdr:rowOff>
    </xdr:from>
    <xdr:to>
      <xdr:col>98</xdr:col>
      <xdr:colOff>38100</xdr:colOff>
      <xdr:row>38</xdr:row>
      <xdr:rowOff>146042</xdr:rowOff>
    </xdr:to>
    <xdr:sp macro="" textlink="">
      <xdr:nvSpPr>
        <xdr:cNvPr id="590" name="楕円 589">
          <a:extLst>
            <a:ext uri="{FF2B5EF4-FFF2-40B4-BE49-F238E27FC236}">
              <a16:creationId xmlns:a16="http://schemas.microsoft.com/office/drawing/2014/main" id="{6C859F03-1DDD-49A4-8612-3B33A33077FF}"/>
            </a:ext>
          </a:extLst>
        </xdr:cNvPr>
        <xdr:cNvSpPr/>
      </xdr:nvSpPr>
      <xdr:spPr>
        <a:xfrm>
          <a:off x="18605500" y="65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86647</xdr:rowOff>
    </xdr:from>
    <xdr:to>
      <xdr:col>102</xdr:col>
      <xdr:colOff>114300</xdr:colOff>
      <xdr:row>38</xdr:row>
      <xdr:rowOff>95242</xdr:rowOff>
    </xdr:to>
    <xdr:cxnSp macro="">
      <xdr:nvCxnSpPr>
        <xdr:cNvPr id="591" name="直線コネクタ 590">
          <a:extLst>
            <a:ext uri="{FF2B5EF4-FFF2-40B4-BE49-F238E27FC236}">
              <a16:creationId xmlns:a16="http://schemas.microsoft.com/office/drawing/2014/main" id="{CEAC4806-2130-45B7-BBB0-47D1E2F65F20}"/>
            </a:ext>
          </a:extLst>
        </xdr:cNvPr>
        <xdr:cNvCxnSpPr/>
      </xdr:nvCxnSpPr>
      <xdr:spPr>
        <a:xfrm flipV="1">
          <a:off x="18656300" y="6601747"/>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DBC4E9AF-BA9E-4437-891D-5FE344481A85}"/>
            </a:ext>
          </a:extLst>
        </xdr:cNvPr>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E53399B7-CBFA-4CAB-8E78-501E3D1EC6F6}"/>
            </a:ext>
          </a:extLst>
        </xdr:cNvPr>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F8C6B807-8A18-4878-8AC9-0066746F2F00}"/>
            </a:ext>
          </a:extLst>
        </xdr:cNvPr>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CD1FA5EC-4ED5-452A-803D-F72A31804C99}"/>
            </a:ext>
          </a:extLst>
        </xdr:cNvPr>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135381</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3191E2D8-9E4C-41A4-807B-69B113061518}"/>
            </a:ext>
          </a:extLst>
        </xdr:cNvPr>
        <xdr:cNvSpPr txBox="1"/>
      </xdr:nvSpPr>
      <xdr:spPr>
        <a:xfrm>
          <a:off x="21043411" y="630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145348</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0433EA3B-2AFE-4CB2-B22A-BC3654EFFC48}"/>
            </a:ext>
          </a:extLst>
        </xdr:cNvPr>
        <xdr:cNvSpPr txBox="1"/>
      </xdr:nvSpPr>
      <xdr:spPr>
        <a:xfrm>
          <a:off x="20167111" y="63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153974</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C93EC533-80E8-48AD-859C-0FE8D9D19DF2}"/>
            </a:ext>
          </a:extLst>
        </xdr:cNvPr>
        <xdr:cNvSpPr txBox="1"/>
      </xdr:nvSpPr>
      <xdr:spPr>
        <a:xfrm>
          <a:off x="19278111" y="632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162569</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63ADEC46-DAD7-4441-987A-D38E52D68154}"/>
            </a:ext>
          </a:extLst>
        </xdr:cNvPr>
        <xdr:cNvSpPr txBox="1"/>
      </xdr:nvSpPr>
      <xdr:spPr>
        <a:xfrm>
          <a:off x="18389111" y="6334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3FBC2A77-D8A4-465D-8D08-018A4A64450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75290036-AC6C-4BC8-8687-4F0B9306FED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CA30D54B-4B5E-411E-9F35-17B153313C4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31FF945B-8F97-4D80-A3F6-0405F65496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9DD12919-8FBC-41A3-BC3E-5E2F1E2F34B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528EFCA9-8BAF-4DCB-8564-FA6EA2CC7BB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B265D427-2CFF-4D85-9663-3BE66579C82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1601A9DF-10CF-4CB5-A7E0-B1063A60272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FE8436A9-2361-4BE3-AC50-E89FDFF5CD0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260CCB7-ADF0-43C7-AD74-F5CF7A3A386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E4063E24-DEEC-4066-83D1-7CD879808EF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3B0F8891-5A1E-40AA-9CD6-D9F517D9C21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42A6D71D-DF45-442B-BACB-EEF730D4C521}"/>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B1F326F5-F454-42F8-8D04-CF431CFE7BB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AF223B01-8048-4F59-BB29-831E2ADAEAC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34CD2DE5-58E0-4B75-B60A-04AF40EFE7A7}"/>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D8B20188-14F4-4C04-9A9B-815FE7F0D7C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E372F93F-4957-4D78-B751-77FA98793D6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831483B2-4E5D-4A13-9043-73D407271C45}"/>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703D204C-6ECD-4F52-93BF-713ADC0A592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90EF5A1D-92D9-4823-B9FB-DC6E3C4DEE9E}"/>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AF7664FA-5C47-42FE-BF3F-4467D6AF57B3}"/>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F88AB9EF-A0B4-4DFA-A3A0-BF1E390C29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A7617456-EA58-49FF-9075-4FEC28ABF647}"/>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B95E0B01-2A61-4080-B357-FBA2DB010099}"/>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3EC5E3E4-BC21-4CC2-B1C0-BE9F5FB0FEB2}"/>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88115839-B3BB-407A-B939-06EAF1CBCEF2}"/>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AC2FC3B9-490E-4607-9967-9E97DEB21EFC}"/>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EB4BB4CB-726A-40DA-85D1-5386034BC9D5}"/>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44C30DCC-EFDE-43B4-9ED2-F26702F8A907}"/>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E6418D20-D8F7-4902-8ACC-9DB875F7F4E9}"/>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BDB58E61-ED7D-4279-B48C-DCD651830512}"/>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740379D3-365C-4288-810E-388DEBE62602}"/>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C9667264-5B2C-4E6F-B32D-EA4362EB1F21}"/>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149258A2-39BB-44B8-A055-9A592F56F1C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E2E78817-4EE0-4CF5-A7A6-47C8FC696F2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A4656F17-59F3-4AF0-8A98-2446669381B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47C57F71-7FC4-471D-A25A-451B35B1F3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ED0867AC-BE65-43C6-8EC0-C943706F9F5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122555</xdr:rowOff>
    </xdr:from>
    <xdr:to>
      <xdr:col>85</xdr:col>
      <xdr:colOff>177800</xdr:colOff>
      <xdr:row>61</xdr:row>
      <xdr:rowOff>52705</xdr:rowOff>
    </xdr:to>
    <xdr:sp macro="" textlink="">
      <xdr:nvSpPr>
        <xdr:cNvPr id="639" name="楕円 638">
          <a:extLst>
            <a:ext uri="{FF2B5EF4-FFF2-40B4-BE49-F238E27FC236}">
              <a16:creationId xmlns:a16="http://schemas.microsoft.com/office/drawing/2014/main" id="{EC6C7658-AE8D-44C5-BC34-D222EE5052EE}"/>
            </a:ext>
          </a:extLst>
        </xdr:cNvPr>
        <xdr:cNvSpPr/>
      </xdr:nvSpPr>
      <xdr:spPr>
        <a:xfrm>
          <a:off x="162687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100982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74A325FE-1603-460A-B2B5-EED1FEE692CF}"/>
            </a:ext>
          </a:extLst>
        </xdr:cNvPr>
        <xdr:cNvSpPr txBox="1"/>
      </xdr:nvSpPr>
      <xdr:spPr>
        <a:xfrm>
          <a:off x="16357600"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71120</xdr:rowOff>
    </xdr:from>
    <xdr:to>
      <xdr:col>81</xdr:col>
      <xdr:colOff>101600</xdr:colOff>
      <xdr:row>61</xdr:row>
      <xdr:rowOff>1270</xdr:rowOff>
    </xdr:to>
    <xdr:sp macro="" textlink="">
      <xdr:nvSpPr>
        <xdr:cNvPr id="641" name="楕円 640">
          <a:extLst>
            <a:ext uri="{FF2B5EF4-FFF2-40B4-BE49-F238E27FC236}">
              <a16:creationId xmlns:a16="http://schemas.microsoft.com/office/drawing/2014/main" id="{84B00624-3BB4-4C5C-A0D4-26B0212F010B}"/>
            </a:ext>
          </a:extLst>
        </xdr:cNvPr>
        <xdr:cNvSpPr/>
      </xdr:nvSpPr>
      <xdr:spPr>
        <a:xfrm>
          <a:off x="15430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121920</xdr:rowOff>
    </xdr:from>
    <xdr:to>
      <xdr:col>85</xdr:col>
      <xdr:colOff>127000</xdr:colOff>
      <xdr:row>61</xdr:row>
      <xdr:rowOff>1905</xdr:rowOff>
    </xdr:to>
    <xdr:cxnSp macro="">
      <xdr:nvCxnSpPr>
        <xdr:cNvPr id="642" name="直線コネクタ 641">
          <a:extLst>
            <a:ext uri="{FF2B5EF4-FFF2-40B4-BE49-F238E27FC236}">
              <a16:creationId xmlns:a16="http://schemas.microsoft.com/office/drawing/2014/main" id="{568077C9-29A6-4C7B-B487-7FBFFA102829}"/>
            </a:ext>
          </a:extLst>
        </xdr:cNvPr>
        <xdr:cNvCxnSpPr/>
      </xdr:nvCxnSpPr>
      <xdr:spPr>
        <a:xfrm>
          <a:off x="15481300" y="104089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19685</xdr:rowOff>
    </xdr:from>
    <xdr:to>
      <xdr:col>76</xdr:col>
      <xdr:colOff>165100</xdr:colOff>
      <xdr:row>60</xdr:row>
      <xdr:rowOff>121285</xdr:rowOff>
    </xdr:to>
    <xdr:sp macro="" textlink="">
      <xdr:nvSpPr>
        <xdr:cNvPr id="643" name="楕円 642">
          <a:extLst>
            <a:ext uri="{FF2B5EF4-FFF2-40B4-BE49-F238E27FC236}">
              <a16:creationId xmlns:a16="http://schemas.microsoft.com/office/drawing/2014/main" id="{0918D83A-10F7-4990-B9B3-A6278459E506}"/>
            </a:ext>
          </a:extLst>
        </xdr:cNvPr>
        <xdr:cNvSpPr/>
      </xdr:nvSpPr>
      <xdr:spPr>
        <a:xfrm>
          <a:off x="14541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70485</xdr:rowOff>
    </xdr:from>
    <xdr:to>
      <xdr:col>81</xdr:col>
      <xdr:colOff>50800</xdr:colOff>
      <xdr:row>60</xdr:row>
      <xdr:rowOff>121920</xdr:rowOff>
    </xdr:to>
    <xdr:cxnSp macro="">
      <xdr:nvCxnSpPr>
        <xdr:cNvPr id="644" name="直線コネクタ 643">
          <a:extLst>
            <a:ext uri="{FF2B5EF4-FFF2-40B4-BE49-F238E27FC236}">
              <a16:creationId xmlns:a16="http://schemas.microsoft.com/office/drawing/2014/main" id="{B2EF198E-CC72-4626-B1FA-A07C146D0300}"/>
            </a:ext>
          </a:extLst>
        </xdr:cNvPr>
        <xdr:cNvCxnSpPr/>
      </xdr:nvCxnSpPr>
      <xdr:spPr>
        <a:xfrm>
          <a:off x="14592300" y="103574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139700</xdr:rowOff>
    </xdr:from>
    <xdr:to>
      <xdr:col>72</xdr:col>
      <xdr:colOff>38100</xdr:colOff>
      <xdr:row>60</xdr:row>
      <xdr:rowOff>69850</xdr:rowOff>
    </xdr:to>
    <xdr:sp macro="" textlink="">
      <xdr:nvSpPr>
        <xdr:cNvPr id="645" name="楕円 644">
          <a:extLst>
            <a:ext uri="{FF2B5EF4-FFF2-40B4-BE49-F238E27FC236}">
              <a16:creationId xmlns:a16="http://schemas.microsoft.com/office/drawing/2014/main" id="{B42DF75B-1B5B-4549-AC39-C632FA0DE940}"/>
            </a:ext>
          </a:extLst>
        </xdr:cNvPr>
        <xdr:cNvSpPr/>
      </xdr:nvSpPr>
      <xdr:spPr>
        <a:xfrm>
          <a:off x="13652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19050</xdr:rowOff>
    </xdr:from>
    <xdr:to>
      <xdr:col>76</xdr:col>
      <xdr:colOff>114300</xdr:colOff>
      <xdr:row>60</xdr:row>
      <xdr:rowOff>70485</xdr:rowOff>
    </xdr:to>
    <xdr:cxnSp macro="">
      <xdr:nvCxnSpPr>
        <xdr:cNvPr id="646" name="直線コネクタ 645">
          <a:extLst>
            <a:ext uri="{FF2B5EF4-FFF2-40B4-BE49-F238E27FC236}">
              <a16:creationId xmlns:a16="http://schemas.microsoft.com/office/drawing/2014/main" id="{66AFBD71-C422-4D38-89B0-46D50C1B42E7}"/>
            </a:ext>
          </a:extLst>
        </xdr:cNvPr>
        <xdr:cNvCxnSpPr/>
      </xdr:nvCxnSpPr>
      <xdr:spPr>
        <a:xfrm>
          <a:off x="13703300" y="103060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88265</xdr:rowOff>
    </xdr:from>
    <xdr:to>
      <xdr:col>67</xdr:col>
      <xdr:colOff>101600</xdr:colOff>
      <xdr:row>60</xdr:row>
      <xdr:rowOff>18415</xdr:rowOff>
    </xdr:to>
    <xdr:sp macro="" textlink="">
      <xdr:nvSpPr>
        <xdr:cNvPr id="647" name="楕円 646">
          <a:extLst>
            <a:ext uri="{FF2B5EF4-FFF2-40B4-BE49-F238E27FC236}">
              <a16:creationId xmlns:a16="http://schemas.microsoft.com/office/drawing/2014/main" id="{07DFC75F-1343-410F-8E54-6F094B0439D0}"/>
            </a:ext>
          </a:extLst>
        </xdr:cNvPr>
        <xdr:cNvSpPr/>
      </xdr:nvSpPr>
      <xdr:spPr>
        <a:xfrm>
          <a:off x="127635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139065</xdr:rowOff>
    </xdr:from>
    <xdr:to>
      <xdr:col>71</xdr:col>
      <xdr:colOff>177800</xdr:colOff>
      <xdr:row>60</xdr:row>
      <xdr:rowOff>19050</xdr:rowOff>
    </xdr:to>
    <xdr:cxnSp macro="">
      <xdr:nvCxnSpPr>
        <xdr:cNvPr id="648" name="直線コネクタ 647">
          <a:extLst>
            <a:ext uri="{FF2B5EF4-FFF2-40B4-BE49-F238E27FC236}">
              <a16:creationId xmlns:a16="http://schemas.microsoft.com/office/drawing/2014/main" id="{4C20B0A3-8316-42A0-89D4-6BD068CBC8EA}"/>
            </a:ext>
          </a:extLst>
        </xdr:cNvPr>
        <xdr:cNvCxnSpPr/>
      </xdr:nvCxnSpPr>
      <xdr:spPr>
        <a:xfrm>
          <a:off x="12814300" y="1025461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59A29B5D-103C-4F86-8129-4B44BB5F8CA2}"/>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518DFD4F-EFE4-4F80-B386-2ABA9BC47F88}"/>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88F37D08-43E3-4595-A1D4-F4B04DD3F3C7}"/>
            </a:ext>
          </a:extLst>
        </xdr:cNvPr>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F4275C2E-C694-4F56-B914-BD73E41E1A2E}"/>
            </a:ext>
          </a:extLst>
        </xdr:cNvPr>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163847</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B90220BD-A35F-4DC4-8C88-918EE178667E}"/>
            </a:ext>
          </a:extLst>
        </xdr:cNvPr>
        <xdr:cNvSpPr txBox="1"/>
      </xdr:nvSpPr>
      <xdr:spPr>
        <a:xfrm>
          <a:off x="15266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FB4D80EB-1C1C-4B40-BD49-226CBFDEFFF3}"/>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60977</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7AA53035-ED77-4D97-B967-10B137CD4122}"/>
            </a:ext>
          </a:extLst>
        </xdr:cNvPr>
        <xdr:cNvSpPr txBox="1"/>
      </xdr:nvSpPr>
      <xdr:spPr>
        <a:xfrm>
          <a:off x="13500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1B3C3D06-6054-419B-B0F5-FD4DE4955E41}"/>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F2318823-065C-4CC0-B00B-C1AD77B01C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5FE543CE-EF97-46AF-8986-24ECC1F91FF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A0515087-0A30-4B8A-A9C7-47C153DF2C3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977159EB-60B9-42B9-B58C-87B6B803C62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C70622BD-6D67-4EE6-ADC4-2CCA111860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3B0E9C1B-FEE6-43A9-9420-CA1375DED88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F32C2A87-DF5F-4A4C-8D31-72B5CB24A99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9E4A52D1-B40E-448F-8811-BC53565E0FB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C6A83A70-3DD6-48A4-8EBC-3BD9359D402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75A494EE-9E4C-41AB-8FF5-9317F9DA98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BA34A46B-281A-4DA5-BC55-10CD980F83E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140344FA-94AA-46AA-999F-7EA0A81FA10D}"/>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5402DF64-DF5E-4B9A-BEFB-60ED95FBE435}"/>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23DD1558-50F9-4035-8C91-406907093FC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F7B75929-40C6-4DE3-8A21-2FD0A295FB2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A3CD7872-D30F-4E49-9AA9-2785C999589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7FC0759-4120-4BC1-9B37-5C32726FED84}"/>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AF5DF3F5-3317-4E95-A44E-928773AE5E7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DC0409FB-C1D9-4894-B257-9CFED6ECDEB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8F274970-7C71-44EB-91AF-558A6FC89A9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DF5D31D0-5D08-46FC-BE06-E04E86E9C0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810362C5-CDBD-46E4-A254-9D7DA079FC2D}"/>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9155227F-C18A-4B1E-B29F-FA5A83559801}"/>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5B018F56-0500-48FA-BA48-811F61F3CAAE}"/>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9C53388C-0C7C-4AA3-AB9C-784B9C571D5E}"/>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8D5537E2-204B-44F4-8583-5A318E099F87}"/>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D88D4A9C-57DB-4176-9C9C-46B3AF0F46B4}"/>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6079037B-133C-4D23-9717-E8C0098FF175}"/>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32A74EB3-CAC5-4744-B48B-06C3B9B2F9F9}"/>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CB8530C5-057B-46C3-BCDA-FE3BD5F7923C}"/>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CC0B7401-EB3F-4B5C-9C09-BC4BA9BF4853}"/>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B2D22727-9BF1-4B7C-AF46-587A0ADC1291}"/>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A767228C-69FE-417D-B19B-3D52330FAF6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A9EADC18-E172-4D6B-9940-7157F737EF2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2DB6EC76-63E3-4E99-B1EF-6C96B6AEF4F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54B4E030-C286-4AD6-81A6-E351611B46D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DD234C18-D357-4DA0-979D-6AD23D68F81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694" name="楕円 693">
          <a:extLst>
            <a:ext uri="{FF2B5EF4-FFF2-40B4-BE49-F238E27FC236}">
              <a16:creationId xmlns:a16="http://schemas.microsoft.com/office/drawing/2014/main" id="{DB0295F8-0167-4FEC-93F7-0785DC6AC6C1}"/>
            </a:ext>
          </a:extLst>
        </xdr:cNvPr>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FAEEF019-C28F-404D-BAAD-EC3454E6342A}"/>
            </a:ext>
          </a:extLst>
        </xdr:cNvPr>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100076</xdr:rowOff>
    </xdr:from>
    <xdr:to>
      <xdr:col>112</xdr:col>
      <xdr:colOff>38100</xdr:colOff>
      <xdr:row>63</xdr:row>
      <xdr:rowOff>30226</xdr:rowOff>
    </xdr:to>
    <xdr:sp macro="" textlink="">
      <xdr:nvSpPr>
        <xdr:cNvPr id="696" name="楕円 695">
          <a:extLst>
            <a:ext uri="{FF2B5EF4-FFF2-40B4-BE49-F238E27FC236}">
              <a16:creationId xmlns:a16="http://schemas.microsoft.com/office/drawing/2014/main" id="{7527B094-E05E-46AE-B293-24B5270FC72D}"/>
            </a:ext>
          </a:extLst>
        </xdr:cNvPr>
        <xdr:cNvSpPr/>
      </xdr:nvSpPr>
      <xdr:spPr>
        <a:xfrm>
          <a:off x="21272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141732</xdr:rowOff>
    </xdr:from>
    <xdr:to>
      <xdr:col>116</xdr:col>
      <xdr:colOff>63500</xdr:colOff>
      <xdr:row>62</xdr:row>
      <xdr:rowOff>150876</xdr:rowOff>
    </xdr:to>
    <xdr:cxnSp macro="">
      <xdr:nvCxnSpPr>
        <xdr:cNvPr id="697" name="直線コネクタ 696">
          <a:extLst>
            <a:ext uri="{FF2B5EF4-FFF2-40B4-BE49-F238E27FC236}">
              <a16:creationId xmlns:a16="http://schemas.microsoft.com/office/drawing/2014/main" id="{7A0785E7-A9C9-47B2-815E-2D9C1878D361}"/>
            </a:ext>
          </a:extLst>
        </xdr:cNvPr>
        <xdr:cNvCxnSpPr/>
      </xdr:nvCxnSpPr>
      <xdr:spPr>
        <a:xfrm flipV="1">
          <a:off x="21323300" y="1077163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100076</xdr:rowOff>
    </xdr:from>
    <xdr:to>
      <xdr:col>107</xdr:col>
      <xdr:colOff>101600</xdr:colOff>
      <xdr:row>63</xdr:row>
      <xdr:rowOff>30226</xdr:rowOff>
    </xdr:to>
    <xdr:sp macro="" textlink="">
      <xdr:nvSpPr>
        <xdr:cNvPr id="698" name="楕円 697">
          <a:extLst>
            <a:ext uri="{FF2B5EF4-FFF2-40B4-BE49-F238E27FC236}">
              <a16:creationId xmlns:a16="http://schemas.microsoft.com/office/drawing/2014/main" id="{7B4631AB-8555-47D5-B912-7D121E6F21AB}"/>
            </a:ext>
          </a:extLst>
        </xdr:cNvPr>
        <xdr:cNvSpPr/>
      </xdr:nvSpPr>
      <xdr:spPr>
        <a:xfrm>
          <a:off x="20383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150876</xdr:rowOff>
    </xdr:from>
    <xdr:to>
      <xdr:col>111</xdr:col>
      <xdr:colOff>177800</xdr:colOff>
      <xdr:row>62</xdr:row>
      <xdr:rowOff>150876</xdr:rowOff>
    </xdr:to>
    <xdr:cxnSp macro="">
      <xdr:nvCxnSpPr>
        <xdr:cNvPr id="699" name="直線コネクタ 698">
          <a:extLst>
            <a:ext uri="{FF2B5EF4-FFF2-40B4-BE49-F238E27FC236}">
              <a16:creationId xmlns:a16="http://schemas.microsoft.com/office/drawing/2014/main" id="{AC295919-4A31-4D13-BEDC-58E21B1395E0}"/>
            </a:ext>
          </a:extLst>
        </xdr:cNvPr>
        <xdr:cNvCxnSpPr/>
      </xdr:nvCxnSpPr>
      <xdr:spPr>
        <a:xfrm>
          <a:off x="20434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700" name="楕円 699">
          <a:extLst>
            <a:ext uri="{FF2B5EF4-FFF2-40B4-BE49-F238E27FC236}">
              <a16:creationId xmlns:a16="http://schemas.microsoft.com/office/drawing/2014/main" id="{B7539360-37B1-4C16-95AA-1A31CF6D5B5A}"/>
            </a:ext>
          </a:extLst>
        </xdr:cNvPr>
        <xdr:cNvSpPr/>
      </xdr:nvSpPr>
      <xdr:spPr>
        <a:xfrm>
          <a:off x="19494500" y="1072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150876</xdr:rowOff>
    </xdr:from>
    <xdr:to>
      <xdr:col>107</xdr:col>
      <xdr:colOff>50800</xdr:colOff>
      <xdr:row>62</xdr:row>
      <xdr:rowOff>150876</xdr:rowOff>
    </xdr:to>
    <xdr:cxnSp macro="">
      <xdr:nvCxnSpPr>
        <xdr:cNvPr id="701" name="直線コネクタ 700">
          <a:extLst>
            <a:ext uri="{FF2B5EF4-FFF2-40B4-BE49-F238E27FC236}">
              <a16:creationId xmlns:a16="http://schemas.microsoft.com/office/drawing/2014/main" id="{ED60ACC9-43EF-4740-88D1-06CF50AAAAEB}"/>
            </a:ext>
          </a:extLst>
        </xdr:cNvPr>
        <xdr:cNvCxnSpPr/>
      </xdr:nvCxnSpPr>
      <xdr:spPr>
        <a:xfrm>
          <a:off x="19545300" y="10780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109220</xdr:rowOff>
    </xdr:from>
    <xdr:to>
      <xdr:col>98</xdr:col>
      <xdr:colOff>38100</xdr:colOff>
      <xdr:row>63</xdr:row>
      <xdr:rowOff>39370</xdr:rowOff>
    </xdr:to>
    <xdr:sp macro="" textlink="">
      <xdr:nvSpPr>
        <xdr:cNvPr id="702" name="楕円 701">
          <a:extLst>
            <a:ext uri="{FF2B5EF4-FFF2-40B4-BE49-F238E27FC236}">
              <a16:creationId xmlns:a16="http://schemas.microsoft.com/office/drawing/2014/main" id="{7C5B768B-EE9E-4FC1-9529-A51157CBE6CB}"/>
            </a:ext>
          </a:extLst>
        </xdr:cNvPr>
        <xdr:cNvSpPr/>
      </xdr:nvSpPr>
      <xdr:spPr>
        <a:xfrm>
          <a:off x="18605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150876</xdr:rowOff>
    </xdr:from>
    <xdr:to>
      <xdr:col>102</xdr:col>
      <xdr:colOff>114300</xdr:colOff>
      <xdr:row>62</xdr:row>
      <xdr:rowOff>160020</xdr:rowOff>
    </xdr:to>
    <xdr:cxnSp macro="">
      <xdr:nvCxnSpPr>
        <xdr:cNvPr id="703" name="直線コネクタ 702">
          <a:extLst>
            <a:ext uri="{FF2B5EF4-FFF2-40B4-BE49-F238E27FC236}">
              <a16:creationId xmlns:a16="http://schemas.microsoft.com/office/drawing/2014/main" id="{16934CC6-E3D6-473C-B97C-48333E81F88C}"/>
            </a:ext>
          </a:extLst>
        </xdr:cNvPr>
        <xdr:cNvCxnSpPr/>
      </xdr:nvCxnSpPr>
      <xdr:spPr>
        <a:xfrm flipV="1">
          <a:off x="18656300" y="10780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a:extLst>
            <a:ext uri="{FF2B5EF4-FFF2-40B4-BE49-F238E27FC236}">
              <a16:creationId xmlns:a16="http://schemas.microsoft.com/office/drawing/2014/main" id="{8929773D-D66C-4660-B821-11A5D82CD3E4}"/>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a:extLst>
            <a:ext uri="{FF2B5EF4-FFF2-40B4-BE49-F238E27FC236}">
              <a16:creationId xmlns:a16="http://schemas.microsoft.com/office/drawing/2014/main" id="{13E02648-CD38-4A7B-BDCE-70468FE7479C}"/>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a:extLst>
            <a:ext uri="{FF2B5EF4-FFF2-40B4-BE49-F238E27FC236}">
              <a16:creationId xmlns:a16="http://schemas.microsoft.com/office/drawing/2014/main" id="{31D32530-9FCC-44C1-B246-59CD1E861CE2}"/>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10;一人当たり面積">
          <a:extLst>
            <a:ext uri="{FF2B5EF4-FFF2-40B4-BE49-F238E27FC236}">
              <a16:creationId xmlns:a16="http://schemas.microsoft.com/office/drawing/2014/main" id="{BCDA39AE-608E-4347-BAFA-555D8FE30071}"/>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21353</xdr:rowOff>
    </xdr:from>
    <xdr:ext cx="469744" cy="259045"/>
    <xdr:sp macro="" textlink="">
      <xdr:nvSpPr>
        <xdr:cNvPr id="708" name="n_1mainValue【保健センター・保健所】&#10;一人当たり面積">
          <a:extLst>
            <a:ext uri="{FF2B5EF4-FFF2-40B4-BE49-F238E27FC236}">
              <a16:creationId xmlns:a16="http://schemas.microsoft.com/office/drawing/2014/main" id="{B9BDBAA4-923F-4BAC-95F1-7E8C82AA462B}"/>
            </a:ext>
          </a:extLst>
        </xdr:cNvPr>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709" name="n_2mainValue【保健センター・保健所】&#10;一人当たり面積">
          <a:extLst>
            <a:ext uri="{FF2B5EF4-FFF2-40B4-BE49-F238E27FC236}">
              <a16:creationId xmlns:a16="http://schemas.microsoft.com/office/drawing/2014/main" id="{7C5CF842-D13C-446E-A439-789CB6EA9009}"/>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10" name="n_3mainValue【保健センター・保健所】&#10;一人当たり面積">
          <a:extLst>
            <a:ext uri="{FF2B5EF4-FFF2-40B4-BE49-F238E27FC236}">
              <a16:creationId xmlns:a16="http://schemas.microsoft.com/office/drawing/2014/main" id="{575D62FC-7C7E-4D7B-B9B8-641E951F24CA}"/>
            </a:ext>
          </a:extLst>
        </xdr:cNvPr>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30497</xdr:rowOff>
    </xdr:from>
    <xdr:ext cx="469744" cy="259045"/>
    <xdr:sp macro="" textlink="">
      <xdr:nvSpPr>
        <xdr:cNvPr id="711" name="n_4mainValue【保健センター・保健所】&#10;一人当たり面積">
          <a:extLst>
            <a:ext uri="{FF2B5EF4-FFF2-40B4-BE49-F238E27FC236}">
              <a16:creationId xmlns:a16="http://schemas.microsoft.com/office/drawing/2014/main" id="{464F03D9-A348-4151-BA59-263FD03C2C01}"/>
            </a:ext>
          </a:extLst>
        </xdr:cNvPr>
        <xdr:cNvSpPr txBox="1"/>
      </xdr:nvSpPr>
      <xdr:spPr>
        <a:xfrm>
          <a:off x="18421427" y="1083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87C8A38F-C737-4AD9-884C-42CF1E68EC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C5457837-FE6B-4B62-AA5D-777F50F4DA1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960A4DBC-96DE-4502-B500-91EF6CC8F63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885D2709-1F15-4E32-83B1-30BFC59A1E3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9B12A377-F220-4619-BF8E-89729139F57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B894E04F-5A3A-4074-ADEE-7A13954606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A6612558-0AF7-4496-A8EF-1063215EFFF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2F4B284E-E590-4C22-9412-099EAEE962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14B46976-36E0-4979-9AB7-BDF9BA5F903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DD01D5A4-817A-442B-AFD8-FA0292898E1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9FB8A89D-9B3B-46D8-BACA-1FEC3367CC69}"/>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EC3B5BA9-7C1B-41FB-85B6-75D9D8759061}"/>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10581F38-07BE-4E5B-9A89-E28759D0A93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E2BC66-A0C7-4B3C-8BB9-8263DB1292F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C1921FA9-D997-4FCA-ABDE-401FAEA0136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53F60F32-2A26-4629-A178-AC06680C698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60D93BB0-6EF7-4AE8-88AB-6A9E6B55FA86}"/>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491ECFAE-64F1-45EC-8C4D-7E69377F77F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E8E8EE9E-9091-4803-BC02-D4280033C27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D4E4427F-AF64-461C-B900-13D906D630FB}"/>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3FA6DD7F-F5CF-44E6-84BC-235D8B90B2B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566E0185-CB55-4F1B-AA37-53D404E14B7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ADA17CE3-14DF-45FB-982D-FD9C84BFBDE9}"/>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A61B7247-53DA-481D-8172-BD4C27063CE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6892EED7-D19A-449B-86EE-B80D96819209}"/>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E4C79205-D942-4CA5-9CD7-0DC876EA2DB3}"/>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128C99F2-57DD-4BC9-8581-4C15CDBCCFD3}"/>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CCD8925C-972A-4418-B303-96EF84CA4767}"/>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FF169EF5-3BD7-431F-8C41-5E1254F4E92E}"/>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2FA897E7-2EE2-48B4-8C23-784959719715}"/>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BC3DF338-EF92-4BE9-90AD-9B04CAD2C6DC}"/>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56649D50-6C69-44EA-934D-74A3C83B479E}"/>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69DA7274-95B6-43F3-8E76-CA92A250A781}"/>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0430F10F-8FCC-4A21-9D91-8DB4FA852C8A}"/>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4EDD7D36-9FD3-4CC6-99ED-3D8B55A7CBF3}"/>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97F123D3-F8BD-4CEC-BBC6-9930E9E1867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69AA1A65-D751-4CE2-9CC0-0D04C3294106}"/>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2DE9DC03-B324-439F-967E-BB85F96938F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F9934FA3-970C-4369-BC14-6B2E97E9A58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BA7E4AE8-BCB0-487A-A945-8CFD7F7E30A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154939</xdr:rowOff>
    </xdr:from>
    <xdr:to>
      <xdr:col>85</xdr:col>
      <xdr:colOff>177800</xdr:colOff>
      <xdr:row>81</xdr:row>
      <xdr:rowOff>85089</xdr:rowOff>
    </xdr:to>
    <xdr:sp macro="" textlink="">
      <xdr:nvSpPr>
        <xdr:cNvPr id="752" name="楕円 751">
          <a:extLst>
            <a:ext uri="{FF2B5EF4-FFF2-40B4-BE49-F238E27FC236}">
              <a16:creationId xmlns:a16="http://schemas.microsoft.com/office/drawing/2014/main" id="{2925AA8C-BB33-4337-BAFA-BFDE9A8B6C8B}"/>
            </a:ext>
          </a:extLst>
        </xdr:cNvPr>
        <xdr:cNvSpPr/>
      </xdr:nvSpPr>
      <xdr:spPr>
        <a:xfrm>
          <a:off x="162687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6366</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4EB9DF5E-2992-43FA-8996-7E0258CCB0A2}"/>
            </a:ext>
          </a:extLst>
        </xdr:cNvPr>
        <xdr:cNvSpPr txBox="1"/>
      </xdr:nvSpPr>
      <xdr:spPr>
        <a:xfrm>
          <a:off x="16357600"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120650</xdr:rowOff>
    </xdr:from>
    <xdr:to>
      <xdr:col>81</xdr:col>
      <xdr:colOff>101600</xdr:colOff>
      <xdr:row>81</xdr:row>
      <xdr:rowOff>50800</xdr:rowOff>
    </xdr:to>
    <xdr:sp macro="" textlink="">
      <xdr:nvSpPr>
        <xdr:cNvPr id="754" name="楕円 753">
          <a:extLst>
            <a:ext uri="{FF2B5EF4-FFF2-40B4-BE49-F238E27FC236}">
              <a16:creationId xmlns:a16="http://schemas.microsoft.com/office/drawing/2014/main" id="{8D535C5E-2E97-4790-9AF4-7AC68B5B37D5}"/>
            </a:ext>
          </a:extLst>
        </xdr:cNvPr>
        <xdr:cNvSpPr/>
      </xdr:nvSpPr>
      <xdr:spPr>
        <a:xfrm>
          <a:off x="15430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0</xdr:rowOff>
    </xdr:from>
    <xdr:to>
      <xdr:col>85</xdr:col>
      <xdr:colOff>127000</xdr:colOff>
      <xdr:row>81</xdr:row>
      <xdr:rowOff>34289</xdr:rowOff>
    </xdr:to>
    <xdr:cxnSp macro="">
      <xdr:nvCxnSpPr>
        <xdr:cNvPr id="755" name="直線コネクタ 754">
          <a:extLst>
            <a:ext uri="{FF2B5EF4-FFF2-40B4-BE49-F238E27FC236}">
              <a16:creationId xmlns:a16="http://schemas.microsoft.com/office/drawing/2014/main" id="{8AB04B05-126A-496B-B88A-9C836FC0C215}"/>
            </a:ext>
          </a:extLst>
        </xdr:cNvPr>
        <xdr:cNvCxnSpPr/>
      </xdr:nvCxnSpPr>
      <xdr:spPr>
        <a:xfrm>
          <a:off x="15481300" y="138874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139700</xdr:rowOff>
    </xdr:from>
    <xdr:to>
      <xdr:col>76</xdr:col>
      <xdr:colOff>165100</xdr:colOff>
      <xdr:row>82</xdr:row>
      <xdr:rowOff>69850</xdr:rowOff>
    </xdr:to>
    <xdr:sp macro="" textlink="">
      <xdr:nvSpPr>
        <xdr:cNvPr id="756" name="楕円 755">
          <a:extLst>
            <a:ext uri="{FF2B5EF4-FFF2-40B4-BE49-F238E27FC236}">
              <a16:creationId xmlns:a16="http://schemas.microsoft.com/office/drawing/2014/main" id="{8BF12DE9-A898-4377-A123-8310695A6037}"/>
            </a:ext>
          </a:extLst>
        </xdr:cNvPr>
        <xdr:cNvSpPr/>
      </xdr:nvSpPr>
      <xdr:spPr>
        <a:xfrm>
          <a:off x="14541500" y="1402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0</xdr:rowOff>
    </xdr:from>
    <xdr:to>
      <xdr:col>81</xdr:col>
      <xdr:colOff>50800</xdr:colOff>
      <xdr:row>82</xdr:row>
      <xdr:rowOff>19050</xdr:rowOff>
    </xdr:to>
    <xdr:cxnSp macro="">
      <xdr:nvCxnSpPr>
        <xdr:cNvPr id="757" name="直線コネクタ 756">
          <a:extLst>
            <a:ext uri="{FF2B5EF4-FFF2-40B4-BE49-F238E27FC236}">
              <a16:creationId xmlns:a16="http://schemas.microsoft.com/office/drawing/2014/main" id="{7864350D-C8FF-432E-8F5E-091AB5790D25}"/>
            </a:ext>
          </a:extLst>
        </xdr:cNvPr>
        <xdr:cNvCxnSpPr/>
      </xdr:nvCxnSpPr>
      <xdr:spPr>
        <a:xfrm flipV="1">
          <a:off x="14592300" y="138874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101600</xdr:rowOff>
    </xdr:from>
    <xdr:to>
      <xdr:col>72</xdr:col>
      <xdr:colOff>38100</xdr:colOff>
      <xdr:row>82</xdr:row>
      <xdr:rowOff>31750</xdr:rowOff>
    </xdr:to>
    <xdr:sp macro="" textlink="">
      <xdr:nvSpPr>
        <xdr:cNvPr id="758" name="楕円 757">
          <a:extLst>
            <a:ext uri="{FF2B5EF4-FFF2-40B4-BE49-F238E27FC236}">
              <a16:creationId xmlns:a16="http://schemas.microsoft.com/office/drawing/2014/main" id="{9547C6E7-4D5A-4980-B72B-DF8A983A0DC5}"/>
            </a:ext>
          </a:extLst>
        </xdr:cNvPr>
        <xdr:cNvSpPr/>
      </xdr:nvSpPr>
      <xdr:spPr>
        <a:xfrm>
          <a:off x="1365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152400</xdr:rowOff>
    </xdr:from>
    <xdr:to>
      <xdr:col>76</xdr:col>
      <xdr:colOff>114300</xdr:colOff>
      <xdr:row>82</xdr:row>
      <xdr:rowOff>19050</xdr:rowOff>
    </xdr:to>
    <xdr:cxnSp macro="">
      <xdr:nvCxnSpPr>
        <xdr:cNvPr id="759" name="直線コネクタ 758">
          <a:extLst>
            <a:ext uri="{FF2B5EF4-FFF2-40B4-BE49-F238E27FC236}">
              <a16:creationId xmlns:a16="http://schemas.microsoft.com/office/drawing/2014/main" id="{B3C20F41-8920-49EF-8F8F-A491FF7F00BC}"/>
            </a:ext>
          </a:extLst>
        </xdr:cNvPr>
        <xdr:cNvCxnSpPr/>
      </xdr:nvCxnSpPr>
      <xdr:spPr>
        <a:xfrm>
          <a:off x="13703300" y="14039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67311</xdr:rowOff>
    </xdr:from>
    <xdr:to>
      <xdr:col>67</xdr:col>
      <xdr:colOff>101600</xdr:colOff>
      <xdr:row>81</xdr:row>
      <xdr:rowOff>168911</xdr:rowOff>
    </xdr:to>
    <xdr:sp macro="" textlink="">
      <xdr:nvSpPr>
        <xdr:cNvPr id="760" name="楕円 759">
          <a:extLst>
            <a:ext uri="{FF2B5EF4-FFF2-40B4-BE49-F238E27FC236}">
              <a16:creationId xmlns:a16="http://schemas.microsoft.com/office/drawing/2014/main" id="{431A8E4E-80FE-4803-B55B-29DF777CAF8D}"/>
            </a:ext>
          </a:extLst>
        </xdr:cNvPr>
        <xdr:cNvSpPr/>
      </xdr:nvSpPr>
      <xdr:spPr>
        <a:xfrm>
          <a:off x="12763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118111</xdr:rowOff>
    </xdr:from>
    <xdr:to>
      <xdr:col>71</xdr:col>
      <xdr:colOff>177800</xdr:colOff>
      <xdr:row>81</xdr:row>
      <xdr:rowOff>152400</xdr:rowOff>
    </xdr:to>
    <xdr:cxnSp macro="">
      <xdr:nvCxnSpPr>
        <xdr:cNvPr id="761" name="直線コネクタ 760">
          <a:extLst>
            <a:ext uri="{FF2B5EF4-FFF2-40B4-BE49-F238E27FC236}">
              <a16:creationId xmlns:a16="http://schemas.microsoft.com/office/drawing/2014/main" id="{10B0A4AE-3337-4B0F-8622-75D885D391EC}"/>
            </a:ext>
          </a:extLst>
        </xdr:cNvPr>
        <xdr:cNvCxnSpPr/>
      </xdr:nvCxnSpPr>
      <xdr:spPr>
        <a:xfrm>
          <a:off x="12814300" y="140055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a:extLst>
            <a:ext uri="{FF2B5EF4-FFF2-40B4-BE49-F238E27FC236}">
              <a16:creationId xmlns:a16="http://schemas.microsoft.com/office/drawing/2014/main" id="{51CC3059-B4D3-4AB2-8700-32FDEBF7FF3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10;有形固定資産減価償却率">
          <a:extLst>
            <a:ext uri="{FF2B5EF4-FFF2-40B4-BE49-F238E27FC236}">
              <a16:creationId xmlns:a16="http://schemas.microsoft.com/office/drawing/2014/main" id="{6DFA89BB-6993-40BF-B731-AFE54A688D9A}"/>
            </a:ext>
          </a:extLst>
        </xdr:cNvPr>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10;有形固定資産減価償却率">
          <a:extLst>
            <a:ext uri="{FF2B5EF4-FFF2-40B4-BE49-F238E27FC236}">
              <a16:creationId xmlns:a16="http://schemas.microsoft.com/office/drawing/2014/main" id="{30455609-E1A1-4840-81EB-61710079CD2D}"/>
            </a:ext>
          </a:extLst>
        </xdr:cNvPr>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10;有形固定資産減価償却率">
          <a:extLst>
            <a:ext uri="{FF2B5EF4-FFF2-40B4-BE49-F238E27FC236}">
              <a16:creationId xmlns:a16="http://schemas.microsoft.com/office/drawing/2014/main" id="{16737B43-BEE9-49A3-9DC6-720A2BFE62BD}"/>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67327</xdr:rowOff>
    </xdr:from>
    <xdr:ext cx="405111" cy="259045"/>
    <xdr:sp macro="" textlink="">
      <xdr:nvSpPr>
        <xdr:cNvPr id="766" name="n_1mainValue【消防施設】&#10;有形固定資産減価償却率">
          <a:extLst>
            <a:ext uri="{FF2B5EF4-FFF2-40B4-BE49-F238E27FC236}">
              <a16:creationId xmlns:a16="http://schemas.microsoft.com/office/drawing/2014/main" id="{867B6FE9-929F-41F9-B510-89C1F90B016A}"/>
            </a:ext>
          </a:extLst>
        </xdr:cNvPr>
        <xdr:cNvSpPr txBox="1"/>
      </xdr:nvSpPr>
      <xdr:spPr>
        <a:xfrm>
          <a:off x="152660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60977</xdr:rowOff>
    </xdr:from>
    <xdr:ext cx="405111" cy="259045"/>
    <xdr:sp macro="" textlink="">
      <xdr:nvSpPr>
        <xdr:cNvPr id="767" name="n_2mainValue【消防施設】&#10;有形固定資産減価償却率">
          <a:extLst>
            <a:ext uri="{FF2B5EF4-FFF2-40B4-BE49-F238E27FC236}">
              <a16:creationId xmlns:a16="http://schemas.microsoft.com/office/drawing/2014/main" id="{DB8E3290-3559-4790-9413-7A8E9569EAA7}"/>
            </a:ext>
          </a:extLst>
        </xdr:cNvPr>
        <xdr:cNvSpPr txBox="1"/>
      </xdr:nvSpPr>
      <xdr:spPr>
        <a:xfrm>
          <a:off x="14389744" y="1411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22877</xdr:rowOff>
    </xdr:from>
    <xdr:ext cx="405111" cy="259045"/>
    <xdr:sp macro="" textlink="">
      <xdr:nvSpPr>
        <xdr:cNvPr id="768" name="n_3mainValue【消防施設】&#10;有形固定資産減価償却率">
          <a:extLst>
            <a:ext uri="{FF2B5EF4-FFF2-40B4-BE49-F238E27FC236}">
              <a16:creationId xmlns:a16="http://schemas.microsoft.com/office/drawing/2014/main" id="{85CF9408-8589-4CEB-B530-BA965E5A8742}"/>
            </a:ext>
          </a:extLst>
        </xdr:cNvPr>
        <xdr:cNvSpPr txBox="1"/>
      </xdr:nvSpPr>
      <xdr:spPr>
        <a:xfrm>
          <a:off x="13500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160038</xdr:rowOff>
    </xdr:from>
    <xdr:ext cx="405111" cy="259045"/>
    <xdr:sp macro="" textlink="">
      <xdr:nvSpPr>
        <xdr:cNvPr id="769" name="n_4mainValue【消防施設】&#10;有形固定資産減価償却率">
          <a:extLst>
            <a:ext uri="{FF2B5EF4-FFF2-40B4-BE49-F238E27FC236}">
              <a16:creationId xmlns:a16="http://schemas.microsoft.com/office/drawing/2014/main" id="{ED822CD2-4810-45D1-AB82-D4C7DA77D77E}"/>
            </a:ext>
          </a:extLst>
        </xdr:cNvPr>
        <xdr:cNvSpPr txBox="1"/>
      </xdr:nvSpPr>
      <xdr:spPr>
        <a:xfrm>
          <a:off x="12611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7859B2E4-877C-44E6-8495-713802D4291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C2DB4789-2F3B-431D-BAFF-4B54A232B42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4A4AD77A-6394-4A24-B20E-109B7DF8051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558403D5-AA33-4851-8417-E4779F1CB59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E56677A7-B216-43EC-AE76-8F06FF6B4D9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D95C30A4-3C88-42E3-A1D3-46ED8BE8E38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7BB7AB43-78D0-42FD-80C9-213C3F18CDC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514C7083-C3EC-4C56-8AB7-858745B25431}"/>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A84E8DC8-AE4C-4BB9-864F-77F1440EE99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7B6DFECB-1EBE-4459-81CB-CBDEE7DCE81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DC48BD73-E345-4D11-9292-A1AE699DB0E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D32BECD5-58E6-4AE2-BC4B-225C98504E8D}"/>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8B1098C1-A841-4A4D-8C0A-9DBD7C317DD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36A32360-2073-4ADB-A934-8A519E598972}"/>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C7B62D54-6A35-4E0C-89B1-41BAB0E1C11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9A08A8EE-FCF5-4CED-8259-0E37876EB36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F527D275-4CA4-4846-81AD-0723D27D0B4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D87F67EC-88BF-4897-86C8-0DFBF40B860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1C4051F6-207E-4BF0-BFAA-FF7AE55DD704}"/>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A65948B3-2D0F-40F3-A98F-A04D3B05930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79497FC6-E360-429F-899E-0C6C3898972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92FBF9F8-D663-4B2A-B1FB-077FC5F8683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4458C0E6-01C2-4466-8FB1-E9BE0F24643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7131A4D0-755E-4FEE-B714-CBC7B4AE392C}"/>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F4957E4B-FC9F-4910-935D-281A6B2AB563}"/>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457484F1-9AD9-4501-8AD2-6C1566C53E72}"/>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99BA2F8-3B25-41B7-838D-4D18D163E973}"/>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C86D4EA3-C97F-4C94-ABB0-A47B9628AE82}"/>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9B81D765-5F05-48B7-8E6B-C72FD992030F}"/>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9828A8DB-7242-4619-93CC-9F373086CC3A}"/>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D1ADE2F-B2AD-4084-A52F-2B1431694F33}"/>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AEDBEAD6-826E-4941-809D-D9787D74A623}"/>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74C15AFC-B86D-4A79-B44B-AFDEFFC603C7}"/>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BC54E51D-412C-4173-8C02-08BD89CE293E}"/>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56F42052-F0BE-4844-A83A-DF49E581821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3736CC0-F5F0-4925-85A8-97AC1414D5E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CDFB1060-A501-4E81-80EE-AC949226ED0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E4FD2288-38B6-4E22-AFE9-5EAF66CFC1A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6446C9F3-138F-4075-8955-B32A9D2B248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95250</xdr:rowOff>
    </xdr:from>
    <xdr:to>
      <xdr:col>116</xdr:col>
      <xdr:colOff>114300</xdr:colOff>
      <xdr:row>78</xdr:row>
      <xdr:rowOff>25400</xdr:rowOff>
    </xdr:to>
    <xdr:sp macro="" textlink="">
      <xdr:nvSpPr>
        <xdr:cNvPr id="809" name="楕円 808">
          <a:extLst>
            <a:ext uri="{FF2B5EF4-FFF2-40B4-BE49-F238E27FC236}">
              <a16:creationId xmlns:a16="http://schemas.microsoft.com/office/drawing/2014/main" id="{7F7E2D04-6754-4E62-A716-D149EE116540}"/>
            </a:ext>
          </a:extLst>
        </xdr:cNvPr>
        <xdr:cNvSpPr/>
      </xdr:nvSpPr>
      <xdr:spPr>
        <a:xfrm>
          <a:off x="221107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48277</xdr:rowOff>
    </xdr:from>
    <xdr:ext cx="469744" cy="259045"/>
    <xdr:sp macro="" textlink="">
      <xdr:nvSpPr>
        <xdr:cNvPr id="810" name="【消防施設】&#10;一人当たり面積該当値テキスト">
          <a:extLst>
            <a:ext uri="{FF2B5EF4-FFF2-40B4-BE49-F238E27FC236}">
              <a16:creationId xmlns:a16="http://schemas.microsoft.com/office/drawing/2014/main" id="{A65D9F24-FD57-4338-9BB3-A877608EB41A}"/>
            </a:ext>
          </a:extLst>
        </xdr:cNvPr>
        <xdr:cNvSpPr txBox="1"/>
      </xdr:nvSpPr>
      <xdr:spPr>
        <a:xfrm>
          <a:off x="22199600"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120650</xdr:rowOff>
    </xdr:from>
    <xdr:to>
      <xdr:col>112</xdr:col>
      <xdr:colOff>38100</xdr:colOff>
      <xdr:row>78</xdr:row>
      <xdr:rowOff>50800</xdr:rowOff>
    </xdr:to>
    <xdr:sp macro="" textlink="">
      <xdr:nvSpPr>
        <xdr:cNvPr id="811" name="楕円 810">
          <a:extLst>
            <a:ext uri="{FF2B5EF4-FFF2-40B4-BE49-F238E27FC236}">
              <a16:creationId xmlns:a16="http://schemas.microsoft.com/office/drawing/2014/main" id="{B9DEF325-657E-48F9-BA1B-312FD22C0B64}"/>
            </a:ext>
          </a:extLst>
        </xdr:cNvPr>
        <xdr:cNvSpPr/>
      </xdr:nvSpPr>
      <xdr:spPr>
        <a:xfrm>
          <a:off x="212725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146050</xdr:rowOff>
    </xdr:from>
    <xdr:to>
      <xdr:col>116</xdr:col>
      <xdr:colOff>63500</xdr:colOff>
      <xdr:row>78</xdr:row>
      <xdr:rowOff>0</xdr:rowOff>
    </xdr:to>
    <xdr:cxnSp macro="">
      <xdr:nvCxnSpPr>
        <xdr:cNvPr id="812" name="直線コネクタ 811">
          <a:extLst>
            <a:ext uri="{FF2B5EF4-FFF2-40B4-BE49-F238E27FC236}">
              <a16:creationId xmlns:a16="http://schemas.microsoft.com/office/drawing/2014/main" id="{01D698B8-AA7F-45A9-A5A4-41B5D930E20B}"/>
            </a:ext>
          </a:extLst>
        </xdr:cNvPr>
        <xdr:cNvCxnSpPr/>
      </xdr:nvCxnSpPr>
      <xdr:spPr>
        <a:xfrm flipV="1">
          <a:off x="21323300" y="13347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813" name="楕円 812">
          <a:extLst>
            <a:ext uri="{FF2B5EF4-FFF2-40B4-BE49-F238E27FC236}">
              <a16:creationId xmlns:a16="http://schemas.microsoft.com/office/drawing/2014/main" id="{37F01C35-C8D6-478E-837F-9C51F5C6ABBF}"/>
            </a:ext>
          </a:extLst>
        </xdr:cNvPr>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0</xdr:rowOff>
    </xdr:from>
    <xdr:to>
      <xdr:col>111</xdr:col>
      <xdr:colOff>177800</xdr:colOff>
      <xdr:row>79</xdr:row>
      <xdr:rowOff>95250</xdr:rowOff>
    </xdr:to>
    <xdr:cxnSp macro="">
      <xdr:nvCxnSpPr>
        <xdr:cNvPr id="814" name="直線コネクタ 813">
          <a:extLst>
            <a:ext uri="{FF2B5EF4-FFF2-40B4-BE49-F238E27FC236}">
              <a16:creationId xmlns:a16="http://schemas.microsoft.com/office/drawing/2014/main" id="{78049826-084E-4D46-80CD-5A9A11774F59}"/>
            </a:ext>
          </a:extLst>
        </xdr:cNvPr>
        <xdr:cNvCxnSpPr/>
      </xdr:nvCxnSpPr>
      <xdr:spPr>
        <a:xfrm flipV="1">
          <a:off x="20434300" y="133731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69850</xdr:rowOff>
    </xdr:from>
    <xdr:to>
      <xdr:col>102</xdr:col>
      <xdr:colOff>165100</xdr:colOff>
      <xdr:row>80</xdr:row>
      <xdr:rowOff>0</xdr:rowOff>
    </xdr:to>
    <xdr:sp macro="" textlink="">
      <xdr:nvSpPr>
        <xdr:cNvPr id="815" name="楕円 814">
          <a:extLst>
            <a:ext uri="{FF2B5EF4-FFF2-40B4-BE49-F238E27FC236}">
              <a16:creationId xmlns:a16="http://schemas.microsoft.com/office/drawing/2014/main" id="{53D6F94F-7B3A-4D19-95EE-6A1911D3CBC0}"/>
            </a:ext>
          </a:extLst>
        </xdr:cNvPr>
        <xdr:cNvSpPr/>
      </xdr:nvSpPr>
      <xdr:spPr>
        <a:xfrm>
          <a:off x="19494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120650</xdr:rowOff>
    </xdr:to>
    <xdr:cxnSp macro="">
      <xdr:nvCxnSpPr>
        <xdr:cNvPr id="816" name="直線コネクタ 815">
          <a:extLst>
            <a:ext uri="{FF2B5EF4-FFF2-40B4-BE49-F238E27FC236}">
              <a16:creationId xmlns:a16="http://schemas.microsoft.com/office/drawing/2014/main" id="{B494B746-3746-4300-8031-AC7EDB71149E}"/>
            </a:ext>
          </a:extLst>
        </xdr:cNvPr>
        <xdr:cNvCxnSpPr/>
      </xdr:nvCxnSpPr>
      <xdr:spPr>
        <a:xfrm flipV="1">
          <a:off x="19545300" y="1363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95250</xdr:rowOff>
    </xdr:from>
    <xdr:to>
      <xdr:col>98</xdr:col>
      <xdr:colOff>38100</xdr:colOff>
      <xdr:row>80</xdr:row>
      <xdr:rowOff>25400</xdr:rowOff>
    </xdr:to>
    <xdr:sp macro="" textlink="">
      <xdr:nvSpPr>
        <xdr:cNvPr id="817" name="楕円 816">
          <a:extLst>
            <a:ext uri="{FF2B5EF4-FFF2-40B4-BE49-F238E27FC236}">
              <a16:creationId xmlns:a16="http://schemas.microsoft.com/office/drawing/2014/main" id="{3360EB55-7068-4917-8E4B-D268FC0BFF7C}"/>
            </a:ext>
          </a:extLst>
        </xdr:cNvPr>
        <xdr:cNvSpPr/>
      </xdr:nvSpPr>
      <xdr:spPr>
        <a:xfrm>
          <a:off x="186055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120650</xdr:rowOff>
    </xdr:from>
    <xdr:to>
      <xdr:col>102</xdr:col>
      <xdr:colOff>114300</xdr:colOff>
      <xdr:row>79</xdr:row>
      <xdr:rowOff>146050</xdr:rowOff>
    </xdr:to>
    <xdr:cxnSp macro="">
      <xdr:nvCxnSpPr>
        <xdr:cNvPr id="818" name="直線コネクタ 817">
          <a:extLst>
            <a:ext uri="{FF2B5EF4-FFF2-40B4-BE49-F238E27FC236}">
              <a16:creationId xmlns:a16="http://schemas.microsoft.com/office/drawing/2014/main" id="{7F7D78F4-3D60-4D1D-947F-22B8E510D06F}"/>
            </a:ext>
          </a:extLst>
        </xdr:cNvPr>
        <xdr:cNvCxnSpPr/>
      </xdr:nvCxnSpPr>
      <xdr:spPr>
        <a:xfrm flipV="1">
          <a:off x="18656300" y="13665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24CCE356-5448-4974-9B09-510EAB8B332C}"/>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a:extLst>
            <a:ext uri="{FF2B5EF4-FFF2-40B4-BE49-F238E27FC236}">
              <a16:creationId xmlns:a16="http://schemas.microsoft.com/office/drawing/2014/main" id="{78C21DDB-1165-4D76-84C2-CE80BC57BAB0}"/>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1" name="n_3aveValue【消防施設】&#10;一人当たり面積">
          <a:extLst>
            <a:ext uri="{FF2B5EF4-FFF2-40B4-BE49-F238E27FC236}">
              <a16:creationId xmlns:a16="http://schemas.microsoft.com/office/drawing/2014/main" id="{E7658576-5069-4B81-AB78-30AA392739CF}"/>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a:extLst>
            <a:ext uri="{FF2B5EF4-FFF2-40B4-BE49-F238E27FC236}">
              <a16:creationId xmlns:a16="http://schemas.microsoft.com/office/drawing/2014/main" id="{4A3D13EA-A293-4C12-97C4-4DAF4E6B26AD}"/>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67327</xdr:rowOff>
    </xdr:from>
    <xdr:ext cx="469744" cy="259045"/>
    <xdr:sp macro="" textlink="">
      <xdr:nvSpPr>
        <xdr:cNvPr id="823" name="n_1mainValue【消防施設】&#10;一人当たり面積">
          <a:extLst>
            <a:ext uri="{FF2B5EF4-FFF2-40B4-BE49-F238E27FC236}">
              <a16:creationId xmlns:a16="http://schemas.microsoft.com/office/drawing/2014/main" id="{82493E76-9235-497F-B711-95974599E87D}"/>
            </a:ext>
          </a:extLst>
        </xdr:cNvPr>
        <xdr:cNvSpPr txBox="1"/>
      </xdr:nvSpPr>
      <xdr:spPr>
        <a:xfrm>
          <a:off x="210757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824" name="n_2mainValue【消防施設】&#10;一人当たり面積">
          <a:extLst>
            <a:ext uri="{FF2B5EF4-FFF2-40B4-BE49-F238E27FC236}">
              <a16:creationId xmlns:a16="http://schemas.microsoft.com/office/drawing/2014/main" id="{7E5567B6-FC1A-4FD7-A289-5BCB179C0C06}"/>
            </a:ext>
          </a:extLst>
        </xdr:cNvPr>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16527</xdr:rowOff>
    </xdr:from>
    <xdr:ext cx="469744" cy="259045"/>
    <xdr:sp macro="" textlink="">
      <xdr:nvSpPr>
        <xdr:cNvPr id="825" name="n_3mainValue【消防施設】&#10;一人当たり面積">
          <a:extLst>
            <a:ext uri="{FF2B5EF4-FFF2-40B4-BE49-F238E27FC236}">
              <a16:creationId xmlns:a16="http://schemas.microsoft.com/office/drawing/2014/main" id="{1901BBD7-BE66-4E85-8909-5B450B10E8D1}"/>
            </a:ext>
          </a:extLst>
        </xdr:cNvPr>
        <xdr:cNvSpPr txBox="1"/>
      </xdr:nvSpPr>
      <xdr:spPr>
        <a:xfrm>
          <a:off x="19310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41927</xdr:rowOff>
    </xdr:from>
    <xdr:ext cx="469744" cy="259045"/>
    <xdr:sp macro="" textlink="">
      <xdr:nvSpPr>
        <xdr:cNvPr id="826" name="n_4mainValue【消防施設】&#10;一人当たり面積">
          <a:extLst>
            <a:ext uri="{FF2B5EF4-FFF2-40B4-BE49-F238E27FC236}">
              <a16:creationId xmlns:a16="http://schemas.microsoft.com/office/drawing/2014/main" id="{894E8711-4AFE-46F1-AA23-31D933A4C325}"/>
            </a:ext>
          </a:extLst>
        </xdr:cNvPr>
        <xdr:cNvSpPr txBox="1"/>
      </xdr:nvSpPr>
      <xdr:spPr>
        <a:xfrm>
          <a:off x="18421427" y="1341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50DA0398-C10B-4D62-8F59-522A85CEB2C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117F860D-CE14-420C-B4AD-144FCBC905D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43E64028-BC9A-4697-BCA7-26AB518CF4B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5182016F-F592-4B56-B2C7-445821A2DC6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67FF1BF8-1AF2-49BB-8903-3A716018B2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9BDF7A85-4E0D-4736-8CF2-0BCB558370E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3E4F1EFC-6D38-48CE-BFA1-751BFE5EAE5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91B4FDE1-2ABA-4D4C-B4EC-F37A49693A7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4A289BA0-4CBD-4954-8B62-24A2A9D6045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FB02B68C-96B9-439E-AB53-EA3603362ED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63764FE2-C6A1-409B-8EAA-61BD8C74521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D3012ACC-B2E3-4C18-A4C7-873376B8B3C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AF325736-14B6-4F7C-A7C2-C2307760E352}"/>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1BED6EB9-BB12-43C9-BA45-C47EBDCA6C7B}"/>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C8A12432-4E0E-4E46-9AF2-2A372A5EB32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90D1CFE4-5B6C-4E11-A543-87F2DECCA9BA}"/>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B2488BE0-DACD-436A-ACE1-58DB2D98D0C7}"/>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B8D0C40E-8FBE-4DE4-9B96-C8523824970E}"/>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E345E48A-88E7-462C-ABC5-9ADC4B398FD5}"/>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AC7B28B4-539C-4CAE-A99A-993D00A37D2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9337A535-35D7-4942-B1EA-13BA650B4907}"/>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6B78E4CA-2CAC-4ADD-B1F5-CAEF8997435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51DAC7BF-D6E6-40AE-9CB2-78639D937CF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6252BEE2-44A1-4330-9E77-386BD449A959}"/>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D39266D9-D9BF-4978-9C63-B699D3BED3DE}"/>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9E3A4AB8-71A2-424C-BFED-9FFD84F80AEF}"/>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0913B314-9EC8-408A-A880-F93A16794FC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D79A564F-68E4-419E-8D53-D88F4943559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855" name="【庁舎】&#10;有形固定資産減価償却率平均値テキスト">
          <a:extLst>
            <a:ext uri="{FF2B5EF4-FFF2-40B4-BE49-F238E27FC236}">
              <a16:creationId xmlns:a16="http://schemas.microsoft.com/office/drawing/2014/main" id="{D85F6FC7-1417-4897-B38B-AE5FC1FDAAF0}"/>
            </a:ext>
          </a:extLst>
        </xdr:cNvPr>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9FD81BF-AD51-49F2-8158-B2A676F8497B}"/>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A1493ACC-49D4-41D1-AAC4-0FB1D31BAB01}"/>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2FD8EAFD-6E02-4DD7-A6E2-25D88CCC368D}"/>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6FE9A37A-A648-45BE-84CA-2CA9FF7D8815}"/>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5A1F6889-514E-40FE-9E80-021C184ED9AA}"/>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C3CDCC9C-81C9-4D56-983E-7D476E9181B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8B7B3092-1F9A-49C5-BF54-F7AE55C58BA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1DD9AF8E-75B2-4211-B90F-72C394928D2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AF064A41-25AF-491C-AA0D-6855E622E07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40FA76DA-BA04-4CAB-81A6-622A776A388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76836</xdr:rowOff>
    </xdr:from>
    <xdr:to>
      <xdr:col>85</xdr:col>
      <xdr:colOff>177800</xdr:colOff>
      <xdr:row>103</xdr:row>
      <xdr:rowOff>6986</xdr:rowOff>
    </xdr:to>
    <xdr:sp macro="" textlink="">
      <xdr:nvSpPr>
        <xdr:cNvPr id="866" name="楕円 865">
          <a:extLst>
            <a:ext uri="{FF2B5EF4-FFF2-40B4-BE49-F238E27FC236}">
              <a16:creationId xmlns:a16="http://schemas.microsoft.com/office/drawing/2014/main" id="{FAC2EFAC-D9F3-4D7A-8A0F-B7FE43FDBB51}"/>
            </a:ext>
          </a:extLst>
        </xdr:cNvPr>
        <xdr:cNvSpPr/>
      </xdr:nvSpPr>
      <xdr:spPr>
        <a:xfrm>
          <a:off x="162687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99713</xdr:rowOff>
    </xdr:from>
    <xdr:ext cx="405111" cy="259045"/>
    <xdr:sp macro="" textlink="">
      <xdr:nvSpPr>
        <xdr:cNvPr id="867" name="【庁舎】&#10;有形固定資産減価償却率該当値テキスト">
          <a:extLst>
            <a:ext uri="{FF2B5EF4-FFF2-40B4-BE49-F238E27FC236}">
              <a16:creationId xmlns:a16="http://schemas.microsoft.com/office/drawing/2014/main" id="{239EFDF9-FE27-4011-AC79-769321ECAE58}"/>
            </a:ext>
          </a:extLst>
        </xdr:cNvPr>
        <xdr:cNvSpPr txBox="1"/>
      </xdr:nvSpPr>
      <xdr:spPr>
        <a:xfrm>
          <a:off x="16357600"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23495</xdr:rowOff>
    </xdr:from>
    <xdr:to>
      <xdr:col>81</xdr:col>
      <xdr:colOff>101600</xdr:colOff>
      <xdr:row>102</xdr:row>
      <xdr:rowOff>125095</xdr:rowOff>
    </xdr:to>
    <xdr:sp macro="" textlink="">
      <xdr:nvSpPr>
        <xdr:cNvPr id="868" name="楕円 867">
          <a:extLst>
            <a:ext uri="{FF2B5EF4-FFF2-40B4-BE49-F238E27FC236}">
              <a16:creationId xmlns:a16="http://schemas.microsoft.com/office/drawing/2014/main" id="{2072EF39-928F-4EEE-891E-65CD671A4E43}"/>
            </a:ext>
          </a:extLst>
        </xdr:cNvPr>
        <xdr:cNvSpPr/>
      </xdr:nvSpPr>
      <xdr:spPr>
        <a:xfrm>
          <a:off x="15430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74295</xdr:rowOff>
    </xdr:from>
    <xdr:to>
      <xdr:col>85</xdr:col>
      <xdr:colOff>127000</xdr:colOff>
      <xdr:row>102</xdr:row>
      <xdr:rowOff>127636</xdr:rowOff>
    </xdr:to>
    <xdr:cxnSp macro="">
      <xdr:nvCxnSpPr>
        <xdr:cNvPr id="869" name="直線コネクタ 868">
          <a:extLst>
            <a:ext uri="{FF2B5EF4-FFF2-40B4-BE49-F238E27FC236}">
              <a16:creationId xmlns:a16="http://schemas.microsoft.com/office/drawing/2014/main" id="{E1DF7FEE-C0E5-4059-BAA8-D2FD1F9FE0DD}"/>
            </a:ext>
          </a:extLst>
        </xdr:cNvPr>
        <xdr:cNvCxnSpPr/>
      </xdr:nvCxnSpPr>
      <xdr:spPr>
        <a:xfrm>
          <a:off x="15481300" y="17562195"/>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162561</xdr:rowOff>
    </xdr:from>
    <xdr:to>
      <xdr:col>76</xdr:col>
      <xdr:colOff>165100</xdr:colOff>
      <xdr:row>102</xdr:row>
      <xdr:rowOff>92711</xdr:rowOff>
    </xdr:to>
    <xdr:sp macro="" textlink="">
      <xdr:nvSpPr>
        <xdr:cNvPr id="870" name="楕円 869">
          <a:extLst>
            <a:ext uri="{FF2B5EF4-FFF2-40B4-BE49-F238E27FC236}">
              <a16:creationId xmlns:a16="http://schemas.microsoft.com/office/drawing/2014/main" id="{450E77AA-813A-4CC9-BCF0-66FEC840F1CA}"/>
            </a:ext>
          </a:extLst>
        </xdr:cNvPr>
        <xdr:cNvSpPr/>
      </xdr:nvSpPr>
      <xdr:spPr>
        <a:xfrm>
          <a:off x="14541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41911</xdr:rowOff>
    </xdr:from>
    <xdr:to>
      <xdr:col>81</xdr:col>
      <xdr:colOff>50800</xdr:colOff>
      <xdr:row>102</xdr:row>
      <xdr:rowOff>74295</xdr:rowOff>
    </xdr:to>
    <xdr:cxnSp macro="">
      <xdr:nvCxnSpPr>
        <xdr:cNvPr id="871" name="直線コネクタ 870">
          <a:extLst>
            <a:ext uri="{FF2B5EF4-FFF2-40B4-BE49-F238E27FC236}">
              <a16:creationId xmlns:a16="http://schemas.microsoft.com/office/drawing/2014/main" id="{5623B109-1752-42EB-99F7-A0DB05B7622A}"/>
            </a:ext>
          </a:extLst>
        </xdr:cNvPr>
        <xdr:cNvCxnSpPr/>
      </xdr:nvCxnSpPr>
      <xdr:spPr>
        <a:xfrm>
          <a:off x="14592300" y="17529811"/>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109220</xdr:rowOff>
    </xdr:from>
    <xdr:to>
      <xdr:col>72</xdr:col>
      <xdr:colOff>38100</xdr:colOff>
      <xdr:row>102</xdr:row>
      <xdr:rowOff>39370</xdr:rowOff>
    </xdr:to>
    <xdr:sp macro="" textlink="">
      <xdr:nvSpPr>
        <xdr:cNvPr id="872" name="楕円 871">
          <a:extLst>
            <a:ext uri="{FF2B5EF4-FFF2-40B4-BE49-F238E27FC236}">
              <a16:creationId xmlns:a16="http://schemas.microsoft.com/office/drawing/2014/main" id="{C09B39D2-71C7-4829-B146-DEDD1C69064A}"/>
            </a:ext>
          </a:extLst>
        </xdr:cNvPr>
        <xdr:cNvSpPr/>
      </xdr:nvSpPr>
      <xdr:spPr>
        <a:xfrm>
          <a:off x="13652500" y="1742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160020</xdr:rowOff>
    </xdr:from>
    <xdr:to>
      <xdr:col>76</xdr:col>
      <xdr:colOff>114300</xdr:colOff>
      <xdr:row>102</xdr:row>
      <xdr:rowOff>41911</xdr:rowOff>
    </xdr:to>
    <xdr:cxnSp macro="">
      <xdr:nvCxnSpPr>
        <xdr:cNvPr id="873" name="直線コネクタ 872">
          <a:extLst>
            <a:ext uri="{FF2B5EF4-FFF2-40B4-BE49-F238E27FC236}">
              <a16:creationId xmlns:a16="http://schemas.microsoft.com/office/drawing/2014/main" id="{4C6FBB62-548E-45F2-8B80-8B75CB2C2656}"/>
            </a:ext>
          </a:extLst>
        </xdr:cNvPr>
        <xdr:cNvCxnSpPr/>
      </xdr:nvCxnSpPr>
      <xdr:spPr>
        <a:xfrm>
          <a:off x="13703300" y="1747647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67311</xdr:rowOff>
    </xdr:from>
    <xdr:to>
      <xdr:col>67</xdr:col>
      <xdr:colOff>101600</xdr:colOff>
      <xdr:row>101</xdr:row>
      <xdr:rowOff>168911</xdr:rowOff>
    </xdr:to>
    <xdr:sp macro="" textlink="">
      <xdr:nvSpPr>
        <xdr:cNvPr id="874" name="楕円 873">
          <a:extLst>
            <a:ext uri="{FF2B5EF4-FFF2-40B4-BE49-F238E27FC236}">
              <a16:creationId xmlns:a16="http://schemas.microsoft.com/office/drawing/2014/main" id="{ED20D6A7-F186-4194-8152-FFB1077D7B65}"/>
            </a:ext>
          </a:extLst>
        </xdr:cNvPr>
        <xdr:cNvSpPr/>
      </xdr:nvSpPr>
      <xdr:spPr>
        <a:xfrm>
          <a:off x="12763500" y="1738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118111</xdr:rowOff>
    </xdr:from>
    <xdr:to>
      <xdr:col>71</xdr:col>
      <xdr:colOff>177800</xdr:colOff>
      <xdr:row>101</xdr:row>
      <xdr:rowOff>160020</xdr:rowOff>
    </xdr:to>
    <xdr:cxnSp macro="">
      <xdr:nvCxnSpPr>
        <xdr:cNvPr id="875" name="直線コネクタ 874">
          <a:extLst>
            <a:ext uri="{FF2B5EF4-FFF2-40B4-BE49-F238E27FC236}">
              <a16:creationId xmlns:a16="http://schemas.microsoft.com/office/drawing/2014/main" id="{F4635496-BABB-432A-A20D-29890A78491D}"/>
            </a:ext>
          </a:extLst>
        </xdr:cNvPr>
        <xdr:cNvCxnSpPr/>
      </xdr:nvCxnSpPr>
      <xdr:spPr>
        <a:xfrm>
          <a:off x="12814300" y="17434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876" name="n_1aveValue【庁舎】&#10;有形固定資産減価償却率">
          <a:extLst>
            <a:ext uri="{FF2B5EF4-FFF2-40B4-BE49-F238E27FC236}">
              <a16:creationId xmlns:a16="http://schemas.microsoft.com/office/drawing/2014/main" id="{DB926A19-3708-4113-9CAC-7F723BE7074D}"/>
            </a:ext>
          </a:extLst>
        </xdr:cNvPr>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77" name="n_2aveValue【庁舎】&#10;有形固定資産減価償却率">
          <a:extLst>
            <a:ext uri="{FF2B5EF4-FFF2-40B4-BE49-F238E27FC236}">
              <a16:creationId xmlns:a16="http://schemas.microsoft.com/office/drawing/2014/main" id="{E6A0F699-B041-4F8D-B299-08C03BA8108F}"/>
            </a:ext>
          </a:extLst>
        </xdr:cNvPr>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19066</xdr:rowOff>
    </xdr:from>
    <xdr:ext cx="405111" cy="259045"/>
    <xdr:sp macro="" textlink="">
      <xdr:nvSpPr>
        <xdr:cNvPr id="878" name="n_3aveValue【庁舎】&#10;有形固定資産減価償却率">
          <a:extLst>
            <a:ext uri="{FF2B5EF4-FFF2-40B4-BE49-F238E27FC236}">
              <a16:creationId xmlns:a16="http://schemas.microsoft.com/office/drawing/2014/main" id="{568038C2-D3CC-4DD3-9029-676B73A558C0}"/>
            </a:ext>
          </a:extLst>
        </xdr:cNvPr>
        <xdr:cNvSpPr txBox="1"/>
      </xdr:nvSpPr>
      <xdr:spPr>
        <a:xfrm>
          <a:off x="13500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22877</xdr:rowOff>
    </xdr:from>
    <xdr:ext cx="405111" cy="259045"/>
    <xdr:sp macro="" textlink="">
      <xdr:nvSpPr>
        <xdr:cNvPr id="879" name="n_4aveValue【庁舎】&#10;有形固定資産減価償却率">
          <a:extLst>
            <a:ext uri="{FF2B5EF4-FFF2-40B4-BE49-F238E27FC236}">
              <a16:creationId xmlns:a16="http://schemas.microsoft.com/office/drawing/2014/main" id="{1C874F2C-6E19-4273-9746-7CF002FEC0E1}"/>
            </a:ext>
          </a:extLst>
        </xdr:cNvPr>
        <xdr:cNvSpPr txBox="1"/>
      </xdr:nvSpPr>
      <xdr:spPr>
        <a:xfrm>
          <a:off x="12611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141622</xdr:rowOff>
    </xdr:from>
    <xdr:ext cx="405111" cy="259045"/>
    <xdr:sp macro="" textlink="">
      <xdr:nvSpPr>
        <xdr:cNvPr id="880" name="n_1mainValue【庁舎】&#10;有形固定資産減価償却率">
          <a:extLst>
            <a:ext uri="{FF2B5EF4-FFF2-40B4-BE49-F238E27FC236}">
              <a16:creationId xmlns:a16="http://schemas.microsoft.com/office/drawing/2014/main" id="{78A1CB8C-83F0-416E-A13A-8F502AE70EA8}"/>
            </a:ext>
          </a:extLst>
        </xdr:cNvPr>
        <xdr:cNvSpPr txBox="1"/>
      </xdr:nvSpPr>
      <xdr:spPr>
        <a:xfrm>
          <a:off x="152660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109238</xdr:rowOff>
    </xdr:from>
    <xdr:ext cx="405111" cy="259045"/>
    <xdr:sp macro="" textlink="">
      <xdr:nvSpPr>
        <xdr:cNvPr id="881" name="n_2mainValue【庁舎】&#10;有形固定資産減価償却率">
          <a:extLst>
            <a:ext uri="{FF2B5EF4-FFF2-40B4-BE49-F238E27FC236}">
              <a16:creationId xmlns:a16="http://schemas.microsoft.com/office/drawing/2014/main" id="{B0AA2691-B0A7-455A-BF44-9AF936093E55}"/>
            </a:ext>
          </a:extLst>
        </xdr:cNvPr>
        <xdr:cNvSpPr txBox="1"/>
      </xdr:nvSpPr>
      <xdr:spPr>
        <a:xfrm>
          <a:off x="14389744"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55897</xdr:rowOff>
    </xdr:from>
    <xdr:ext cx="405111" cy="259045"/>
    <xdr:sp macro="" textlink="">
      <xdr:nvSpPr>
        <xdr:cNvPr id="882" name="n_3mainValue【庁舎】&#10;有形固定資産減価償却率">
          <a:extLst>
            <a:ext uri="{FF2B5EF4-FFF2-40B4-BE49-F238E27FC236}">
              <a16:creationId xmlns:a16="http://schemas.microsoft.com/office/drawing/2014/main" id="{9458C849-688D-48A0-A21C-E1BC2CEB007F}"/>
            </a:ext>
          </a:extLst>
        </xdr:cNvPr>
        <xdr:cNvSpPr txBox="1"/>
      </xdr:nvSpPr>
      <xdr:spPr>
        <a:xfrm>
          <a:off x="13500744" y="1720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13988</xdr:rowOff>
    </xdr:from>
    <xdr:ext cx="405111" cy="259045"/>
    <xdr:sp macro="" textlink="">
      <xdr:nvSpPr>
        <xdr:cNvPr id="883" name="n_4mainValue【庁舎】&#10;有形固定資産減価償却率">
          <a:extLst>
            <a:ext uri="{FF2B5EF4-FFF2-40B4-BE49-F238E27FC236}">
              <a16:creationId xmlns:a16="http://schemas.microsoft.com/office/drawing/2014/main" id="{895D31F7-1AC1-46BD-A460-7AFDB08B279F}"/>
            </a:ext>
          </a:extLst>
        </xdr:cNvPr>
        <xdr:cNvSpPr txBox="1"/>
      </xdr:nvSpPr>
      <xdr:spPr>
        <a:xfrm>
          <a:off x="12611744" y="1715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F162FF48-73BB-4387-AED8-C7076E8DC68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43DA0198-C028-4C7F-AEDC-F10872B032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104CD9B7-19D4-4129-B69E-B2ADE4CA5CA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2995B377-4F8B-4C23-85AA-A18031F2408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C05908B4-1790-49DE-8A40-D60B3403E09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5E77BC9A-6C1F-4E75-A562-808ED62B35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BF26072-6126-46E1-82FD-D9D15901B9E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502E6846-E08A-4000-ACE1-CB35CEEADBC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80E8A626-E1BF-4DDD-A81D-70CC192C0A7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78B82EF4-CDE6-4A12-BEAB-6EB7C79FE00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DC676C92-6346-44D5-A7AB-D1F84BF3F21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967DE701-E185-4905-B6E3-9FA340B1C76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5B5F2E96-FFC9-45C1-9293-38749F11B96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2C4A294C-87A6-4C77-AC2F-0F978671499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23B37CBF-E7CF-4E42-8310-E5D7B644B63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102DCF3A-2F08-4EF5-8D41-CF6A99366CC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6F00C926-F7B2-4A45-85AB-57034AD61CCE}"/>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EA01DD12-33E8-4A77-B80A-20C724FB09CF}"/>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294BFA32-8204-4CAF-87F2-0FFEF19B5AC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4434B578-0266-43F8-B7AE-B3899C0604D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212854CD-E2F1-4C19-B40E-F97ED34ABEC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4357B152-01F7-4FB6-8754-DEAA2EE4771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41DB7D26-34FF-4995-B15F-97CE34152E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9F6F859D-417C-4D9D-AF4E-835CF3A21A62}"/>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3396D660-4C4B-4426-968E-60AC16593788}"/>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BAC1C73B-36AD-42AF-BA97-AD1F55829959}"/>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F4FB9515-59B4-469F-B5EA-70113ABC1B1C}"/>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9FCFB48E-2C30-4F63-83FD-399E89F4DB95}"/>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a:extLst>
            <a:ext uri="{FF2B5EF4-FFF2-40B4-BE49-F238E27FC236}">
              <a16:creationId xmlns:a16="http://schemas.microsoft.com/office/drawing/2014/main" id="{B68EADB6-6163-484A-878D-4095661F1A7B}"/>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5AB2D6A4-881A-4F71-888D-2D585710606A}"/>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6B20E32F-060E-4433-9138-161EA6F6381D}"/>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4FD25937-66B3-417F-B241-9A43BF1C9AAB}"/>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4264038B-3D34-41D5-BF6A-109DD3F4A1E9}"/>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CAACA80C-3B1E-4B5B-A375-0E0F74B15F4B}"/>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D6750EC7-A8F8-4A04-BB21-DD9297AC5C1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FE21D770-44F2-4548-8A8C-DEEF2DDCFC4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124D3EE4-B40D-469D-86F7-04C4EB1C3BB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B8BF3826-8F0B-42E7-B18A-D41A17A7A3A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C034DF1B-85A9-427C-8055-5524CA15DC7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124461</xdr:rowOff>
    </xdr:from>
    <xdr:to>
      <xdr:col>116</xdr:col>
      <xdr:colOff>114300</xdr:colOff>
      <xdr:row>103</xdr:row>
      <xdr:rowOff>54611</xdr:rowOff>
    </xdr:to>
    <xdr:sp macro="" textlink="">
      <xdr:nvSpPr>
        <xdr:cNvPr id="923" name="楕円 922">
          <a:extLst>
            <a:ext uri="{FF2B5EF4-FFF2-40B4-BE49-F238E27FC236}">
              <a16:creationId xmlns:a16="http://schemas.microsoft.com/office/drawing/2014/main" id="{6BB3056A-CF95-4BDA-B462-B0972A5FCD2B}"/>
            </a:ext>
          </a:extLst>
        </xdr:cNvPr>
        <xdr:cNvSpPr/>
      </xdr:nvSpPr>
      <xdr:spPr>
        <a:xfrm>
          <a:off x="22110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147338</xdr:rowOff>
    </xdr:from>
    <xdr:ext cx="469744" cy="259045"/>
    <xdr:sp macro="" textlink="">
      <xdr:nvSpPr>
        <xdr:cNvPr id="924" name="【庁舎】&#10;一人当たり面積該当値テキスト">
          <a:extLst>
            <a:ext uri="{FF2B5EF4-FFF2-40B4-BE49-F238E27FC236}">
              <a16:creationId xmlns:a16="http://schemas.microsoft.com/office/drawing/2014/main" id="{C00D6404-2DC1-4787-B325-78F2CE2A1C5E}"/>
            </a:ext>
          </a:extLst>
        </xdr:cNvPr>
        <xdr:cNvSpPr txBox="1"/>
      </xdr:nvSpPr>
      <xdr:spPr>
        <a:xfrm>
          <a:off x="22199600" y="1746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143511</xdr:rowOff>
    </xdr:from>
    <xdr:to>
      <xdr:col>112</xdr:col>
      <xdr:colOff>38100</xdr:colOff>
      <xdr:row>103</xdr:row>
      <xdr:rowOff>73661</xdr:rowOff>
    </xdr:to>
    <xdr:sp macro="" textlink="">
      <xdr:nvSpPr>
        <xdr:cNvPr id="925" name="楕円 924">
          <a:extLst>
            <a:ext uri="{FF2B5EF4-FFF2-40B4-BE49-F238E27FC236}">
              <a16:creationId xmlns:a16="http://schemas.microsoft.com/office/drawing/2014/main" id="{79820145-420B-43CE-98D2-D2821E9F1371}"/>
            </a:ext>
          </a:extLst>
        </xdr:cNvPr>
        <xdr:cNvSpPr/>
      </xdr:nvSpPr>
      <xdr:spPr>
        <a:xfrm>
          <a:off x="21272500" y="1763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3811</xdr:rowOff>
    </xdr:from>
    <xdr:to>
      <xdr:col>116</xdr:col>
      <xdr:colOff>63500</xdr:colOff>
      <xdr:row>103</xdr:row>
      <xdr:rowOff>22861</xdr:rowOff>
    </xdr:to>
    <xdr:cxnSp macro="">
      <xdr:nvCxnSpPr>
        <xdr:cNvPr id="926" name="直線コネクタ 925">
          <a:extLst>
            <a:ext uri="{FF2B5EF4-FFF2-40B4-BE49-F238E27FC236}">
              <a16:creationId xmlns:a16="http://schemas.microsoft.com/office/drawing/2014/main" id="{B2DF160F-F371-4B4E-8A03-ED724A653CA6}"/>
            </a:ext>
          </a:extLst>
        </xdr:cNvPr>
        <xdr:cNvCxnSpPr/>
      </xdr:nvCxnSpPr>
      <xdr:spPr>
        <a:xfrm flipV="1">
          <a:off x="21323300" y="176631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158750</xdr:rowOff>
    </xdr:from>
    <xdr:to>
      <xdr:col>107</xdr:col>
      <xdr:colOff>101600</xdr:colOff>
      <xdr:row>103</xdr:row>
      <xdr:rowOff>88900</xdr:rowOff>
    </xdr:to>
    <xdr:sp macro="" textlink="">
      <xdr:nvSpPr>
        <xdr:cNvPr id="927" name="楕円 926">
          <a:extLst>
            <a:ext uri="{FF2B5EF4-FFF2-40B4-BE49-F238E27FC236}">
              <a16:creationId xmlns:a16="http://schemas.microsoft.com/office/drawing/2014/main" id="{4B77B0FD-7235-4D90-8B71-5D844673855A}"/>
            </a:ext>
          </a:extLst>
        </xdr:cNvPr>
        <xdr:cNvSpPr/>
      </xdr:nvSpPr>
      <xdr:spPr>
        <a:xfrm>
          <a:off x="20383500" y="1764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22861</xdr:rowOff>
    </xdr:from>
    <xdr:to>
      <xdr:col>111</xdr:col>
      <xdr:colOff>177800</xdr:colOff>
      <xdr:row>103</xdr:row>
      <xdr:rowOff>38100</xdr:rowOff>
    </xdr:to>
    <xdr:cxnSp macro="">
      <xdr:nvCxnSpPr>
        <xdr:cNvPr id="928" name="直線コネクタ 927">
          <a:extLst>
            <a:ext uri="{FF2B5EF4-FFF2-40B4-BE49-F238E27FC236}">
              <a16:creationId xmlns:a16="http://schemas.microsoft.com/office/drawing/2014/main" id="{E8CB2293-6A38-49E1-B555-AF6FE1DFE50C}"/>
            </a:ext>
          </a:extLst>
        </xdr:cNvPr>
        <xdr:cNvCxnSpPr/>
      </xdr:nvCxnSpPr>
      <xdr:spPr>
        <a:xfrm flipV="1">
          <a:off x="20434300" y="176822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2539</xdr:rowOff>
    </xdr:from>
    <xdr:to>
      <xdr:col>102</xdr:col>
      <xdr:colOff>165100</xdr:colOff>
      <xdr:row>103</xdr:row>
      <xdr:rowOff>104139</xdr:rowOff>
    </xdr:to>
    <xdr:sp macro="" textlink="">
      <xdr:nvSpPr>
        <xdr:cNvPr id="929" name="楕円 928">
          <a:extLst>
            <a:ext uri="{FF2B5EF4-FFF2-40B4-BE49-F238E27FC236}">
              <a16:creationId xmlns:a16="http://schemas.microsoft.com/office/drawing/2014/main" id="{5E6597C6-D9BB-4F26-8225-29434616394D}"/>
            </a:ext>
          </a:extLst>
        </xdr:cNvPr>
        <xdr:cNvSpPr/>
      </xdr:nvSpPr>
      <xdr:spPr>
        <a:xfrm>
          <a:off x="19494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38100</xdr:rowOff>
    </xdr:from>
    <xdr:to>
      <xdr:col>107</xdr:col>
      <xdr:colOff>50800</xdr:colOff>
      <xdr:row>103</xdr:row>
      <xdr:rowOff>53339</xdr:rowOff>
    </xdr:to>
    <xdr:cxnSp macro="">
      <xdr:nvCxnSpPr>
        <xdr:cNvPr id="930" name="直線コネクタ 929">
          <a:extLst>
            <a:ext uri="{FF2B5EF4-FFF2-40B4-BE49-F238E27FC236}">
              <a16:creationId xmlns:a16="http://schemas.microsoft.com/office/drawing/2014/main" id="{BE8906E6-F9B4-42AE-8658-774C3EF1099E}"/>
            </a:ext>
          </a:extLst>
        </xdr:cNvPr>
        <xdr:cNvCxnSpPr/>
      </xdr:nvCxnSpPr>
      <xdr:spPr>
        <a:xfrm flipV="1">
          <a:off x="19545300" y="17697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2539</xdr:rowOff>
    </xdr:from>
    <xdr:to>
      <xdr:col>98</xdr:col>
      <xdr:colOff>38100</xdr:colOff>
      <xdr:row>103</xdr:row>
      <xdr:rowOff>104139</xdr:rowOff>
    </xdr:to>
    <xdr:sp macro="" textlink="">
      <xdr:nvSpPr>
        <xdr:cNvPr id="931" name="楕円 930">
          <a:extLst>
            <a:ext uri="{FF2B5EF4-FFF2-40B4-BE49-F238E27FC236}">
              <a16:creationId xmlns:a16="http://schemas.microsoft.com/office/drawing/2014/main" id="{A1D7D339-253E-44C6-B186-0BCDB49E9DD1}"/>
            </a:ext>
          </a:extLst>
        </xdr:cNvPr>
        <xdr:cNvSpPr/>
      </xdr:nvSpPr>
      <xdr:spPr>
        <a:xfrm>
          <a:off x="18605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53339</xdr:rowOff>
    </xdr:from>
    <xdr:to>
      <xdr:col>102</xdr:col>
      <xdr:colOff>114300</xdr:colOff>
      <xdr:row>103</xdr:row>
      <xdr:rowOff>53339</xdr:rowOff>
    </xdr:to>
    <xdr:cxnSp macro="">
      <xdr:nvCxnSpPr>
        <xdr:cNvPr id="932" name="直線コネクタ 931">
          <a:extLst>
            <a:ext uri="{FF2B5EF4-FFF2-40B4-BE49-F238E27FC236}">
              <a16:creationId xmlns:a16="http://schemas.microsoft.com/office/drawing/2014/main" id="{89073CC1-686C-4B25-9459-813A4ECA2979}"/>
            </a:ext>
          </a:extLst>
        </xdr:cNvPr>
        <xdr:cNvCxnSpPr/>
      </xdr:nvCxnSpPr>
      <xdr:spPr>
        <a:xfrm>
          <a:off x="18656300" y="177126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a:extLst>
            <a:ext uri="{FF2B5EF4-FFF2-40B4-BE49-F238E27FC236}">
              <a16:creationId xmlns:a16="http://schemas.microsoft.com/office/drawing/2014/main" id="{AC7EF2B5-5417-4753-B769-72DDB35EE39E}"/>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a:extLst>
            <a:ext uri="{FF2B5EF4-FFF2-40B4-BE49-F238E27FC236}">
              <a16:creationId xmlns:a16="http://schemas.microsoft.com/office/drawing/2014/main" id="{ACE81FA2-E694-4DC3-A10B-A3453857288D}"/>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a:extLst>
            <a:ext uri="{FF2B5EF4-FFF2-40B4-BE49-F238E27FC236}">
              <a16:creationId xmlns:a16="http://schemas.microsoft.com/office/drawing/2014/main" id="{0612B9D3-E999-454E-921F-15862A13B264}"/>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a:extLst>
            <a:ext uri="{FF2B5EF4-FFF2-40B4-BE49-F238E27FC236}">
              <a16:creationId xmlns:a16="http://schemas.microsoft.com/office/drawing/2014/main" id="{9118F921-DFCF-4578-9D05-2C9B41258E88}"/>
            </a:ext>
          </a:extLst>
        </xdr:cNvPr>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90188</xdr:rowOff>
    </xdr:from>
    <xdr:ext cx="469744" cy="259045"/>
    <xdr:sp macro="" textlink="">
      <xdr:nvSpPr>
        <xdr:cNvPr id="937" name="n_1mainValue【庁舎】&#10;一人当たり面積">
          <a:extLst>
            <a:ext uri="{FF2B5EF4-FFF2-40B4-BE49-F238E27FC236}">
              <a16:creationId xmlns:a16="http://schemas.microsoft.com/office/drawing/2014/main" id="{1C0D9636-02C4-478C-AAA8-0013C987C763}"/>
            </a:ext>
          </a:extLst>
        </xdr:cNvPr>
        <xdr:cNvSpPr txBox="1"/>
      </xdr:nvSpPr>
      <xdr:spPr>
        <a:xfrm>
          <a:off x="21075727" y="1740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105427</xdr:rowOff>
    </xdr:from>
    <xdr:ext cx="469744" cy="259045"/>
    <xdr:sp macro="" textlink="">
      <xdr:nvSpPr>
        <xdr:cNvPr id="938" name="n_2mainValue【庁舎】&#10;一人当たり面積">
          <a:extLst>
            <a:ext uri="{FF2B5EF4-FFF2-40B4-BE49-F238E27FC236}">
              <a16:creationId xmlns:a16="http://schemas.microsoft.com/office/drawing/2014/main" id="{A2B85113-33F1-43D8-A743-CD197E64C4DC}"/>
            </a:ext>
          </a:extLst>
        </xdr:cNvPr>
        <xdr:cNvSpPr txBox="1"/>
      </xdr:nvSpPr>
      <xdr:spPr>
        <a:xfrm>
          <a:off x="20199427"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120666</xdr:rowOff>
    </xdr:from>
    <xdr:ext cx="469744" cy="259045"/>
    <xdr:sp macro="" textlink="">
      <xdr:nvSpPr>
        <xdr:cNvPr id="939" name="n_3mainValue【庁舎】&#10;一人当たり面積">
          <a:extLst>
            <a:ext uri="{FF2B5EF4-FFF2-40B4-BE49-F238E27FC236}">
              <a16:creationId xmlns:a16="http://schemas.microsoft.com/office/drawing/2014/main" id="{0DBB6DC4-F55F-4397-A142-F0F17B3FE7DA}"/>
            </a:ext>
          </a:extLst>
        </xdr:cNvPr>
        <xdr:cNvSpPr txBox="1"/>
      </xdr:nvSpPr>
      <xdr:spPr>
        <a:xfrm>
          <a:off x="19310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120666</xdr:rowOff>
    </xdr:from>
    <xdr:ext cx="469744" cy="259045"/>
    <xdr:sp macro="" textlink="">
      <xdr:nvSpPr>
        <xdr:cNvPr id="940" name="n_4mainValue【庁舎】&#10;一人当たり面積">
          <a:extLst>
            <a:ext uri="{FF2B5EF4-FFF2-40B4-BE49-F238E27FC236}">
              <a16:creationId xmlns:a16="http://schemas.microsoft.com/office/drawing/2014/main" id="{2292E345-1CD5-4317-B066-A502D5355C3B}"/>
            </a:ext>
          </a:extLst>
        </xdr:cNvPr>
        <xdr:cNvSpPr txBox="1"/>
      </xdr:nvSpPr>
      <xdr:spPr>
        <a:xfrm>
          <a:off x="18421427" y="174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2C630A5E-763A-4B7E-8F9F-77547E78D5B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C1A5C7C1-4A34-4BF2-A2CF-C6E15386F4C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E576F19F-F2C1-47D6-AFDD-F5ECF0BFB5D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有形固定資産減価償却率については，庁舎を除き，類似団体と同程度の水準で推移している。</a:t>
          </a:r>
          <a:endParaRPr lang="ja-JP" altLang="ja-JP" sz="1400">
            <a:effectLst/>
          </a:endParaRPr>
        </a:p>
        <a:p>
          <a:r>
            <a:rPr kumimoji="1" lang="ja-JP" altLang="ja-JP" sz="1100">
              <a:solidFill>
                <a:schemeClr val="dk1"/>
              </a:solidFill>
              <a:effectLst/>
              <a:latin typeface="+mn-lt"/>
              <a:ea typeface="+mn-ea"/>
              <a:cs typeface="+mn-cs"/>
            </a:rPr>
            <a:t>庁舎は，有形固定資産減価償却率が類似団体と比べ低くなっているが，これらは旧庁舎を解体し，新たな庁舎を平成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月に竣工したことによるものである。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217,690
214,266
352.83
127,859,209
124,709,770
2,485,875
56,049,651
119,159,062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前年度と同ポイントの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だが，人口減少や景気低迷による個人・法人税収の減少や合併による影響など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要因により，類似団体平均を下回っている。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持続可能な財政基盤を確立するため，市税以外において低利用市有地の売却や有効活用等により歳入確保に努めるほか，徹底した事務事業の見直し等により歳出の抑制を図るなど，不断の行財政改革に取組み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112485</xdr:rowOff>
    </xdr:from>
    <xdr:to>
      <xdr:col>23</xdr:col>
      <xdr:colOff>133350</xdr:colOff>
      <xdr:row>43</xdr:row>
      <xdr:rowOff>112485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484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93634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112485</xdr:rowOff>
    </xdr:from>
    <xdr:to>
      <xdr:col>19</xdr:col>
      <xdr:colOff>133350</xdr:colOff>
      <xdr:row>43</xdr:row>
      <xdr:rowOff>112485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17434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112485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61685</xdr:rowOff>
    </xdr:from>
    <xdr:to>
      <xdr:col>23</xdr:col>
      <xdr:colOff>184150</xdr:colOff>
      <xdr:row>43</xdr:row>
      <xdr:rowOff>163285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33762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40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61685</xdr:rowOff>
    </xdr:from>
    <xdr:to>
      <xdr:col>19</xdr:col>
      <xdr:colOff>184150</xdr:colOff>
      <xdr:row>43</xdr:row>
      <xdr:rowOff>163285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61685</xdr:rowOff>
    </xdr:from>
    <xdr:to>
      <xdr:col>15</xdr:col>
      <xdr:colOff>133350</xdr:colOff>
      <xdr:row>43</xdr:row>
      <xdr:rowOff>163285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97.0</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これは，歳入において，市税や地方交付税等の減少により，経常一般財源が前年度より</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億円減少したものの，歳出において，補助費等が増加した一方，公債費，扶助費，物件費等の減少により，経常充当財源が前年度より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億円減少したことなどによるものである。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依然として，類似団体平均を上回っている状況であり，今後とも，行財政改革の着実な実践による経常経費の抑制に努め，財政構造の弾力性の確保に努める。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73025</xdr:rowOff>
    </xdr:from>
    <xdr:to>
      <xdr:col>23</xdr:col>
      <xdr:colOff>133350</xdr:colOff>
      <xdr:row>65</xdr:row>
      <xdr:rowOff>133350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172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18732</xdr:rowOff>
    </xdr:from>
    <xdr:to>
      <xdr:col>19</xdr:col>
      <xdr:colOff>133350</xdr:colOff>
      <xdr:row>65</xdr:row>
      <xdr:rowOff>133350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6298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18732</xdr:rowOff>
    </xdr:from>
    <xdr:to>
      <xdr:col>15</xdr:col>
      <xdr:colOff>82550</xdr:colOff>
      <xdr:row>65</xdr:row>
      <xdr:rowOff>139382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6298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115253</xdr:rowOff>
    </xdr:from>
    <xdr:to>
      <xdr:col>11</xdr:col>
      <xdr:colOff>31750</xdr:colOff>
      <xdr:row>65</xdr:row>
      <xdr:rowOff>139382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5950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22225</xdr:rowOff>
    </xdr:from>
    <xdr:to>
      <xdr:col>23</xdr:col>
      <xdr:colOff>184150</xdr:colOff>
      <xdr:row>65</xdr:row>
      <xdr:rowOff>123825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165752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3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139382</xdr:rowOff>
    </xdr:from>
    <xdr:to>
      <xdr:col>15</xdr:col>
      <xdr:colOff>133350</xdr:colOff>
      <xdr:row>65</xdr:row>
      <xdr:rowOff>69532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54309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9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88582</xdr:rowOff>
    </xdr:from>
    <xdr:to>
      <xdr:col>11</xdr:col>
      <xdr:colOff>82550</xdr:colOff>
      <xdr:row>66</xdr:row>
      <xdr:rowOff>18732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3509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1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64453</xdr:rowOff>
    </xdr:from>
    <xdr:to>
      <xdr:col>7</xdr:col>
      <xdr:colOff>31750</xdr:colOff>
      <xdr:row>65</xdr:row>
      <xdr:rowOff>166053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150830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5,996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132,123</a:t>
          </a:r>
          <a:r>
            <a:rPr kumimoji="1" lang="ja-JP" altLang="en-US" sz="1300">
              <a:latin typeface="ＭＳ Ｐゴシック" panose="020B0600070205080204" pitchFamily="50" charset="-128"/>
              <a:ea typeface="ＭＳ Ｐゴシック" panose="020B0600070205080204" pitchFamily="50" charset="-128"/>
            </a:rPr>
            <a:t>円で，類似団体を上回っている。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件費で，会計年度任用職員制度の開始に伴い，当該職員に対する期末手当が増加したこと，また，物件費で，ＧＩＧＡスクールに対応するために小中学校にタブレット端末等を整備した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今後も，継続的に行政運営の効率化を進めていく。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136446</xdr:rowOff>
    </xdr:from>
    <xdr:to>
      <xdr:col>23</xdr:col>
      <xdr:colOff>133350</xdr:colOff>
      <xdr:row>85</xdr:row>
      <xdr:rowOff>68342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38246"/>
          <a:ext cx="838200" cy="10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100217</xdr:rowOff>
    </xdr:from>
    <xdr:to>
      <xdr:col>19</xdr:col>
      <xdr:colOff>133350</xdr:colOff>
      <xdr:row>84</xdr:row>
      <xdr:rowOff>136446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502017"/>
          <a:ext cx="889000" cy="3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68796</xdr:rowOff>
    </xdr:from>
    <xdr:to>
      <xdr:col>15</xdr:col>
      <xdr:colOff>82550</xdr:colOff>
      <xdr:row>84</xdr:row>
      <xdr:rowOff>100217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470596"/>
          <a:ext cx="889000" cy="3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68796</xdr:rowOff>
    </xdr:from>
    <xdr:to>
      <xdr:col>11</xdr:col>
      <xdr:colOff>31750</xdr:colOff>
      <xdr:row>84</xdr:row>
      <xdr:rowOff>91289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470596"/>
          <a:ext cx="889000" cy="22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17542</xdr:rowOff>
    </xdr:from>
    <xdr:to>
      <xdr:col>23</xdr:col>
      <xdr:colOff>184150</xdr:colOff>
      <xdr:row>85</xdr:row>
      <xdr:rowOff>119142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161069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5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85646</xdr:rowOff>
    </xdr:from>
    <xdr:to>
      <xdr:col>19</xdr:col>
      <xdr:colOff>184150</xdr:colOff>
      <xdr:row>85</xdr:row>
      <xdr:rowOff>15796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48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7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49417</xdr:rowOff>
    </xdr:from>
    <xdr:to>
      <xdr:col>15</xdr:col>
      <xdr:colOff>133350</xdr:colOff>
      <xdr:row>84</xdr:row>
      <xdr:rowOff>151017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5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135794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37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17996</xdr:rowOff>
    </xdr:from>
    <xdr:to>
      <xdr:col>11</xdr:col>
      <xdr:colOff>82550</xdr:colOff>
      <xdr:row>84</xdr:row>
      <xdr:rowOff>119596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4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104373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50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40489</xdr:rowOff>
    </xdr:from>
    <xdr:to>
      <xdr:col>7</xdr:col>
      <xdr:colOff>31750</xdr:colOff>
      <xdr:row>84</xdr:row>
      <xdr:rowOff>142089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4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126866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52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令和３年４月１日現在のラスパイレス指数は，前年から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98.6</a:t>
          </a:r>
          <a:r>
            <a:rPr kumimoji="1" lang="ja-JP" altLang="en-US" sz="1300">
              <a:latin typeface="ＭＳ Ｐゴシック" panose="020B0600070205080204" pitchFamily="50" charset="-128"/>
              <a:ea typeface="ＭＳ Ｐゴシック" panose="020B0600070205080204" pitchFamily="50" charset="-128"/>
            </a:rPr>
            <a:t>となり，類似団体の平均を下回っている。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今後も引き続き，指数の変動を注視しつつ，より適正な給与制度の確立に努めていく。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134257</xdr:rowOff>
    </xdr:from>
    <xdr:to>
      <xdr:col>81</xdr:col>
      <xdr:colOff>44450</xdr:colOff>
      <xdr:row>85</xdr:row>
      <xdr:rowOff>66221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53605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86</xdr:row>
      <xdr:rowOff>49893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5670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118836</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99984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7.14</a:t>
          </a:r>
          <a:r>
            <a:rPr kumimoji="1" lang="ja-JP" altLang="en-US" sz="1300">
              <a:latin typeface="ＭＳ Ｐゴシック" panose="020B0600070205080204" pitchFamily="50" charset="-128"/>
              <a:ea typeface="ＭＳ Ｐゴシック" panose="020B0600070205080204" pitchFamily="50" charset="-128"/>
            </a:rPr>
            <a:t>人で，類似団体平均値を上回っている。これは，港湾管理者の事務を担っていることなどが主な要因である。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年３月に，令和５年度当初の総職員数（上下水道局を除く）を</a:t>
          </a:r>
          <a:r>
            <a:rPr kumimoji="1" lang="en-US" altLang="ja-JP" sz="1300">
              <a:latin typeface="ＭＳ Ｐゴシック" panose="020B0600070205080204" pitchFamily="50" charset="-128"/>
              <a:ea typeface="ＭＳ Ｐゴシック" panose="020B0600070205080204" pitchFamily="50" charset="-128"/>
            </a:rPr>
            <a:t>1,600</a:t>
          </a:r>
          <a:r>
            <a:rPr kumimoji="1" lang="ja-JP" altLang="en-US" sz="1300">
              <a:latin typeface="ＭＳ Ｐゴシック" panose="020B0600070205080204" pitchFamily="50" charset="-128"/>
              <a:ea typeface="ＭＳ Ｐゴシック" panose="020B0600070205080204" pitchFamily="50" charset="-128"/>
            </a:rPr>
            <a:t>人体制（平成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年度比較▲</a:t>
          </a:r>
          <a:r>
            <a:rPr kumimoji="1" lang="en-US" altLang="ja-JP" sz="1300">
              <a:latin typeface="ＭＳ Ｐゴシック" panose="020B0600070205080204" pitchFamily="50" charset="-128"/>
              <a:ea typeface="ＭＳ Ｐゴシック" panose="020B0600070205080204" pitchFamily="50" charset="-128"/>
            </a:rPr>
            <a:t>141</a:t>
          </a:r>
          <a:r>
            <a:rPr kumimoji="1" lang="ja-JP" altLang="en-US" sz="1300">
              <a:latin typeface="ＭＳ Ｐゴシック" panose="020B0600070205080204" pitchFamily="50" charset="-128"/>
              <a:ea typeface="ＭＳ Ｐゴシック" panose="020B0600070205080204" pitchFamily="50" charset="-128"/>
            </a:rPr>
            <a:t>人）とする「第２次呉市職員体制再構築計画」を策定し，この着実な実現のため，事務事業等の見直しやアウトソーシングなどの事務の効率化に取り組んでいるところである。今後も引き続き，職員数の適正化に向けた取組を進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17780</xdr:rowOff>
    </xdr:from>
    <xdr:to>
      <xdr:col>81</xdr:col>
      <xdr:colOff>44450</xdr:colOff>
      <xdr:row>63</xdr:row>
      <xdr:rowOff>49954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191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17780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1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53975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819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53975</xdr:rowOff>
    </xdr:from>
    <xdr:to>
      <xdr:col>68</xdr:col>
      <xdr:colOff>152400</xdr:colOff>
      <xdr:row>63</xdr:row>
      <xdr:rowOff>110279</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85532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170604</xdr:rowOff>
    </xdr:from>
    <xdr:to>
      <xdr:col>81</xdr:col>
      <xdr:colOff>95250</xdr:colOff>
      <xdr:row>63</xdr:row>
      <xdr:rowOff>100754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142681</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53357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53357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3175</xdr:rowOff>
    </xdr:from>
    <xdr:to>
      <xdr:col>68</xdr:col>
      <xdr:colOff>203200</xdr:colOff>
      <xdr:row>63</xdr:row>
      <xdr:rowOff>104775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89552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59479</xdr:rowOff>
    </xdr:from>
    <xdr:to>
      <xdr:col>64</xdr:col>
      <xdr:colOff>152400</xdr:colOff>
      <xdr:row>63</xdr:row>
      <xdr:rowOff>161079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8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145856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94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％となっているが，過去に借り入れた地方債の償還金が依然として高額であるため，類似団体平均を上回っている。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今後も，投資的事業については，後年度の財政負担を考慮し，財政措置の高い有利な地方債を活用するなど，計画的な実施に努める。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33444</xdr:rowOff>
    </xdr:from>
    <xdr:to>
      <xdr:col>81</xdr:col>
      <xdr:colOff>44450</xdr:colOff>
      <xdr:row>42</xdr:row>
      <xdr:rowOff>129963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234344"/>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129963</xdr:rowOff>
    </xdr:from>
    <xdr:to>
      <xdr:col>77</xdr:col>
      <xdr:colOff>44450</xdr:colOff>
      <xdr:row>43</xdr:row>
      <xdr:rowOff>55033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3308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55033</xdr:rowOff>
    </xdr:from>
    <xdr:to>
      <xdr:col>72</xdr:col>
      <xdr:colOff>203200</xdr:colOff>
      <xdr:row>43</xdr:row>
      <xdr:rowOff>95250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119380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46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126171</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79163</xdr:rowOff>
    </xdr:from>
    <xdr:to>
      <xdr:col>77</xdr:col>
      <xdr:colOff>95250</xdr:colOff>
      <xdr:row>43</xdr:row>
      <xdr:rowOff>9313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165540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36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4233</xdr:rowOff>
    </xdr:from>
    <xdr:to>
      <xdr:col>73</xdr:col>
      <xdr:colOff>44450</xdr:colOff>
      <xdr:row>43</xdr:row>
      <xdr:rowOff>105833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90610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68580</xdr:rowOff>
    </xdr:from>
    <xdr:to>
      <xdr:col>64</xdr:col>
      <xdr:colOff>152400</xdr:colOff>
      <xdr:row>43</xdr:row>
      <xdr:rowOff>170180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154957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投資的事業の計画的執行により，地方債の残高や債務負担行為に基づく支出予定額が減少していること，平成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年豪雨災害により借り入れた起債に係る交付税算入分が基準財政需要額に見込まれたことなどにより，前年度に比べ</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66.7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依然として，類似団体平均を大きく上回っている状況であり，引続き行財政改革を進めることで，財政の健全化に努める。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163957</xdr:rowOff>
    </xdr:from>
    <xdr:to>
      <xdr:col>81</xdr:col>
      <xdr:colOff>44450</xdr:colOff>
      <xdr:row>17</xdr:row>
      <xdr:rowOff>54441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07157"/>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54441</xdr:rowOff>
    </xdr:from>
    <xdr:to>
      <xdr:col>77</xdr:col>
      <xdr:colOff>44450</xdr:colOff>
      <xdr:row>17</xdr:row>
      <xdr:rowOff>152569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69091"/>
          <a:ext cx="889000" cy="9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116374</xdr:rowOff>
    </xdr:from>
    <xdr:to>
      <xdr:col>72</xdr:col>
      <xdr:colOff>203200</xdr:colOff>
      <xdr:row>17</xdr:row>
      <xdr:rowOff>152569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031024"/>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116374</xdr:rowOff>
    </xdr:from>
    <xdr:to>
      <xdr:col>68</xdr:col>
      <xdr:colOff>152400</xdr:colOff>
      <xdr:row>18</xdr:row>
      <xdr:rowOff>16510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031024"/>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113157</xdr:rowOff>
    </xdr:from>
    <xdr:to>
      <xdr:col>81</xdr:col>
      <xdr:colOff>95250</xdr:colOff>
      <xdr:row>17</xdr:row>
      <xdr:rowOff>43307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5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85234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2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3641</xdr:rowOff>
    </xdr:from>
    <xdr:to>
      <xdr:col>77</xdr:col>
      <xdr:colOff>95250</xdr:colOff>
      <xdr:row>17</xdr:row>
      <xdr:rowOff>105241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91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90018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00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101769</xdr:rowOff>
    </xdr:from>
    <xdr:to>
      <xdr:col>73</xdr:col>
      <xdr:colOff>44450</xdr:colOff>
      <xdr:row>18</xdr:row>
      <xdr:rowOff>31919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1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16696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0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65574</xdr:rowOff>
    </xdr:from>
    <xdr:to>
      <xdr:col>68</xdr:col>
      <xdr:colOff>203200</xdr:colOff>
      <xdr:row>17</xdr:row>
      <xdr:rowOff>167174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98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151951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06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137160</xdr:rowOff>
    </xdr:from>
    <xdr:to>
      <xdr:col>64</xdr:col>
      <xdr:colOff>152400</xdr:colOff>
      <xdr:row>18</xdr:row>
      <xdr:rowOff>67310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52087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217,690
214,266
352.83
127,859,209
124,709,770
2,485,875
56,049,651
119,159,062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体制再構築計画等に基づき，職員数の適正化等に取り組んだことにより，職員給や退職手当とも減少したものの，会計年度任用職員制度の開始に伴い，従前の嘱託職員に対して期末手当を支給したことなどにより，人件費決算額で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類似団体平均を上回っている状況だが，引き続き定員の適正化に努め，人件費の縮減に努める。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38</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19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9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157480</xdr:rowOff>
    </xdr:from>
    <xdr:to>
      <xdr:col>15</xdr:col>
      <xdr:colOff>98425</xdr:colOff>
      <xdr:row>39</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72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68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91440</xdr:rowOff>
    </xdr:from>
    <xdr:to>
      <xdr:col>24</xdr:col>
      <xdr:colOff>76200</xdr:colOff>
      <xdr:row>39</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63517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167640</xdr:rowOff>
    </xdr:from>
    <xdr:to>
      <xdr:col>11</xdr:col>
      <xdr:colOff>60325</xdr:colOff>
      <xdr:row>39</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114300</xdr:rowOff>
    </xdr:from>
    <xdr:to>
      <xdr:col>6</xdr:col>
      <xdr:colOff>171450</xdr:colOff>
      <xdr:row>39</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物件費は，小中学校の教材購入等により増加したものの，ごみ処理施設管理運営費の減少などにより，前年度と比較して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今後も指定管理者制度や民間活用を推進し，公共施設等の効率的な資産経営を行い，管理経費等の物件費の抑制に努める。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64407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592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9979</xdr:rowOff>
    </xdr:from>
    <xdr:to>
      <xdr:col>78</xdr:col>
      <xdr:colOff>69850</xdr:colOff>
      <xdr:row>15</xdr:row>
      <xdr:rowOff>64407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81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9979</xdr:rowOff>
    </xdr:from>
    <xdr:to>
      <xdr:col>73</xdr:col>
      <xdr:colOff>180975</xdr:colOff>
      <xdr:row>15</xdr:row>
      <xdr:rowOff>53521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81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926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130629</xdr:rowOff>
    </xdr:from>
    <xdr:to>
      <xdr:col>74</xdr:col>
      <xdr:colOff>31750</xdr:colOff>
      <xdr:row>15</xdr:row>
      <xdr:rowOff>60779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70956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141514</xdr:rowOff>
    </xdr:from>
    <xdr:to>
      <xdr:col>65</xdr:col>
      <xdr:colOff>53975</xdr:colOff>
      <xdr:row>15</xdr:row>
      <xdr:rowOff>71664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81841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教育・保育の無償化に伴う子供・子育て支援給付金給付や心身障害者介護訓練等給付等が増加したものの，生活保護費，児童扶養手当等が減少したことなどにより，経常収支比率における扶助費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生活保護費の減少傾向は続いているものの，障害者の社会参加の進展等により，扶助費は増加傾向にあると見込んでいる。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120650</xdr:rowOff>
    </xdr:from>
    <xdr:to>
      <xdr:col>24</xdr:col>
      <xdr:colOff>25400</xdr:colOff>
      <xdr:row>56</xdr:row>
      <xdr:rowOff>25400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5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158750</xdr:rowOff>
    </xdr:from>
    <xdr:to>
      <xdr:col>19</xdr:col>
      <xdr:colOff>187325</xdr:colOff>
      <xdr:row>56</xdr:row>
      <xdr:rowOff>25400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55</xdr:row>
      <xdr:rowOff>158750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8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44450</xdr:rowOff>
    </xdr:from>
    <xdr:to>
      <xdr:col>11</xdr:col>
      <xdr:colOff>9525</xdr:colOff>
      <xdr:row>55</xdr:row>
      <xdr:rowOff>158750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7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69850</xdr:rowOff>
    </xdr:from>
    <xdr:to>
      <xdr:col>24</xdr:col>
      <xdr:colOff>76200</xdr:colOff>
      <xdr:row>56</xdr:row>
      <xdr:rowOff>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86377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107950</xdr:rowOff>
    </xdr:from>
    <xdr:to>
      <xdr:col>15</xdr:col>
      <xdr:colOff>149225</xdr:colOff>
      <xdr:row>56</xdr:row>
      <xdr:rowOff>38100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その他の経費は，介護保険事業特別会計等への繰出金や，平成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年７月豪雨災害の影響により抑制していた，土木施設等の維持補修費が増加したことなどにより，前年度と比較して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15.1</a:t>
          </a:r>
          <a:r>
            <a:rPr kumimoji="1" lang="ja-JP" altLang="en-US" sz="1300">
              <a:latin typeface="ＭＳ Ｐゴシック" panose="020B0600070205080204" pitchFamily="50" charset="-128"/>
              <a:ea typeface="ＭＳ Ｐゴシック" panose="020B0600070205080204" pitchFamily="50" charset="-128"/>
            </a:rPr>
            <a:t>％となり，類似団体平均を上回っている。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今後も少子高齢化の進展等による繰出金の増加や，施設の老朽化等により維持補修費の増加が見込まれることから，行財政改革の着実な実践による経費の抑制に努める。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95250</xdr:rowOff>
    </xdr:from>
    <xdr:to>
      <xdr:col>82</xdr:col>
      <xdr:colOff>107950</xdr:colOff>
      <xdr:row>59</xdr:row>
      <xdr:rowOff>120650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10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95250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1092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165100</xdr:rowOff>
    </xdr:from>
    <xdr:to>
      <xdr:col>73</xdr:col>
      <xdr:colOff>180975</xdr:colOff>
      <xdr:row>59</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0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6350</xdr:rowOff>
    </xdr:from>
    <xdr:to>
      <xdr:col>69</xdr:col>
      <xdr:colOff>92075</xdr:colOff>
      <xdr:row>59</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2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69850</xdr:rowOff>
    </xdr:from>
    <xdr:to>
      <xdr:col>82</xdr:col>
      <xdr:colOff>158750</xdr:colOff>
      <xdr:row>60</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44450</xdr:rowOff>
    </xdr:from>
    <xdr:to>
      <xdr:col>78</xdr:col>
      <xdr:colOff>120650</xdr:colOff>
      <xdr:row>59</xdr:row>
      <xdr:rowOff>146050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130827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24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127000</xdr:rowOff>
    </xdr:from>
    <xdr:to>
      <xdr:col>65</xdr:col>
      <xdr:colOff>53975</xdr:colOff>
      <xdr:row>59</xdr:row>
      <xdr:rowOff>57150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41927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補助費等は，生活交通路線の維持に必要な補助金の増等により，前年度と比較して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％となったが，類似団体平均と比較すると依然，下回っている。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引き続き，補助費等の適正な執行に努めると同時に事業効果の検証や実施手法の見直しを進めるなど，経費の抑制に努める。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16510</xdr:rowOff>
    </xdr:from>
    <xdr:to>
      <xdr:col>82</xdr:col>
      <xdr:colOff>107950</xdr:colOff>
      <xdr:row>33</xdr:row>
      <xdr:rowOff>54610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6743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xdr:rowOff>
    </xdr:from>
    <xdr:to>
      <xdr:col>78</xdr:col>
      <xdr:colOff>69850</xdr:colOff>
      <xdr:row>33</xdr:row>
      <xdr:rowOff>16510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6591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1270</xdr:rowOff>
    </xdr:from>
    <xdr:to>
      <xdr:col>73</xdr:col>
      <xdr:colOff>180975</xdr:colOff>
      <xdr:row>33</xdr:row>
      <xdr:rowOff>8890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659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8890</xdr:rowOff>
    </xdr:from>
    <xdr:to>
      <xdr:col>69</xdr:col>
      <xdr:colOff>92075</xdr:colOff>
      <xdr:row>33</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666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3810</xdr:rowOff>
    </xdr:from>
    <xdr:to>
      <xdr:col>82</xdr:col>
      <xdr:colOff>158750</xdr:colOff>
      <xdr:row>33</xdr:row>
      <xdr:rowOff>105410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20337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137160</xdr:rowOff>
    </xdr:from>
    <xdr:to>
      <xdr:col>78</xdr:col>
      <xdr:colOff>120650</xdr:colOff>
      <xdr:row>33</xdr:row>
      <xdr:rowOff>67310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77487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39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121920</xdr:rowOff>
    </xdr:from>
    <xdr:to>
      <xdr:col>74</xdr:col>
      <xdr:colOff>31750</xdr:colOff>
      <xdr:row>33</xdr:row>
      <xdr:rowOff>52070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62247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129540</xdr:rowOff>
    </xdr:from>
    <xdr:to>
      <xdr:col>69</xdr:col>
      <xdr:colOff>142875</xdr:colOff>
      <xdr:row>33</xdr:row>
      <xdr:rowOff>59690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69867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38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22.3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これは，市町村合併による建設計画事業の実施のために借り入れた合併特例事業債の償還が進んだことや，地方債の計画的な活用により残高の縮減を図っていることによる。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今後も建設事業の計画的な実施による残高の縮減，財政措置の高い有利な地方債の活用を図っていく。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111761</xdr:rowOff>
    </xdr:from>
    <xdr:to>
      <xdr:col>24</xdr:col>
      <xdr:colOff>25400</xdr:colOff>
      <xdr:row>81</xdr:row>
      <xdr:rowOff>31750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82776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142239</xdr:rowOff>
    </xdr:from>
    <xdr:to>
      <xdr:col>19</xdr:col>
      <xdr:colOff>187325</xdr:colOff>
      <xdr:row>81</xdr:row>
      <xdr:rowOff>31750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85823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142239</xdr:rowOff>
    </xdr:from>
    <xdr:to>
      <xdr:col>15</xdr:col>
      <xdr:colOff>98425</xdr:colOff>
      <xdr:row>81</xdr:row>
      <xdr:rowOff>1270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858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1270</xdr:rowOff>
    </xdr:from>
    <xdr:to>
      <xdr:col>11</xdr:col>
      <xdr:colOff>9525</xdr:colOff>
      <xdr:row>81</xdr:row>
      <xdr:rowOff>69850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8887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60961</xdr:rowOff>
    </xdr:from>
    <xdr:to>
      <xdr:col>24</xdr:col>
      <xdr:colOff>76200</xdr:colOff>
      <xdr:row>80</xdr:row>
      <xdr:rowOff>162561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140988</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8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152400</xdr:rowOff>
    </xdr:from>
    <xdr:to>
      <xdr:col>20</xdr:col>
      <xdr:colOff>38100</xdr:colOff>
      <xdr:row>81</xdr:row>
      <xdr:rowOff>82550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67327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95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91439</xdr:rowOff>
    </xdr:from>
    <xdr:to>
      <xdr:col>15</xdr:col>
      <xdr:colOff>149225</xdr:colOff>
      <xdr:row>81</xdr:row>
      <xdr:rowOff>21589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6366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89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121920</xdr:rowOff>
    </xdr:from>
    <xdr:to>
      <xdr:col>11</xdr:col>
      <xdr:colOff>60325</xdr:colOff>
      <xdr:row>81</xdr:row>
      <xdr:rowOff>52070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36847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74.7</a:t>
          </a:r>
          <a:r>
            <a:rPr kumimoji="1" lang="ja-JP" altLang="en-US" sz="1300">
              <a:latin typeface="ＭＳ Ｐゴシック" panose="020B0600070205080204" pitchFamily="50" charset="-128"/>
              <a:ea typeface="ＭＳ Ｐゴシック" panose="020B0600070205080204" pitchFamily="50" charset="-128"/>
            </a:rPr>
            <a:t>％となったが，類似団体平均を下回っている。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引き続き，行財政改革の着実な実践により，行政運営の効率化を推進することで，財政構造の弾力性の確保に努める。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165100</xdr:rowOff>
    </xdr:from>
    <xdr:to>
      <xdr:col>82</xdr:col>
      <xdr:colOff>107950</xdr:colOff>
      <xdr:row>75</xdr:row>
      <xdr:rowOff>8890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8524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81280</xdr:rowOff>
    </xdr:from>
    <xdr:to>
      <xdr:col>78</xdr:col>
      <xdr:colOff>69850</xdr:colOff>
      <xdr:row>74</xdr:row>
      <xdr:rowOff>165100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7685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81280</xdr:rowOff>
    </xdr:from>
    <xdr:to>
      <xdr:col>73</xdr:col>
      <xdr:colOff>180975</xdr:colOff>
      <xdr:row>75</xdr:row>
      <xdr:rowOff>31750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7685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104140</xdr:rowOff>
    </xdr:from>
    <xdr:to>
      <xdr:col>69</xdr:col>
      <xdr:colOff>92075</xdr:colOff>
      <xdr:row>75</xdr:row>
      <xdr:rowOff>31750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7914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113047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97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146067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114300</xdr:rowOff>
    </xdr:from>
    <xdr:to>
      <xdr:col>78</xdr:col>
      <xdr:colOff>120650</xdr:colOff>
      <xdr:row>75</xdr:row>
      <xdr:rowOff>44450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54627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30480</xdr:rowOff>
    </xdr:from>
    <xdr:to>
      <xdr:col>74</xdr:col>
      <xdr:colOff>31750</xdr:colOff>
      <xdr:row>74</xdr:row>
      <xdr:rowOff>132080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7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142257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48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152400</xdr:rowOff>
    </xdr:from>
    <xdr:to>
      <xdr:col>69</xdr:col>
      <xdr:colOff>142875</xdr:colOff>
      <xdr:row>75</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92727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53340</xdr:rowOff>
    </xdr:from>
    <xdr:to>
      <xdr:col>65</xdr:col>
      <xdr:colOff>53975</xdr:colOff>
      <xdr:row>74</xdr:row>
      <xdr:rowOff>154940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165117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96398</xdr:rowOff>
    </xdr:from>
    <xdr:to>
      <xdr:col>29</xdr:col>
      <xdr:colOff>127000</xdr:colOff>
      <xdr:row>12</xdr:row>
      <xdr:rowOff>99050</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201423"/>
          <a:ext cx="6477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136593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55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96398</xdr:rowOff>
    </xdr:from>
    <xdr:to>
      <xdr:col>26</xdr:col>
      <xdr:colOff>50800</xdr:colOff>
      <xdr:row>12</xdr:row>
      <xdr:rowOff>116835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01423"/>
          <a:ext cx="698500" cy="20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116835</xdr:rowOff>
    </xdr:from>
    <xdr:to>
      <xdr:col>22</xdr:col>
      <xdr:colOff>114300</xdr:colOff>
      <xdr:row>13</xdr:row>
      <xdr:rowOff>27955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21860"/>
          <a:ext cx="698500" cy="82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27955</xdr:rowOff>
    </xdr:from>
    <xdr:to>
      <xdr:col>18</xdr:col>
      <xdr:colOff>177800</xdr:colOff>
      <xdr:row>13</xdr:row>
      <xdr:rowOff>41260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04430"/>
          <a:ext cx="6985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48250</xdr:rowOff>
    </xdr:from>
    <xdr:to>
      <xdr:col>29</xdr:col>
      <xdr:colOff>177800</xdr:colOff>
      <xdr:row>12</xdr:row>
      <xdr:rowOff>149850</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5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64777</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45598</xdr:rowOff>
    </xdr:from>
    <xdr:to>
      <xdr:col>26</xdr:col>
      <xdr:colOff>101600</xdr:colOff>
      <xdr:row>12</xdr:row>
      <xdr:rowOff>147198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150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157375</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1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66035</xdr:rowOff>
    </xdr:from>
    <xdr:to>
      <xdr:col>22</xdr:col>
      <xdr:colOff>165100</xdr:colOff>
      <xdr:row>12</xdr:row>
      <xdr:rowOff>167635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171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6362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193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148605</xdr:rowOff>
    </xdr:from>
    <xdr:to>
      <xdr:col>19</xdr:col>
      <xdr:colOff>38100</xdr:colOff>
      <xdr:row>13</xdr:row>
      <xdr:rowOff>78755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53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88932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2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161910</xdr:rowOff>
    </xdr:from>
    <xdr:to>
      <xdr:col>15</xdr:col>
      <xdr:colOff>101600</xdr:colOff>
      <xdr:row>13</xdr:row>
      <xdr:rowOff>92060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266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102237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3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297040</xdr:rowOff>
    </xdr:from>
    <xdr:to>
      <xdr:col>29</xdr:col>
      <xdr:colOff>127000</xdr:colOff>
      <xdr:row>35</xdr:row>
      <xdr:rowOff>15596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564490"/>
          <a:ext cx="647700" cy="61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154927</xdr:rowOff>
    </xdr:from>
    <xdr:to>
      <xdr:col>26</xdr:col>
      <xdr:colOff>50800</xdr:colOff>
      <xdr:row>34</xdr:row>
      <xdr:rowOff>297040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6422377"/>
          <a:ext cx="698500" cy="1421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103949</xdr:rowOff>
    </xdr:from>
    <xdr:to>
      <xdr:col>22</xdr:col>
      <xdr:colOff>114300</xdr:colOff>
      <xdr:row>34</xdr:row>
      <xdr:rowOff>154927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371399"/>
          <a:ext cx="698500" cy="50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16586</xdr:rowOff>
    </xdr:from>
    <xdr:to>
      <xdr:col>18</xdr:col>
      <xdr:colOff>177800</xdr:colOff>
      <xdr:row>34</xdr:row>
      <xdr:rowOff>103949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284036"/>
          <a:ext cx="698500" cy="87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307696</xdr:rowOff>
    </xdr:from>
    <xdr:to>
      <xdr:col>29</xdr:col>
      <xdr:colOff>177800</xdr:colOff>
      <xdr:row>35</xdr:row>
      <xdr:rowOff>66396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75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152773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420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246240</xdr:rowOff>
    </xdr:from>
    <xdr:to>
      <xdr:col>26</xdr:col>
      <xdr:colOff>101600</xdr:colOff>
      <xdr:row>35</xdr:row>
      <xdr:rowOff>4940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13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15117</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82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104127</xdr:rowOff>
    </xdr:from>
    <xdr:to>
      <xdr:col>22</xdr:col>
      <xdr:colOff>165100</xdr:colOff>
      <xdr:row>34</xdr:row>
      <xdr:rowOff>205727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371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215904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14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53149</xdr:rowOff>
    </xdr:from>
    <xdr:to>
      <xdr:col>19</xdr:col>
      <xdr:colOff>38100</xdr:colOff>
      <xdr:row>34</xdr:row>
      <xdr:rowOff>154749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320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164926</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089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308686</xdr:rowOff>
    </xdr:from>
    <xdr:to>
      <xdr:col>15</xdr:col>
      <xdr:colOff>101600</xdr:colOff>
      <xdr:row>34</xdr:row>
      <xdr:rowOff>67386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233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77563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00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217,690
214,266
352.83
127,859,209
124,709,770
2,485,875
56,049,651
119,159,062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158184</xdr:rowOff>
    </xdr:from>
    <xdr:to>
      <xdr:col>24</xdr:col>
      <xdr:colOff>63500</xdr:colOff>
      <xdr:row>32</xdr:row>
      <xdr:rowOff>51297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73134"/>
          <a:ext cx="838200" cy="6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133299</xdr:rowOff>
    </xdr:from>
    <xdr:to>
      <xdr:col>19</xdr:col>
      <xdr:colOff>177800</xdr:colOff>
      <xdr:row>32</xdr:row>
      <xdr:rowOff>51297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48249"/>
          <a:ext cx="889000" cy="8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133299</xdr:rowOff>
    </xdr:from>
    <xdr:to>
      <xdr:col>15</xdr:col>
      <xdr:colOff>50800</xdr:colOff>
      <xdr:row>31</xdr:row>
      <xdr:rowOff>158739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448249"/>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158739</xdr:rowOff>
    </xdr:from>
    <xdr:to>
      <xdr:col>10</xdr:col>
      <xdr:colOff>114300</xdr:colOff>
      <xdr:row>32</xdr:row>
      <xdr:rowOff>45909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473689"/>
          <a:ext cx="889000" cy="5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107384</xdr:rowOff>
    </xdr:from>
    <xdr:to>
      <xdr:col>24</xdr:col>
      <xdr:colOff>114300</xdr:colOff>
      <xdr:row>32</xdr:row>
      <xdr:rowOff>37534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22311</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3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497</xdr:rowOff>
    </xdr:from>
    <xdr:to>
      <xdr:col>20</xdr:col>
      <xdr:colOff>38100</xdr:colOff>
      <xdr:row>32</xdr:row>
      <xdr:rowOff>102097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8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118624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26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82499</xdr:rowOff>
    </xdr:from>
    <xdr:to>
      <xdr:col>15</xdr:col>
      <xdr:colOff>101600</xdr:colOff>
      <xdr:row>32</xdr:row>
      <xdr:rowOff>12649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3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29176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1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107939</xdr:rowOff>
    </xdr:from>
    <xdr:to>
      <xdr:col>10</xdr:col>
      <xdr:colOff>165100</xdr:colOff>
      <xdr:row>32</xdr:row>
      <xdr:rowOff>38089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2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54616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19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166559</xdr:rowOff>
    </xdr:from>
    <xdr:to>
      <xdr:col>6</xdr:col>
      <xdr:colOff>38100</xdr:colOff>
      <xdr:row>32</xdr:row>
      <xdr:rowOff>96709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8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113236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25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1946</xdr:rowOff>
    </xdr:from>
    <xdr:to>
      <xdr:col>24</xdr:col>
      <xdr:colOff>63500</xdr:colOff>
      <xdr:row>57</xdr:row>
      <xdr:rowOff>122235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74596"/>
          <a:ext cx="838200" cy="1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122235</xdr:rowOff>
    </xdr:from>
    <xdr:to>
      <xdr:col>19</xdr:col>
      <xdr:colOff>177800</xdr:colOff>
      <xdr:row>57</xdr:row>
      <xdr:rowOff>165601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94885"/>
          <a:ext cx="889000" cy="4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165601</xdr:rowOff>
    </xdr:from>
    <xdr:to>
      <xdr:col>15</xdr:col>
      <xdr:colOff>50800</xdr:colOff>
      <xdr:row>58</xdr:row>
      <xdr:rowOff>14381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38251"/>
          <a:ext cx="889000" cy="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141620</xdr:rowOff>
    </xdr:from>
    <xdr:to>
      <xdr:col>10</xdr:col>
      <xdr:colOff>114300</xdr:colOff>
      <xdr:row>58</xdr:row>
      <xdr:rowOff>14381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14270"/>
          <a:ext cx="8890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122596</xdr:rowOff>
    </xdr:from>
    <xdr:to>
      <xdr:col>24</xdr:col>
      <xdr:colOff>114300</xdr:colOff>
      <xdr:row>57</xdr:row>
      <xdr:rowOff>52746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2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101023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0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71435</xdr:rowOff>
    </xdr:from>
    <xdr:to>
      <xdr:col>20</xdr:col>
      <xdr:colOff>38100</xdr:colOff>
      <xdr:row>58</xdr:row>
      <xdr:rowOff>1585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4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164162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3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114801</xdr:rowOff>
    </xdr:from>
    <xdr:to>
      <xdr:col>15</xdr:col>
      <xdr:colOff>101600</xdr:colOff>
      <xdr:row>58</xdr:row>
      <xdr:rowOff>44951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36078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8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135031</xdr:rowOff>
    </xdr:from>
    <xdr:to>
      <xdr:col>10</xdr:col>
      <xdr:colOff>165100</xdr:colOff>
      <xdr:row>58</xdr:row>
      <xdr:rowOff>65181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0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56308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0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90820</xdr:rowOff>
    </xdr:from>
    <xdr:to>
      <xdr:col>6</xdr:col>
      <xdr:colOff>38100</xdr:colOff>
      <xdr:row>58</xdr:row>
      <xdr:rowOff>20970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6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12097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5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61824</xdr:rowOff>
    </xdr:from>
    <xdr:to>
      <xdr:col>24</xdr:col>
      <xdr:colOff>63500</xdr:colOff>
      <xdr:row>77</xdr:row>
      <xdr:rowOff>94438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263474"/>
          <a:ext cx="838200" cy="3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94438</xdr:rowOff>
    </xdr:from>
    <xdr:to>
      <xdr:col>19</xdr:col>
      <xdr:colOff>177800</xdr:colOff>
      <xdr:row>77</xdr:row>
      <xdr:rowOff>147244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96088"/>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76758</xdr:rowOff>
    </xdr:from>
    <xdr:to>
      <xdr:col>15</xdr:col>
      <xdr:colOff>50800</xdr:colOff>
      <xdr:row>77</xdr:row>
      <xdr:rowOff>147244</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78408"/>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76758</xdr:rowOff>
    </xdr:from>
    <xdr:to>
      <xdr:col>10</xdr:col>
      <xdr:colOff>114300</xdr:colOff>
      <xdr:row>77</xdr:row>
      <xdr:rowOff>85903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7840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11024</xdr:rowOff>
    </xdr:from>
    <xdr:to>
      <xdr:col>24</xdr:col>
      <xdr:colOff>114300</xdr:colOff>
      <xdr:row>77</xdr:row>
      <xdr:rowOff>112624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160901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9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43638</xdr:rowOff>
    </xdr:from>
    <xdr:to>
      <xdr:col>20</xdr:col>
      <xdr:colOff>38100</xdr:colOff>
      <xdr:row>77</xdr:row>
      <xdr:rowOff>145238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4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136365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3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96444</xdr:rowOff>
    </xdr:from>
    <xdr:to>
      <xdr:col>15</xdr:col>
      <xdr:colOff>101600</xdr:colOff>
      <xdr:row>78</xdr:row>
      <xdr:rowOff>26594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9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17721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9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25958</xdr:rowOff>
    </xdr:from>
    <xdr:to>
      <xdr:col>10</xdr:col>
      <xdr:colOff>165100</xdr:colOff>
      <xdr:row>77</xdr:row>
      <xdr:rowOff>127558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118685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2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35103</xdr:rowOff>
    </xdr:from>
    <xdr:to>
      <xdr:col>6</xdr:col>
      <xdr:colOff>38100</xdr:colOff>
      <xdr:row>77</xdr:row>
      <xdr:rowOff>136703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3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127830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2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85852</xdr:rowOff>
    </xdr:from>
    <xdr:to>
      <xdr:col>24</xdr:col>
      <xdr:colOff>63500</xdr:colOff>
      <xdr:row>95</xdr:row>
      <xdr:rowOff>164198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373602"/>
          <a:ext cx="838200" cy="7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164198</xdr:rowOff>
    </xdr:from>
    <xdr:to>
      <xdr:col>19</xdr:col>
      <xdr:colOff>177800</xdr:colOff>
      <xdr:row>96</xdr:row>
      <xdr:rowOff>43256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451948"/>
          <a:ext cx="889000" cy="5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10897</xdr:rowOff>
    </xdr:from>
    <xdr:to>
      <xdr:col>15</xdr:col>
      <xdr:colOff>50800</xdr:colOff>
      <xdr:row>96</xdr:row>
      <xdr:rowOff>43256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470097"/>
          <a:ext cx="889000" cy="3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10897</xdr:rowOff>
    </xdr:from>
    <xdr:to>
      <xdr:col>10</xdr:col>
      <xdr:colOff>114300</xdr:colOff>
      <xdr:row>96</xdr:row>
      <xdr:rowOff>36309</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470097"/>
          <a:ext cx="889000" cy="25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35052</xdr:rowOff>
    </xdr:from>
    <xdr:to>
      <xdr:col>24</xdr:col>
      <xdr:colOff>114300</xdr:colOff>
      <xdr:row>95</xdr:row>
      <xdr:rowOff>136652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2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13479</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01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113398</xdr:rowOff>
    </xdr:from>
    <xdr:to>
      <xdr:col>20</xdr:col>
      <xdr:colOff>38100</xdr:colOff>
      <xdr:row>96</xdr:row>
      <xdr:rowOff>43548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0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34675</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49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163906</xdr:rowOff>
    </xdr:from>
    <xdr:to>
      <xdr:col>15</xdr:col>
      <xdr:colOff>101600</xdr:colOff>
      <xdr:row>96</xdr:row>
      <xdr:rowOff>94056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85183</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54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131547</xdr:rowOff>
    </xdr:from>
    <xdr:to>
      <xdr:col>10</xdr:col>
      <xdr:colOff>165100</xdr:colOff>
      <xdr:row>96</xdr:row>
      <xdr:rowOff>61697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1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52824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51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156959</xdr:rowOff>
    </xdr:from>
    <xdr:to>
      <xdr:col>6</xdr:col>
      <xdr:colOff>38100</xdr:colOff>
      <xdr:row>96</xdr:row>
      <xdr:rowOff>87109</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78236</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53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49822</xdr:rowOff>
    </xdr:from>
    <xdr:to>
      <xdr:col>55</xdr:col>
      <xdr:colOff>0</xdr:colOff>
      <xdr:row>38</xdr:row>
      <xdr:rowOff>37623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07672"/>
          <a:ext cx="838200" cy="845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24158</xdr:rowOff>
    </xdr:from>
    <xdr:to>
      <xdr:col>50</xdr:col>
      <xdr:colOff>114300</xdr:colOff>
      <xdr:row>38</xdr:row>
      <xdr:rowOff>37623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539258"/>
          <a:ext cx="889000" cy="1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24158</xdr:rowOff>
    </xdr:from>
    <xdr:to>
      <xdr:col>45</xdr:col>
      <xdr:colOff>177800</xdr:colOff>
      <xdr:row>38</xdr:row>
      <xdr:rowOff>42134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539258"/>
          <a:ext cx="889000" cy="1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39970</xdr:rowOff>
    </xdr:from>
    <xdr:to>
      <xdr:col>41</xdr:col>
      <xdr:colOff>50800</xdr:colOff>
      <xdr:row>38</xdr:row>
      <xdr:rowOff>42134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55070"/>
          <a:ext cx="889000" cy="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170472</xdr:rowOff>
    </xdr:from>
    <xdr:to>
      <xdr:col>55</xdr:col>
      <xdr:colOff>50800</xdr:colOff>
      <xdr:row>33</xdr:row>
      <xdr:rowOff>100622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65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115181</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01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158273</xdr:rowOff>
    </xdr:from>
    <xdr:to>
      <xdr:col>50</xdr:col>
      <xdr:colOff>165100</xdr:colOff>
      <xdr:row>38</xdr:row>
      <xdr:rowOff>88423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0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79550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5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144808</xdr:rowOff>
    </xdr:from>
    <xdr:to>
      <xdr:col>46</xdr:col>
      <xdr:colOff>38100</xdr:colOff>
      <xdr:row>38</xdr:row>
      <xdr:rowOff>74958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8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66085</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5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162784</xdr:rowOff>
    </xdr:from>
    <xdr:to>
      <xdr:col>41</xdr:col>
      <xdr:colOff>101600</xdr:colOff>
      <xdr:row>38</xdr:row>
      <xdr:rowOff>92934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84061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9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160620</xdr:rowOff>
    </xdr:from>
    <xdr:to>
      <xdr:col>36</xdr:col>
      <xdr:colOff>165100</xdr:colOff>
      <xdr:row>38</xdr:row>
      <xdr:rowOff>90770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81897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9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104757</xdr:rowOff>
    </xdr:from>
    <xdr:to>
      <xdr:col>55</xdr:col>
      <xdr:colOff>0</xdr:colOff>
      <xdr:row>56</xdr:row>
      <xdr:rowOff>157824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534507"/>
          <a:ext cx="838200" cy="2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104757</xdr:rowOff>
    </xdr:from>
    <xdr:to>
      <xdr:col>50</xdr:col>
      <xdr:colOff>114300</xdr:colOff>
      <xdr:row>55</xdr:row>
      <xdr:rowOff>158755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534507"/>
          <a:ext cx="889000" cy="5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158755</xdr:rowOff>
    </xdr:from>
    <xdr:to>
      <xdr:col>45</xdr:col>
      <xdr:colOff>177800</xdr:colOff>
      <xdr:row>57</xdr:row>
      <xdr:rowOff>79594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588505"/>
          <a:ext cx="889000" cy="26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79594</xdr:rowOff>
    </xdr:from>
    <xdr:to>
      <xdr:col>41</xdr:col>
      <xdr:colOff>50800</xdr:colOff>
      <xdr:row>58</xdr:row>
      <xdr:rowOff>58220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52244"/>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78113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50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107024</xdr:rowOff>
    </xdr:from>
    <xdr:to>
      <xdr:col>55</xdr:col>
      <xdr:colOff>50800</xdr:colOff>
      <xdr:row>57</xdr:row>
      <xdr:rowOff>37174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0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85451</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68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53957</xdr:rowOff>
    </xdr:from>
    <xdr:to>
      <xdr:col>50</xdr:col>
      <xdr:colOff>165100</xdr:colOff>
      <xdr:row>55</xdr:row>
      <xdr:rowOff>155557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634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2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107955</xdr:rowOff>
    </xdr:from>
    <xdr:to>
      <xdr:col>46</xdr:col>
      <xdr:colOff>38100</xdr:colOff>
      <xdr:row>56</xdr:row>
      <xdr:rowOff>38105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54632</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1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28794</xdr:rowOff>
    </xdr:from>
    <xdr:to>
      <xdr:col>41</xdr:col>
      <xdr:colOff>101600</xdr:colOff>
      <xdr:row>57</xdr:row>
      <xdr:rowOff>130394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0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121521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89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7420</xdr:rowOff>
    </xdr:from>
    <xdr:to>
      <xdr:col>36</xdr:col>
      <xdr:colOff>165100</xdr:colOff>
      <xdr:row>58</xdr:row>
      <xdr:rowOff>109020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5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100147</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9970</xdr:rowOff>
    </xdr:from>
    <xdr:to>
      <xdr:col>55</xdr:col>
      <xdr:colOff>0</xdr:colOff>
      <xdr:row>78</xdr:row>
      <xdr:rowOff>4049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211620"/>
          <a:ext cx="838200" cy="16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104907</xdr:rowOff>
    </xdr:from>
    <xdr:to>
      <xdr:col>50</xdr:col>
      <xdr:colOff>114300</xdr:colOff>
      <xdr:row>78</xdr:row>
      <xdr:rowOff>4049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135107"/>
          <a:ext cx="889000" cy="24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104907</xdr:rowOff>
    </xdr:from>
    <xdr:to>
      <xdr:col>45</xdr:col>
      <xdr:colOff>177800</xdr:colOff>
      <xdr:row>77</xdr:row>
      <xdr:rowOff>110736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135107"/>
          <a:ext cx="889000" cy="1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110736</xdr:rowOff>
    </xdr:from>
    <xdr:to>
      <xdr:col>41</xdr:col>
      <xdr:colOff>50800</xdr:colOff>
      <xdr:row>78</xdr:row>
      <xdr:rowOff>23823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12386"/>
          <a:ext cx="889000" cy="8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130620</xdr:rowOff>
    </xdr:from>
    <xdr:to>
      <xdr:col>55</xdr:col>
      <xdr:colOff>50800</xdr:colOff>
      <xdr:row>77</xdr:row>
      <xdr:rowOff>60770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1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109047</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124699</xdr:rowOff>
    </xdr:from>
    <xdr:to>
      <xdr:col>50</xdr:col>
      <xdr:colOff>165100</xdr:colOff>
      <xdr:row>78</xdr:row>
      <xdr:rowOff>54849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45976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19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54107</xdr:rowOff>
    </xdr:from>
    <xdr:to>
      <xdr:col>46</xdr:col>
      <xdr:colOff>38100</xdr:colOff>
      <xdr:row>76</xdr:row>
      <xdr:rowOff>155707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08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8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59936</xdr:rowOff>
    </xdr:from>
    <xdr:to>
      <xdr:col>41</xdr:col>
      <xdr:colOff>101600</xdr:colOff>
      <xdr:row>77</xdr:row>
      <xdr:rowOff>161536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152663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144473</xdr:rowOff>
    </xdr:from>
    <xdr:to>
      <xdr:col>36</xdr:col>
      <xdr:colOff>165100</xdr:colOff>
      <xdr:row>78</xdr:row>
      <xdr:rowOff>74623</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4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65750</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43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60571</xdr:rowOff>
    </xdr:from>
    <xdr:to>
      <xdr:col>55</xdr:col>
      <xdr:colOff>0</xdr:colOff>
      <xdr:row>98</xdr:row>
      <xdr:rowOff>33744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48321"/>
          <a:ext cx="838200" cy="48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60571</xdr:rowOff>
    </xdr:from>
    <xdr:to>
      <xdr:col>50</xdr:col>
      <xdr:colOff>114300</xdr:colOff>
      <xdr:row>97</xdr:row>
      <xdr:rowOff>69602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48321"/>
          <a:ext cx="889000" cy="35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69602</xdr:rowOff>
    </xdr:from>
    <xdr:to>
      <xdr:col>45</xdr:col>
      <xdr:colOff>177800</xdr:colOff>
      <xdr:row>97</xdr:row>
      <xdr:rowOff>165646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700252"/>
          <a:ext cx="889000" cy="9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84889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37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165646</xdr:rowOff>
    </xdr:from>
    <xdr:to>
      <xdr:col>41</xdr:col>
      <xdr:colOff>50800</xdr:colOff>
      <xdr:row>98</xdr:row>
      <xdr:rowOff>51901</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96296"/>
          <a:ext cx="889000" cy="5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133025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2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154394</xdr:rowOff>
    </xdr:from>
    <xdr:to>
      <xdr:col>55</xdr:col>
      <xdr:colOff>50800</xdr:colOff>
      <xdr:row>98</xdr:row>
      <xdr:rowOff>84544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78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132821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6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9771</xdr:rowOff>
    </xdr:from>
    <xdr:to>
      <xdr:col>50</xdr:col>
      <xdr:colOff>165100</xdr:colOff>
      <xdr:row>95</xdr:row>
      <xdr:rowOff>111371</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29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127898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07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18802</xdr:rowOff>
    </xdr:from>
    <xdr:to>
      <xdr:col>46</xdr:col>
      <xdr:colOff>38100</xdr:colOff>
      <xdr:row>97</xdr:row>
      <xdr:rowOff>120402</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4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111529</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74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114846</xdr:rowOff>
    </xdr:from>
    <xdr:to>
      <xdr:col>41</xdr:col>
      <xdr:colOff>101600</xdr:colOff>
      <xdr:row>98</xdr:row>
      <xdr:rowOff>44996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36123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3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1101</xdr:rowOff>
    </xdr:from>
    <xdr:to>
      <xdr:col>36</xdr:col>
      <xdr:colOff>165100</xdr:colOff>
      <xdr:row>98</xdr:row>
      <xdr:rowOff>102701</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0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93828</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9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20904</xdr:rowOff>
    </xdr:from>
    <xdr:to>
      <xdr:col>85</xdr:col>
      <xdr:colOff>127000</xdr:colOff>
      <xdr:row>37</xdr:row>
      <xdr:rowOff>165780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193104"/>
          <a:ext cx="838200" cy="31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86415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601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20904</xdr:rowOff>
    </xdr:from>
    <xdr:to>
      <xdr:col>81</xdr:col>
      <xdr:colOff>50800</xdr:colOff>
      <xdr:row>36</xdr:row>
      <xdr:rowOff>87103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193104"/>
          <a:ext cx="889000" cy="6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37247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72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87103</xdr:rowOff>
    </xdr:from>
    <xdr:to>
      <xdr:col>76</xdr:col>
      <xdr:colOff>114300</xdr:colOff>
      <xdr:row>39</xdr:row>
      <xdr:rowOff>40297</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259303"/>
          <a:ext cx="889000" cy="46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45534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732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2883</xdr:rowOff>
    </xdr:from>
    <xdr:to>
      <xdr:col>71</xdr:col>
      <xdr:colOff>177800</xdr:colOff>
      <xdr:row>39</xdr:row>
      <xdr:rowOff>40297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89433"/>
          <a:ext cx="889000" cy="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60336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4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114979</xdr:rowOff>
    </xdr:from>
    <xdr:to>
      <xdr:col>85</xdr:col>
      <xdr:colOff>177800</xdr:colOff>
      <xdr:row>38</xdr:row>
      <xdr:rowOff>45129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45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137856</xdr:rowOff>
    </xdr:from>
    <xdr:ext cx="534377"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3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141554</xdr:rowOff>
    </xdr:from>
    <xdr:to>
      <xdr:col>81</xdr:col>
      <xdr:colOff>101600</xdr:colOff>
      <xdr:row>36</xdr:row>
      <xdr:rowOff>71704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1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88231</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14111" y="591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36303</xdr:rowOff>
    </xdr:from>
    <xdr:to>
      <xdr:col>76</xdr:col>
      <xdr:colOff>165100</xdr:colOff>
      <xdr:row>36</xdr:row>
      <xdr:rowOff>137903</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2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154430</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325111" y="59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160947</xdr:rowOff>
    </xdr:from>
    <xdr:to>
      <xdr:col>72</xdr:col>
      <xdr:colOff>38100</xdr:colOff>
      <xdr:row>39</xdr:row>
      <xdr:rowOff>91097</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82224</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68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123533</xdr:rowOff>
    </xdr:from>
    <xdr:to>
      <xdr:col>67</xdr:col>
      <xdr:colOff>101600</xdr:colOff>
      <xdr:row>39</xdr:row>
      <xdr:rowOff>53683</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70210</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41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102575</xdr:rowOff>
    </xdr:from>
    <xdr:to>
      <xdr:col>85</xdr:col>
      <xdr:colOff>127000</xdr:colOff>
      <xdr:row>70</xdr:row>
      <xdr:rowOff>158400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104075"/>
          <a:ext cx="838200" cy="5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102575</xdr:rowOff>
    </xdr:from>
    <xdr:to>
      <xdr:col>81</xdr:col>
      <xdr:colOff>50800</xdr:colOff>
      <xdr:row>70</xdr:row>
      <xdr:rowOff>148684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104075"/>
          <a:ext cx="8890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147678</xdr:rowOff>
    </xdr:from>
    <xdr:to>
      <xdr:col>76</xdr:col>
      <xdr:colOff>114300</xdr:colOff>
      <xdr:row>70</xdr:row>
      <xdr:rowOff>148684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14917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87740</xdr:rowOff>
    </xdr:from>
    <xdr:to>
      <xdr:col>71</xdr:col>
      <xdr:colOff>177800</xdr:colOff>
      <xdr:row>70</xdr:row>
      <xdr:rowOff>147678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089240"/>
          <a:ext cx="889000" cy="5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107600</xdr:rowOff>
    </xdr:from>
    <xdr:to>
      <xdr:col>85</xdr:col>
      <xdr:colOff>177800</xdr:colOff>
      <xdr:row>71</xdr:row>
      <xdr:rowOff>37750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1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130477</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196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51775</xdr:rowOff>
    </xdr:from>
    <xdr:to>
      <xdr:col>81</xdr:col>
      <xdr:colOff>101600</xdr:colOff>
      <xdr:row>70</xdr:row>
      <xdr:rowOff>153375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0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169902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182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97884</xdr:rowOff>
    </xdr:from>
    <xdr:to>
      <xdr:col>76</xdr:col>
      <xdr:colOff>165100</xdr:colOff>
      <xdr:row>71</xdr:row>
      <xdr:rowOff>28034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09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44561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187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96878</xdr:rowOff>
    </xdr:from>
    <xdr:to>
      <xdr:col>72</xdr:col>
      <xdr:colOff>38100</xdr:colOff>
      <xdr:row>71</xdr:row>
      <xdr:rowOff>27028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09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43555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187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36940</xdr:rowOff>
    </xdr:from>
    <xdr:to>
      <xdr:col>67</xdr:col>
      <xdr:colOff>101600</xdr:colOff>
      <xdr:row>70</xdr:row>
      <xdr:rowOff>138540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03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155067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181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81521</xdr:rowOff>
    </xdr:from>
    <xdr:to>
      <xdr:col>85</xdr:col>
      <xdr:colOff>127000</xdr:colOff>
      <xdr:row>98</xdr:row>
      <xdr:rowOff>117526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712171"/>
          <a:ext cx="838200" cy="20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81521</xdr:rowOff>
    </xdr:from>
    <xdr:to>
      <xdr:col>81</xdr:col>
      <xdr:colOff>50800</xdr:colOff>
      <xdr:row>98</xdr:row>
      <xdr:rowOff>123850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12171"/>
          <a:ext cx="889000" cy="21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103887</xdr:rowOff>
    </xdr:from>
    <xdr:to>
      <xdr:col>76</xdr:col>
      <xdr:colOff>114300</xdr:colOff>
      <xdr:row>98</xdr:row>
      <xdr:rowOff>123850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05987"/>
          <a:ext cx="889000" cy="1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29896</xdr:rowOff>
    </xdr:from>
    <xdr:to>
      <xdr:col>71</xdr:col>
      <xdr:colOff>177800</xdr:colOff>
      <xdr:row>98</xdr:row>
      <xdr:rowOff>103887</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831996"/>
          <a:ext cx="889000" cy="7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66726</xdr:rowOff>
    </xdr:from>
    <xdr:to>
      <xdr:col>85</xdr:col>
      <xdr:colOff>177800</xdr:colOff>
      <xdr:row>98</xdr:row>
      <xdr:rowOff>168326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153103</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8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30721</xdr:rowOff>
    </xdr:from>
    <xdr:to>
      <xdr:col>81</xdr:col>
      <xdr:colOff>101600</xdr:colOff>
      <xdr:row>97</xdr:row>
      <xdr:rowOff>132321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6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148848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46428" y="1643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73050</xdr:rowOff>
    </xdr:from>
    <xdr:to>
      <xdr:col>76</xdr:col>
      <xdr:colOff>165100</xdr:colOff>
      <xdr:row>99</xdr:row>
      <xdr:rowOff>3200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165777</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9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53087</xdr:rowOff>
    </xdr:from>
    <xdr:to>
      <xdr:col>72</xdr:col>
      <xdr:colOff>38100</xdr:colOff>
      <xdr:row>98</xdr:row>
      <xdr:rowOff>154687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145814</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4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150546</xdr:rowOff>
    </xdr:from>
    <xdr:to>
      <xdr:col>67</xdr:col>
      <xdr:colOff>101600</xdr:colOff>
      <xdr:row>98</xdr:row>
      <xdr:rowOff>80696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8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71823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87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45158</xdr:rowOff>
    </xdr:from>
    <xdr:to>
      <xdr:col>116</xdr:col>
      <xdr:colOff>63500</xdr:colOff>
      <xdr:row>39</xdr:row>
      <xdr:rowOff>52832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31708"/>
          <a:ext cx="838200" cy="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45158</xdr:rowOff>
    </xdr:from>
    <xdr:to>
      <xdr:col>111</xdr:col>
      <xdr:colOff>177800</xdr:colOff>
      <xdr:row>39</xdr:row>
      <xdr:rowOff>47770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0434300" y="6731708"/>
          <a:ext cx="8890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36993</xdr:rowOff>
    </xdr:from>
    <xdr:to>
      <xdr:col>107</xdr:col>
      <xdr:colOff>50800</xdr:colOff>
      <xdr:row>39</xdr:row>
      <xdr:rowOff>47770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723543"/>
          <a:ext cx="889000" cy="1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133659</xdr:rowOff>
    </xdr:from>
    <xdr:to>
      <xdr:col>102</xdr:col>
      <xdr:colOff>114300</xdr:colOff>
      <xdr:row>39</xdr:row>
      <xdr:rowOff>36993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48759"/>
          <a:ext cx="889000" cy="7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2032</xdr:rowOff>
    </xdr:from>
    <xdr:to>
      <xdr:col>116</xdr:col>
      <xdr:colOff>114300</xdr:colOff>
      <xdr:row>39</xdr:row>
      <xdr:rowOff>103632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8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88409</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03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165808</xdr:rowOff>
    </xdr:from>
    <xdr:to>
      <xdr:col>112</xdr:col>
      <xdr:colOff>38100</xdr:colOff>
      <xdr:row>39</xdr:row>
      <xdr:rowOff>95958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8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87085</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773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168420</xdr:rowOff>
    </xdr:from>
    <xdr:to>
      <xdr:col>107</xdr:col>
      <xdr:colOff>101600</xdr:colOff>
      <xdr:row>39</xdr:row>
      <xdr:rowOff>98570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89697</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77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157643</xdr:rowOff>
    </xdr:from>
    <xdr:to>
      <xdr:col>102</xdr:col>
      <xdr:colOff>165100</xdr:colOff>
      <xdr:row>39</xdr:row>
      <xdr:rowOff>87793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7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78920</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65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82859</xdr:rowOff>
    </xdr:from>
    <xdr:to>
      <xdr:col>98</xdr:col>
      <xdr:colOff>38100</xdr:colOff>
      <xdr:row>39</xdr:row>
      <xdr:rowOff>13009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5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4136</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690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146705</xdr:rowOff>
    </xdr:from>
    <xdr:to>
      <xdr:col>116</xdr:col>
      <xdr:colOff>63500</xdr:colOff>
      <xdr:row>57</xdr:row>
      <xdr:rowOff>148289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919355"/>
          <a:ext cx="8382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146509</xdr:rowOff>
    </xdr:from>
    <xdr:to>
      <xdr:col>111</xdr:col>
      <xdr:colOff>177800</xdr:colOff>
      <xdr:row>57</xdr:row>
      <xdr:rowOff>148289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19159"/>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112219</xdr:rowOff>
    </xdr:from>
    <xdr:to>
      <xdr:col>107</xdr:col>
      <xdr:colOff>50800</xdr:colOff>
      <xdr:row>57</xdr:row>
      <xdr:rowOff>146509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88486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112219</xdr:rowOff>
    </xdr:from>
    <xdr:to>
      <xdr:col>102</xdr:col>
      <xdr:colOff>114300</xdr:colOff>
      <xdr:row>57</xdr:row>
      <xdr:rowOff>112333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88486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95905</xdr:rowOff>
    </xdr:from>
    <xdr:to>
      <xdr:col>116</xdr:col>
      <xdr:colOff>114300</xdr:colOff>
      <xdr:row>58</xdr:row>
      <xdr:rowOff>26055</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6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118782</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71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97489</xdr:rowOff>
    </xdr:from>
    <xdr:to>
      <xdr:col>112</xdr:col>
      <xdr:colOff>38100</xdr:colOff>
      <xdr:row>58</xdr:row>
      <xdr:rowOff>27639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8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44166</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4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95709</xdr:rowOff>
    </xdr:from>
    <xdr:to>
      <xdr:col>107</xdr:col>
      <xdr:colOff>101600</xdr:colOff>
      <xdr:row>58</xdr:row>
      <xdr:rowOff>25859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42386</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4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61419</xdr:rowOff>
    </xdr:from>
    <xdr:to>
      <xdr:col>102</xdr:col>
      <xdr:colOff>165100</xdr:colOff>
      <xdr:row>57</xdr:row>
      <xdr:rowOff>163019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8096</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60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61533</xdr:rowOff>
    </xdr:from>
    <xdr:to>
      <xdr:col>98</xdr:col>
      <xdr:colOff>38100</xdr:colOff>
      <xdr:row>57</xdr:row>
      <xdr:rowOff>163133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83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8210</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6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93142</xdr:rowOff>
    </xdr:from>
    <xdr:to>
      <xdr:col>116</xdr:col>
      <xdr:colOff>63500</xdr:colOff>
      <xdr:row>72</xdr:row>
      <xdr:rowOff>161036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437542"/>
          <a:ext cx="838200" cy="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161036</xdr:rowOff>
    </xdr:from>
    <xdr:to>
      <xdr:col>111</xdr:col>
      <xdr:colOff>177800</xdr:colOff>
      <xdr:row>73</xdr:row>
      <xdr:rowOff>156426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505436"/>
          <a:ext cx="889000" cy="16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156426</xdr:rowOff>
    </xdr:from>
    <xdr:to>
      <xdr:col>107</xdr:col>
      <xdr:colOff>50800</xdr:colOff>
      <xdr:row>74</xdr:row>
      <xdr:rowOff>15342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672276"/>
          <a:ext cx="889000" cy="30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15342</xdr:rowOff>
    </xdr:from>
    <xdr:to>
      <xdr:col>102</xdr:col>
      <xdr:colOff>114300</xdr:colOff>
      <xdr:row>74</xdr:row>
      <xdr:rowOff>55728</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702642"/>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42342</xdr:rowOff>
    </xdr:from>
    <xdr:to>
      <xdr:col>116</xdr:col>
      <xdr:colOff>114300</xdr:colOff>
      <xdr:row>72</xdr:row>
      <xdr:rowOff>143942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38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128719</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30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110236</xdr:rowOff>
    </xdr:from>
    <xdr:to>
      <xdr:col>112</xdr:col>
      <xdr:colOff>38100</xdr:colOff>
      <xdr:row>73</xdr:row>
      <xdr:rowOff>40386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4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56913</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22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105626</xdr:rowOff>
    </xdr:from>
    <xdr:to>
      <xdr:col>107</xdr:col>
      <xdr:colOff>101600</xdr:colOff>
      <xdr:row>74</xdr:row>
      <xdr:rowOff>35776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6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52303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39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135992</xdr:rowOff>
    </xdr:from>
    <xdr:to>
      <xdr:col>102</xdr:col>
      <xdr:colOff>165100</xdr:colOff>
      <xdr:row>74</xdr:row>
      <xdr:rowOff>66142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65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82669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42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4928</xdr:rowOff>
    </xdr:from>
    <xdr:to>
      <xdr:col>98</xdr:col>
      <xdr:colOff>38100</xdr:colOff>
      <xdr:row>74</xdr:row>
      <xdr:rowOff>106528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69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123055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46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のうち人件費は，呉市職員体制再構築計画等に沿って定員の適正管理に努めているものの，会計年度任用職員制度の開始に伴い増加することとなった。また，公債費についても，過去に発行した地方債の償還に占める割合が類似団体と比較して高い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補助費等は，新型コロナウイルス感染症対策として実施した特別定額給付金により大きく増加したものの，全国一律に実施されたことに伴い，類似団体と比較しても依然として下回る状況である。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新規整備で，災害公営住宅整備事業の実施により，前年度より増加したものの，消防庁舎等建設事業等の大型事業が終了したことなどに伴い，依然として類似団体平均を下回っている。更新整備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年７月豪雨災害による災害廃棄物処理に要する経費の減に伴い，類似団体平均を下回る状況となった。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は，少子高齢化が進展する中で，社会保障関係費への対応が必要になる中，介護保険事業（保険勘定）会計のほか，港湾整備事業会計への支援等により前年度より増加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月豪雨災害の復旧事業の進捗に伴い，前年度を下回っている。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217,690
214,266
352.83
127,859,209
124,709,770
2,485,875
56,049,651
119,159,062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66.7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65786</xdr:rowOff>
    </xdr:from>
    <xdr:to>
      <xdr:col>24</xdr:col>
      <xdr:colOff>63500</xdr:colOff>
      <xdr:row>32</xdr:row>
      <xdr:rowOff>164084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552186"/>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65786</xdr:rowOff>
    </xdr:from>
    <xdr:to>
      <xdr:col>19</xdr:col>
      <xdr:colOff>177800</xdr:colOff>
      <xdr:row>32</xdr:row>
      <xdr:rowOff>104648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5521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77216</xdr:rowOff>
    </xdr:from>
    <xdr:to>
      <xdr:col>15</xdr:col>
      <xdr:colOff>50800</xdr:colOff>
      <xdr:row>32</xdr:row>
      <xdr:rowOff>104648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5636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77216</xdr:rowOff>
    </xdr:from>
    <xdr:to>
      <xdr:col>10</xdr:col>
      <xdr:colOff>114300</xdr:colOff>
      <xdr:row>32</xdr:row>
      <xdr:rowOff>107696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563616"/>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113284</xdr:rowOff>
    </xdr:from>
    <xdr:to>
      <xdr:col>24</xdr:col>
      <xdr:colOff>114300</xdr:colOff>
      <xdr:row>33</xdr:row>
      <xdr:rowOff>43434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9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136161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45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14986</xdr:rowOff>
    </xdr:from>
    <xdr:to>
      <xdr:col>20</xdr:col>
      <xdr:colOff>38100</xdr:colOff>
      <xdr:row>32</xdr:row>
      <xdr:rowOff>116586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0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133113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2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53848</xdr:rowOff>
    </xdr:from>
    <xdr:to>
      <xdr:col>15</xdr:col>
      <xdr:colOff>101600</xdr:colOff>
      <xdr:row>32</xdr:row>
      <xdr:rowOff>155448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5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525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3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26416</xdr:rowOff>
    </xdr:from>
    <xdr:to>
      <xdr:col>10</xdr:col>
      <xdr:colOff>165100</xdr:colOff>
      <xdr:row>32</xdr:row>
      <xdr:rowOff>128016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51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144543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28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56896</xdr:rowOff>
    </xdr:from>
    <xdr:to>
      <xdr:col>6</xdr:col>
      <xdr:colOff>38100</xdr:colOff>
      <xdr:row>32</xdr:row>
      <xdr:rowOff>158496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3573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30125</xdr:rowOff>
    </xdr:from>
    <xdr:to>
      <xdr:col>24</xdr:col>
      <xdr:colOff>63500</xdr:colOff>
      <xdr:row>58</xdr:row>
      <xdr:rowOff>82986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45525"/>
          <a:ext cx="838200" cy="108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82986</xdr:rowOff>
    </xdr:from>
    <xdr:to>
      <xdr:col>19</xdr:col>
      <xdr:colOff>177800</xdr:colOff>
      <xdr:row>58</xdr:row>
      <xdr:rowOff>110516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27086"/>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110516</xdr:rowOff>
    </xdr:from>
    <xdr:to>
      <xdr:col>15</xdr:col>
      <xdr:colOff>50800</xdr:colOff>
      <xdr:row>58</xdr:row>
      <xdr:rowOff>132624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054616"/>
          <a:ext cx="889000" cy="2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118125</xdr:rowOff>
    </xdr:from>
    <xdr:to>
      <xdr:col>10</xdr:col>
      <xdr:colOff>114300</xdr:colOff>
      <xdr:row>58</xdr:row>
      <xdr:rowOff>132624</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62225"/>
          <a:ext cx="889000" cy="1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87575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20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150775</xdr:rowOff>
    </xdr:from>
    <xdr:to>
      <xdr:col>24</xdr:col>
      <xdr:colOff>114300</xdr:colOff>
      <xdr:row>52</xdr:row>
      <xdr:rowOff>80925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89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2202</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4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32186</xdr:rowOff>
    </xdr:from>
    <xdr:to>
      <xdr:col>20</xdr:col>
      <xdr:colOff>38100</xdr:colOff>
      <xdr:row>58</xdr:row>
      <xdr:rowOff>133786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97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150313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75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59716</xdr:rowOff>
    </xdr:from>
    <xdr:to>
      <xdr:col>15</xdr:col>
      <xdr:colOff>101600</xdr:colOff>
      <xdr:row>58</xdr:row>
      <xdr:rowOff>161316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0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6393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7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81824</xdr:rowOff>
    </xdr:from>
    <xdr:to>
      <xdr:col>10</xdr:col>
      <xdr:colOff>165100</xdr:colOff>
      <xdr:row>59</xdr:row>
      <xdr:rowOff>11974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2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28501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80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67325</xdr:rowOff>
    </xdr:from>
    <xdr:to>
      <xdr:col>6</xdr:col>
      <xdr:colOff>38100</xdr:colOff>
      <xdr:row>58</xdr:row>
      <xdr:rowOff>168925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1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14002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8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33815</xdr:rowOff>
    </xdr:from>
    <xdr:to>
      <xdr:col>24</xdr:col>
      <xdr:colOff>63500</xdr:colOff>
      <xdr:row>76</xdr:row>
      <xdr:rowOff>147820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064015"/>
          <a:ext cx="838200" cy="1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147820</xdr:rowOff>
    </xdr:from>
    <xdr:to>
      <xdr:col>19</xdr:col>
      <xdr:colOff>177800</xdr:colOff>
      <xdr:row>77</xdr:row>
      <xdr:rowOff>24377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17802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16419</xdr:rowOff>
    </xdr:from>
    <xdr:to>
      <xdr:col>15</xdr:col>
      <xdr:colOff>50800</xdr:colOff>
      <xdr:row>77</xdr:row>
      <xdr:rowOff>24377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3218069"/>
          <a:ext cx="889000" cy="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16419</xdr:rowOff>
    </xdr:from>
    <xdr:to>
      <xdr:col>10</xdr:col>
      <xdr:colOff>114300</xdr:colOff>
      <xdr:row>77</xdr:row>
      <xdr:rowOff>53333</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218069"/>
          <a:ext cx="889000" cy="3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154465</xdr:rowOff>
    </xdr:from>
    <xdr:to>
      <xdr:col>24</xdr:col>
      <xdr:colOff>114300</xdr:colOff>
      <xdr:row>76</xdr:row>
      <xdr:rowOff>84615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1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132892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99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97020</xdr:rowOff>
    </xdr:from>
    <xdr:to>
      <xdr:col>20</xdr:col>
      <xdr:colOff>38100</xdr:colOff>
      <xdr:row>77</xdr:row>
      <xdr:rowOff>27170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2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18297</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1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145027</xdr:rowOff>
    </xdr:from>
    <xdr:to>
      <xdr:col>15</xdr:col>
      <xdr:colOff>101600</xdr:colOff>
      <xdr:row>77</xdr:row>
      <xdr:rowOff>75177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17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66304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267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137069</xdr:rowOff>
    </xdr:from>
    <xdr:to>
      <xdr:col>10</xdr:col>
      <xdr:colOff>165100</xdr:colOff>
      <xdr:row>77</xdr:row>
      <xdr:rowOff>67219</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1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58346</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259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2533</xdr:rowOff>
    </xdr:from>
    <xdr:to>
      <xdr:col>6</xdr:col>
      <xdr:colOff>38100</xdr:colOff>
      <xdr:row>77</xdr:row>
      <xdr:rowOff>104133</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0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95260</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29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100282</xdr:rowOff>
    </xdr:from>
    <xdr:to>
      <xdr:col>24</xdr:col>
      <xdr:colOff>63500</xdr:colOff>
      <xdr:row>97</xdr:row>
      <xdr:rowOff>145024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5873682"/>
          <a:ext cx="838200" cy="90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100282</xdr:rowOff>
    </xdr:from>
    <xdr:to>
      <xdr:col>19</xdr:col>
      <xdr:colOff>177800</xdr:colOff>
      <xdr:row>97</xdr:row>
      <xdr:rowOff>11357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5873682"/>
          <a:ext cx="889000" cy="76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11357</xdr:rowOff>
    </xdr:from>
    <xdr:to>
      <xdr:col>15</xdr:col>
      <xdr:colOff>50800</xdr:colOff>
      <xdr:row>97</xdr:row>
      <xdr:rowOff>126343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6642007"/>
          <a:ext cx="8890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117461</xdr:rowOff>
    </xdr:from>
    <xdr:to>
      <xdr:col>10</xdr:col>
      <xdr:colOff>114300</xdr:colOff>
      <xdr:row>97</xdr:row>
      <xdr:rowOff>126343</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748111"/>
          <a:ext cx="8890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94224</xdr:rowOff>
    </xdr:from>
    <xdr:to>
      <xdr:col>24</xdr:col>
      <xdr:colOff>114300</xdr:colOff>
      <xdr:row>98</xdr:row>
      <xdr:rowOff>24374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2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72651</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70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49482</xdr:rowOff>
    </xdr:from>
    <xdr:to>
      <xdr:col>20</xdr:col>
      <xdr:colOff>38100</xdr:colOff>
      <xdr:row>92</xdr:row>
      <xdr:rowOff>151082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582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167609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559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132007</xdr:rowOff>
    </xdr:from>
    <xdr:to>
      <xdr:col>15</xdr:col>
      <xdr:colOff>101600</xdr:colOff>
      <xdr:row>97</xdr:row>
      <xdr:rowOff>62157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5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53284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68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75543</xdr:rowOff>
    </xdr:from>
    <xdr:to>
      <xdr:col>10</xdr:col>
      <xdr:colOff>165100</xdr:colOff>
      <xdr:row>98</xdr:row>
      <xdr:rowOff>5693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0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168270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79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66661</xdr:rowOff>
    </xdr:from>
    <xdr:to>
      <xdr:col>6</xdr:col>
      <xdr:colOff>38100</xdr:colOff>
      <xdr:row>97</xdr:row>
      <xdr:rowOff>168261</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9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159388</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79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78892</xdr:rowOff>
    </xdr:from>
    <xdr:to>
      <xdr:col>55</xdr:col>
      <xdr:colOff>0</xdr:colOff>
      <xdr:row>31</xdr:row>
      <xdr:rowOff>157074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5393842"/>
          <a:ext cx="838200" cy="7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133299</xdr:rowOff>
    </xdr:from>
    <xdr:to>
      <xdr:col>50</xdr:col>
      <xdr:colOff>114300</xdr:colOff>
      <xdr:row>31</xdr:row>
      <xdr:rowOff>157074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544824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133299</xdr:rowOff>
    </xdr:from>
    <xdr:to>
      <xdr:col>45</xdr:col>
      <xdr:colOff>177800</xdr:colOff>
      <xdr:row>31</xdr:row>
      <xdr:rowOff>143358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5448249"/>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143358</xdr:rowOff>
    </xdr:from>
    <xdr:to>
      <xdr:col>41</xdr:col>
      <xdr:colOff>50800</xdr:colOff>
      <xdr:row>32</xdr:row>
      <xdr:rowOff>3454</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5458308"/>
          <a:ext cx="889000" cy="3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28092</xdr:rowOff>
    </xdr:from>
    <xdr:to>
      <xdr:col>55</xdr:col>
      <xdr:colOff>50800</xdr:colOff>
      <xdr:row>31</xdr:row>
      <xdr:rowOff>129692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34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152569</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2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106274</xdr:rowOff>
    </xdr:from>
    <xdr:to>
      <xdr:col>50</xdr:col>
      <xdr:colOff>165100</xdr:colOff>
      <xdr:row>32</xdr:row>
      <xdr:rowOff>36424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54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52951</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19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82499</xdr:rowOff>
    </xdr:from>
    <xdr:to>
      <xdr:col>46</xdr:col>
      <xdr:colOff>38100</xdr:colOff>
      <xdr:row>32</xdr:row>
      <xdr:rowOff>12649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53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30</xdr:row>
      <xdr:rowOff>29176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172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92558</xdr:rowOff>
    </xdr:from>
    <xdr:to>
      <xdr:col>41</xdr:col>
      <xdr:colOff>101600</xdr:colOff>
      <xdr:row>32</xdr:row>
      <xdr:rowOff>22708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40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39235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182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124104</xdr:rowOff>
    </xdr:from>
    <xdr:to>
      <xdr:col>36</xdr:col>
      <xdr:colOff>165100</xdr:colOff>
      <xdr:row>32</xdr:row>
      <xdr:rowOff>54254</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4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70781</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21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90436</xdr:rowOff>
    </xdr:from>
    <xdr:to>
      <xdr:col>55</xdr:col>
      <xdr:colOff>0</xdr:colOff>
      <xdr:row>55</xdr:row>
      <xdr:rowOff>158845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520186"/>
          <a:ext cx="838200" cy="6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158845</xdr:rowOff>
    </xdr:from>
    <xdr:to>
      <xdr:col>50</xdr:col>
      <xdr:colOff>114300</xdr:colOff>
      <xdr:row>56</xdr:row>
      <xdr:rowOff>55575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588595"/>
          <a:ext cx="889000" cy="6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151016</xdr:rowOff>
    </xdr:from>
    <xdr:to>
      <xdr:col>45</xdr:col>
      <xdr:colOff>177800</xdr:colOff>
      <xdr:row>56</xdr:row>
      <xdr:rowOff>55575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580766"/>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151016</xdr:rowOff>
    </xdr:from>
    <xdr:to>
      <xdr:col>41</xdr:col>
      <xdr:colOff>50800</xdr:colOff>
      <xdr:row>56</xdr:row>
      <xdr:rowOff>6197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580766"/>
          <a:ext cx="8890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39636</xdr:rowOff>
    </xdr:from>
    <xdr:to>
      <xdr:col>55</xdr:col>
      <xdr:colOff>50800</xdr:colOff>
      <xdr:row>55</xdr:row>
      <xdr:rowOff>141236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62513</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2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108045</xdr:rowOff>
    </xdr:from>
    <xdr:to>
      <xdr:col>50</xdr:col>
      <xdr:colOff>165100</xdr:colOff>
      <xdr:row>56</xdr:row>
      <xdr:rowOff>38195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54722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31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4775</xdr:rowOff>
    </xdr:from>
    <xdr:to>
      <xdr:col>46</xdr:col>
      <xdr:colOff>38100</xdr:colOff>
      <xdr:row>56</xdr:row>
      <xdr:rowOff>106375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122902</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3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100216</xdr:rowOff>
    </xdr:from>
    <xdr:to>
      <xdr:col>41</xdr:col>
      <xdr:colOff>101600</xdr:colOff>
      <xdr:row>56</xdr:row>
      <xdr:rowOff>30366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5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46893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30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126847</xdr:rowOff>
    </xdr:from>
    <xdr:to>
      <xdr:col>36</xdr:col>
      <xdr:colOff>165100</xdr:colOff>
      <xdr:row>56</xdr:row>
      <xdr:rowOff>56997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73524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33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13399</xdr:rowOff>
    </xdr:from>
    <xdr:to>
      <xdr:col>55</xdr:col>
      <xdr:colOff>0</xdr:colOff>
      <xdr:row>77</xdr:row>
      <xdr:rowOff>111328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15049"/>
          <a:ext cx="838200" cy="9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79654</xdr:rowOff>
    </xdr:from>
    <xdr:to>
      <xdr:col>50</xdr:col>
      <xdr:colOff>114300</xdr:colOff>
      <xdr:row>77</xdr:row>
      <xdr:rowOff>111328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281304"/>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63933</xdr:rowOff>
    </xdr:from>
    <xdr:to>
      <xdr:col>45</xdr:col>
      <xdr:colOff>177800</xdr:colOff>
      <xdr:row>77</xdr:row>
      <xdr:rowOff>79654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65583"/>
          <a:ext cx="889000" cy="1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63933</xdr:rowOff>
    </xdr:from>
    <xdr:to>
      <xdr:col>41</xdr:col>
      <xdr:colOff>50800</xdr:colOff>
      <xdr:row>77</xdr:row>
      <xdr:rowOff>114491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265583"/>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134049</xdr:rowOff>
    </xdr:from>
    <xdr:to>
      <xdr:col>55</xdr:col>
      <xdr:colOff>50800</xdr:colOff>
      <xdr:row>77</xdr:row>
      <xdr:rowOff>64199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16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156926</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0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60528</xdr:rowOff>
    </xdr:from>
    <xdr:to>
      <xdr:col>50</xdr:col>
      <xdr:colOff>165100</xdr:colOff>
      <xdr:row>77</xdr:row>
      <xdr:rowOff>162128</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6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7205</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3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28854</xdr:rowOff>
    </xdr:from>
    <xdr:to>
      <xdr:col>46</xdr:col>
      <xdr:colOff>38100</xdr:colOff>
      <xdr:row>77</xdr:row>
      <xdr:rowOff>130454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3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146981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0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13133</xdr:rowOff>
    </xdr:from>
    <xdr:to>
      <xdr:col>41</xdr:col>
      <xdr:colOff>101600</xdr:colOff>
      <xdr:row>77</xdr:row>
      <xdr:rowOff>114733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21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131260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9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63691</xdr:rowOff>
    </xdr:from>
    <xdr:to>
      <xdr:col>36</xdr:col>
      <xdr:colOff>165100</xdr:colOff>
      <xdr:row>77</xdr:row>
      <xdr:rowOff>165291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2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10368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04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130214</xdr:rowOff>
    </xdr:from>
    <xdr:to>
      <xdr:col>55</xdr:col>
      <xdr:colOff>0</xdr:colOff>
      <xdr:row>97</xdr:row>
      <xdr:rowOff>14084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17964"/>
          <a:ext cx="838200" cy="22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14084</xdr:rowOff>
    </xdr:from>
    <xdr:to>
      <xdr:col>50</xdr:col>
      <xdr:colOff>114300</xdr:colOff>
      <xdr:row>98</xdr:row>
      <xdr:rowOff>13970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644734"/>
          <a:ext cx="889000" cy="17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50127</xdr:rowOff>
    </xdr:from>
    <xdr:to>
      <xdr:col>45</xdr:col>
      <xdr:colOff>177800</xdr:colOff>
      <xdr:row>98</xdr:row>
      <xdr:rowOff>13970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680777"/>
          <a:ext cx="889000" cy="13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163988</xdr:rowOff>
    </xdr:from>
    <xdr:to>
      <xdr:col>41</xdr:col>
      <xdr:colOff>50800</xdr:colOff>
      <xdr:row>97</xdr:row>
      <xdr:rowOff>50127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23188"/>
          <a:ext cx="889000" cy="5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79414</xdr:rowOff>
    </xdr:from>
    <xdr:to>
      <xdr:col>55</xdr:col>
      <xdr:colOff>50800</xdr:colOff>
      <xdr:row>96</xdr:row>
      <xdr:rowOff>9564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36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102291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1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134734</xdr:rowOff>
    </xdr:from>
    <xdr:to>
      <xdr:col>50</xdr:col>
      <xdr:colOff>165100</xdr:colOff>
      <xdr:row>97</xdr:row>
      <xdr:rowOff>64884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5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56011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68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134620</xdr:rowOff>
    </xdr:from>
    <xdr:to>
      <xdr:col>46</xdr:col>
      <xdr:colOff>38100</xdr:colOff>
      <xdr:row>98</xdr:row>
      <xdr:rowOff>64770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55897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85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170777</xdr:rowOff>
    </xdr:from>
    <xdr:to>
      <xdr:col>41</xdr:col>
      <xdr:colOff>101600</xdr:colOff>
      <xdr:row>97</xdr:row>
      <xdr:rowOff>100927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92054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2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113188</xdr:rowOff>
    </xdr:from>
    <xdr:to>
      <xdr:col>36</xdr:col>
      <xdr:colOff>165100</xdr:colOff>
      <xdr:row>97</xdr:row>
      <xdr:rowOff>43338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34465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6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121183</xdr:rowOff>
    </xdr:from>
    <xdr:to>
      <xdr:col>85</xdr:col>
      <xdr:colOff>126364</xdr:colOff>
      <xdr:row>37</xdr:row>
      <xdr:rowOff>117602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436133"/>
          <a:ext cx="1269" cy="1025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121429</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4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117602</xdr:rowOff>
    </xdr:from>
    <xdr:to>
      <xdr:col>86</xdr:col>
      <xdr:colOff>25400</xdr:colOff>
      <xdr:row>37</xdr:row>
      <xdr:rowOff>117602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46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67860</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21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121183</xdr:rowOff>
    </xdr:from>
    <xdr:to>
      <xdr:col>86</xdr:col>
      <xdr:colOff>25400</xdr:colOff>
      <xdr:row>31</xdr:row>
      <xdr:rowOff>121183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43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163322</xdr:rowOff>
    </xdr:from>
    <xdr:to>
      <xdr:col>85</xdr:col>
      <xdr:colOff>127000</xdr:colOff>
      <xdr:row>33</xdr:row>
      <xdr:rowOff>148615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5306822"/>
          <a:ext cx="838200" cy="49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90873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9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112446</xdr:rowOff>
    </xdr:from>
    <xdr:to>
      <xdr:col>85</xdr:col>
      <xdr:colOff>177800</xdr:colOff>
      <xdr:row>36</xdr:row>
      <xdr:rowOff>42596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1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163322</xdr:rowOff>
    </xdr:from>
    <xdr:to>
      <xdr:col>81</xdr:col>
      <xdr:colOff>50800</xdr:colOff>
      <xdr:row>31</xdr:row>
      <xdr:rowOff>88798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5306822"/>
          <a:ext cx="889000" cy="9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123876</xdr:rowOff>
    </xdr:from>
    <xdr:to>
      <xdr:col>81</xdr:col>
      <xdr:colOff>101600</xdr:colOff>
      <xdr:row>36</xdr:row>
      <xdr:rowOff>54026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45153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1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88798</xdr:rowOff>
    </xdr:from>
    <xdr:to>
      <xdr:col>76</xdr:col>
      <xdr:colOff>114300</xdr:colOff>
      <xdr:row>34</xdr:row>
      <xdr:rowOff>42240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403748"/>
          <a:ext cx="889000" cy="467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148031</xdr:rowOff>
    </xdr:from>
    <xdr:to>
      <xdr:col>76</xdr:col>
      <xdr:colOff>165100</xdr:colOff>
      <xdr:row>36</xdr:row>
      <xdr:rowOff>78181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14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69308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4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42240</xdr:rowOff>
    </xdr:from>
    <xdr:to>
      <xdr:col>71</xdr:col>
      <xdr:colOff>177800</xdr:colOff>
      <xdr:row>34</xdr:row>
      <xdr:rowOff>79807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5871540"/>
          <a:ext cx="8890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153060</xdr:rowOff>
    </xdr:from>
    <xdr:to>
      <xdr:col>72</xdr:col>
      <xdr:colOff>38100</xdr:colOff>
      <xdr:row>36</xdr:row>
      <xdr:rowOff>83210</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74337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163424</xdr:rowOff>
    </xdr:from>
    <xdr:to>
      <xdr:col>67</xdr:col>
      <xdr:colOff>101600</xdr:colOff>
      <xdr:row>36</xdr:row>
      <xdr:rowOff>93574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16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84701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5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97815</xdr:rowOff>
    </xdr:from>
    <xdr:to>
      <xdr:col>85</xdr:col>
      <xdr:colOff>177800</xdr:colOff>
      <xdr:row>34</xdr:row>
      <xdr:rowOff>27965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57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120692</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6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112522</xdr:rowOff>
    </xdr:from>
    <xdr:to>
      <xdr:col>81</xdr:col>
      <xdr:colOff>101600</xdr:colOff>
      <xdr:row>31</xdr:row>
      <xdr:rowOff>42672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525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59199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03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37998</xdr:rowOff>
    </xdr:from>
    <xdr:to>
      <xdr:col>76</xdr:col>
      <xdr:colOff>165100</xdr:colOff>
      <xdr:row>31</xdr:row>
      <xdr:rowOff>139598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35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156125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1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162890</xdr:rowOff>
    </xdr:from>
    <xdr:to>
      <xdr:col>72</xdr:col>
      <xdr:colOff>38100</xdr:colOff>
      <xdr:row>34</xdr:row>
      <xdr:rowOff>93040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58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109567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59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29007</xdr:rowOff>
    </xdr:from>
    <xdr:to>
      <xdr:col>67</xdr:col>
      <xdr:colOff>101600</xdr:colOff>
      <xdr:row>34</xdr:row>
      <xdr:rowOff>130607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58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147134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63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102133</xdr:rowOff>
    </xdr:from>
    <xdr:to>
      <xdr:col>85</xdr:col>
      <xdr:colOff>127000</xdr:colOff>
      <xdr:row>58</xdr:row>
      <xdr:rowOff>170866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481300" y="9703333"/>
          <a:ext cx="838200" cy="4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94247</xdr:rowOff>
    </xdr:from>
    <xdr:to>
      <xdr:col>81</xdr:col>
      <xdr:colOff>50800</xdr:colOff>
      <xdr:row>58</xdr:row>
      <xdr:rowOff>170866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352547"/>
          <a:ext cx="889000" cy="76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94247</xdr:rowOff>
    </xdr:from>
    <xdr:to>
      <xdr:col>76</xdr:col>
      <xdr:colOff>114300</xdr:colOff>
      <xdr:row>57</xdr:row>
      <xdr:rowOff>103505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352547"/>
          <a:ext cx="889000" cy="52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103505</xdr:rowOff>
    </xdr:from>
    <xdr:to>
      <xdr:col>71</xdr:col>
      <xdr:colOff>177800</xdr:colOff>
      <xdr:row>58</xdr:row>
      <xdr:rowOff>150711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76155"/>
          <a:ext cx="889000" cy="2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63352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4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51333</xdr:rowOff>
    </xdr:from>
    <xdr:to>
      <xdr:col>85</xdr:col>
      <xdr:colOff>177800</xdr:colOff>
      <xdr:row>56</xdr:row>
      <xdr:rowOff>152933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65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29760</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63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120066</xdr:rowOff>
    </xdr:from>
    <xdr:to>
      <xdr:col>81</xdr:col>
      <xdr:colOff>101600</xdr:colOff>
      <xdr:row>59</xdr:row>
      <xdr:rowOff>50216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41343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1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43447</xdr:rowOff>
    </xdr:from>
    <xdr:to>
      <xdr:col>76</xdr:col>
      <xdr:colOff>165100</xdr:colOff>
      <xdr:row>54</xdr:row>
      <xdr:rowOff>145047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30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161574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07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52705</xdr:rowOff>
    </xdr:from>
    <xdr:to>
      <xdr:col>72</xdr:col>
      <xdr:colOff>38100</xdr:colOff>
      <xdr:row>57</xdr:row>
      <xdr:rowOff>154305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82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145432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91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99911</xdr:rowOff>
    </xdr:from>
    <xdr:to>
      <xdr:col>67</xdr:col>
      <xdr:colOff>101600</xdr:colOff>
      <xdr:row>59</xdr:row>
      <xdr:rowOff>30061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100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21188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1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20904</xdr:rowOff>
    </xdr:from>
    <xdr:to>
      <xdr:col>85</xdr:col>
      <xdr:colOff>127000</xdr:colOff>
      <xdr:row>77</xdr:row>
      <xdr:rowOff>165779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051104"/>
          <a:ext cx="838200" cy="3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86416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59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20904</xdr:rowOff>
    </xdr:from>
    <xdr:to>
      <xdr:col>81</xdr:col>
      <xdr:colOff>50800</xdr:colOff>
      <xdr:row>76</xdr:row>
      <xdr:rowOff>87103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051104"/>
          <a:ext cx="889000" cy="6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37247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58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87103</xdr:rowOff>
    </xdr:from>
    <xdr:to>
      <xdr:col>76</xdr:col>
      <xdr:colOff>114300</xdr:colOff>
      <xdr:row>79</xdr:row>
      <xdr:rowOff>40297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117303"/>
          <a:ext cx="889000" cy="46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45535</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9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2884</xdr:rowOff>
    </xdr:from>
    <xdr:to>
      <xdr:col>71</xdr:col>
      <xdr:colOff>177800</xdr:colOff>
      <xdr:row>79</xdr:row>
      <xdr:rowOff>40297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47434"/>
          <a:ext cx="889000" cy="3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60335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0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114979</xdr:rowOff>
    </xdr:from>
    <xdr:to>
      <xdr:col>85</xdr:col>
      <xdr:colOff>177800</xdr:colOff>
      <xdr:row>78</xdr:row>
      <xdr:rowOff>45129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31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137856</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16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141554</xdr:rowOff>
    </xdr:from>
    <xdr:to>
      <xdr:col>81</xdr:col>
      <xdr:colOff>101600</xdr:colOff>
      <xdr:row>76</xdr:row>
      <xdr:rowOff>71704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00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88231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277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36303</xdr:rowOff>
    </xdr:from>
    <xdr:to>
      <xdr:col>76</xdr:col>
      <xdr:colOff>165100</xdr:colOff>
      <xdr:row>76</xdr:row>
      <xdr:rowOff>137903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06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154430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28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160947</xdr:rowOff>
    </xdr:from>
    <xdr:to>
      <xdr:col>72</xdr:col>
      <xdr:colOff>38100</xdr:colOff>
      <xdr:row>79</xdr:row>
      <xdr:rowOff>91097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82224</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26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123534</xdr:rowOff>
    </xdr:from>
    <xdr:to>
      <xdr:col>67</xdr:col>
      <xdr:colOff>101600</xdr:colOff>
      <xdr:row>79</xdr:row>
      <xdr:rowOff>53684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9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70211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27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102575</xdr:rowOff>
    </xdr:from>
    <xdr:to>
      <xdr:col>85</xdr:col>
      <xdr:colOff>127000</xdr:colOff>
      <xdr:row>90</xdr:row>
      <xdr:rowOff>158400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5533075"/>
          <a:ext cx="838200" cy="55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102575</xdr:rowOff>
    </xdr:from>
    <xdr:to>
      <xdr:col>81</xdr:col>
      <xdr:colOff>50800</xdr:colOff>
      <xdr:row>90</xdr:row>
      <xdr:rowOff>148684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5533075"/>
          <a:ext cx="889000" cy="4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147678</xdr:rowOff>
    </xdr:from>
    <xdr:to>
      <xdr:col>76</xdr:col>
      <xdr:colOff>114300</xdr:colOff>
      <xdr:row>90</xdr:row>
      <xdr:rowOff>148684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5578178"/>
          <a:ext cx="8890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87739</xdr:rowOff>
    </xdr:from>
    <xdr:to>
      <xdr:col>71</xdr:col>
      <xdr:colOff>177800</xdr:colOff>
      <xdr:row>90</xdr:row>
      <xdr:rowOff>147678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5518239"/>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107600</xdr:rowOff>
    </xdr:from>
    <xdr:to>
      <xdr:col>85</xdr:col>
      <xdr:colOff>177800</xdr:colOff>
      <xdr:row>91</xdr:row>
      <xdr:rowOff>37750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55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130477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538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51775</xdr:rowOff>
    </xdr:from>
    <xdr:to>
      <xdr:col>81</xdr:col>
      <xdr:colOff>101600</xdr:colOff>
      <xdr:row>90</xdr:row>
      <xdr:rowOff>153375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548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169902</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525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97884</xdr:rowOff>
    </xdr:from>
    <xdr:to>
      <xdr:col>76</xdr:col>
      <xdr:colOff>165100</xdr:colOff>
      <xdr:row>91</xdr:row>
      <xdr:rowOff>28034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552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44561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530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96878</xdr:rowOff>
    </xdr:from>
    <xdr:to>
      <xdr:col>72</xdr:col>
      <xdr:colOff>38100</xdr:colOff>
      <xdr:row>91</xdr:row>
      <xdr:rowOff>27028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55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43555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530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36939</xdr:rowOff>
    </xdr:from>
    <xdr:to>
      <xdr:col>67</xdr:col>
      <xdr:colOff>101600</xdr:colOff>
      <xdr:row>90</xdr:row>
      <xdr:rowOff>138539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546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155066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524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153743</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640143"/>
          <a:ext cx="1269"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100420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415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153743</xdr:rowOff>
    </xdr:from>
    <xdr:to>
      <xdr:col>116</xdr:col>
      <xdr:colOff>152400</xdr:colOff>
      <xdr:row>32</xdr:row>
      <xdr:rowOff>153743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6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71120</xdr:rowOff>
    </xdr:from>
    <xdr:to>
      <xdr:col>116</xdr:col>
      <xdr:colOff>63500</xdr:colOff>
      <xdr:row>39</xdr:row>
      <xdr:rowOff>91041</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1323300" y="6757670"/>
          <a:ext cx="8382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150313</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939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127436</xdr:rowOff>
    </xdr:from>
    <xdr:to>
      <xdr:col>116</xdr:col>
      <xdr:colOff>114300</xdr:colOff>
      <xdr:row>39</xdr:row>
      <xdr:rowOff>57586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4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106716</xdr:rowOff>
    </xdr:from>
    <xdr:to>
      <xdr:col>111</xdr:col>
      <xdr:colOff>177800</xdr:colOff>
      <xdr:row>39</xdr:row>
      <xdr:rowOff>91041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5421666"/>
          <a:ext cx="889000" cy="135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148010</xdr:rowOff>
    </xdr:from>
    <xdr:to>
      <xdr:col>112</xdr:col>
      <xdr:colOff>38100</xdr:colOff>
      <xdr:row>39</xdr:row>
      <xdr:rowOff>78160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94687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38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37810</xdr:rowOff>
    </xdr:from>
    <xdr:to>
      <xdr:col>107</xdr:col>
      <xdr:colOff>50800</xdr:colOff>
      <xdr:row>31</xdr:row>
      <xdr:rowOff>106716</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5352760"/>
          <a:ext cx="889000" cy="6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124170</xdr:rowOff>
    </xdr:from>
    <xdr:to>
      <xdr:col>107</xdr:col>
      <xdr:colOff>101600</xdr:colOff>
      <xdr:row>39</xdr:row>
      <xdr:rowOff>54320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3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45447</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731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37810</xdr:rowOff>
    </xdr:from>
    <xdr:to>
      <xdr:col>102</xdr:col>
      <xdr:colOff>114300</xdr:colOff>
      <xdr:row>31</xdr:row>
      <xdr:rowOff>39116</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5352760"/>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75837</xdr:rowOff>
    </xdr:from>
    <xdr:to>
      <xdr:col>102</xdr:col>
      <xdr:colOff>165100</xdr:colOff>
      <xdr:row>39</xdr:row>
      <xdr:rowOff>5987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168564</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55897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742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20320</xdr:rowOff>
    </xdr:from>
    <xdr:to>
      <xdr:col>116</xdr:col>
      <xdr:colOff>114300</xdr:colOff>
      <xdr:row>39</xdr:row>
      <xdr:rowOff>121920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0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106697</xdr:rowOff>
    </xdr:from>
    <xdr:ext cx="313932"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21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40241</xdr:rowOff>
    </xdr:from>
    <xdr:to>
      <xdr:col>112</xdr:col>
      <xdr:colOff>38100</xdr:colOff>
      <xdr:row>39</xdr:row>
      <xdr:rowOff>141841</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132968</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66333" y="6819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55916</xdr:rowOff>
    </xdr:from>
    <xdr:to>
      <xdr:col>107</xdr:col>
      <xdr:colOff>101600</xdr:colOff>
      <xdr:row>31</xdr:row>
      <xdr:rowOff>157516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53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2593</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99428" y="514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158460</xdr:rowOff>
    </xdr:from>
    <xdr:to>
      <xdr:col>102</xdr:col>
      <xdr:colOff>165100</xdr:colOff>
      <xdr:row>31</xdr:row>
      <xdr:rowOff>88610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53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105137</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10428" y="50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159766</xdr:rowOff>
    </xdr:from>
    <xdr:to>
      <xdr:col>98</xdr:col>
      <xdr:colOff>38100</xdr:colOff>
      <xdr:row>31</xdr:row>
      <xdr:rowOff>89916</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530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106443</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21428" y="507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民生費，諸支出金については，概ね類似団体平均と同水準となっているが，労働費は，施設の管理運営費等が前年度に比べて増加したことによるもので類似団体内の最大値となった。消防費は，前年度，類似団体内で最大値だったが，消防庁舎等建設事業の終了や，消防車両購入費の減等により，大きく減少したものの，類似団体内では２番目の規模となっている。公債費は，過去の投資的事業の財源として発行した地方債など，元利償還金の割合が大きいため，類似団体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議会費は，新型コロナウイルス感染症の影響等により，市政調査を抑制したことなどにより減少したものの，依然として類似団体内でも規模の大きい状況となっている。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による災害廃棄物処理等の減により災害前の水準まで戻り，災害復旧費は，同災害で被災した施設の災害復旧事業の進捗により，前年度から大きく減少したものの，終了していないため，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農林水産業費は，県直轄事業として実施する農道環境整備事業の増等により，商工費は，新型コロナ対策等で実施した中小企業支援対策等の増により，前年度を上回り，類似団体平均を上回っている。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教育費は，小中学校におけるタブレットの購入，情報通信ネットワーク環境整備等ＧＩＧＡスクールへの対応の事業を実施したことなどにより，前年度を上回ったものの，類似団体平均は下回っている。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財政調整基金残高については，前年度決算に基づく積立等（</a:t>
          </a:r>
          <a:r>
            <a:rPr kumimoji="1" lang="en-US" altLang="ja-JP" sz="1200">
              <a:latin typeface="ＭＳ ゴシック" pitchFamily="49" charset="-128"/>
              <a:ea typeface="ＭＳ ゴシック" pitchFamily="49" charset="-128"/>
            </a:rPr>
            <a:t>5.2</a:t>
          </a:r>
          <a:r>
            <a:rPr kumimoji="1" lang="ja-JP" altLang="en-US" sz="1200">
              <a:latin typeface="ＭＳ ゴシック" pitchFamily="49" charset="-128"/>
              <a:ea typeface="ＭＳ ゴシック" pitchFamily="49" charset="-128"/>
            </a:rPr>
            <a:t>億円）を行い，予算額どおり</a:t>
          </a:r>
          <a:r>
            <a:rPr kumimoji="1" lang="en-US" altLang="ja-JP" sz="1200">
              <a:latin typeface="ＭＳ ゴシック" pitchFamily="49" charset="-128"/>
              <a:ea typeface="ＭＳ ゴシック" pitchFamily="49" charset="-128"/>
            </a:rPr>
            <a:t>24.2</a:t>
          </a:r>
          <a:r>
            <a:rPr kumimoji="1" lang="ja-JP" altLang="en-US" sz="1200">
              <a:latin typeface="ＭＳ ゴシック" pitchFamily="49" charset="-128"/>
              <a:ea typeface="ＭＳ ゴシック" pitchFamily="49" charset="-128"/>
            </a:rPr>
            <a:t>億円を繰り入れたため，前年度と比較して，</a:t>
          </a:r>
          <a:r>
            <a:rPr kumimoji="1" lang="en-US" altLang="ja-JP" sz="1200">
              <a:latin typeface="ＭＳ ゴシック" pitchFamily="49" charset="-128"/>
              <a:ea typeface="ＭＳ ゴシック" pitchFamily="49" charset="-128"/>
            </a:rPr>
            <a:t>18.9</a:t>
          </a:r>
          <a:r>
            <a:rPr kumimoji="1" lang="ja-JP" altLang="en-US" sz="1200">
              <a:latin typeface="ＭＳ ゴシック" pitchFamily="49" charset="-128"/>
              <a:ea typeface="ＭＳ ゴシック" pitchFamily="49" charset="-128"/>
            </a:rPr>
            <a:t>億円減少したことなどにより，</a:t>
          </a:r>
          <a:r>
            <a:rPr kumimoji="1" lang="en-US" altLang="ja-JP" sz="1200">
              <a:latin typeface="ＭＳ ゴシック" pitchFamily="49" charset="-128"/>
              <a:ea typeface="ＭＳ ゴシック" pitchFamily="49" charset="-128"/>
            </a:rPr>
            <a:t>3.55</a:t>
          </a:r>
          <a:r>
            <a:rPr kumimoji="1" lang="ja-JP" altLang="en-US" sz="1200">
              <a:latin typeface="ＭＳ ゴシック" pitchFamily="49" charset="-128"/>
              <a:ea typeface="ＭＳ ゴシック" pitchFamily="49" charset="-128"/>
            </a:rPr>
            <a:t>ポイント減の</a:t>
          </a:r>
          <a:r>
            <a:rPr kumimoji="1" lang="en-US" altLang="ja-JP" sz="1200">
              <a:latin typeface="ＭＳ ゴシック" pitchFamily="49" charset="-128"/>
              <a:ea typeface="ＭＳ ゴシック" pitchFamily="49" charset="-128"/>
            </a:rPr>
            <a:t>7.21</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実質収支額については，財政調整基金繰入金，地方消費税交付金の増加等により，前年度と比較して</a:t>
          </a:r>
          <a:r>
            <a:rPr kumimoji="1" lang="en-US" altLang="ja-JP" sz="1200">
              <a:latin typeface="ＭＳ ゴシック" pitchFamily="49" charset="-128"/>
              <a:ea typeface="ＭＳ ゴシック" pitchFamily="49" charset="-128"/>
            </a:rPr>
            <a:t>15.1</a:t>
          </a:r>
          <a:r>
            <a:rPr kumimoji="1" lang="ja-JP" altLang="en-US" sz="1200">
              <a:latin typeface="ＭＳ ゴシック" pitchFamily="49" charset="-128"/>
              <a:ea typeface="ＭＳ ゴシック" pitchFamily="49" charset="-128"/>
            </a:rPr>
            <a:t>億円増加したため，</a:t>
          </a:r>
          <a:r>
            <a:rPr kumimoji="1" lang="en-US" altLang="ja-JP" sz="1200">
              <a:latin typeface="ＭＳ ゴシック" pitchFamily="49" charset="-128"/>
              <a:ea typeface="ＭＳ ゴシック" pitchFamily="49" charset="-128"/>
            </a:rPr>
            <a:t>2.68</a:t>
          </a:r>
          <a:r>
            <a:rPr kumimoji="1" lang="ja-JP" altLang="en-US" sz="1200">
              <a:latin typeface="ＭＳ ゴシック" pitchFamily="49" charset="-128"/>
              <a:ea typeface="ＭＳ ゴシック" pitchFamily="49" charset="-128"/>
            </a:rPr>
            <a:t>ポイント増の</a:t>
          </a:r>
          <a:r>
            <a:rPr kumimoji="1" lang="en-US" altLang="ja-JP" sz="1200">
              <a:latin typeface="ＭＳ ゴシック" pitchFamily="49" charset="-128"/>
              <a:ea typeface="ＭＳ ゴシック" pitchFamily="49" charset="-128"/>
            </a:rPr>
            <a:t>4.44</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実質単年度収支については，前年度と比較して</a:t>
          </a:r>
          <a:r>
            <a:rPr kumimoji="1" lang="en-US" altLang="ja-JP" sz="1200">
              <a:latin typeface="ＭＳ ゴシック" pitchFamily="49" charset="-128"/>
              <a:ea typeface="ＭＳ ゴシック" pitchFamily="49" charset="-128"/>
            </a:rPr>
            <a:t>1.48</a:t>
          </a:r>
          <a:r>
            <a:rPr kumimoji="1" lang="ja-JP" altLang="en-US" sz="1200">
              <a:latin typeface="ＭＳ ゴシック" pitchFamily="49" charset="-128"/>
              <a:ea typeface="ＭＳ ゴシック" pitchFamily="49" charset="-128"/>
            </a:rPr>
            <a:t>ポイント改善し，▲</a:t>
          </a:r>
          <a:r>
            <a:rPr kumimoji="1" lang="en-US" altLang="ja-JP" sz="1200">
              <a:latin typeface="ＭＳ ゴシック" pitchFamily="49" charset="-128"/>
              <a:ea typeface="ＭＳ ゴシック" pitchFamily="49" charset="-128"/>
            </a:rPr>
            <a:t>0.68</a:t>
          </a:r>
          <a:r>
            <a:rPr kumimoji="1" lang="ja-JP" altLang="en-US" sz="1200">
              <a:latin typeface="ＭＳ ゴシック" pitchFamily="49" charset="-128"/>
              <a:ea typeface="ＭＳ ゴシック" pitchFamily="49" charset="-128"/>
            </a:rPr>
            <a:t>％となった。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一般会計の実質収支額は，</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億円の黒字，公営企業を除く特別会計の実質収支額についても，国民健康保険事業（事業勘定）外３事業で黒字となったことにより，９億円の黒字となった。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また，公営企業会計等の資金剰余額については，水道事業会計外３事業の全てで黒字となったことにより</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億円の資金剰余となった。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zaisei-02\&#36001;&#25919;_&#20849;&#26377;NAS\&#36001;&#25919;&#35506;&#12495;&#12540;&#12489;&#9313;\&#36001;&#25919;&#24773;&#22577;&#38283;&#31034;&#65288;&#36001;&#25919;&#29366;&#27841;&#36039;&#26009;&#38598;&#65289;\R2&#36001;&#25919;&#29366;&#27841;&#36039;&#26009;&#38598;\040913&#36861;&#21152;&#35519;&#26619;&#20998;\04&#20316;&#25104;&#20998;&#65288;&#20844;&#20250;&#35336;&#25285;&#24403;&#12395;&#20316;&#25104;&#20381;&#38972;&#65289;\&#12304;&#36001;&#25919;&#29366;&#27841;&#36039;&#26009;&#38598;&#12305;_342025_&#21577;&#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91</v>
          </cell>
          <cell r="BX51">
            <v>82.1</v>
          </cell>
          <cell r="CF51">
            <v>86.6</v>
          </cell>
          <cell r="CN51">
            <v>74.400000000000006</v>
          </cell>
          <cell r="CV51">
            <v>66.7</v>
          </cell>
        </row>
        <row r="53">
          <cell r="BP53">
            <v>56.6</v>
          </cell>
          <cell r="BX53">
            <v>58.3</v>
          </cell>
          <cell r="CF53">
            <v>60.1</v>
          </cell>
          <cell r="CN53">
            <v>61.6</v>
          </cell>
          <cell r="CV53">
            <v>63.1</v>
          </cell>
        </row>
        <row r="55">
          <cell r="AN55" t="str">
            <v>類似団体内平均値</v>
          </cell>
          <cell r="BP55">
            <v>38.9</v>
          </cell>
          <cell r="BX55">
            <v>37.6</v>
          </cell>
          <cell r="CF55">
            <v>34</v>
          </cell>
          <cell r="CN55">
            <v>33.9</v>
          </cell>
          <cell r="CV55">
            <v>31.5</v>
          </cell>
        </row>
        <row r="57">
          <cell r="BP57">
            <v>59.3</v>
          </cell>
          <cell r="BX57">
            <v>60</v>
          </cell>
          <cell r="CF57">
            <v>61.1</v>
          </cell>
          <cell r="CN57">
            <v>61.9</v>
          </cell>
          <cell r="CV57">
            <v>62.6</v>
          </cell>
        </row>
        <row r="72">
          <cell r="BP72" t="str">
            <v>H28</v>
          </cell>
          <cell r="BX72" t="str">
            <v>H29</v>
          </cell>
          <cell r="CF72" t="str">
            <v>H30</v>
          </cell>
          <cell r="CN72" t="str">
            <v>R01</v>
          </cell>
          <cell r="CV72" t="str">
            <v>R02</v>
          </cell>
        </row>
        <row r="73">
          <cell r="AN73" t="str">
            <v>当該団体値</v>
          </cell>
          <cell r="BP73">
            <v>91</v>
          </cell>
          <cell r="BX73">
            <v>82.1</v>
          </cell>
          <cell r="CF73">
            <v>86.6</v>
          </cell>
          <cell r="CN73">
            <v>74.400000000000006</v>
          </cell>
          <cell r="CV73">
            <v>66.7</v>
          </cell>
        </row>
        <row r="75">
          <cell r="BP75">
            <v>11.3</v>
          </cell>
          <cell r="BX75">
            <v>11</v>
          </cell>
          <cell r="CF75">
            <v>10.5</v>
          </cell>
          <cell r="CN75">
            <v>9.3000000000000007</v>
          </cell>
          <cell r="CV75">
            <v>8.1</v>
          </cell>
        </row>
        <row r="77">
          <cell r="AN77" t="str">
            <v>類似団体内平均値</v>
          </cell>
          <cell r="BP77">
            <v>38.9</v>
          </cell>
          <cell r="BX77">
            <v>37.6</v>
          </cell>
          <cell r="CF77">
            <v>34</v>
          </cell>
          <cell r="CN77">
            <v>33.9</v>
          </cell>
          <cell r="CV77">
            <v>31.5</v>
          </cell>
        </row>
        <row r="79">
          <cell r="BP79">
            <v>6.4</v>
          </cell>
          <cell r="BX79">
            <v>6.1</v>
          </cell>
          <cell r="CF79">
            <v>5.9</v>
          </cell>
          <cell r="CN79">
            <v>5.7</v>
          </cell>
          <cell r="CV79">
            <v>5.4</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127859209</v>
      </c>
      <c r="BO4" s="395"/>
      <c r="BP4" s="395"/>
      <c r="BQ4" s="395"/>
      <c r="BR4" s="395"/>
      <c r="BS4" s="395"/>
      <c r="BT4" s="395"/>
      <c r="BU4" s="396"/>
      <c r="BV4" s="394">
        <v>109131287</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4.4000000000000004</v>
      </c>
      <c r="CU4" s="401"/>
      <c r="CV4" s="401"/>
      <c r="CW4" s="401"/>
      <c r="CX4" s="401"/>
      <c r="CY4" s="401"/>
      <c r="CZ4" s="401"/>
      <c r="DA4" s="402"/>
      <c r="DB4" s="400">
        <v>1.8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124709770</v>
      </c>
      <c r="BO5" s="432"/>
      <c r="BP5" s="432"/>
      <c r="BQ5" s="432"/>
      <c r="BR5" s="432"/>
      <c r="BS5" s="432"/>
      <c r="BT5" s="432"/>
      <c r="BU5" s="433"/>
      <c r="BV5" s="431">
        <v>107329280</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97</v>
      </c>
      <c r="CU5" s="429"/>
      <c r="CV5" s="429"/>
      <c r="CW5" s="429"/>
      <c r="CX5" s="429"/>
      <c r="CY5" s="429"/>
      <c r="CZ5" s="429"/>
      <c r="DA5" s="430"/>
      <c r="DB5" s="428">
        <v>98</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3149439</v>
      </c>
      <c r="BO6" s="432"/>
      <c r="BP6" s="432"/>
      <c r="BQ6" s="432"/>
      <c r="BR6" s="432"/>
      <c r="BS6" s="432"/>
      <c r="BT6" s="432"/>
      <c r="BU6" s="433"/>
      <c r="BV6" s="431">
        <v>1802007</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103.1</v>
      </c>
      <c r="CU6" s="469"/>
      <c r="CV6" s="469"/>
      <c r="CW6" s="469"/>
      <c r="CX6" s="469"/>
      <c r="CY6" s="469"/>
      <c r="CZ6" s="469"/>
      <c r="DA6" s="470"/>
      <c r="DB6" s="468">
        <v>103.8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93</v>
      </c>
      <c r="AV7" s="464"/>
      <c r="AW7" s="464"/>
      <c r="AX7" s="464"/>
      <c r="AY7" s="465" t="s">
        <v>105</v>
      </c>
      <c r="AZ7" s="466"/>
      <c r="BA7" s="466"/>
      <c r="BB7" s="466"/>
      <c r="BC7" s="466"/>
      <c r="BD7" s="466"/>
      <c r="BE7" s="466"/>
      <c r="BF7" s="466"/>
      <c r="BG7" s="466"/>
      <c r="BH7" s="466"/>
      <c r="BI7" s="466"/>
      <c r="BJ7" s="466"/>
      <c r="BK7" s="466"/>
      <c r="BL7" s="466"/>
      <c r="BM7" s="467"/>
      <c r="BN7" s="431">
        <v>663564</v>
      </c>
      <c r="BO7" s="432"/>
      <c r="BP7" s="432"/>
      <c r="BQ7" s="432"/>
      <c r="BR7" s="432"/>
      <c r="BS7" s="432"/>
      <c r="BT7" s="432"/>
      <c r="BU7" s="433"/>
      <c r="BV7" s="431">
        <v>828891</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56049651</v>
      </c>
      <c r="CU7" s="432"/>
      <c r="CV7" s="432"/>
      <c r="CW7" s="432"/>
      <c r="CX7" s="432"/>
      <c r="CY7" s="432"/>
      <c r="CZ7" s="432"/>
      <c r="DA7" s="433"/>
      <c r="DB7" s="431">
        <v>55185392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108</v>
      </c>
      <c r="AV8" s="464"/>
      <c r="AW8" s="464"/>
      <c r="AX8" s="464"/>
      <c r="AY8" s="465" t="s">
        <v>109</v>
      </c>
      <c r="AZ8" s="466"/>
      <c r="BA8" s="466"/>
      <c r="BB8" s="466"/>
      <c r="BC8" s="466"/>
      <c r="BD8" s="466"/>
      <c r="BE8" s="466"/>
      <c r="BF8" s="466"/>
      <c r="BG8" s="466"/>
      <c r="BH8" s="466"/>
      <c r="BI8" s="466"/>
      <c r="BJ8" s="466"/>
      <c r="BK8" s="466"/>
      <c r="BL8" s="466"/>
      <c r="BM8" s="467"/>
      <c r="BN8" s="431">
        <v>2485875</v>
      </c>
      <c r="BO8" s="432"/>
      <c r="BP8" s="432"/>
      <c r="BQ8" s="432"/>
      <c r="BR8" s="432"/>
      <c r="BS8" s="432"/>
      <c r="BT8" s="432"/>
      <c r="BU8" s="433"/>
      <c r="BV8" s="431">
        <v>973116</v>
      </c>
      <c r="BW8" s="432"/>
      <c r="BX8" s="432"/>
      <c r="BY8" s="432"/>
      <c r="BZ8" s="432"/>
      <c r="CA8" s="432"/>
      <c r="CB8" s="432"/>
      <c r="CC8" s="433"/>
      <c r="CD8" s="434" t="s">
        <v>110</v>
      </c>
      <c r="CE8" s="435"/>
      <c r="CF8" s="435"/>
      <c r="CG8" s="435"/>
      <c r="CH8" s="435"/>
      <c r="CI8" s="435"/>
      <c r="CJ8" s="435"/>
      <c r="CK8" s="435"/>
      <c r="CL8" s="435"/>
      <c r="CM8" s="435"/>
      <c r="CN8" s="435"/>
      <c r="CO8" s="435"/>
      <c r="CP8" s="435"/>
      <c r="CQ8" s="435"/>
      <c r="CR8" s="435"/>
      <c r="CS8" s="436"/>
      <c r="CT8" s="471">
        <v>0.61</v>
      </c>
      <c r="CU8" s="472"/>
      <c r="CV8" s="472"/>
      <c r="CW8" s="472"/>
      <c r="CX8" s="472"/>
      <c r="CY8" s="472"/>
      <c r="CZ8" s="472"/>
      <c r="DA8" s="473"/>
      <c r="DB8" s="471">
        <v>0.61</v>
      </c>
      <c r="DC8" s="472"/>
      <c r="DD8" s="472"/>
      <c r="DE8" s="472"/>
      <c r="DF8" s="472"/>
      <c r="DG8" s="472"/>
      <c r="DH8" s="472"/>
      <c r="DI8" s="473"/>
      <c r="DJ8" s="186"/>
      <c r="DK8" s="186"/>
      <c r="DL8" s="186"/>
      <c r="DM8" s="186"/>
      <c r="DN8" s="186"/>
      <c r="DO8" s="186"/>
    </row>
    <row r="9" spans="1:119" ht="18.75" customHeight="1" thickBot="1" x14ac:dyDescent="0.2">
      <c r="A9" s="187"/>
      <c r="B9" s="425" t="s">
        <v>111</v>
      </c>
      <c r="C9" s="426"/>
      <c r="D9" s="426"/>
      <c r="E9" s="426"/>
      <c r="F9" s="426"/>
      <c r="G9" s="426"/>
      <c r="H9" s="426"/>
      <c r="I9" s="426"/>
      <c r="J9" s="426"/>
      <c r="K9" s="474"/>
      <c r="L9" s="475" t="s">
        <v>112</v>
      </c>
      <c r="M9" s="476"/>
      <c r="N9" s="476"/>
      <c r="O9" s="476"/>
      <c r="P9" s="476"/>
      <c r="Q9" s="477"/>
      <c r="R9" s="478">
        <v>214592</v>
      </c>
      <c r="S9" s="479"/>
      <c r="T9" s="479"/>
      <c r="U9" s="479"/>
      <c r="V9" s="480"/>
      <c r="W9" s="388" t="s">
        <v>113</v>
      </c>
      <c r="X9" s="389"/>
      <c r="Y9" s="389"/>
      <c r="Z9" s="389"/>
      <c r="AA9" s="389"/>
      <c r="AB9" s="389"/>
      <c r="AC9" s="389"/>
      <c r="AD9" s="389"/>
      <c r="AE9" s="389"/>
      <c r="AF9" s="389"/>
      <c r="AG9" s="389"/>
      <c r="AH9" s="389"/>
      <c r="AI9" s="389"/>
      <c r="AJ9" s="389"/>
      <c r="AK9" s="389"/>
      <c r="AL9" s="390"/>
      <c r="AM9" s="460" t="s">
        <v>114</v>
      </c>
      <c r="AN9" s="461"/>
      <c r="AO9" s="461"/>
      <c r="AP9" s="461"/>
      <c r="AQ9" s="461"/>
      <c r="AR9" s="461"/>
      <c r="AS9" s="461"/>
      <c r="AT9" s="462"/>
      <c r="AU9" s="463" t="s">
        <v>101</v>
      </c>
      <c r="AV9" s="464"/>
      <c r="AW9" s="464"/>
      <c r="AX9" s="464"/>
      <c r="AY9" s="465" t="s">
        <v>115</v>
      </c>
      <c r="AZ9" s="466"/>
      <c r="BA9" s="466"/>
      <c r="BB9" s="466"/>
      <c r="BC9" s="466"/>
      <c r="BD9" s="466"/>
      <c r="BE9" s="466"/>
      <c r="BF9" s="466"/>
      <c r="BG9" s="466"/>
      <c r="BH9" s="466"/>
      <c r="BI9" s="466"/>
      <c r="BJ9" s="466"/>
      <c r="BK9" s="466"/>
      <c r="BL9" s="466"/>
      <c r="BM9" s="467"/>
      <c r="BN9" s="431">
        <v>1512759</v>
      </c>
      <c r="BO9" s="432"/>
      <c r="BP9" s="432"/>
      <c r="BQ9" s="432"/>
      <c r="BR9" s="432"/>
      <c r="BS9" s="432"/>
      <c r="BT9" s="432"/>
      <c r="BU9" s="433"/>
      <c r="BV9" s="431">
        <v>-1756206</v>
      </c>
      <c r="BW9" s="432"/>
      <c r="BX9" s="432"/>
      <c r="BY9" s="432"/>
      <c r="BZ9" s="432"/>
      <c r="CA9" s="432"/>
      <c r="CB9" s="432"/>
      <c r="CC9" s="433"/>
      <c r="CD9" s="434" t="s">
        <v>116</v>
      </c>
      <c r="CE9" s="435"/>
      <c r="CF9" s="435"/>
      <c r="CG9" s="435"/>
      <c r="CH9" s="435"/>
      <c r="CI9" s="435"/>
      <c r="CJ9" s="435"/>
      <c r="CK9" s="435"/>
      <c r="CL9" s="435"/>
      <c r="CM9" s="435"/>
      <c r="CN9" s="435"/>
      <c r="CO9" s="435"/>
      <c r="CP9" s="435"/>
      <c r="CQ9" s="435"/>
      <c r="CR9" s="435"/>
      <c r="CS9" s="436"/>
      <c r="CT9" s="428">
        <v>18.3</v>
      </c>
      <c r="CU9" s="429"/>
      <c r="CV9" s="429"/>
      <c r="CW9" s="429"/>
      <c r="CX9" s="429"/>
      <c r="CY9" s="429"/>
      <c r="CZ9" s="429"/>
      <c r="DA9" s="430"/>
      <c r="DB9" s="428">
        <v>19.899999999999999</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117</v>
      </c>
      <c r="M10" s="461"/>
      <c r="N10" s="461"/>
      <c r="O10" s="461"/>
      <c r="P10" s="461"/>
      <c r="Q10" s="462"/>
      <c r="R10" s="482">
        <v>228552</v>
      </c>
      <c r="S10" s="483"/>
      <c r="T10" s="483"/>
      <c r="U10" s="483"/>
      <c r="V10" s="484"/>
      <c r="W10" s="419"/>
      <c r="X10" s="420"/>
      <c r="Y10" s="420"/>
      <c r="Z10" s="420"/>
      <c r="AA10" s="420"/>
      <c r="AB10" s="420"/>
      <c r="AC10" s="420"/>
      <c r="AD10" s="420"/>
      <c r="AE10" s="420"/>
      <c r="AF10" s="420"/>
      <c r="AG10" s="420"/>
      <c r="AH10" s="420"/>
      <c r="AI10" s="420"/>
      <c r="AJ10" s="420"/>
      <c r="AK10" s="420"/>
      <c r="AL10" s="423"/>
      <c r="AM10" s="460" t="s">
        <v>118</v>
      </c>
      <c r="AN10" s="461"/>
      <c r="AO10" s="461"/>
      <c r="AP10" s="461"/>
      <c r="AQ10" s="461"/>
      <c r="AR10" s="461"/>
      <c r="AS10" s="461"/>
      <c r="AT10" s="462"/>
      <c r="AU10" s="463" t="s">
        <v>119</v>
      </c>
      <c r="AV10" s="464"/>
      <c r="AW10" s="464"/>
      <c r="AX10" s="464"/>
      <c r="AY10" s="465" t="s">
        <v>120</v>
      </c>
      <c r="AZ10" s="466"/>
      <c r="BA10" s="466"/>
      <c r="BB10" s="466"/>
      <c r="BC10" s="466"/>
      <c r="BD10" s="466"/>
      <c r="BE10" s="466"/>
      <c r="BF10" s="466"/>
      <c r="BG10" s="466"/>
      <c r="BH10" s="466"/>
      <c r="BI10" s="466"/>
      <c r="BJ10" s="466"/>
      <c r="BK10" s="466"/>
      <c r="BL10" s="466"/>
      <c r="BM10" s="467"/>
      <c r="BN10" s="431">
        <v>520593</v>
      </c>
      <c r="BO10" s="432"/>
      <c r="BP10" s="432"/>
      <c r="BQ10" s="432"/>
      <c r="BR10" s="432"/>
      <c r="BS10" s="432"/>
      <c r="BT10" s="432"/>
      <c r="BU10" s="433"/>
      <c r="BV10" s="431">
        <v>1565915</v>
      </c>
      <c r="BW10" s="432"/>
      <c r="BX10" s="432"/>
      <c r="BY10" s="432"/>
      <c r="BZ10" s="432"/>
      <c r="CA10" s="432"/>
      <c r="CB10" s="432"/>
      <c r="CC10" s="433"/>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122</v>
      </c>
      <c r="M11" s="486"/>
      <c r="N11" s="486"/>
      <c r="O11" s="486"/>
      <c r="P11" s="486"/>
      <c r="Q11" s="487"/>
      <c r="R11" s="488" t="s">
        <v>123</v>
      </c>
      <c r="S11" s="489"/>
      <c r="T11" s="489"/>
      <c r="U11" s="489"/>
      <c r="V11" s="490"/>
      <c r="W11" s="419"/>
      <c r="X11" s="420"/>
      <c r="Y11" s="420"/>
      <c r="Z11" s="420"/>
      <c r="AA11" s="420"/>
      <c r="AB11" s="420"/>
      <c r="AC11" s="420"/>
      <c r="AD11" s="420"/>
      <c r="AE11" s="420"/>
      <c r="AF11" s="420"/>
      <c r="AG11" s="420"/>
      <c r="AH11" s="420"/>
      <c r="AI11" s="420"/>
      <c r="AJ11" s="420"/>
      <c r="AK11" s="420"/>
      <c r="AL11" s="423"/>
      <c r="AM11" s="460" t="s">
        <v>124</v>
      </c>
      <c r="AN11" s="461"/>
      <c r="AO11" s="461"/>
      <c r="AP11" s="461"/>
      <c r="AQ11" s="461"/>
      <c r="AR11" s="461"/>
      <c r="AS11" s="461"/>
      <c r="AT11" s="462"/>
      <c r="AU11" s="463" t="s">
        <v>101</v>
      </c>
      <c r="AV11" s="464"/>
      <c r="AW11" s="464"/>
      <c r="AX11" s="464"/>
      <c r="AY11" s="465" t="s">
        <v>125</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126</v>
      </c>
      <c r="CE11" s="435"/>
      <c r="CF11" s="435"/>
      <c r="CG11" s="435"/>
      <c r="CH11" s="435"/>
      <c r="CI11" s="435"/>
      <c r="CJ11" s="435"/>
      <c r="CK11" s="435"/>
      <c r="CL11" s="435"/>
      <c r="CM11" s="435"/>
      <c r="CN11" s="435"/>
      <c r="CO11" s="435"/>
      <c r="CP11" s="435"/>
      <c r="CQ11" s="435"/>
      <c r="CR11" s="435"/>
      <c r="CS11" s="436"/>
      <c r="CT11" s="471" t="s">
        <v>127</v>
      </c>
      <c r="CU11" s="472"/>
      <c r="CV11" s="472"/>
      <c r="CW11" s="472"/>
      <c r="CX11" s="472"/>
      <c r="CY11" s="472"/>
      <c r="CZ11" s="472"/>
      <c r="DA11" s="473"/>
      <c r="DB11" s="471" t="s">
        <v>128</v>
      </c>
      <c r="DC11" s="472"/>
      <c r="DD11" s="472"/>
      <c r="DE11" s="472"/>
      <c r="DF11" s="472"/>
      <c r="DG11" s="472"/>
      <c r="DH11" s="472"/>
      <c r="DI11" s="473"/>
      <c r="DJ11" s="186"/>
      <c r="DK11" s="186"/>
      <c r="DL11" s="186"/>
      <c r="DM11" s="186"/>
      <c r="DN11" s="186"/>
      <c r="DO11" s="186"/>
    </row>
    <row r="12" spans="1:119" ht="18.75" customHeight="1" x14ac:dyDescent="0.15">
      <c r="A12" s="187"/>
      <c r="B12" s="491" t="s">
        <v>129</v>
      </c>
      <c r="C12" s="492"/>
      <c r="D12" s="492"/>
      <c r="E12" s="492"/>
      <c r="F12" s="492"/>
      <c r="G12" s="492"/>
      <c r="H12" s="492"/>
      <c r="I12" s="492"/>
      <c r="J12" s="492"/>
      <c r="K12" s="493"/>
      <c r="L12" s="500" t="s">
        <v>130</v>
      </c>
      <c r="M12" s="501"/>
      <c r="N12" s="501"/>
      <c r="O12" s="501"/>
      <c r="P12" s="501"/>
      <c r="Q12" s="502"/>
      <c r="R12" s="503">
        <v>217690</v>
      </c>
      <c r="S12" s="504"/>
      <c r="T12" s="504"/>
      <c r="U12" s="504"/>
      <c r="V12" s="505"/>
      <c r="W12" s="506" t="s">
        <v>1</v>
      </c>
      <c r="X12" s="464"/>
      <c r="Y12" s="464"/>
      <c r="Z12" s="464"/>
      <c r="AA12" s="464"/>
      <c r="AB12" s="507"/>
      <c r="AC12" s="508" t="s">
        <v>131</v>
      </c>
      <c r="AD12" s="509"/>
      <c r="AE12" s="509"/>
      <c r="AF12" s="509"/>
      <c r="AG12" s="510"/>
      <c r="AH12" s="508" t="s">
        <v>132</v>
      </c>
      <c r="AI12" s="509"/>
      <c r="AJ12" s="509"/>
      <c r="AK12" s="509"/>
      <c r="AL12" s="511"/>
      <c r="AM12" s="460" t="s">
        <v>133</v>
      </c>
      <c r="AN12" s="461"/>
      <c r="AO12" s="461"/>
      <c r="AP12" s="461"/>
      <c r="AQ12" s="461"/>
      <c r="AR12" s="461"/>
      <c r="AS12" s="461"/>
      <c r="AT12" s="462"/>
      <c r="AU12" s="463" t="s">
        <v>134</v>
      </c>
      <c r="AV12" s="464"/>
      <c r="AW12" s="464"/>
      <c r="AX12" s="464"/>
      <c r="AY12" s="465" t="s">
        <v>135</v>
      </c>
      <c r="AZ12" s="466"/>
      <c r="BA12" s="466"/>
      <c r="BB12" s="466"/>
      <c r="BC12" s="466"/>
      <c r="BD12" s="466"/>
      <c r="BE12" s="466"/>
      <c r="BF12" s="466"/>
      <c r="BG12" s="466"/>
      <c r="BH12" s="466"/>
      <c r="BI12" s="466"/>
      <c r="BJ12" s="466"/>
      <c r="BK12" s="466"/>
      <c r="BL12" s="466"/>
      <c r="BM12" s="467"/>
      <c r="BN12" s="431">
        <v>2415000</v>
      </c>
      <c r="BO12" s="432"/>
      <c r="BP12" s="432"/>
      <c r="BQ12" s="432"/>
      <c r="BR12" s="432"/>
      <c r="BS12" s="432"/>
      <c r="BT12" s="432"/>
      <c r="BU12" s="433"/>
      <c r="BV12" s="431">
        <v>1000000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127</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138</v>
      </c>
      <c r="N13" s="523"/>
      <c r="O13" s="523"/>
      <c r="P13" s="523"/>
      <c r="Q13" s="524"/>
      <c r="R13" s="515">
        <v>214266</v>
      </c>
      <c r="S13" s="516"/>
      <c r="T13" s="516"/>
      <c r="U13" s="516"/>
      <c r="V13" s="517"/>
      <c r="W13" s="447" t="s">
        <v>139</v>
      </c>
      <c r="X13" s="448"/>
      <c r="Y13" s="448"/>
      <c r="Z13" s="448"/>
      <c r="AA13" s="448"/>
      <c r="AB13" s="438"/>
      <c r="AC13" s="482">
        <v>2940</v>
      </c>
      <c r="AD13" s="483"/>
      <c r="AE13" s="483"/>
      <c r="AF13" s="483"/>
      <c r="AG13" s="525"/>
      <c r="AH13" s="482">
        <v>3020</v>
      </c>
      <c r="AI13" s="483"/>
      <c r="AJ13" s="483"/>
      <c r="AK13" s="483"/>
      <c r="AL13" s="484"/>
      <c r="AM13" s="460" t="s">
        <v>140</v>
      </c>
      <c r="AN13" s="461"/>
      <c r="AO13" s="461"/>
      <c r="AP13" s="461"/>
      <c r="AQ13" s="461"/>
      <c r="AR13" s="461"/>
      <c r="AS13" s="461"/>
      <c r="AT13" s="462"/>
      <c r="AU13" s="463" t="s">
        <v>134</v>
      </c>
      <c r="AV13" s="464"/>
      <c r="AW13" s="464"/>
      <c r="AX13" s="464"/>
      <c r="AY13" s="465" t="s">
        <v>141</v>
      </c>
      <c r="AZ13" s="466"/>
      <c r="BA13" s="466"/>
      <c r="BB13" s="466"/>
      <c r="BC13" s="466"/>
      <c r="BD13" s="466"/>
      <c r="BE13" s="466"/>
      <c r="BF13" s="466"/>
      <c r="BG13" s="466"/>
      <c r="BH13" s="466"/>
      <c r="BI13" s="466"/>
      <c r="BJ13" s="466"/>
      <c r="BK13" s="466"/>
      <c r="BL13" s="466"/>
      <c r="BM13" s="467"/>
      <c r="BN13" s="431">
        <v>-381648</v>
      </c>
      <c r="BO13" s="432"/>
      <c r="BP13" s="432"/>
      <c r="BQ13" s="432"/>
      <c r="BR13" s="432"/>
      <c r="BS13" s="432"/>
      <c r="BT13" s="432"/>
      <c r="BU13" s="433"/>
      <c r="BV13" s="431">
        <v>-1190291</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8.1</v>
      </c>
      <c r="CU13" s="429"/>
      <c r="CV13" s="429"/>
      <c r="CW13" s="429"/>
      <c r="CX13" s="429"/>
      <c r="CY13" s="429"/>
      <c r="CZ13" s="429"/>
      <c r="DA13" s="430"/>
      <c r="DB13" s="428">
        <v>9.3000000000000007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143</v>
      </c>
      <c r="M14" s="513"/>
      <c r="N14" s="513"/>
      <c r="O14" s="513"/>
      <c r="P14" s="513"/>
      <c r="Q14" s="514"/>
      <c r="R14" s="515">
        <v>221502</v>
      </c>
      <c r="S14" s="516"/>
      <c r="T14" s="516"/>
      <c r="U14" s="516"/>
      <c r="V14" s="517"/>
      <c r="W14" s="421"/>
      <c r="X14" s="422"/>
      <c r="Y14" s="422"/>
      <c r="Z14" s="422"/>
      <c r="AA14" s="422"/>
      <c r="AB14" s="411"/>
      <c r="AC14" s="518">
        <v>2.9</v>
      </c>
      <c r="AD14" s="519"/>
      <c r="AE14" s="519"/>
      <c r="AF14" s="519"/>
      <c r="AG14" s="520"/>
      <c r="AH14" s="518">
        <v>2.9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v>66.7</v>
      </c>
      <c r="CU14" s="530"/>
      <c r="CV14" s="530"/>
      <c r="CW14" s="530"/>
      <c r="CX14" s="530"/>
      <c r="CY14" s="530"/>
      <c r="CZ14" s="530"/>
      <c r="DA14" s="531"/>
      <c r="DB14" s="529">
        <v>74.400000000000006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138</v>
      </c>
      <c r="N15" s="523"/>
      <c r="O15" s="523"/>
      <c r="P15" s="523"/>
      <c r="Q15" s="524"/>
      <c r="R15" s="515">
        <v>217992</v>
      </c>
      <c r="S15" s="516"/>
      <c r="T15" s="516"/>
      <c r="U15" s="516"/>
      <c r="V15" s="517"/>
      <c r="W15" s="447" t="s">
        <v>145</v>
      </c>
      <c r="X15" s="448"/>
      <c r="Y15" s="448"/>
      <c r="Z15" s="448"/>
      <c r="AA15" s="448"/>
      <c r="AB15" s="438"/>
      <c r="AC15" s="482">
        <v>29443</v>
      </c>
      <c r="AD15" s="483"/>
      <c r="AE15" s="483"/>
      <c r="AF15" s="483"/>
      <c r="AG15" s="525"/>
      <c r="AH15" s="482">
        <v>30590</v>
      </c>
      <c r="AI15" s="483"/>
      <c r="AJ15" s="483"/>
      <c r="AK15" s="483"/>
      <c r="AL15" s="484"/>
      <c r="AM15" s="460"/>
      <c r="AN15" s="461"/>
      <c r="AO15" s="461"/>
      <c r="AP15" s="461"/>
      <c r="AQ15" s="461"/>
      <c r="AR15" s="461"/>
      <c r="AS15" s="461"/>
      <c r="AT15" s="462"/>
      <c r="AU15" s="463"/>
      <c r="AV15" s="464"/>
      <c r="AW15" s="464"/>
      <c r="AX15" s="464"/>
      <c r="AY15" s="391" t="s">
        <v>146</v>
      </c>
      <c r="AZ15" s="392"/>
      <c r="BA15" s="392"/>
      <c r="BB15" s="392"/>
      <c r="BC15" s="392"/>
      <c r="BD15" s="392"/>
      <c r="BE15" s="392"/>
      <c r="BF15" s="392"/>
      <c r="BG15" s="392"/>
      <c r="BH15" s="392"/>
      <c r="BI15" s="392"/>
      <c r="BJ15" s="392"/>
      <c r="BK15" s="392"/>
      <c r="BL15" s="392"/>
      <c r="BM15" s="393"/>
      <c r="BN15" s="394">
        <v>27721382</v>
      </c>
      <c r="BO15" s="395"/>
      <c r="BP15" s="395"/>
      <c r="BQ15" s="395"/>
      <c r="BR15" s="395"/>
      <c r="BS15" s="395"/>
      <c r="BT15" s="395"/>
      <c r="BU15" s="396"/>
      <c r="BV15" s="394">
        <v>26620157</v>
      </c>
      <c r="BW15" s="395"/>
      <c r="BX15" s="395"/>
      <c r="BY15" s="395"/>
      <c r="BZ15" s="395"/>
      <c r="CA15" s="395"/>
      <c r="CB15" s="395"/>
      <c r="CC15" s="396"/>
      <c r="CD15" s="532" t="s">
        <v>147</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148</v>
      </c>
      <c r="M16" s="543"/>
      <c r="N16" s="543"/>
      <c r="O16" s="543"/>
      <c r="P16" s="543"/>
      <c r="Q16" s="544"/>
      <c r="R16" s="535" t="s">
        <v>149</v>
      </c>
      <c r="S16" s="536"/>
      <c r="T16" s="536"/>
      <c r="U16" s="536"/>
      <c r="V16" s="537"/>
      <c r="W16" s="421"/>
      <c r="X16" s="422"/>
      <c r="Y16" s="422"/>
      <c r="Z16" s="422"/>
      <c r="AA16" s="422"/>
      <c r="AB16" s="411"/>
      <c r="AC16" s="518">
        <v>28.9</v>
      </c>
      <c r="AD16" s="519"/>
      <c r="AE16" s="519"/>
      <c r="AF16" s="519"/>
      <c r="AG16" s="520"/>
      <c r="AH16" s="518">
        <v>29</v>
      </c>
      <c r="AI16" s="519"/>
      <c r="AJ16" s="519"/>
      <c r="AK16" s="519"/>
      <c r="AL16" s="521"/>
      <c r="AM16" s="460"/>
      <c r="AN16" s="461"/>
      <c r="AO16" s="461"/>
      <c r="AP16" s="461"/>
      <c r="AQ16" s="461"/>
      <c r="AR16" s="461"/>
      <c r="AS16" s="461"/>
      <c r="AT16" s="462"/>
      <c r="AU16" s="463"/>
      <c r="AV16" s="464"/>
      <c r="AW16" s="464"/>
      <c r="AX16" s="464"/>
      <c r="AY16" s="465" t="s">
        <v>150</v>
      </c>
      <c r="AZ16" s="466"/>
      <c r="BA16" s="466"/>
      <c r="BB16" s="466"/>
      <c r="BC16" s="466"/>
      <c r="BD16" s="466"/>
      <c r="BE16" s="466"/>
      <c r="BF16" s="466"/>
      <c r="BG16" s="466"/>
      <c r="BH16" s="466"/>
      <c r="BI16" s="466"/>
      <c r="BJ16" s="466"/>
      <c r="BK16" s="466"/>
      <c r="BL16" s="466"/>
      <c r="BM16" s="467"/>
      <c r="BN16" s="431">
        <v>45308900</v>
      </c>
      <c r="BO16" s="432"/>
      <c r="BP16" s="432"/>
      <c r="BQ16" s="432"/>
      <c r="BR16" s="432"/>
      <c r="BS16" s="432"/>
      <c r="BT16" s="432"/>
      <c r="BU16" s="433"/>
      <c r="BV16" s="431">
        <v>44193130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151</v>
      </c>
      <c r="N17" s="539"/>
      <c r="O17" s="539"/>
      <c r="P17" s="539"/>
      <c r="Q17" s="540"/>
      <c r="R17" s="535" t="s">
        <v>149</v>
      </c>
      <c r="S17" s="536"/>
      <c r="T17" s="536"/>
      <c r="U17" s="536"/>
      <c r="V17" s="537"/>
      <c r="W17" s="447" t="s">
        <v>152</v>
      </c>
      <c r="X17" s="448"/>
      <c r="Y17" s="448"/>
      <c r="Z17" s="448"/>
      <c r="AA17" s="448"/>
      <c r="AB17" s="438"/>
      <c r="AC17" s="482">
        <v>69401</v>
      </c>
      <c r="AD17" s="483"/>
      <c r="AE17" s="483"/>
      <c r="AF17" s="483"/>
      <c r="AG17" s="525"/>
      <c r="AH17" s="482">
        <v>71953</v>
      </c>
      <c r="AI17" s="483"/>
      <c r="AJ17" s="483"/>
      <c r="AK17" s="483"/>
      <c r="AL17" s="484"/>
      <c r="AM17" s="460"/>
      <c r="AN17" s="461"/>
      <c r="AO17" s="461"/>
      <c r="AP17" s="461"/>
      <c r="AQ17" s="461"/>
      <c r="AR17" s="461"/>
      <c r="AS17" s="461"/>
      <c r="AT17" s="462"/>
      <c r="AU17" s="463"/>
      <c r="AV17" s="464"/>
      <c r="AW17" s="464"/>
      <c r="AX17" s="464"/>
      <c r="AY17" s="465" t="s">
        <v>153</v>
      </c>
      <c r="AZ17" s="466"/>
      <c r="BA17" s="466"/>
      <c r="BB17" s="466"/>
      <c r="BC17" s="466"/>
      <c r="BD17" s="466"/>
      <c r="BE17" s="466"/>
      <c r="BF17" s="466"/>
      <c r="BG17" s="466"/>
      <c r="BH17" s="466"/>
      <c r="BI17" s="466"/>
      <c r="BJ17" s="466"/>
      <c r="BK17" s="466"/>
      <c r="BL17" s="466"/>
      <c r="BM17" s="467"/>
      <c r="BN17" s="431">
        <v>35169567</v>
      </c>
      <c r="BO17" s="432"/>
      <c r="BP17" s="432"/>
      <c r="BQ17" s="432"/>
      <c r="BR17" s="432"/>
      <c r="BS17" s="432"/>
      <c r="BT17" s="432"/>
      <c r="BU17" s="433"/>
      <c r="BV17" s="431">
        <v>33991770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154</v>
      </c>
      <c r="C18" s="474"/>
      <c r="D18" s="474"/>
      <c r="E18" s="546"/>
      <c r="F18" s="546"/>
      <c r="G18" s="546"/>
      <c r="H18" s="546"/>
      <c r="I18" s="546"/>
      <c r="J18" s="546"/>
      <c r="K18" s="546"/>
      <c r="L18" s="547">
        <v>352.83</v>
      </c>
      <c r="M18" s="547"/>
      <c r="N18" s="547"/>
      <c r="O18" s="547"/>
      <c r="P18" s="547"/>
      <c r="Q18" s="547"/>
      <c r="R18" s="548"/>
      <c r="S18" s="548"/>
      <c r="T18" s="548"/>
      <c r="U18" s="548"/>
      <c r="V18" s="549"/>
      <c r="W18" s="449"/>
      <c r="X18" s="450"/>
      <c r="Y18" s="450"/>
      <c r="Z18" s="450"/>
      <c r="AA18" s="450"/>
      <c r="AB18" s="441"/>
      <c r="AC18" s="550">
        <v>68.2</v>
      </c>
      <c r="AD18" s="551"/>
      <c r="AE18" s="551"/>
      <c r="AF18" s="551"/>
      <c r="AG18" s="552"/>
      <c r="AH18" s="550">
        <v>68.2</v>
      </c>
      <c r="AI18" s="551"/>
      <c r="AJ18" s="551"/>
      <c r="AK18" s="551"/>
      <c r="AL18" s="553"/>
      <c r="AM18" s="460"/>
      <c r="AN18" s="461"/>
      <c r="AO18" s="461"/>
      <c r="AP18" s="461"/>
      <c r="AQ18" s="461"/>
      <c r="AR18" s="461"/>
      <c r="AS18" s="461"/>
      <c r="AT18" s="462"/>
      <c r="AU18" s="463"/>
      <c r="AV18" s="464"/>
      <c r="AW18" s="464"/>
      <c r="AX18" s="464"/>
      <c r="AY18" s="465" t="s">
        <v>155</v>
      </c>
      <c r="AZ18" s="466"/>
      <c r="BA18" s="466"/>
      <c r="BB18" s="466"/>
      <c r="BC18" s="466"/>
      <c r="BD18" s="466"/>
      <c r="BE18" s="466"/>
      <c r="BF18" s="466"/>
      <c r="BG18" s="466"/>
      <c r="BH18" s="466"/>
      <c r="BI18" s="466"/>
      <c r="BJ18" s="466"/>
      <c r="BK18" s="466"/>
      <c r="BL18" s="466"/>
      <c r="BM18" s="467"/>
      <c r="BN18" s="431">
        <v>54471924</v>
      </c>
      <c r="BO18" s="432"/>
      <c r="BP18" s="432"/>
      <c r="BQ18" s="432"/>
      <c r="BR18" s="432"/>
      <c r="BS18" s="432"/>
      <c r="BT18" s="432"/>
      <c r="BU18" s="433"/>
      <c r="BV18" s="431">
        <v>55260257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156</v>
      </c>
      <c r="C19" s="474"/>
      <c r="D19" s="474"/>
      <c r="E19" s="546"/>
      <c r="F19" s="546"/>
      <c r="G19" s="546"/>
      <c r="H19" s="546"/>
      <c r="I19" s="546"/>
      <c r="J19" s="546"/>
      <c r="K19" s="546"/>
      <c r="L19" s="554">
        <v>608</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157</v>
      </c>
      <c r="AZ19" s="466"/>
      <c r="BA19" s="466"/>
      <c r="BB19" s="466"/>
      <c r="BC19" s="466"/>
      <c r="BD19" s="466"/>
      <c r="BE19" s="466"/>
      <c r="BF19" s="466"/>
      <c r="BG19" s="466"/>
      <c r="BH19" s="466"/>
      <c r="BI19" s="466"/>
      <c r="BJ19" s="466"/>
      <c r="BK19" s="466"/>
      <c r="BL19" s="466"/>
      <c r="BM19" s="467"/>
      <c r="BN19" s="431">
        <v>68342016</v>
      </c>
      <c r="BO19" s="432"/>
      <c r="BP19" s="432"/>
      <c r="BQ19" s="432"/>
      <c r="BR19" s="432"/>
      <c r="BS19" s="432"/>
      <c r="BT19" s="432"/>
      <c r="BU19" s="433"/>
      <c r="BV19" s="431">
        <v>66559116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158</v>
      </c>
      <c r="C20" s="474"/>
      <c r="D20" s="474"/>
      <c r="E20" s="546"/>
      <c r="F20" s="546"/>
      <c r="G20" s="546"/>
      <c r="H20" s="546"/>
      <c r="I20" s="546"/>
      <c r="J20" s="546"/>
      <c r="K20" s="546"/>
      <c r="L20" s="554">
        <v>94483</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159</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160</v>
      </c>
      <c r="C22" s="569"/>
      <c r="D22" s="570"/>
      <c r="E22" s="443" t="s">
        <v>1</v>
      </c>
      <c r="F22" s="448"/>
      <c r="G22" s="448"/>
      <c r="H22" s="448"/>
      <c r="I22" s="448"/>
      <c r="J22" s="448"/>
      <c r="K22" s="438"/>
      <c r="L22" s="443" t="s">
        <v>161</v>
      </c>
      <c r="M22" s="448"/>
      <c r="N22" s="448"/>
      <c r="O22" s="448"/>
      <c r="P22" s="438"/>
      <c r="Q22" s="577" t="s">
        <v>162</v>
      </c>
      <c r="R22" s="578"/>
      <c r="S22" s="578"/>
      <c r="T22" s="578"/>
      <c r="U22" s="578"/>
      <c r="V22" s="579"/>
      <c r="W22" s="583" t="s">
        <v>163</v>
      </c>
      <c r="X22" s="569"/>
      <c r="Y22" s="570"/>
      <c r="Z22" s="443" t="s">
        <v>1</v>
      </c>
      <c r="AA22" s="448"/>
      <c r="AB22" s="448"/>
      <c r="AC22" s="448"/>
      <c r="AD22" s="448"/>
      <c r="AE22" s="448"/>
      <c r="AF22" s="448"/>
      <c r="AG22" s="438"/>
      <c r="AH22" s="596" t="s">
        <v>164</v>
      </c>
      <c r="AI22" s="448"/>
      <c r="AJ22" s="448"/>
      <c r="AK22" s="448"/>
      <c r="AL22" s="438"/>
      <c r="AM22" s="596" t="s">
        <v>165</v>
      </c>
      <c r="AN22" s="597"/>
      <c r="AO22" s="597"/>
      <c r="AP22" s="597"/>
      <c r="AQ22" s="597"/>
      <c r="AR22" s="598"/>
      <c r="AS22" s="577" t="s">
        <v>162</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166</v>
      </c>
      <c r="AZ23" s="392"/>
      <c r="BA23" s="392"/>
      <c r="BB23" s="392"/>
      <c r="BC23" s="392"/>
      <c r="BD23" s="392"/>
      <c r="BE23" s="392"/>
      <c r="BF23" s="392"/>
      <c r="BG23" s="392"/>
      <c r="BH23" s="392"/>
      <c r="BI23" s="392"/>
      <c r="BJ23" s="392"/>
      <c r="BK23" s="392"/>
      <c r="BL23" s="392"/>
      <c r="BM23" s="393"/>
      <c r="BN23" s="431">
        <v>119159062</v>
      </c>
      <c r="BO23" s="432"/>
      <c r="BP23" s="432"/>
      <c r="BQ23" s="432"/>
      <c r="BR23" s="432"/>
      <c r="BS23" s="432"/>
      <c r="BT23" s="432"/>
      <c r="BU23" s="433"/>
      <c r="BV23" s="431">
        <v>123214673</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167</v>
      </c>
      <c r="F24" s="461"/>
      <c r="G24" s="461"/>
      <c r="H24" s="461"/>
      <c r="I24" s="461"/>
      <c r="J24" s="461"/>
      <c r="K24" s="462"/>
      <c r="L24" s="482">
        <v>1</v>
      </c>
      <c r="M24" s="483"/>
      <c r="N24" s="483"/>
      <c r="O24" s="483"/>
      <c r="P24" s="525"/>
      <c r="Q24" s="482">
        <v>10340</v>
      </c>
      <c r="R24" s="483"/>
      <c r="S24" s="483"/>
      <c r="T24" s="483"/>
      <c r="U24" s="483"/>
      <c r="V24" s="525"/>
      <c r="W24" s="584"/>
      <c r="X24" s="572"/>
      <c r="Y24" s="573"/>
      <c r="Z24" s="481" t="s">
        <v>168</v>
      </c>
      <c r="AA24" s="461"/>
      <c r="AB24" s="461"/>
      <c r="AC24" s="461"/>
      <c r="AD24" s="461"/>
      <c r="AE24" s="461"/>
      <c r="AF24" s="461"/>
      <c r="AG24" s="462"/>
      <c r="AH24" s="482">
        <v>1498</v>
      </c>
      <c r="AI24" s="483"/>
      <c r="AJ24" s="483"/>
      <c r="AK24" s="483"/>
      <c r="AL24" s="525"/>
      <c r="AM24" s="482">
        <v>5055750</v>
      </c>
      <c r="AN24" s="483"/>
      <c r="AO24" s="483"/>
      <c r="AP24" s="483"/>
      <c r="AQ24" s="483"/>
      <c r="AR24" s="525"/>
      <c r="AS24" s="482">
        <v>3375</v>
      </c>
      <c r="AT24" s="483"/>
      <c r="AU24" s="483"/>
      <c r="AV24" s="483"/>
      <c r="AW24" s="483"/>
      <c r="AX24" s="484"/>
      <c r="AY24" s="604" t="s">
        <v>169</v>
      </c>
      <c r="AZ24" s="605"/>
      <c r="BA24" s="605"/>
      <c r="BB24" s="605"/>
      <c r="BC24" s="605"/>
      <c r="BD24" s="605"/>
      <c r="BE24" s="605"/>
      <c r="BF24" s="605"/>
      <c r="BG24" s="605"/>
      <c r="BH24" s="605"/>
      <c r="BI24" s="605"/>
      <c r="BJ24" s="605"/>
      <c r="BK24" s="605"/>
      <c r="BL24" s="605"/>
      <c r="BM24" s="606"/>
      <c r="BN24" s="431">
        <v>87748561</v>
      </c>
      <c r="BO24" s="432"/>
      <c r="BP24" s="432"/>
      <c r="BQ24" s="432"/>
      <c r="BR24" s="432"/>
      <c r="BS24" s="432"/>
      <c r="BT24" s="432"/>
      <c r="BU24" s="433"/>
      <c r="BV24" s="431">
        <v>88357211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170</v>
      </c>
      <c r="F25" s="461"/>
      <c r="G25" s="461"/>
      <c r="H25" s="461"/>
      <c r="I25" s="461"/>
      <c r="J25" s="461"/>
      <c r="K25" s="462"/>
      <c r="L25" s="482">
        <v>2</v>
      </c>
      <c r="M25" s="483"/>
      <c r="N25" s="483"/>
      <c r="O25" s="483"/>
      <c r="P25" s="525"/>
      <c r="Q25" s="482">
        <v>8600</v>
      </c>
      <c r="R25" s="483"/>
      <c r="S25" s="483"/>
      <c r="T25" s="483"/>
      <c r="U25" s="483"/>
      <c r="V25" s="525"/>
      <c r="W25" s="584"/>
      <c r="X25" s="572"/>
      <c r="Y25" s="573"/>
      <c r="Z25" s="481" t="s">
        <v>171</v>
      </c>
      <c r="AA25" s="461"/>
      <c r="AB25" s="461"/>
      <c r="AC25" s="461"/>
      <c r="AD25" s="461"/>
      <c r="AE25" s="461"/>
      <c r="AF25" s="461"/>
      <c r="AG25" s="462"/>
      <c r="AH25" s="482">
        <v>352</v>
      </c>
      <c r="AI25" s="483"/>
      <c r="AJ25" s="483"/>
      <c r="AK25" s="483"/>
      <c r="AL25" s="525"/>
      <c r="AM25" s="482">
        <v>1091552</v>
      </c>
      <c r="AN25" s="483"/>
      <c r="AO25" s="483"/>
      <c r="AP25" s="483"/>
      <c r="AQ25" s="483"/>
      <c r="AR25" s="525"/>
      <c r="AS25" s="482">
        <v>3101</v>
      </c>
      <c r="AT25" s="483"/>
      <c r="AU25" s="483"/>
      <c r="AV25" s="483"/>
      <c r="AW25" s="483"/>
      <c r="AX25" s="484"/>
      <c r="AY25" s="391" t="s">
        <v>172</v>
      </c>
      <c r="AZ25" s="392"/>
      <c r="BA25" s="392"/>
      <c r="BB25" s="392"/>
      <c r="BC25" s="392"/>
      <c r="BD25" s="392"/>
      <c r="BE25" s="392"/>
      <c r="BF25" s="392"/>
      <c r="BG25" s="392"/>
      <c r="BH25" s="392"/>
      <c r="BI25" s="392"/>
      <c r="BJ25" s="392"/>
      <c r="BK25" s="392"/>
      <c r="BL25" s="392"/>
      <c r="BM25" s="393"/>
      <c r="BN25" s="394">
        <v>13622953</v>
      </c>
      <c r="BO25" s="395"/>
      <c r="BP25" s="395"/>
      <c r="BQ25" s="395"/>
      <c r="BR25" s="395"/>
      <c r="BS25" s="395"/>
      <c r="BT25" s="395"/>
      <c r="BU25" s="396"/>
      <c r="BV25" s="394">
        <v>15487743</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173</v>
      </c>
      <c r="F26" s="461"/>
      <c r="G26" s="461"/>
      <c r="H26" s="461"/>
      <c r="I26" s="461"/>
      <c r="J26" s="461"/>
      <c r="K26" s="462"/>
      <c r="L26" s="482">
        <v>1</v>
      </c>
      <c r="M26" s="483"/>
      <c r="N26" s="483"/>
      <c r="O26" s="483"/>
      <c r="P26" s="525"/>
      <c r="Q26" s="482">
        <v>7400</v>
      </c>
      <c r="R26" s="483"/>
      <c r="S26" s="483"/>
      <c r="T26" s="483"/>
      <c r="U26" s="483"/>
      <c r="V26" s="525"/>
      <c r="W26" s="584"/>
      <c r="X26" s="572"/>
      <c r="Y26" s="573"/>
      <c r="Z26" s="481" t="s">
        <v>174</v>
      </c>
      <c r="AA26" s="594"/>
      <c r="AB26" s="594"/>
      <c r="AC26" s="594"/>
      <c r="AD26" s="594"/>
      <c r="AE26" s="594"/>
      <c r="AF26" s="594"/>
      <c r="AG26" s="595"/>
      <c r="AH26" s="482">
        <v>70</v>
      </c>
      <c r="AI26" s="483"/>
      <c r="AJ26" s="483"/>
      <c r="AK26" s="483"/>
      <c r="AL26" s="525"/>
      <c r="AM26" s="482">
        <v>262150</v>
      </c>
      <c r="AN26" s="483"/>
      <c r="AO26" s="483"/>
      <c r="AP26" s="483"/>
      <c r="AQ26" s="483"/>
      <c r="AR26" s="525"/>
      <c r="AS26" s="482">
        <v>3745</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t="s">
        <v>127</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176</v>
      </c>
      <c r="F27" s="461"/>
      <c r="G27" s="461"/>
      <c r="H27" s="461"/>
      <c r="I27" s="461"/>
      <c r="J27" s="461"/>
      <c r="K27" s="462"/>
      <c r="L27" s="482">
        <v>1</v>
      </c>
      <c r="M27" s="483"/>
      <c r="N27" s="483"/>
      <c r="O27" s="483"/>
      <c r="P27" s="525"/>
      <c r="Q27" s="482">
        <v>6600</v>
      </c>
      <c r="R27" s="483"/>
      <c r="S27" s="483"/>
      <c r="T27" s="483"/>
      <c r="U27" s="483"/>
      <c r="V27" s="525"/>
      <c r="W27" s="584"/>
      <c r="X27" s="572"/>
      <c r="Y27" s="573"/>
      <c r="Z27" s="481" t="s">
        <v>177</v>
      </c>
      <c r="AA27" s="461"/>
      <c r="AB27" s="461"/>
      <c r="AC27" s="461"/>
      <c r="AD27" s="461"/>
      <c r="AE27" s="461"/>
      <c r="AF27" s="461"/>
      <c r="AG27" s="462"/>
      <c r="AH27" s="482">
        <v>56</v>
      </c>
      <c r="AI27" s="483"/>
      <c r="AJ27" s="483"/>
      <c r="AK27" s="483"/>
      <c r="AL27" s="525"/>
      <c r="AM27" s="482">
        <v>220962</v>
      </c>
      <c r="AN27" s="483"/>
      <c r="AO27" s="483"/>
      <c r="AP27" s="483"/>
      <c r="AQ27" s="483"/>
      <c r="AR27" s="525"/>
      <c r="AS27" s="482">
        <v>3946</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7">
        <v>1009568</v>
      </c>
      <c r="BO27" s="608"/>
      <c r="BP27" s="608"/>
      <c r="BQ27" s="608"/>
      <c r="BR27" s="608"/>
      <c r="BS27" s="608"/>
      <c r="BT27" s="608"/>
      <c r="BU27" s="609"/>
      <c r="BV27" s="607">
        <v>1008913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179</v>
      </c>
      <c r="F28" s="461"/>
      <c r="G28" s="461"/>
      <c r="H28" s="461"/>
      <c r="I28" s="461"/>
      <c r="J28" s="461"/>
      <c r="K28" s="462"/>
      <c r="L28" s="482">
        <v>1</v>
      </c>
      <c r="M28" s="483"/>
      <c r="N28" s="483"/>
      <c r="O28" s="483"/>
      <c r="P28" s="525"/>
      <c r="Q28" s="482">
        <v>6000</v>
      </c>
      <c r="R28" s="483"/>
      <c r="S28" s="483"/>
      <c r="T28" s="483"/>
      <c r="U28" s="483"/>
      <c r="V28" s="525"/>
      <c r="W28" s="584"/>
      <c r="X28" s="572"/>
      <c r="Y28" s="573"/>
      <c r="Z28" s="481" t="s">
        <v>180</v>
      </c>
      <c r="AA28" s="461"/>
      <c r="AB28" s="461"/>
      <c r="AC28" s="461"/>
      <c r="AD28" s="461"/>
      <c r="AE28" s="461"/>
      <c r="AF28" s="461"/>
      <c r="AG28" s="462"/>
      <c r="AH28" s="482" t="s">
        <v>181</v>
      </c>
      <c r="AI28" s="483"/>
      <c r="AJ28" s="483"/>
      <c r="AK28" s="483"/>
      <c r="AL28" s="525"/>
      <c r="AM28" s="482" t="s">
        <v>128</v>
      </c>
      <c r="AN28" s="483"/>
      <c r="AO28" s="483"/>
      <c r="AP28" s="483"/>
      <c r="AQ28" s="483"/>
      <c r="AR28" s="525"/>
      <c r="AS28" s="482" t="s">
        <v>127</v>
      </c>
      <c r="AT28" s="483"/>
      <c r="AU28" s="483"/>
      <c r="AV28" s="483"/>
      <c r="AW28" s="483"/>
      <c r="AX28" s="484"/>
      <c r="AY28" s="610" t="s">
        <v>182</v>
      </c>
      <c r="AZ28" s="611"/>
      <c r="BA28" s="611"/>
      <c r="BB28" s="612"/>
      <c r="BC28" s="391" t="s">
        <v>47</v>
      </c>
      <c r="BD28" s="392"/>
      <c r="BE28" s="392"/>
      <c r="BF28" s="392"/>
      <c r="BG28" s="392"/>
      <c r="BH28" s="392"/>
      <c r="BI28" s="392"/>
      <c r="BJ28" s="392"/>
      <c r="BK28" s="392"/>
      <c r="BL28" s="392"/>
      <c r="BM28" s="393"/>
      <c r="BN28" s="394">
        <v>4043006</v>
      </c>
      <c r="BO28" s="395"/>
      <c r="BP28" s="395"/>
      <c r="BQ28" s="395"/>
      <c r="BR28" s="395"/>
      <c r="BS28" s="395"/>
      <c r="BT28" s="395"/>
      <c r="BU28" s="396"/>
      <c r="BV28" s="394">
        <v>5937413</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183</v>
      </c>
      <c r="F29" s="461"/>
      <c r="G29" s="461"/>
      <c r="H29" s="461"/>
      <c r="I29" s="461"/>
      <c r="J29" s="461"/>
      <c r="K29" s="462"/>
      <c r="L29" s="482">
        <v>30</v>
      </c>
      <c r="M29" s="483"/>
      <c r="N29" s="483"/>
      <c r="O29" s="483"/>
      <c r="P29" s="525"/>
      <c r="Q29" s="482">
        <v>5500</v>
      </c>
      <c r="R29" s="483"/>
      <c r="S29" s="483"/>
      <c r="T29" s="483"/>
      <c r="U29" s="483"/>
      <c r="V29" s="525"/>
      <c r="W29" s="585"/>
      <c r="X29" s="586"/>
      <c r="Y29" s="587"/>
      <c r="Z29" s="481" t="s">
        <v>184</v>
      </c>
      <c r="AA29" s="461"/>
      <c r="AB29" s="461"/>
      <c r="AC29" s="461"/>
      <c r="AD29" s="461"/>
      <c r="AE29" s="461"/>
      <c r="AF29" s="461"/>
      <c r="AG29" s="462"/>
      <c r="AH29" s="482">
        <v>1554</v>
      </c>
      <c r="AI29" s="483"/>
      <c r="AJ29" s="483"/>
      <c r="AK29" s="483"/>
      <c r="AL29" s="525"/>
      <c r="AM29" s="482">
        <v>5276712</v>
      </c>
      <c r="AN29" s="483"/>
      <c r="AO29" s="483"/>
      <c r="AP29" s="483"/>
      <c r="AQ29" s="483"/>
      <c r="AR29" s="525"/>
      <c r="AS29" s="482">
        <v>3396</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526524</v>
      </c>
      <c r="BO29" s="432"/>
      <c r="BP29" s="432"/>
      <c r="BQ29" s="432"/>
      <c r="BR29" s="432"/>
      <c r="BS29" s="432"/>
      <c r="BT29" s="432"/>
      <c r="BU29" s="433"/>
      <c r="BV29" s="431">
        <v>526472</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98.6</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4742752</v>
      </c>
      <c r="BO30" s="608"/>
      <c r="BP30" s="608"/>
      <c r="BQ30" s="608"/>
      <c r="BR30" s="608"/>
      <c r="BS30" s="608"/>
      <c r="BT30" s="608"/>
      <c r="BU30" s="609"/>
      <c r="BV30" s="607">
        <v>4724387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193</v>
      </c>
      <c r="V33" s="455"/>
      <c r="W33" s="420" t="s">
        <v>195</v>
      </c>
      <c r="X33" s="420"/>
      <c r="Y33" s="420"/>
      <c r="Z33" s="420"/>
      <c r="AA33" s="420"/>
      <c r="AB33" s="420"/>
      <c r="AC33" s="420"/>
      <c r="AD33" s="420"/>
      <c r="AE33" s="420"/>
      <c r="AF33" s="420"/>
      <c r="AG33" s="420"/>
      <c r="AH33" s="420"/>
      <c r="AI33" s="420"/>
      <c r="AJ33" s="420"/>
      <c r="AK33" s="420"/>
      <c r="AL33" s="216"/>
      <c r="AM33" s="455" t="s">
        <v>196</v>
      </c>
      <c r="AN33" s="455"/>
      <c r="AO33" s="420" t="s">
        <v>197</v>
      </c>
      <c r="AP33" s="420"/>
      <c r="AQ33" s="420"/>
      <c r="AR33" s="420"/>
      <c r="AS33" s="420"/>
      <c r="AT33" s="420"/>
      <c r="AU33" s="420"/>
      <c r="AV33" s="420"/>
      <c r="AW33" s="420"/>
      <c r="AX33" s="420"/>
      <c r="AY33" s="420"/>
      <c r="AZ33" s="420"/>
      <c r="BA33" s="420"/>
      <c r="BB33" s="420"/>
      <c r="BC33" s="420"/>
      <c r="BD33" s="217"/>
      <c r="BE33" s="420" t="s">
        <v>198</v>
      </c>
      <c r="BF33" s="420"/>
      <c r="BG33" s="420" t="s">
        <v>199</v>
      </c>
      <c r="BH33" s="420"/>
      <c r="BI33" s="420"/>
      <c r="BJ33" s="420"/>
      <c r="BK33" s="420"/>
      <c r="BL33" s="420"/>
      <c r="BM33" s="420"/>
      <c r="BN33" s="420"/>
      <c r="BO33" s="420"/>
      <c r="BP33" s="420"/>
      <c r="BQ33" s="420"/>
      <c r="BR33" s="420"/>
      <c r="BS33" s="420"/>
      <c r="BT33" s="420"/>
      <c r="BU33" s="420"/>
      <c r="BV33" s="217"/>
      <c r="BW33" s="455" t="s">
        <v>198</v>
      </c>
      <c r="BX33" s="455"/>
      <c r="BY33" s="420" t="s">
        <v>200</v>
      </c>
      <c r="BZ33" s="420"/>
      <c r="CA33" s="420"/>
      <c r="CB33" s="420"/>
      <c r="CC33" s="420"/>
      <c r="CD33" s="420"/>
      <c r="CE33" s="420"/>
      <c r="CF33" s="420"/>
      <c r="CG33" s="420"/>
      <c r="CH33" s="420"/>
      <c r="CI33" s="420"/>
      <c r="CJ33" s="420"/>
      <c r="CK33" s="420"/>
      <c r="CL33" s="420"/>
      <c r="CM33" s="420"/>
      <c r="CN33" s="216"/>
      <c r="CO33" s="455" t="s">
        <v>193</v>
      </c>
      <c r="CP33" s="455"/>
      <c r="CQ33" s="420" t="s">
        <v>201</v>
      </c>
      <c r="CR33" s="420"/>
      <c r="CS33" s="420"/>
      <c r="CT33" s="420"/>
      <c r="CU33" s="420"/>
      <c r="CV33" s="420"/>
      <c r="CW33" s="420"/>
      <c r="CX33" s="420"/>
      <c r="CY33" s="420"/>
      <c r="CZ33" s="420"/>
      <c r="DA33" s="420"/>
      <c r="DB33" s="420"/>
      <c r="DC33" s="420"/>
      <c r="DD33" s="420"/>
      <c r="DE33" s="420"/>
      <c r="DF33" s="216"/>
      <c r="DG33" s="619" t="s">
        <v>202</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5</v>
      </c>
      <c r="V34" s="620"/>
      <c r="W34" s="621" t="str">
        <f>IF('各会計、関係団体の財政状況及び健全化判断比率'!B28="","",'各会計、関係団体の財政状況及び健全化判断比率'!B28)</f>
        <v>国民健康保険事業（事業勘定）特別会計</v>
      </c>
      <c r="X34" s="621"/>
      <c r="Y34" s="621"/>
      <c r="Z34" s="621"/>
      <c r="AA34" s="621"/>
      <c r="AB34" s="621"/>
      <c r="AC34" s="621"/>
      <c r="AD34" s="621"/>
      <c r="AE34" s="621"/>
      <c r="AF34" s="621"/>
      <c r="AG34" s="621"/>
      <c r="AH34" s="621"/>
      <c r="AI34" s="621"/>
      <c r="AJ34" s="621"/>
      <c r="AK34" s="621"/>
      <c r="AL34" s="214"/>
      <c r="AM34" s="620">
        <f>IF(AO34="","",MAX(C34:D43,U34:V43)+1)</f>
        <v>11</v>
      </c>
      <c r="AN34" s="620"/>
      <c r="AO34" s="621" t="str">
        <f>IF('各会計、関係団体の財政状況及び健全化判断比率'!B34="","",'各会計、関係団体の財政状況及び健全化判断比率'!B34)</f>
        <v>水道事業会計</v>
      </c>
      <c r="AP34" s="621"/>
      <c r="AQ34" s="621"/>
      <c r="AR34" s="621"/>
      <c r="AS34" s="621"/>
      <c r="AT34" s="621"/>
      <c r="AU34" s="621"/>
      <c r="AV34" s="621"/>
      <c r="AW34" s="621"/>
      <c r="AX34" s="621"/>
      <c r="AY34" s="621"/>
      <c r="AZ34" s="621"/>
      <c r="BA34" s="621"/>
      <c r="BB34" s="621"/>
      <c r="BC34" s="621"/>
      <c r="BD34" s="214"/>
      <c r="BE34" s="620">
        <f>IF(BG34="","",MAX(C34:D43,U34:V43,AM34:AN43)+1)</f>
        <v>15</v>
      </c>
      <c r="BF34" s="620"/>
      <c r="BG34" s="621" t="str">
        <f>IF('各会計、関係団体の財政状況及び健全化判断比率'!B38="","",'各会計、関係団体の財政状況及び健全化判断比率'!B38)</f>
        <v>港湾整備事業特別会計</v>
      </c>
      <c r="BH34" s="621"/>
      <c r="BI34" s="621"/>
      <c r="BJ34" s="621"/>
      <c r="BK34" s="621"/>
      <c r="BL34" s="621"/>
      <c r="BM34" s="621"/>
      <c r="BN34" s="621"/>
      <c r="BO34" s="621"/>
      <c r="BP34" s="621"/>
      <c r="BQ34" s="621"/>
      <c r="BR34" s="621"/>
      <c r="BS34" s="621"/>
      <c r="BT34" s="621"/>
      <c r="BU34" s="621"/>
      <c r="BV34" s="214"/>
      <c r="BW34" s="620">
        <f>IF(BY34="","",MAX(C34:D43,U34:V43,AM34:AN43,BE34:BF43)+1)</f>
        <v>21</v>
      </c>
      <c r="BX34" s="620"/>
      <c r="BY34" s="621" t="str">
        <f>IF('各会計、関係団体の財政状況及び健全化判断比率'!B68="","",'各会計、関係団体の財政状況及び健全化判断比率'!B68)</f>
        <v>後期高齢者医療広域連合（一般会計）</v>
      </c>
      <c r="BZ34" s="621"/>
      <c r="CA34" s="621"/>
      <c r="CB34" s="621"/>
      <c r="CC34" s="621"/>
      <c r="CD34" s="621"/>
      <c r="CE34" s="621"/>
      <c r="CF34" s="621"/>
      <c r="CG34" s="621"/>
      <c r="CH34" s="621"/>
      <c r="CI34" s="621"/>
      <c r="CJ34" s="621"/>
      <c r="CK34" s="621"/>
      <c r="CL34" s="621"/>
      <c r="CM34" s="621"/>
      <c r="CN34" s="214"/>
      <c r="CO34" s="620">
        <f>IF(CQ34="","",MAX(C34:D43,U34:V43,AM34:AN43,BE34:BF43,BW34:BX43)+1)</f>
        <v>23</v>
      </c>
      <c r="CP34" s="620"/>
      <c r="CQ34" s="621" t="str">
        <f>IF('各会計、関係団体の財政状況及び健全化判断比率'!BS7="","",'各会計、関係団体の財政状況及び健全化判断比率'!BS7)</f>
        <v>呉市体育振興財団</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公園墓地事業特別会計</v>
      </c>
      <c r="F35" s="621"/>
      <c r="G35" s="621"/>
      <c r="H35" s="621"/>
      <c r="I35" s="621"/>
      <c r="J35" s="621"/>
      <c r="K35" s="621"/>
      <c r="L35" s="621"/>
      <c r="M35" s="621"/>
      <c r="N35" s="621"/>
      <c r="O35" s="621"/>
      <c r="P35" s="621"/>
      <c r="Q35" s="621"/>
      <c r="R35" s="621"/>
      <c r="S35" s="621"/>
      <c r="T35" s="214"/>
      <c r="U35" s="620">
        <f>IF(W35="","",U34+1)</f>
        <v>6</v>
      </c>
      <c r="V35" s="620"/>
      <c r="W35" s="621" t="str">
        <f>IF('各会計、関係団体の財政状況及び健全化判断比率'!B29="","",'各会計、関係団体の財政状況及び健全化判断比率'!B29)</f>
        <v>国民健康保険事業（直診勘定）特別会計</v>
      </c>
      <c r="X35" s="621"/>
      <c r="Y35" s="621"/>
      <c r="Z35" s="621"/>
      <c r="AA35" s="621"/>
      <c r="AB35" s="621"/>
      <c r="AC35" s="621"/>
      <c r="AD35" s="621"/>
      <c r="AE35" s="621"/>
      <c r="AF35" s="621"/>
      <c r="AG35" s="621"/>
      <c r="AH35" s="621"/>
      <c r="AI35" s="621"/>
      <c r="AJ35" s="621"/>
      <c r="AK35" s="621"/>
      <c r="AL35" s="214"/>
      <c r="AM35" s="620">
        <f t="shared" ref="AM35:AM43" si="0">IF(AO35="","",AM34+1)</f>
        <v>12</v>
      </c>
      <c r="AN35" s="620"/>
      <c r="AO35" s="621" t="str">
        <f>IF('各会計、関係団体の財政状況及び健全化判断比率'!B35="","",'各会計、関係団体の財政状況及び健全化判断比率'!B35)</f>
        <v>工業用水道事業会計</v>
      </c>
      <c r="AP35" s="621"/>
      <c r="AQ35" s="621"/>
      <c r="AR35" s="621"/>
      <c r="AS35" s="621"/>
      <c r="AT35" s="621"/>
      <c r="AU35" s="621"/>
      <c r="AV35" s="621"/>
      <c r="AW35" s="621"/>
      <c r="AX35" s="621"/>
      <c r="AY35" s="621"/>
      <c r="AZ35" s="621"/>
      <c r="BA35" s="621"/>
      <c r="BB35" s="621"/>
      <c r="BC35" s="621"/>
      <c r="BD35" s="214"/>
      <c r="BE35" s="620">
        <f t="shared" ref="BE35:BE43" si="1">IF(BG35="","",BE34+1)</f>
        <v>16</v>
      </c>
      <c r="BF35" s="620"/>
      <c r="BG35" s="621" t="str">
        <f>IF('各会計、関係団体の財政状況及び健全化判断比率'!B39="","",'各会計、関係団体の財政状況及び健全化判断比率'!B39)</f>
        <v>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22</v>
      </c>
      <c r="BX35" s="620"/>
      <c r="BY35" s="621" t="str">
        <f>IF('各会計、関係団体の財政状況及び健全化判断比率'!B69="","",'各会計、関係団体の財政状況及び健全化判断比率'!B69)</f>
        <v>後期高齢者医療広域連合（特別会計）</v>
      </c>
      <c r="BZ35" s="621"/>
      <c r="CA35" s="621"/>
      <c r="CB35" s="621"/>
      <c r="CC35" s="621"/>
      <c r="CD35" s="621"/>
      <c r="CE35" s="621"/>
      <c r="CF35" s="621"/>
      <c r="CG35" s="621"/>
      <c r="CH35" s="621"/>
      <c r="CI35" s="621"/>
      <c r="CJ35" s="621"/>
      <c r="CK35" s="621"/>
      <c r="CL35" s="621"/>
      <c r="CM35" s="621"/>
      <c r="CN35" s="214"/>
      <c r="CO35" s="620">
        <f t="shared" ref="CO35:CO43" si="3">IF(CQ35="","",CO34+1)</f>
        <v>24</v>
      </c>
      <c r="CP35" s="620"/>
      <c r="CQ35" s="621" t="str">
        <f>IF('各会計、関係団体の財政状況及び健全化判断比率'!BS8="","",'各会計、関係団体の財政状況及び健全化判断比率'!BS8)</f>
        <v>くれ産業振興センター</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f>IF(E36="","",C35+1)</f>
        <v>3</v>
      </c>
      <c r="D36" s="620"/>
      <c r="E36" s="621" t="str">
        <f>IF('各会計、関係団体の財政状況及び健全化判断比率'!B9="","",'各会計、関係団体の財政状況及び健全化判断比率'!B9)</f>
        <v>地域下水道事業特別会計</v>
      </c>
      <c r="F36" s="621"/>
      <c r="G36" s="621"/>
      <c r="H36" s="621"/>
      <c r="I36" s="621"/>
      <c r="J36" s="621"/>
      <c r="K36" s="621"/>
      <c r="L36" s="621"/>
      <c r="M36" s="621"/>
      <c r="N36" s="621"/>
      <c r="O36" s="621"/>
      <c r="P36" s="621"/>
      <c r="Q36" s="621"/>
      <c r="R36" s="621"/>
      <c r="S36" s="621"/>
      <c r="T36" s="214"/>
      <c r="U36" s="620">
        <f t="shared" ref="U36:U43" si="4">IF(W36="","",U35+1)</f>
        <v>7</v>
      </c>
      <c r="V36" s="620"/>
      <c r="W36" s="621" t="str">
        <f>IF('各会計、関係団体の財政状況及び健全化判断比率'!B30="","",'各会計、関係団体の財政状況及び健全化判断比率'!B30)</f>
        <v>後期高齢者医療事業特別会計</v>
      </c>
      <c r="X36" s="621"/>
      <c r="Y36" s="621"/>
      <c r="Z36" s="621"/>
      <c r="AA36" s="621"/>
      <c r="AB36" s="621"/>
      <c r="AC36" s="621"/>
      <c r="AD36" s="621"/>
      <c r="AE36" s="621"/>
      <c r="AF36" s="621"/>
      <c r="AG36" s="621"/>
      <c r="AH36" s="621"/>
      <c r="AI36" s="621"/>
      <c r="AJ36" s="621"/>
      <c r="AK36" s="621"/>
      <c r="AL36" s="214"/>
      <c r="AM36" s="620">
        <f t="shared" si="0"/>
        <v>13</v>
      </c>
      <c r="AN36" s="620"/>
      <c r="AO36" s="621" t="str">
        <f>IF('各会計、関係団体の財政状況及び健全化判断比率'!B36="","",'各会計、関係団体の財政状況及び健全化判断比率'!B36)</f>
        <v>下水道事業会計</v>
      </c>
      <c r="AP36" s="621"/>
      <c r="AQ36" s="621"/>
      <c r="AR36" s="621"/>
      <c r="AS36" s="621"/>
      <c r="AT36" s="621"/>
      <c r="AU36" s="621"/>
      <c r="AV36" s="621"/>
      <c r="AW36" s="621"/>
      <c r="AX36" s="621"/>
      <c r="AY36" s="621"/>
      <c r="AZ36" s="621"/>
      <c r="BA36" s="621"/>
      <c r="BB36" s="621"/>
      <c r="BC36" s="621"/>
      <c r="BD36" s="214"/>
      <c r="BE36" s="620">
        <f t="shared" si="1"/>
        <v>17</v>
      </c>
      <c r="BF36" s="620"/>
      <c r="BG36" s="621" t="str">
        <f>IF('各会計、関係団体の財政状況及び健全化判断比率'!B40="","",'各会計、関係団体の財政状況及び健全化判断比率'!B40)</f>
        <v>地方卸売市場事業特別会計</v>
      </c>
      <c r="BH36" s="621"/>
      <c r="BI36" s="621"/>
      <c r="BJ36" s="621"/>
      <c r="BK36" s="621"/>
      <c r="BL36" s="621"/>
      <c r="BM36" s="621"/>
      <c r="BN36" s="621"/>
      <c r="BO36" s="621"/>
      <c r="BP36" s="621"/>
      <c r="BQ36" s="621"/>
      <c r="BR36" s="621"/>
      <c r="BS36" s="621"/>
      <c r="BT36" s="621"/>
      <c r="BU36" s="621"/>
      <c r="BV36" s="214"/>
      <c r="BW36" s="620" t="str">
        <f t="shared" si="2"/>
        <v/>
      </c>
      <c r="BX36" s="620"/>
      <c r="BY36" s="621" t="str">
        <f>IF('各会計、関係団体の財政状況及び健全化判断比率'!B70="","",'各会計、関係団体の財政状況及び健全化判断比率'!B70)</f>
        <v/>
      </c>
      <c r="BZ36" s="621"/>
      <c r="CA36" s="621"/>
      <c r="CB36" s="621"/>
      <c r="CC36" s="621"/>
      <c r="CD36" s="621"/>
      <c r="CE36" s="621"/>
      <c r="CF36" s="621"/>
      <c r="CG36" s="621"/>
      <c r="CH36" s="621"/>
      <c r="CI36" s="621"/>
      <c r="CJ36" s="621"/>
      <c r="CK36" s="621"/>
      <c r="CL36" s="621"/>
      <c r="CM36" s="621"/>
      <c r="CN36" s="214"/>
      <c r="CO36" s="620">
        <f t="shared" si="3"/>
        <v>25</v>
      </c>
      <c r="CP36" s="620"/>
      <c r="CQ36" s="621" t="str">
        <f>IF('各会計、関係団体の財政状況及び健全化判断比率'!BS9="","",'各会計、関係団体の財政状況及び健全化判断比率'!BS9)</f>
        <v>呉市土地開発公社</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v>
      </c>
      <c r="DH36" s="622"/>
      <c r="DI36" s="218"/>
      <c r="DJ36" s="186"/>
      <c r="DK36" s="186"/>
      <c r="DL36" s="186"/>
      <c r="DM36" s="186"/>
      <c r="DN36" s="186"/>
      <c r="DO36" s="186"/>
    </row>
    <row r="37" spans="1:119" ht="32.25" customHeight="1" x14ac:dyDescent="0.15">
      <c r="A37" s="187"/>
      <c r="B37" s="213"/>
      <c r="C37" s="620">
        <f>IF(E37="","",C36+1)</f>
        <v>4</v>
      </c>
      <c r="D37" s="620"/>
      <c r="E37" s="621" t="str">
        <f>IF('各会計、関係団体の財政状況及び健全化判断比率'!B10="","",'各会計、関係団体の財政状況及び健全化判断比率'!B10)</f>
        <v>母子父子寡婦福祉資金貸付事業特別会計</v>
      </c>
      <c r="F37" s="621"/>
      <c r="G37" s="621"/>
      <c r="H37" s="621"/>
      <c r="I37" s="621"/>
      <c r="J37" s="621"/>
      <c r="K37" s="621"/>
      <c r="L37" s="621"/>
      <c r="M37" s="621"/>
      <c r="N37" s="621"/>
      <c r="O37" s="621"/>
      <c r="P37" s="621"/>
      <c r="Q37" s="621"/>
      <c r="R37" s="621"/>
      <c r="S37" s="621"/>
      <c r="T37" s="214"/>
      <c r="U37" s="620">
        <f t="shared" si="4"/>
        <v>8</v>
      </c>
      <c r="V37" s="620"/>
      <c r="W37" s="621" t="str">
        <f>IF('各会計、関係団体の財政状況及び健全化判断比率'!B31="","",'各会計、関係団体の財政状況及び健全化判断比率'!B31)</f>
        <v>介護保険事業（保険勘定）特別会計</v>
      </c>
      <c r="X37" s="621"/>
      <c r="Y37" s="621"/>
      <c r="Z37" s="621"/>
      <c r="AA37" s="621"/>
      <c r="AB37" s="621"/>
      <c r="AC37" s="621"/>
      <c r="AD37" s="621"/>
      <c r="AE37" s="621"/>
      <c r="AF37" s="621"/>
      <c r="AG37" s="621"/>
      <c r="AH37" s="621"/>
      <c r="AI37" s="621"/>
      <c r="AJ37" s="621"/>
      <c r="AK37" s="621"/>
      <c r="AL37" s="214"/>
      <c r="AM37" s="620">
        <f t="shared" si="0"/>
        <v>14</v>
      </c>
      <c r="AN37" s="620"/>
      <c r="AO37" s="621" t="str">
        <f>IF('各会計、関係団体の財政状況及び健全化判断比率'!B37="","",'各会計、関係団体の財政状況及び健全化判断比率'!B37)</f>
        <v>病院事業会計</v>
      </c>
      <c r="AP37" s="621"/>
      <c r="AQ37" s="621"/>
      <c r="AR37" s="621"/>
      <c r="AS37" s="621"/>
      <c r="AT37" s="621"/>
      <c r="AU37" s="621"/>
      <c r="AV37" s="621"/>
      <c r="AW37" s="621"/>
      <c r="AX37" s="621"/>
      <c r="AY37" s="621"/>
      <c r="AZ37" s="621"/>
      <c r="BA37" s="621"/>
      <c r="BB37" s="621"/>
      <c r="BC37" s="621"/>
      <c r="BD37" s="214"/>
      <c r="BE37" s="620">
        <f t="shared" si="1"/>
        <v>18</v>
      </c>
      <c r="BF37" s="620"/>
      <c r="BG37" s="621" t="str">
        <f>IF('各会計、関係団体の財政状況及び健全化判断比率'!B41="","",'各会計、関係団体の財政状況及び健全化判断比率'!B41)</f>
        <v>野呂高原ロッジ事業特別会計</v>
      </c>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f t="shared" si="3"/>
        <v>26</v>
      </c>
      <c r="CP37" s="620"/>
      <c r="CQ37" s="621" t="str">
        <f>IF('各会計、関係団体の財政状況及び健全化判断比率'!BS10="","",'各会計、関係団体の財政状況及び健全化判断比率'!BS10)</f>
        <v>呉市文化振興財団</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f t="shared" si="4"/>
        <v>9</v>
      </c>
      <c r="V38" s="620"/>
      <c r="W38" s="621" t="str">
        <f>IF('各会計、関係団体の財政状況及び健全化判断比率'!B32="","",'各会計、関係団体の財政状況及び健全化判断比率'!B32)</f>
        <v>介護保険事業（サービス勘定）特別会計</v>
      </c>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f t="shared" si="1"/>
        <v>19</v>
      </c>
      <c r="BF38" s="620"/>
      <c r="BG38" s="621" t="str">
        <f>IF('各会計、関係団体の財政状況及び健全化判断比率'!B42="","",'各会計、関係団体の財政状況及び健全化判断比率'!B42)</f>
        <v>臨海土地造成事業特別会計</v>
      </c>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f t="shared" si="3"/>
        <v>27</v>
      </c>
      <c r="CP38" s="620"/>
      <c r="CQ38" s="621" t="str">
        <f>IF('各会計、関係団体の財政状況及び健全化判断比率'!BS11="","",'各会計、関係団体の財政状況及び健全化判断比率'!BS11)</f>
        <v>蘭島文化振興財団</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f t="shared" si="4"/>
        <v>10</v>
      </c>
      <c r="V39" s="620"/>
      <c r="W39" s="621" t="str">
        <f>IF('各会計、関係団体の財政状況及び健全化判断比率'!B33="","",'各会計、関係団体の財政状況及び健全化判断比率'!B33)</f>
        <v>駐車場事業特別会計</v>
      </c>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f t="shared" si="1"/>
        <v>20</v>
      </c>
      <c r="BF39" s="620"/>
      <c r="BG39" s="621" t="str">
        <f>IF('各会計、関係団体の財政状況及び健全化判断比率'!B43="","",'各会計、関係団体の財政状況及び健全化判断比率'!B43)</f>
        <v>内陸土地造成事業特別会計</v>
      </c>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f t="shared" si="3"/>
        <v>28</v>
      </c>
      <c r="CP39" s="620"/>
      <c r="CQ39" s="621" t="str">
        <f>IF('各会計、関係団体の財政状況及び健全化判断比率'!BS12="","",'各会計、関係団体の財政状況及び健全化判断比率'!BS12)</f>
        <v>野呂山観光開発公社</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f t="shared" si="3"/>
        <v>29</v>
      </c>
      <c r="CP40" s="620"/>
      <c r="CQ40" s="621" t="str">
        <f>IF('各会計、関係団体の財政状況及び健全化判断比率'!BS13="","",'各会計、関係団体の財政状況及び健全化判断比率'!BS13)</f>
        <v>安浦町生涯学習振興財団</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f t="shared" si="3"/>
        <v>30</v>
      </c>
      <c r="CP41" s="620"/>
      <c r="CQ41" s="621" t="str">
        <f>IF('各会計、関係団体の財政状況及び健全化判断比率'!BS14="","",'各会計、関係団体の財政状況及び健全化判断比率'!BS14)</f>
        <v>倉橋まちづくり公社</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f t="shared" si="3"/>
        <v>31</v>
      </c>
      <c r="CP42" s="620"/>
      <c r="CQ42" s="621" t="str">
        <f>IF('各会計、関係団体の財政状況及び健全化判断比率'!BS15="","",'各会計、関係団体の財政状況及び健全化判断比率'!BS15)</f>
        <v>県民の浜蒲刈</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f t="shared" si="3"/>
        <v>32</v>
      </c>
      <c r="CP43" s="620"/>
      <c r="CQ43" s="621" t="str">
        <f>IF('各会計、関係団体の財政状況及び健全化判断比率'!BS16="","",'各会計、関係団体の財政状況及び健全化判断比率'!BS16)</f>
        <v>斎島汽船</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g8to9wrtZgN89nZqLu7k8sgPqVt/CwKwk2X0nevzEdVOpllDNKPsYX3IbzNJRpmnVQBbXBuNhe/N5eHpQCpCA==" saltValue="E51dU4xelDBeNbzU3Wdhb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576</v>
      </c>
      <c r="G33" s="29" t="s">
        <v>577</v>
      </c>
      <c r="H33" s="29" t="s">
        <v>578</v>
      </c>
      <c r="I33" s="29" t="s">
        <v>579</v>
      </c>
      <c r="J33" s="30" t="s">
        <v>580</v>
      </c>
      <c r="K33" s="22"/>
      <c r="L33" s="22"/>
      <c r="M33" s="22"/>
      <c r="N33" s="22"/>
      <c r="O33" s="22"/>
      <c r="P33" s="22"/>
    </row>
    <row r="34" spans="1:16" ht="39" customHeight="1" x14ac:dyDescent="0.15">
      <c r="A34" s="22"/>
      <c r="B34" s="31"/>
      <c r="C34" s="1212" t="s">
        <v>586</v>
      </c>
      <c r="D34" s="1212"/>
      <c r="E34" s="1213"/>
      <c r="F34" s="32">
        <v>2.19</v>
      </c>
      <c r="G34" s="33">
        <v>1.87</v>
      </c>
      <c r="H34" s="33">
        <v>4.91</v>
      </c>
      <c r="I34" s="33">
        <v>1.75</v>
      </c>
      <c r="J34" s="34">
        <v>4.43</v>
      </c>
      <c r="K34" s="22"/>
      <c r="L34" s="22"/>
      <c r="M34" s="22"/>
      <c r="N34" s="22"/>
      <c r="O34" s="22"/>
      <c r="P34" s="22"/>
    </row>
    <row r="35" spans="1:16" ht="39" customHeight="1" x14ac:dyDescent="0.15">
      <c r="A35" s="22"/>
      <c r="B35" s="35"/>
      <c r="C35" s="1206" t="s">
        <v>587</v>
      </c>
      <c r="D35" s="1207"/>
      <c r="E35" s="1208"/>
      <c r="F35" s="36">
        <v>3.4</v>
      </c>
      <c r="G35" s="37">
        <v>3.37</v>
      </c>
      <c r="H35" s="37">
        <v>3.34</v>
      </c>
      <c r="I35" s="37">
        <v>3.57</v>
      </c>
      <c r="J35" s="38">
        <v>4.16</v>
      </c>
      <c r="K35" s="22"/>
      <c r="L35" s="22"/>
      <c r="M35" s="22"/>
      <c r="N35" s="22"/>
      <c r="O35" s="22"/>
      <c r="P35" s="22"/>
    </row>
    <row r="36" spans="1:16" ht="39" customHeight="1" x14ac:dyDescent="0.15">
      <c r="A36" s="22"/>
      <c r="B36" s="35"/>
      <c r="C36" s="1206" t="s">
        <v>588</v>
      </c>
      <c r="D36" s="1207"/>
      <c r="E36" s="1208"/>
      <c r="F36" s="36">
        <v>2.12</v>
      </c>
      <c r="G36" s="37">
        <v>2.1800000000000002</v>
      </c>
      <c r="H36" s="37">
        <v>1.84</v>
      </c>
      <c r="I36" s="37">
        <v>1.79</v>
      </c>
      <c r="J36" s="38">
        <v>2.2599999999999998</v>
      </c>
      <c r="K36" s="22"/>
      <c r="L36" s="22"/>
      <c r="M36" s="22"/>
      <c r="N36" s="22"/>
      <c r="O36" s="22"/>
      <c r="P36" s="22"/>
    </row>
    <row r="37" spans="1:16" ht="39" customHeight="1" x14ac:dyDescent="0.15">
      <c r="A37" s="22"/>
      <c r="B37" s="35"/>
      <c r="C37" s="1206" t="s">
        <v>589</v>
      </c>
      <c r="D37" s="1207"/>
      <c r="E37" s="1208"/>
      <c r="F37" s="36">
        <v>1.21</v>
      </c>
      <c r="G37" s="37">
        <v>1.28</v>
      </c>
      <c r="H37" s="37">
        <v>1.39</v>
      </c>
      <c r="I37" s="37">
        <v>1.57</v>
      </c>
      <c r="J37" s="38">
        <v>1.75</v>
      </c>
      <c r="K37" s="22"/>
      <c r="L37" s="22"/>
      <c r="M37" s="22"/>
      <c r="N37" s="22"/>
      <c r="O37" s="22"/>
      <c r="P37" s="22"/>
    </row>
    <row r="38" spans="1:16" ht="39" customHeight="1" x14ac:dyDescent="0.15">
      <c r="A38" s="22"/>
      <c r="B38" s="35"/>
      <c r="C38" s="1206" t="s">
        <v>590</v>
      </c>
      <c r="D38" s="1207"/>
      <c r="E38" s="1208"/>
      <c r="F38" s="36">
        <v>2.17</v>
      </c>
      <c r="G38" s="37">
        <v>1.9</v>
      </c>
      <c r="H38" s="37">
        <v>1.03</v>
      </c>
      <c r="I38" s="37">
        <v>0.75</v>
      </c>
      <c r="J38" s="38">
        <v>0.99</v>
      </c>
      <c r="K38" s="22"/>
      <c r="L38" s="22"/>
      <c r="M38" s="22"/>
      <c r="N38" s="22"/>
      <c r="O38" s="22"/>
      <c r="P38" s="22"/>
    </row>
    <row r="39" spans="1:16" ht="39" customHeight="1" x14ac:dyDescent="0.15">
      <c r="A39" s="22"/>
      <c r="B39" s="35"/>
      <c r="C39" s="1206" t="s">
        <v>591</v>
      </c>
      <c r="D39" s="1207"/>
      <c r="E39" s="1208"/>
      <c r="F39" s="36">
        <v>0.26</v>
      </c>
      <c r="G39" s="37">
        <v>0.27</v>
      </c>
      <c r="H39" s="37">
        <v>0.28999999999999998</v>
      </c>
      <c r="I39" s="37">
        <v>0.3</v>
      </c>
      <c r="J39" s="38">
        <v>0.32</v>
      </c>
      <c r="K39" s="22"/>
      <c r="L39" s="22"/>
      <c r="M39" s="22"/>
      <c r="N39" s="22"/>
      <c r="O39" s="22"/>
      <c r="P39" s="22"/>
    </row>
    <row r="40" spans="1:16" ht="39" customHeight="1" x14ac:dyDescent="0.15">
      <c r="A40" s="22"/>
      <c r="B40" s="35"/>
      <c r="C40" s="1206" t="s">
        <v>592</v>
      </c>
      <c r="D40" s="1207"/>
      <c r="E40" s="1208"/>
      <c r="F40" s="36">
        <v>1.1100000000000001</v>
      </c>
      <c r="G40" s="37">
        <v>0.96</v>
      </c>
      <c r="H40" s="37">
        <v>0.44</v>
      </c>
      <c r="I40" s="37">
        <v>0.4</v>
      </c>
      <c r="J40" s="38">
        <v>0.28000000000000003</v>
      </c>
      <c r="K40" s="22"/>
      <c r="L40" s="22"/>
      <c r="M40" s="22"/>
      <c r="N40" s="22"/>
      <c r="O40" s="22"/>
      <c r="P40" s="22"/>
    </row>
    <row r="41" spans="1:16" ht="39" customHeight="1" x14ac:dyDescent="0.15">
      <c r="A41" s="22"/>
      <c r="B41" s="35"/>
      <c r="C41" s="1206" t="s">
        <v>593</v>
      </c>
      <c r="D41" s="1207"/>
      <c r="E41" s="1208"/>
      <c r="F41" s="36">
        <v>0.34</v>
      </c>
      <c r="G41" s="37">
        <v>0.28999999999999998</v>
      </c>
      <c r="H41" s="37">
        <v>0.28000000000000003</v>
      </c>
      <c r="I41" s="37">
        <v>0.24</v>
      </c>
      <c r="J41" s="38">
        <v>0.22</v>
      </c>
      <c r="K41" s="22"/>
      <c r="L41" s="22"/>
      <c r="M41" s="22"/>
      <c r="N41" s="22"/>
      <c r="O41" s="22"/>
      <c r="P41" s="22"/>
    </row>
    <row r="42" spans="1:16" ht="39" customHeight="1" x14ac:dyDescent="0.15">
      <c r="A42" s="22"/>
      <c r="B42" s="39"/>
      <c r="C42" s="1206" t="s">
        <v>594</v>
      </c>
      <c r="D42" s="1207"/>
      <c r="E42" s="1208"/>
      <c r="F42" s="36" t="s">
        <v>535</v>
      </c>
      <c r="G42" s="37" t="s">
        <v>535</v>
      </c>
      <c r="H42" s="37" t="s">
        <v>535</v>
      </c>
      <c r="I42" s="37" t="s">
        <v>535</v>
      </c>
      <c r="J42" s="38" t="s">
        <v>535</v>
      </c>
      <c r="K42" s="22"/>
      <c r="L42" s="22"/>
      <c r="M42" s="22"/>
      <c r="N42" s="22"/>
      <c r="O42" s="22"/>
      <c r="P42" s="22"/>
    </row>
    <row r="43" spans="1:16" ht="39" customHeight="1" thickBot="1" x14ac:dyDescent="0.2">
      <c r="A43" s="22"/>
      <c r="B43" s="40"/>
      <c r="C43" s="1209" t="s">
        <v>595</v>
      </c>
      <c r="D43" s="1210"/>
      <c r="E43" s="1211"/>
      <c r="F43" s="41">
        <v>0</v>
      </c>
      <c r="G43" s="42">
        <v>0</v>
      </c>
      <c r="H43" s="42">
        <v>0.01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F6t0JLANWf24zeixWAsm18hAIh9GgmBwvW6jd/2NW+x4UQ7zuUt1xEGapByvpOIFwAVPKmRHEFWvz2QXiLubw==" saltValue="PRDAx6tkRfS2Z5H8PF7k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576</v>
      </c>
      <c r="L44" s="56" t="s">
        <v>577</v>
      </c>
      <c r="M44" s="56" t="s">
        <v>578</v>
      </c>
      <c r="N44" s="56" t="s">
        <v>579</v>
      </c>
      <c r="O44" s="57" t="s">
        <v>580</v>
      </c>
      <c r="P44" s="48"/>
      <c r="Q44" s="48"/>
      <c r="R44" s="48"/>
      <c r="S44" s="48"/>
      <c r="T44" s="48"/>
      <c r="U44" s="48"/>
    </row>
    <row r="45" spans="1:21" ht="30.75" customHeight="1" x14ac:dyDescent="0.15">
      <c r="A45" s="48"/>
      <c r="B45" s="1214" t="s">
        <v>10</v>
      </c>
      <c r="C45" s="1215"/>
      <c r="D45" s="58"/>
      <c r="E45" s="1220" t="s">
        <v>11</v>
      </c>
      <c r="F45" s="1220"/>
      <c r="G45" s="1220"/>
      <c r="H45" s="1220"/>
      <c r="I45" s="1220"/>
      <c r="J45" s="1221"/>
      <c r="K45" s="59">
        <v>14437</v>
      </c>
      <c r="L45" s="60">
        <v>13602</v>
      </c>
      <c r="M45" s="60">
        <v>13411</v>
      </c>
      <c r="N45" s="60">
        <v>13656</v>
      </c>
      <c r="O45" s="61">
        <v>12914</v>
      </c>
      <c r="P45" s="48"/>
      <c r="Q45" s="48"/>
      <c r="R45" s="48"/>
      <c r="S45" s="48"/>
      <c r="T45" s="48"/>
      <c r="U45" s="48"/>
    </row>
    <row r="46" spans="1:21" ht="30.75" customHeight="1" x14ac:dyDescent="0.15">
      <c r="A46" s="48"/>
      <c r="B46" s="1216"/>
      <c r="C46" s="1217"/>
      <c r="D46" s="62"/>
      <c r="E46" s="1222" t="s">
        <v>12</v>
      </c>
      <c r="F46" s="1222"/>
      <c r="G46" s="1222"/>
      <c r="H46" s="1222"/>
      <c r="I46" s="1222"/>
      <c r="J46" s="1223"/>
      <c r="K46" s="63" t="s">
        <v>535</v>
      </c>
      <c r="L46" s="64" t="s">
        <v>535</v>
      </c>
      <c r="M46" s="64" t="s">
        <v>535</v>
      </c>
      <c r="N46" s="64" t="s">
        <v>535</v>
      </c>
      <c r="O46" s="65" t="s">
        <v>535</v>
      </c>
      <c r="P46" s="48"/>
      <c r="Q46" s="48"/>
      <c r="R46" s="48"/>
      <c r="S46" s="48"/>
      <c r="T46" s="48"/>
      <c r="U46" s="48"/>
    </row>
    <row r="47" spans="1:21" ht="30.75" customHeight="1" x14ac:dyDescent="0.15">
      <c r="A47" s="48"/>
      <c r="B47" s="1216"/>
      <c r="C47" s="1217"/>
      <c r="D47" s="62"/>
      <c r="E47" s="1222" t="s">
        <v>13</v>
      </c>
      <c r="F47" s="1222"/>
      <c r="G47" s="1222"/>
      <c r="H47" s="1222"/>
      <c r="I47" s="1222"/>
      <c r="J47" s="1223"/>
      <c r="K47" s="63" t="s">
        <v>535</v>
      </c>
      <c r="L47" s="64" t="s">
        <v>535</v>
      </c>
      <c r="M47" s="64" t="s">
        <v>535</v>
      </c>
      <c r="N47" s="64" t="s">
        <v>535</v>
      </c>
      <c r="O47" s="65" t="s">
        <v>535</v>
      </c>
      <c r="P47" s="48"/>
      <c r="Q47" s="48"/>
      <c r="R47" s="48"/>
      <c r="S47" s="48"/>
      <c r="T47" s="48"/>
      <c r="U47" s="48"/>
    </row>
    <row r="48" spans="1:21" ht="30.75" customHeight="1" x14ac:dyDescent="0.15">
      <c r="A48" s="48"/>
      <c r="B48" s="1216"/>
      <c r="C48" s="1217"/>
      <c r="D48" s="62"/>
      <c r="E48" s="1222" t="s">
        <v>14</v>
      </c>
      <c r="F48" s="1222"/>
      <c r="G48" s="1222"/>
      <c r="H48" s="1222"/>
      <c r="I48" s="1222"/>
      <c r="J48" s="1223"/>
      <c r="K48" s="63">
        <v>2137</v>
      </c>
      <c r="L48" s="64">
        <v>1897</v>
      </c>
      <c r="M48" s="64">
        <v>1844</v>
      </c>
      <c r="N48" s="64">
        <v>1768</v>
      </c>
      <c r="O48" s="65">
        <v>1654</v>
      </c>
      <c r="P48" s="48"/>
      <c r="Q48" s="48"/>
      <c r="R48" s="48"/>
      <c r="S48" s="48"/>
      <c r="T48" s="48"/>
      <c r="U48" s="48"/>
    </row>
    <row r="49" spans="1:21" ht="30.75" customHeight="1" x14ac:dyDescent="0.15">
      <c r="A49" s="48"/>
      <c r="B49" s="1216"/>
      <c r="C49" s="1217"/>
      <c r="D49" s="62"/>
      <c r="E49" s="1222" t="s">
        <v>15</v>
      </c>
      <c r="F49" s="1222"/>
      <c r="G49" s="1222"/>
      <c r="H49" s="1222"/>
      <c r="I49" s="1222"/>
      <c r="J49" s="1223"/>
      <c r="K49" s="63" t="s">
        <v>535</v>
      </c>
      <c r="L49" s="64" t="s">
        <v>535</v>
      </c>
      <c r="M49" s="64" t="s">
        <v>535</v>
      </c>
      <c r="N49" s="64" t="s">
        <v>535</v>
      </c>
      <c r="O49" s="65" t="s">
        <v>535</v>
      </c>
      <c r="P49" s="48"/>
      <c r="Q49" s="48"/>
      <c r="R49" s="48"/>
      <c r="S49" s="48"/>
      <c r="T49" s="48"/>
      <c r="U49" s="48"/>
    </row>
    <row r="50" spans="1:21" ht="30.75" customHeight="1" x14ac:dyDescent="0.15">
      <c r="A50" s="48"/>
      <c r="B50" s="1216"/>
      <c r="C50" s="1217"/>
      <c r="D50" s="62"/>
      <c r="E50" s="1222" t="s">
        <v>16</v>
      </c>
      <c r="F50" s="1222"/>
      <c r="G50" s="1222"/>
      <c r="H50" s="1222"/>
      <c r="I50" s="1222"/>
      <c r="J50" s="1223"/>
      <c r="K50" s="63">
        <v>1092</v>
      </c>
      <c r="L50" s="64">
        <v>1093</v>
      </c>
      <c r="M50" s="64">
        <v>1032</v>
      </c>
      <c r="N50" s="64">
        <v>93</v>
      </c>
      <c r="O50" s="65">
        <v>93</v>
      </c>
      <c r="P50" s="48"/>
      <c r="Q50" s="48"/>
      <c r="R50" s="48"/>
      <c r="S50" s="48"/>
      <c r="T50" s="48"/>
      <c r="U50" s="48"/>
    </row>
    <row r="51" spans="1:21" ht="30.75" customHeight="1" x14ac:dyDescent="0.15">
      <c r="A51" s="48"/>
      <c r="B51" s="1218"/>
      <c r="C51" s="1219"/>
      <c r="D51" s="66"/>
      <c r="E51" s="1222" t="s">
        <v>17</v>
      </c>
      <c r="F51" s="1222"/>
      <c r="G51" s="1222"/>
      <c r="H51" s="1222"/>
      <c r="I51" s="1222"/>
      <c r="J51" s="1223"/>
      <c r="K51" s="63">
        <v>0</v>
      </c>
      <c r="L51" s="64">
        <v>1</v>
      </c>
      <c r="M51" s="64">
        <v>1</v>
      </c>
      <c r="N51" s="64">
        <v>2</v>
      </c>
      <c r="O51" s="65">
        <v>1</v>
      </c>
      <c r="P51" s="48"/>
      <c r="Q51" s="48"/>
      <c r="R51" s="48"/>
      <c r="S51" s="48"/>
      <c r="T51" s="48"/>
      <c r="U51" s="48"/>
    </row>
    <row r="52" spans="1:21" ht="30.75" customHeight="1" x14ac:dyDescent="0.15">
      <c r="A52" s="48"/>
      <c r="B52" s="1224" t="s">
        <v>18</v>
      </c>
      <c r="C52" s="1225"/>
      <c r="D52" s="66"/>
      <c r="E52" s="1222" t="s">
        <v>19</v>
      </c>
      <c r="F52" s="1222"/>
      <c r="G52" s="1222"/>
      <c r="H52" s="1222"/>
      <c r="I52" s="1222"/>
      <c r="J52" s="1223"/>
      <c r="K52" s="63">
        <v>12262</v>
      </c>
      <c r="L52" s="64">
        <v>11781</v>
      </c>
      <c r="M52" s="64">
        <v>11842</v>
      </c>
      <c r="N52" s="64">
        <v>11966</v>
      </c>
      <c r="O52" s="65">
        <v>11521</v>
      </c>
      <c r="P52" s="48"/>
      <c r="Q52" s="48"/>
      <c r="R52" s="48"/>
      <c r="S52" s="48"/>
      <c r="T52" s="48"/>
      <c r="U52" s="48"/>
    </row>
    <row r="53" spans="1:21" ht="30.75" customHeight="1" thickBot="1" x14ac:dyDescent="0.2">
      <c r="A53" s="48"/>
      <c r="B53" s="1226" t="s">
        <v>20</v>
      </c>
      <c r="C53" s="1227"/>
      <c r="D53" s="67"/>
      <c r="E53" s="1228" t="s">
        <v>21</v>
      </c>
      <c r="F53" s="1228"/>
      <c r="G53" s="1228"/>
      <c r="H53" s="1228"/>
      <c r="I53" s="1228"/>
      <c r="J53" s="1229"/>
      <c r="K53" s="68">
        <v>5404</v>
      </c>
      <c r="L53" s="69">
        <v>4812</v>
      </c>
      <c r="M53" s="69">
        <v>4446</v>
      </c>
      <c r="N53" s="69">
        <v>3553</v>
      </c>
      <c r="O53" s="70">
        <v>3141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30" t="s">
        <v>24</v>
      </c>
      <c r="C57" s="1231"/>
      <c r="D57" s="1234" t="s">
        <v>25</v>
      </c>
      <c r="E57" s="1235"/>
      <c r="F57" s="1235"/>
      <c r="G57" s="1235"/>
      <c r="H57" s="1235"/>
      <c r="I57" s="1235"/>
      <c r="J57" s="1236"/>
      <c r="K57" s="83"/>
      <c r="L57" s="84"/>
      <c r="M57" s="84"/>
      <c r="N57" s="84"/>
      <c r="O57" s="85"/>
    </row>
    <row r="58" spans="1:21" ht="31.5" customHeight="1" thickBot="1" x14ac:dyDescent="0.2">
      <c r="B58" s="1232"/>
      <c r="C58" s="1233"/>
      <c r="D58" s="1237" t="s">
        <v>26</v>
      </c>
      <c r="E58" s="1238"/>
      <c r="F58" s="1238"/>
      <c r="G58" s="1238"/>
      <c r="H58" s="1238"/>
      <c r="I58" s="1238"/>
      <c r="J58" s="123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7aqMMO+VKlLAVjKHOHTlsXfp/crHOTBbovQ16KnnRA8483hcWgZ0paAuwMhEanC9gXHQ7GMv6M+2qw1VaPHv/Q==" saltValue="qgS6qsLT9VfK2Ab91noJl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576</v>
      </c>
      <c r="J40" s="100" t="s">
        <v>577</v>
      </c>
      <c r="K40" s="100" t="s">
        <v>578</v>
      </c>
      <c r="L40" s="100" t="s">
        <v>579</v>
      </c>
      <c r="M40" s="101" t="s">
        <v>580</v>
      </c>
    </row>
    <row r="41" spans="2:13" ht="27.75" customHeight="1" x14ac:dyDescent="0.15">
      <c r="B41" s="1240" t="s">
        <v>29</v>
      </c>
      <c r="C41" s="1241"/>
      <c r="D41" s="102"/>
      <c r="E41" s="1246" t="s">
        <v>30</v>
      </c>
      <c r="F41" s="1246"/>
      <c r="G41" s="1246"/>
      <c r="H41" s="1247"/>
      <c r="I41" s="103">
        <v>127521</v>
      </c>
      <c r="J41" s="104">
        <v>122692</v>
      </c>
      <c r="K41" s="104">
        <v>124835</v>
      </c>
      <c r="L41" s="104">
        <v>123859</v>
      </c>
      <c r="M41" s="105">
        <v>119769</v>
      </c>
    </row>
    <row r="42" spans="2:13" ht="27.75" customHeight="1" x14ac:dyDescent="0.15">
      <c r="B42" s="1242"/>
      <c r="C42" s="1243"/>
      <c r="D42" s="106"/>
      <c r="E42" s="1248" t="s">
        <v>31</v>
      </c>
      <c r="F42" s="1248"/>
      <c r="G42" s="1248"/>
      <c r="H42" s="1249"/>
      <c r="I42" s="107">
        <v>2720</v>
      </c>
      <c r="J42" s="108">
        <v>1640</v>
      </c>
      <c r="K42" s="108">
        <v>618</v>
      </c>
      <c r="L42" s="108">
        <v>533</v>
      </c>
      <c r="M42" s="109">
        <v>448</v>
      </c>
    </row>
    <row r="43" spans="2:13" ht="27.75" customHeight="1" x14ac:dyDescent="0.15">
      <c r="B43" s="1242"/>
      <c r="C43" s="1243"/>
      <c r="D43" s="106"/>
      <c r="E43" s="1248" t="s">
        <v>32</v>
      </c>
      <c r="F43" s="1248"/>
      <c r="G43" s="1248"/>
      <c r="H43" s="1249"/>
      <c r="I43" s="107">
        <v>34000</v>
      </c>
      <c r="J43" s="108">
        <v>31880</v>
      </c>
      <c r="K43" s="108">
        <v>30260</v>
      </c>
      <c r="L43" s="108">
        <v>28057</v>
      </c>
      <c r="M43" s="109">
        <v>26260</v>
      </c>
    </row>
    <row r="44" spans="2:13" ht="27.75" customHeight="1" x14ac:dyDescent="0.15">
      <c r="B44" s="1242"/>
      <c r="C44" s="1243"/>
      <c r="D44" s="106"/>
      <c r="E44" s="1248" t="s">
        <v>33</v>
      </c>
      <c r="F44" s="1248"/>
      <c r="G44" s="1248"/>
      <c r="H44" s="1249"/>
      <c r="I44" s="107" t="s">
        <v>535</v>
      </c>
      <c r="J44" s="108" t="s">
        <v>535</v>
      </c>
      <c r="K44" s="108" t="s">
        <v>535</v>
      </c>
      <c r="L44" s="108" t="s">
        <v>535</v>
      </c>
      <c r="M44" s="109" t="s">
        <v>535</v>
      </c>
    </row>
    <row r="45" spans="2:13" ht="27.75" customHeight="1" x14ac:dyDescent="0.15">
      <c r="B45" s="1242"/>
      <c r="C45" s="1243"/>
      <c r="D45" s="106"/>
      <c r="E45" s="1248" t="s">
        <v>34</v>
      </c>
      <c r="F45" s="1248"/>
      <c r="G45" s="1248"/>
      <c r="H45" s="1249"/>
      <c r="I45" s="107">
        <v>19361</v>
      </c>
      <c r="J45" s="108">
        <v>18599</v>
      </c>
      <c r="K45" s="108">
        <v>17106</v>
      </c>
      <c r="L45" s="108">
        <v>16499</v>
      </c>
      <c r="M45" s="109">
        <v>15727</v>
      </c>
    </row>
    <row r="46" spans="2:13" ht="27.75" customHeight="1" x14ac:dyDescent="0.15">
      <c r="B46" s="1242"/>
      <c r="C46" s="1243"/>
      <c r="D46" s="110"/>
      <c r="E46" s="1248" t="s">
        <v>35</v>
      </c>
      <c r="F46" s="1248"/>
      <c r="G46" s="1248"/>
      <c r="H46" s="1249"/>
      <c r="I46" s="107">
        <v>753</v>
      </c>
      <c r="J46" s="108">
        <v>745</v>
      </c>
      <c r="K46" s="108">
        <v>728</v>
      </c>
      <c r="L46" s="108">
        <v>713</v>
      </c>
      <c r="M46" s="109">
        <v>699</v>
      </c>
    </row>
    <row r="47" spans="2:13" ht="27.75" customHeight="1" x14ac:dyDescent="0.15">
      <c r="B47" s="1242"/>
      <c r="C47" s="1243"/>
      <c r="D47" s="111"/>
      <c r="E47" s="1250" t="s">
        <v>36</v>
      </c>
      <c r="F47" s="1251"/>
      <c r="G47" s="1251"/>
      <c r="H47" s="1252"/>
      <c r="I47" s="107" t="s">
        <v>535</v>
      </c>
      <c r="J47" s="108" t="s">
        <v>535</v>
      </c>
      <c r="K47" s="108" t="s">
        <v>535</v>
      </c>
      <c r="L47" s="108" t="s">
        <v>535</v>
      </c>
      <c r="M47" s="109" t="s">
        <v>535</v>
      </c>
    </row>
    <row r="48" spans="2:13" ht="27.75" customHeight="1" x14ac:dyDescent="0.15">
      <c r="B48" s="1242"/>
      <c r="C48" s="1243"/>
      <c r="D48" s="106"/>
      <c r="E48" s="1248" t="s">
        <v>37</v>
      </c>
      <c r="F48" s="1248"/>
      <c r="G48" s="1248"/>
      <c r="H48" s="1249"/>
      <c r="I48" s="107" t="s">
        <v>535</v>
      </c>
      <c r="J48" s="108" t="s">
        <v>535</v>
      </c>
      <c r="K48" s="108" t="s">
        <v>535</v>
      </c>
      <c r="L48" s="108" t="s">
        <v>535</v>
      </c>
      <c r="M48" s="109" t="s">
        <v>535</v>
      </c>
    </row>
    <row r="49" spans="2:13" ht="27.75" customHeight="1" x14ac:dyDescent="0.15">
      <c r="B49" s="1244"/>
      <c r="C49" s="1245"/>
      <c r="D49" s="106"/>
      <c r="E49" s="1248" t="s">
        <v>38</v>
      </c>
      <c r="F49" s="1248"/>
      <c r="G49" s="1248"/>
      <c r="H49" s="1249"/>
      <c r="I49" s="107" t="s">
        <v>535</v>
      </c>
      <c r="J49" s="108" t="s">
        <v>535</v>
      </c>
      <c r="K49" s="108" t="s">
        <v>535</v>
      </c>
      <c r="L49" s="108" t="s">
        <v>535</v>
      </c>
      <c r="M49" s="109" t="s">
        <v>535</v>
      </c>
    </row>
    <row r="50" spans="2:13" ht="27.75" customHeight="1" x14ac:dyDescent="0.15">
      <c r="B50" s="1253" t="s">
        <v>39</v>
      </c>
      <c r="C50" s="1254"/>
      <c r="D50" s="112"/>
      <c r="E50" s="1248" t="s">
        <v>40</v>
      </c>
      <c r="F50" s="1248"/>
      <c r="G50" s="1248"/>
      <c r="H50" s="1249"/>
      <c r="I50" s="107">
        <v>15905</v>
      </c>
      <c r="J50" s="108">
        <v>15936</v>
      </c>
      <c r="K50" s="108">
        <v>13719</v>
      </c>
      <c r="L50" s="108">
        <v>13944</v>
      </c>
      <c r="M50" s="109">
        <v>12178</v>
      </c>
    </row>
    <row r="51" spans="2:13" ht="27.75" customHeight="1" x14ac:dyDescent="0.15">
      <c r="B51" s="1242"/>
      <c r="C51" s="1243"/>
      <c r="D51" s="106"/>
      <c r="E51" s="1248" t="s">
        <v>41</v>
      </c>
      <c r="F51" s="1248"/>
      <c r="G51" s="1248"/>
      <c r="H51" s="1249"/>
      <c r="I51" s="107">
        <v>18248</v>
      </c>
      <c r="J51" s="108">
        <v>16928</v>
      </c>
      <c r="K51" s="108">
        <v>15522</v>
      </c>
      <c r="L51" s="108">
        <v>15069</v>
      </c>
      <c r="M51" s="109">
        <v>13962</v>
      </c>
    </row>
    <row r="52" spans="2:13" ht="27.75" customHeight="1" x14ac:dyDescent="0.15">
      <c r="B52" s="1244"/>
      <c r="C52" s="1245"/>
      <c r="D52" s="106"/>
      <c r="E52" s="1248" t="s">
        <v>42</v>
      </c>
      <c r="F52" s="1248"/>
      <c r="G52" s="1248"/>
      <c r="H52" s="1249"/>
      <c r="I52" s="107">
        <v>107309</v>
      </c>
      <c r="J52" s="108">
        <v>104784</v>
      </c>
      <c r="K52" s="108">
        <v>104687</v>
      </c>
      <c r="L52" s="108">
        <v>106928</v>
      </c>
      <c r="M52" s="109">
        <v>105727</v>
      </c>
    </row>
    <row r="53" spans="2:13" ht="27.75" customHeight="1" thickBot="1" x14ac:dyDescent="0.2">
      <c r="B53" s="1255" t="s">
        <v>43</v>
      </c>
      <c r="C53" s="1256"/>
      <c r="D53" s="113"/>
      <c r="E53" s="1257" t="s">
        <v>44</v>
      </c>
      <c r="F53" s="1257"/>
      <c r="G53" s="1257"/>
      <c r="H53" s="1258"/>
      <c r="I53" s="114">
        <v>42893</v>
      </c>
      <c r="J53" s="115">
        <v>37908</v>
      </c>
      <c r="K53" s="115">
        <v>39618</v>
      </c>
      <c r="L53" s="115">
        <v>33721</v>
      </c>
      <c r="M53" s="116">
        <v>31036</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9QI2/7Zk6nGZm/vjkMAFreKZOt0HGTxdLFuinC7TluMCR5WvXFuvWThOMreeYVp+jE1Dk419BrBDzmg5sDtqg==" saltValue="3exRO9Cs4wzD+rd/UZF8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578</v>
      </c>
      <c r="G54" s="125" t="s">
        <v>579</v>
      </c>
      <c r="H54" s="126" t="s">
        <v>580</v>
      </c>
    </row>
    <row r="55" spans="2:8" ht="52.5" customHeight="1" x14ac:dyDescent="0.15">
      <c r="B55" s="127"/>
      <c r="C55" s="1267" t="s">
        <v>47</v>
      </c>
      <c r="D55" s="1267"/>
      <c r="E55" s="1268"/>
      <c r="F55" s="128">
        <v>5371</v>
      </c>
      <c r="G55" s="128">
        <v>5937</v>
      </c>
      <c r="H55" s="129">
        <v>4043</v>
      </c>
    </row>
    <row r="56" spans="2:8" ht="52.5" customHeight="1" x14ac:dyDescent="0.15">
      <c r="B56" s="130"/>
      <c r="C56" s="1269" t="s">
        <v>48</v>
      </c>
      <c r="D56" s="1269"/>
      <c r="E56" s="1270"/>
      <c r="F56" s="131">
        <v>676</v>
      </c>
      <c r="G56" s="131">
        <v>526</v>
      </c>
      <c r="H56" s="132">
        <v>527</v>
      </c>
    </row>
    <row r="57" spans="2:8" ht="53.25" customHeight="1" x14ac:dyDescent="0.15">
      <c r="B57" s="130"/>
      <c r="C57" s="1271" t="s">
        <v>49</v>
      </c>
      <c r="D57" s="1271"/>
      <c r="E57" s="1272"/>
      <c r="F57" s="133">
        <v>4734</v>
      </c>
      <c r="G57" s="133">
        <v>4724</v>
      </c>
      <c r="H57" s="134">
        <v>4743</v>
      </c>
    </row>
    <row r="58" spans="2:8" ht="45.75" customHeight="1" x14ac:dyDescent="0.15">
      <c r="B58" s="135"/>
      <c r="C58" s="1259" t="s">
        <v>617</v>
      </c>
      <c r="D58" s="1260"/>
      <c r="E58" s="1261"/>
      <c r="F58" s="136">
        <v>4000</v>
      </c>
      <c r="G58" s="136">
        <v>4000</v>
      </c>
      <c r="H58" s="137">
        <v>4000</v>
      </c>
    </row>
    <row r="59" spans="2:8" ht="45.75" customHeight="1" x14ac:dyDescent="0.15">
      <c r="B59" s="135"/>
      <c r="C59" s="1259" t="s">
        <v>618</v>
      </c>
      <c r="D59" s="1260"/>
      <c r="E59" s="1261"/>
      <c r="F59" s="136">
        <v>380</v>
      </c>
      <c r="G59" s="136">
        <v>379</v>
      </c>
      <c r="H59" s="137">
        <v>379</v>
      </c>
    </row>
    <row r="60" spans="2:8" ht="45.75" customHeight="1" x14ac:dyDescent="0.15">
      <c r="B60" s="135"/>
      <c r="C60" s="1259" t="s">
        <v>619</v>
      </c>
      <c r="D60" s="1260"/>
      <c r="E60" s="1261"/>
      <c r="F60" s="136">
        <v>176</v>
      </c>
      <c r="G60" s="136">
        <v>156</v>
      </c>
      <c r="H60" s="137">
        <v>158</v>
      </c>
    </row>
    <row r="61" spans="2:8" ht="45.75" customHeight="1" x14ac:dyDescent="0.15">
      <c r="B61" s="135"/>
      <c r="C61" s="1259" t="s">
        <v>620</v>
      </c>
      <c r="D61" s="1260"/>
      <c r="E61" s="1261"/>
      <c r="F61" s="136">
        <v>69</v>
      </c>
      <c r="G61" s="136">
        <v>70</v>
      </c>
      <c r="H61" s="137">
        <v>71</v>
      </c>
    </row>
    <row r="62" spans="2:8" ht="45.75" customHeight="1" thickBot="1" x14ac:dyDescent="0.2">
      <c r="B62" s="138"/>
      <c r="C62" s="1262" t="s">
        <v>621</v>
      </c>
      <c r="D62" s="1263"/>
      <c r="E62" s="1264"/>
      <c r="F62" s="139">
        <v>47</v>
      </c>
      <c r="G62" s="139">
        <v>47</v>
      </c>
      <c r="H62" s="140">
        <v>47</v>
      </c>
    </row>
    <row r="63" spans="2:8" ht="52.5" customHeight="1" thickBot="1" x14ac:dyDescent="0.2">
      <c r="B63" s="141"/>
      <c r="C63" s="1265" t="s">
        <v>50</v>
      </c>
      <c r="D63" s="1265"/>
      <c r="E63" s="1266"/>
      <c r="F63" s="142">
        <v>10782</v>
      </c>
      <c r="G63" s="142">
        <v>11188</v>
      </c>
      <c r="H63" s="143">
        <v>9312</v>
      </c>
    </row>
    <row r="64" spans="2:8" ht="15" customHeight="1" x14ac:dyDescent="0.15"/>
  </sheetData>
  <sheetProtection algorithmName="SHA-512" hashValue="+VMprxOlxM874JoGChd1fZJrTr7xln8d3QWRBNFE939F5YpB/pq8fWWpo3l1eRP/8n1+aHf3aFhjnvQ7B3pYdA==" saltValue="Y2g8urC4aFhCTwpBmuXX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9E3E1-4D3F-426F-BF50-3E23AB31CA9F}">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626</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627</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628</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629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576</v>
      </c>
      <c r="BQ50" s="1307"/>
      <c r="BR50" s="1307"/>
      <c r="BS50" s="1307"/>
      <c r="BT50" s="1307"/>
      <c r="BU50" s="1307"/>
      <c r="BV50" s="1307"/>
      <c r="BW50" s="1307"/>
      <c r="BX50" s="1307" t="s">
        <v>577</v>
      </c>
      <c r="BY50" s="1307"/>
      <c r="BZ50" s="1307"/>
      <c r="CA50" s="1307"/>
      <c r="CB50" s="1307"/>
      <c r="CC50" s="1307"/>
      <c r="CD50" s="1307"/>
      <c r="CE50" s="1307"/>
      <c r="CF50" s="1307" t="s">
        <v>578</v>
      </c>
      <c r="CG50" s="1307"/>
      <c r="CH50" s="1307"/>
      <c r="CI50" s="1307"/>
      <c r="CJ50" s="1307"/>
      <c r="CK50" s="1307"/>
      <c r="CL50" s="1307"/>
      <c r="CM50" s="1307"/>
      <c r="CN50" s="1307" t="s">
        <v>579</v>
      </c>
      <c r="CO50" s="1307"/>
      <c r="CP50" s="1307"/>
      <c r="CQ50" s="1307"/>
      <c r="CR50" s="1307"/>
      <c r="CS50" s="1307"/>
      <c r="CT50" s="1307"/>
      <c r="CU50" s="1307"/>
      <c r="CV50" s="1307" t="s">
        <v>580</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630</v>
      </c>
      <c r="AO51" s="1311"/>
      <c r="AP51" s="1311"/>
      <c r="AQ51" s="1311"/>
      <c r="AR51" s="1311"/>
      <c r="AS51" s="1311"/>
      <c r="AT51" s="1311"/>
      <c r="AU51" s="1311"/>
      <c r="AV51" s="1311"/>
      <c r="AW51" s="1311"/>
      <c r="AX51" s="1311"/>
      <c r="AY51" s="1311"/>
      <c r="AZ51" s="1311"/>
      <c r="BA51" s="1311"/>
      <c r="BB51" s="1311" t="s">
        <v>631</v>
      </c>
      <c r="BC51" s="1311"/>
      <c r="BD51" s="1311"/>
      <c r="BE51" s="1311"/>
      <c r="BF51" s="1311"/>
      <c r="BG51" s="1311"/>
      <c r="BH51" s="1311"/>
      <c r="BI51" s="1311"/>
      <c r="BJ51" s="1311"/>
      <c r="BK51" s="1311"/>
      <c r="BL51" s="1311"/>
      <c r="BM51" s="1311"/>
      <c r="BN51" s="1311"/>
      <c r="BO51" s="1311"/>
      <c r="BP51" s="1312">
        <v>91</v>
      </c>
      <c r="BQ51" s="1312"/>
      <c r="BR51" s="1312"/>
      <c r="BS51" s="1312"/>
      <c r="BT51" s="1312"/>
      <c r="BU51" s="1312"/>
      <c r="BV51" s="1312"/>
      <c r="BW51" s="1312"/>
      <c r="BX51" s="1312">
        <v>82.1</v>
      </c>
      <c r="BY51" s="1312"/>
      <c r="BZ51" s="1312"/>
      <c r="CA51" s="1312"/>
      <c r="CB51" s="1312"/>
      <c r="CC51" s="1312"/>
      <c r="CD51" s="1312"/>
      <c r="CE51" s="1312"/>
      <c r="CF51" s="1312">
        <v>86.6</v>
      </c>
      <c r="CG51" s="1312"/>
      <c r="CH51" s="1312"/>
      <c r="CI51" s="1312"/>
      <c r="CJ51" s="1312"/>
      <c r="CK51" s="1312"/>
      <c r="CL51" s="1312"/>
      <c r="CM51" s="1312"/>
      <c r="CN51" s="1312">
        <v>74.400000000000006</v>
      </c>
      <c r="CO51" s="1312"/>
      <c r="CP51" s="1312"/>
      <c r="CQ51" s="1312"/>
      <c r="CR51" s="1312"/>
      <c r="CS51" s="1312"/>
      <c r="CT51" s="1312"/>
      <c r="CU51" s="1312"/>
      <c r="CV51" s="1312">
        <v>66.7</v>
      </c>
      <c r="CW51" s="1312"/>
      <c r="CX51" s="1312"/>
      <c r="CY51" s="1312"/>
      <c r="CZ51" s="1312"/>
      <c r="DA51" s="1312"/>
      <c r="DB51" s="1312"/>
      <c r="DC51" s="1312"/>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632</v>
      </c>
      <c r="BC53" s="1311"/>
      <c r="BD53" s="1311"/>
      <c r="BE53" s="1311"/>
      <c r="BF53" s="1311"/>
      <c r="BG53" s="1311"/>
      <c r="BH53" s="1311"/>
      <c r="BI53" s="1311"/>
      <c r="BJ53" s="1311"/>
      <c r="BK53" s="1311"/>
      <c r="BL53" s="1311"/>
      <c r="BM53" s="1311"/>
      <c r="BN53" s="1311"/>
      <c r="BO53" s="1311"/>
      <c r="BP53" s="1312">
        <v>56.6</v>
      </c>
      <c r="BQ53" s="1312"/>
      <c r="BR53" s="1312"/>
      <c r="BS53" s="1312"/>
      <c r="BT53" s="1312"/>
      <c r="BU53" s="1312"/>
      <c r="BV53" s="1312"/>
      <c r="BW53" s="1312"/>
      <c r="BX53" s="1312">
        <v>58.3</v>
      </c>
      <c r="BY53" s="1312"/>
      <c r="BZ53" s="1312"/>
      <c r="CA53" s="1312"/>
      <c r="CB53" s="1312"/>
      <c r="CC53" s="1312"/>
      <c r="CD53" s="1312"/>
      <c r="CE53" s="1312"/>
      <c r="CF53" s="1312">
        <v>60.1</v>
      </c>
      <c r="CG53" s="1312"/>
      <c r="CH53" s="1312"/>
      <c r="CI53" s="1312"/>
      <c r="CJ53" s="1312"/>
      <c r="CK53" s="1312"/>
      <c r="CL53" s="1312"/>
      <c r="CM53" s="1312"/>
      <c r="CN53" s="1312">
        <v>61.6</v>
      </c>
      <c r="CO53" s="1312"/>
      <c r="CP53" s="1312"/>
      <c r="CQ53" s="1312"/>
      <c r="CR53" s="1312"/>
      <c r="CS53" s="1312"/>
      <c r="CT53" s="1312"/>
      <c r="CU53" s="1312"/>
      <c r="CV53" s="1312">
        <v>63.1</v>
      </c>
      <c r="CW53" s="1312"/>
      <c r="CX53" s="1312"/>
      <c r="CY53" s="1312"/>
      <c r="CZ53" s="1312"/>
      <c r="DA53" s="1312"/>
      <c r="DB53" s="1312"/>
      <c r="DC53" s="1312"/>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1290"/>
      <c r="B55" s="1282"/>
      <c r="G55" s="1301"/>
      <c r="H55" s="1301"/>
      <c r="I55" s="1301"/>
      <c r="J55" s="1301"/>
      <c r="K55" s="1310"/>
      <c r="L55" s="1310"/>
      <c r="M55" s="1310"/>
      <c r="N55" s="1310"/>
      <c r="AN55" s="1307" t="s">
        <v>633</v>
      </c>
      <c r="AO55" s="1307"/>
      <c r="AP55" s="1307"/>
      <c r="AQ55" s="1307"/>
      <c r="AR55" s="1307"/>
      <c r="AS55" s="1307"/>
      <c r="AT55" s="1307"/>
      <c r="AU55" s="1307"/>
      <c r="AV55" s="1307"/>
      <c r="AW55" s="1307"/>
      <c r="AX55" s="1307"/>
      <c r="AY55" s="1307"/>
      <c r="AZ55" s="1307"/>
      <c r="BA55" s="1307"/>
      <c r="BB55" s="1311" t="s">
        <v>631</v>
      </c>
      <c r="BC55" s="1311"/>
      <c r="BD55" s="1311"/>
      <c r="BE55" s="1311"/>
      <c r="BF55" s="1311"/>
      <c r="BG55" s="1311"/>
      <c r="BH55" s="1311"/>
      <c r="BI55" s="1311"/>
      <c r="BJ55" s="1311"/>
      <c r="BK55" s="1311"/>
      <c r="BL55" s="1311"/>
      <c r="BM55" s="1311"/>
      <c r="BN55" s="1311"/>
      <c r="BO55" s="1311"/>
      <c r="BP55" s="1312">
        <v>38.9</v>
      </c>
      <c r="BQ55" s="1312"/>
      <c r="BR55" s="1312"/>
      <c r="BS55" s="1312"/>
      <c r="BT55" s="1312"/>
      <c r="BU55" s="1312"/>
      <c r="BV55" s="1312"/>
      <c r="BW55" s="1312"/>
      <c r="BX55" s="1312">
        <v>37.6</v>
      </c>
      <c r="BY55" s="1312"/>
      <c r="BZ55" s="1312"/>
      <c r="CA55" s="1312"/>
      <c r="CB55" s="1312"/>
      <c r="CC55" s="1312"/>
      <c r="CD55" s="1312"/>
      <c r="CE55" s="1312"/>
      <c r="CF55" s="1312">
        <v>34</v>
      </c>
      <c r="CG55" s="1312"/>
      <c r="CH55" s="1312"/>
      <c r="CI55" s="1312"/>
      <c r="CJ55" s="1312"/>
      <c r="CK55" s="1312"/>
      <c r="CL55" s="1312"/>
      <c r="CM55" s="1312"/>
      <c r="CN55" s="1312">
        <v>33.9</v>
      </c>
      <c r="CO55" s="1312"/>
      <c r="CP55" s="1312"/>
      <c r="CQ55" s="1312"/>
      <c r="CR55" s="1312"/>
      <c r="CS55" s="1312"/>
      <c r="CT55" s="1312"/>
      <c r="CU55" s="1312"/>
      <c r="CV55" s="1312">
        <v>31.5</v>
      </c>
      <c r="CW55" s="1312"/>
      <c r="CX55" s="1312"/>
      <c r="CY55" s="1312"/>
      <c r="CZ55" s="1312"/>
      <c r="DA55" s="1312"/>
      <c r="DB55" s="1312"/>
      <c r="DC55" s="1312"/>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x14ac:dyDescent="0.15">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632</v>
      </c>
      <c r="BC57" s="1311"/>
      <c r="BD57" s="1311"/>
      <c r="BE57" s="1311"/>
      <c r="BF57" s="1311"/>
      <c r="BG57" s="1311"/>
      <c r="BH57" s="1311"/>
      <c r="BI57" s="1311"/>
      <c r="BJ57" s="1311"/>
      <c r="BK57" s="1311"/>
      <c r="BL57" s="1311"/>
      <c r="BM57" s="1311"/>
      <c r="BN57" s="1311"/>
      <c r="BO57" s="1311"/>
      <c r="BP57" s="1312">
        <v>59.3</v>
      </c>
      <c r="BQ57" s="1312"/>
      <c r="BR57" s="1312"/>
      <c r="BS57" s="1312"/>
      <c r="BT57" s="1312"/>
      <c r="BU57" s="1312"/>
      <c r="BV57" s="1312"/>
      <c r="BW57" s="1312"/>
      <c r="BX57" s="1312">
        <v>60</v>
      </c>
      <c r="BY57" s="1312"/>
      <c r="BZ57" s="1312"/>
      <c r="CA57" s="1312"/>
      <c r="CB57" s="1312"/>
      <c r="CC57" s="1312"/>
      <c r="CD57" s="1312"/>
      <c r="CE57" s="1312"/>
      <c r="CF57" s="1312">
        <v>61.1</v>
      </c>
      <c r="CG57" s="1312"/>
      <c r="CH57" s="1312"/>
      <c r="CI57" s="1312"/>
      <c r="CJ57" s="1312"/>
      <c r="CK57" s="1312"/>
      <c r="CL57" s="1312"/>
      <c r="CM57" s="1312"/>
      <c r="CN57" s="1312">
        <v>61.9</v>
      </c>
      <c r="CO57" s="1312"/>
      <c r="CP57" s="1312"/>
      <c r="CQ57" s="1312"/>
      <c r="CR57" s="1312"/>
      <c r="CS57" s="1312"/>
      <c r="CT57" s="1312"/>
      <c r="CU57" s="1312"/>
      <c r="CV57" s="1312">
        <v>62.6</v>
      </c>
      <c r="CW57" s="1312"/>
      <c r="CX57" s="1312"/>
      <c r="CY57" s="1312"/>
      <c r="CZ57" s="1312"/>
      <c r="DA57" s="1312"/>
      <c r="DB57" s="1312"/>
      <c r="DC57" s="1312"/>
      <c r="DD57" s="1315"/>
      <c r="DE57" s="1313"/>
    </row>
    <row r="58" spans="1:109" s="1290" customFormat="1" x14ac:dyDescent="0.15">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x14ac:dyDescent="0.15">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x14ac:dyDescent="0.15">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x14ac:dyDescent="0.15">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1" t="s">
        <v>634</v>
      </c>
    </row>
    <row r="64" spans="1:109" x14ac:dyDescent="0.15">
      <c r="B64" s="1282"/>
      <c r="G64" s="1289"/>
      <c r="I64" s="1322"/>
      <c r="J64" s="1322"/>
      <c r="K64" s="1322"/>
      <c r="L64" s="1322"/>
      <c r="M64" s="1322"/>
      <c r="N64" s="1323"/>
      <c r="AM64" s="1289"/>
      <c r="AN64" s="1289" t="s">
        <v>627</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635</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4"/>
      <c r="I70" s="1324"/>
      <c r="J70" s="1325"/>
      <c r="K70" s="1325"/>
      <c r="L70" s="1326"/>
      <c r="M70" s="1325"/>
      <c r="N70" s="1326"/>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7"/>
      <c r="I71" s="1328"/>
      <c r="J71" s="1325"/>
      <c r="K71" s="1325"/>
      <c r="L71" s="1326"/>
      <c r="M71" s="1325"/>
      <c r="N71" s="1326"/>
      <c r="AM71" s="1327"/>
      <c r="AN71" s="1275" t="s">
        <v>629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576</v>
      </c>
      <c r="BQ72" s="1307"/>
      <c r="BR72" s="1307"/>
      <c r="BS72" s="1307"/>
      <c r="BT72" s="1307"/>
      <c r="BU72" s="1307"/>
      <c r="BV72" s="1307"/>
      <c r="BW72" s="1307"/>
      <c r="BX72" s="1307" t="s">
        <v>577</v>
      </c>
      <c r="BY72" s="1307"/>
      <c r="BZ72" s="1307"/>
      <c r="CA72" s="1307"/>
      <c r="CB72" s="1307"/>
      <c r="CC72" s="1307"/>
      <c r="CD72" s="1307"/>
      <c r="CE72" s="1307"/>
      <c r="CF72" s="1307" t="s">
        <v>578</v>
      </c>
      <c r="CG72" s="1307"/>
      <c r="CH72" s="1307"/>
      <c r="CI72" s="1307"/>
      <c r="CJ72" s="1307"/>
      <c r="CK72" s="1307"/>
      <c r="CL72" s="1307"/>
      <c r="CM72" s="1307"/>
      <c r="CN72" s="1307" t="s">
        <v>579</v>
      </c>
      <c r="CO72" s="1307"/>
      <c r="CP72" s="1307"/>
      <c r="CQ72" s="1307"/>
      <c r="CR72" s="1307"/>
      <c r="CS72" s="1307"/>
      <c r="CT72" s="1307"/>
      <c r="CU72" s="1307"/>
      <c r="CV72" s="1307" t="s">
        <v>580</v>
      </c>
      <c r="CW72" s="1307"/>
      <c r="CX72" s="1307"/>
      <c r="CY72" s="1307"/>
      <c r="CZ72" s="1307"/>
      <c r="DA72" s="1307"/>
      <c r="DB72" s="1307"/>
      <c r="DC72" s="1307"/>
    </row>
    <row r="73" spans="2:107" x14ac:dyDescent="0.15">
      <c r="B73" s="1282"/>
      <c r="G73" s="1308"/>
      <c r="H73" s="1308"/>
      <c r="I73" s="1308"/>
      <c r="J73" s="1308"/>
      <c r="K73" s="1329"/>
      <c r="L73" s="1329"/>
      <c r="M73" s="1329"/>
      <c r="N73" s="1329"/>
      <c r="AM73" s="1300"/>
      <c r="AN73" s="1311" t="s">
        <v>630</v>
      </c>
      <c r="AO73" s="1311"/>
      <c r="AP73" s="1311"/>
      <c r="AQ73" s="1311"/>
      <c r="AR73" s="1311"/>
      <c r="AS73" s="1311"/>
      <c r="AT73" s="1311"/>
      <c r="AU73" s="1311"/>
      <c r="AV73" s="1311"/>
      <c r="AW73" s="1311"/>
      <c r="AX73" s="1311"/>
      <c r="AY73" s="1311"/>
      <c r="AZ73" s="1311"/>
      <c r="BA73" s="1311"/>
      <c r="BB73" s="1311" t="s">
        <v>631</v>
      </c>
      <c r="BC73" s="1311"/>
      <c r="BD73" s="1311"/>
      <c r="BE73" s="1311"/>
      <c r="BF73" s="1311"/>
      <c r="BG73" s="1311"/>
      <c r="BH73" s="1311"/>
      <c r="BI73" s="1311"/>
      <c r="BJ73" s="1311"/>
      <c r="BK73" s="1311"/>
      <c r="BL73" s="1311"/>
      <c r="BM73" s="1311"/>
      <c r="BN73" s="1311"/>
      <c r="BO73" s="1311"/>
      <c r="BP73" s="1312">
        <v>91</v>
      </c>
      <c r="BQ73" s="1312"/>
      <c r="BR73" s="1312"/>
      <c r="BS73" s="1312"/>
      <c r="BT73" s="1312"/>
      <c r="BU73" s="1312"/>
      <c r="BV73" s="1312"/>
      <c r="BW73" s="1312"/>
      <c r="BX73" s="1312">
        <v>82.1</v>
      </c>
      <c r="BY73" s="1312"/>
      <c r="BZ73" s="1312"/>
      <c r="CA73" s="1312"/>
      <c r="CB73" s="1312"/>
      <c r="CC73" s="1312"/>
      <c r="CD73" s="1312"/>
      <c r="CE73" s="1312"/>
      <c r="CF73" s="1312">
        <v>86.6</v>
      </c>
      <c r="CG73" s="1312"/>
      <c r="CH73" s="1312"/>
      <c r="CI73" s="1312"/>
      <c r="CJ73" s="1312"/>
      <c r="CK73" s="1312"/>
      <c r="CL73" s="1312"/>
      <c r="CM73" s="1312"/>
      <c r="CN73" s="1312">
        <v>74.400000000000006</v>
      </c>
      <c r="CO73" s="1312"/>
      <c r="CP73" s="1312"/>
      <c r="CQ73" s="1312"/>
      <c r="CR73" s="1312"/>
      <c r="CS73" s="1312"/>
      <c r="CT73" s="1312"/>
      <c r="CU73" s="1312"/>
      <c r="CV73" s="1312">
        <v>66.7</v>
      </c>
      <c r="CW73" s="1312"/>
      <c r="CX73" s="1312"/>
      <c r="CY73" s="1312"/>
      <c r="CZ73" s="1312"/>
      <c r="DA73" s="1312"/>
      <c r="DB73" s="1312"/>
      <c r="DC73" s="1312"/>
    </row>
    <row r="74" spans="2:107" x14ac:dyDescent="0.15">
      <c r="B74" s="1282"/>
      <c r="G74" s="1308"/>
      <c r="H74" s="1308"/>
      <c r="I74" s="1308"/>
      <c r="J74" s="1308"/>
      <c r="K74" s="1329"/>
      <c r="L74" s="1329"/>
      <c r="M74" s="1329"/>
      <c r="N74" s="1329"/>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636</v>
      </c>
      <c r="BC75" s="1311"/>
      <c r="BD75" s="1311"/>
      <c r="BE75" s="1311"/>
      <c r="BF75" s="1311"/>
      <c r="BG75" s="1311"/>
      <c r="BH75" s="1311"/>
      <c r="BI75" s="1311"/>
      <c r="BJ75" s="1311"/>
      <c r="BK75" s="1311"/>
      <c r="BL75" s="1311"/>
      <c r="BM75" s="1311"/>
      <c r="BN75" s="1311"/>
      <c r="BO75" s="1311"/>
      <c r="BP75" s="1312">
        <v>11.3</v>
      </c>
      <c r="BQ75" s="1312"/>
      <c r="BR75" s="1312"/>
      <c r="BS75" s="1312"/>
      <c r="BT75" s="1312"/>
      <c r="BU75" s="1312"/>
      <c r="BV75" s="1312"/>
      <c r="BW75" s="1312"/>
      <c r="BX75" s="1312">
        <v>11</v>
      </c>
      <c r="BY75" s="1312"/>
      <c r="BZ75" s="1312"/>
      <c r="CA75" s="1312"/>
      <c r="CB75" s="1312"/>
      <c r="CC75" s="1312"/>
      <c r="CD75" s="1312"/>
      <c r="CE75" s="1312"/>
      <c r="CF75" s="1312">
        <v>10.5</v>
      </c>
      <c r="CG75" s="1312"/>
      <c r="CH75" s="1312"/>
      <c r="CI75" s="1312"/>
      <c r="CJ75" s="1312"/>
      <c r="CK75" s="1312"/>
      <c r="CL75" s="1312"/>
      <c r="CM75" s="1312"/>
      <c r="CN75" s="1312">
        <v>9.3000000000000007</v>
      </c>
      <c r="CO75" s="1312"/>
      <c r="CP75" s="1312"/>
      <c r="CQ75" s="1312"/>
      <c r="CR75" s="1312"/>
      <c r="CS75" s="1312"/>
      <c r="CT75" s="1312"/>
      <c r="CU75" s="1312"/>
      <c r="CV75" s="1312">
        <v>8.1</v>
      </c>
      <c r="CW75" s="1312"/>
      <c r="CX75" s="1312"/>
      <c r="CY75" s="1312"/>
      <c r="CZ75" s="1312"/>
      <c r="DA75" s="1312"/>
      <c r="DB75" s="1312"/>
      <c r="DC75" s="1312"/>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1282"/>
      <c r="G77" s="1301"/>
      <c r="H77" s="1301"/>
      <c r="I77" s="1301"/>
      <c r="J77" s="1301"/>
      <c r="K77" s="1329"/>
      <c r="L77" s="1329"/>
      <c r="M77" s="1329"/>
      <c r="N77" s="1329"/>
      <c r="AN77" s="1307" t="s">
        <v>633</v>
      </c>
      <c r="AO77" s="1307"/>
      <c r="AP77" s="1307"/>
      <c r="AQ77" s="1307"/>
      <c r="AR77" s="1307"/>
      <c r="AS77" s="1307"/>
      <c r="AT77" s="1307"/>
      <c r="AU77" s="1307"/>
      <c r="AV77" s="1307"/>
      <c r="AW77" s="1307"/>
      <c r="AX77" s="1307"/>
      <c r="AY77" s="1307"/>
      <c r="AZ77" s="1307"/>
      <c r="BA77" s="1307"/>
      <c r="BB77" s="1311" t="s">
        <v>631</v>
      </c>
      <c r="BC77" s="1311"/>
      <c r="BD77" s="1311"/>
      <c r="BE77" s="1311"/>
      <c r="BF77" s="1311"/>
      <c r="BG77" s="1311"/>
      <c r="BH77" s="1311"/>
      <c r="BI77" s="1311"/>
      <c r="BJ77" s="1311"/>
      <c r="BK77" s="1311"/>
      <c r="BL77" s="1311"/>
      <c r="BM77" s="1311"/>
      <c r="BN77" s="1311"/>
      <c r="BO77" s="1311"/>
      <c r="BP77" s="1312">
        <v>38.9</v>
      </c>
      <c r="BQ77" s="1312"/>
      <c r="BR77" s="1312"/>
      <c r="BS77" s="1312"/>
      <c r="BT77" s="1312"/>
      <c r="BU77" s="1312"/>
      <c r="BV77" s="1312"/>
      <c r="BW77" s="1312"/>
      <c r="BX77" s="1312">
        <v>37.6</v>
      </c>
      <c r="BY77" s="1312"/>
      <c r="BZ77" s="1312"/>
      <c r="CA77" s="1312"/>
      <c r="CB77" s="1312"/>
      <c r="CC77" s="1312"/>
      <c r="CD77" s="1312"/>
      <c r="CE77" s="1312"/>
      <c r="CF77" s="1312">
        <v>34</v>
      </c>
      <c r="CG77" s="1312"/>
      <c r="CH77" s="1312"/>
      <c r="CI77" s="1312"/>
      <c r="CJ77" s="1312"/>
      <c r="CK77" s="1312"/>
      <c r="CL77" s="1312"/>
      <c r="CM77" s="1312"/>
      <c r="CN77" s="1312">
        <v>33.9</v>
      </c>
      <c r="CO77" s="1312"/>
      <c r="CP77" s="1312"/>
      <c r="CQ77" s="1312"/>
      <c r="CR77" s="1312"/>
      <c r="CS77" s="1312"/>
      <c r="CT77" s="1312"/>
      <c r="CU77" s="1312"/>
      <c r="CV77" s="1312">
        <v>31.5</v>
      </c>
      <c r="CW77" s="1312"/>
      <c r="CX77" s="1312"/>
      <c r="CY77" s="1312"/>
      <c r="CZ77" s="1312"/>
      <c r="DA77" s="1312"/>
      <c r="DB77" s="1312"/>
      <c r="DC77" s="1312"/>
    </row>
    <row r="78" spans="2:107" x14ac:dyDescent="0.15">
      <c r="B78" s="1282"/>
      <c r="G78" s="1301"/>
      <c r="H78" s="1301"/>
      <c r="I78" s="1301"/>
      <c r="J78" s="1301"/>
      <c r="K78" s="1329"/>
      <c r="L78" s="1329"/>
      <c r="M78" s="1329"/>
      <c r="N78" s="1329"/>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1282"/>
      <c r="G79" s="1301"/>
      <c r="H79" s="1301"/>
      <c r="I79" s="1314"/>
      <c r="J79" s="1314"/>
      <c r="K79" s="1330"/>
      <c r="L79" s="1330"/>
      <c r="M79" s="1330"/>
      <c r="N79" s="1330"/>
      <c r="AN79" s="1307"/>
      <c r="AO79" s="1307"/>
      <c r="AP79" s="1307"/>
      <c r="AQ79" s="1307"/>
      <c r="AR79" s="1307"/>
      <c r="AS79" s="1307"/>
      <c r="AT79" s="1307"/>
      <c r="AU79" s="1307"/>
      <c r="AV79" s="1307"/>
      <c r="AW79" s="1307"/>
      <c r="AX79" s="1307"/>
      <c r="AY79" s="1307"/>
      <c r="AZ79" s="1307"/>
      <c r="BA79" s="1307"/>
      <c r="BB79" s="1311" t="s">
        <v>636</v>
      </c>
      <c r="BC79" s="1311"/>
      <c r="BD79" s="1311"/>
      <c r="BE79" s="1311"/>
      <c r="BF79" s="1311"/>
      <c r="BG79" s="1311"/>
      <c r="BH79" s="1311"/>
      <c r="BI79" s="1311"/>
      <c r="BJ79" s="1311"/>
      <c r="BK79" s="1311"/>
      <c r="BL79" s="1311"/>
      <c r="BM79" s="1311"/>
      <c r="BN79" s="1311"/>
      <c r="BO79" s="1311"/>
      <c r="BP79" s="1312">
        <v>6.4</v>
      </c>
      <c r="BQ79" s="1312"/>
      <c r="BR79" s="1312"/>
      <c r="BS79" s="1312"/>
      <c r="BT79" s="1312"/>
      <c r="BU79" s="1312"/>
      <c r="BV79" s="1312"/>
      <c r="BW79" s="1312"/>
      <c r="BX79" s="1312">
        <v>6.1</v>
      </c>
      <c r="BY79" s="1312"/>
      <c r="BZ79" s="1312"/>
      <c r="CA79" s="1312"/>
      <c r="CB79" s="1312"/>
      <c r="CC79" s="1312"/>
      <c r="CD79" s="1312"/>
      <c r="CE79" s="1312"/>
      <c r="CF79" s="1312">
        <v>5.9</v>
      </c>
      <c r="CG79" s="1312"/>
      <c r="CH79" s="1312"/>
      <c r="CI79" s="1312"/>
      <c r="CJ79" s="1312"/>
      <c r="CK79" s="1312"/>
      <c r="CL79" s="1312"/>
      <c r="CM79" s="1312"/>
      <c r="CN79" s="1312">
        <v>5.7</v>
      </c>
      <c r="CO79" s="1312"/>
      <c r="CP79" s="1312"/>
      <c r="CQ79" s="1312"/>
      <c r="CR79" s="1312"/>
      <c r="CS79" s="1312"/>
      <c r="CT79" s="1312"/>
      <c r="CU79" s="1312"/>
      <c r="CV79" s="1312">
        <v>5.4</v>
      </c>
      <c r="CW79" s="1312"/>
      <c r="CX79" s="1312"/>
      <c r="CY79" s="1312"/>
      <c r="CZ79" s="1312"/>
      <c r="DA79" s="1312"/>
      <c r="DB79" s="1312"/>
      <c r="DC79" s="1312"/>
    </row>
    <row r="80" spans="2:107" x14ac:dyDescent="0.15">
      <c r="B80" s="1282"/>
      <c r="G80" s="1301"/>
      <c r="H80" s="1301"/>
      <c r="I80" s="1314"/>
      <c r="J80" s="1314"/>
      <c r="K80" s="1330"/>
      <c r="L80" s="1330"/>
      <c r="M80" s="1330"/>
      <c r="N80" s="1330"/>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1282"/>
    </row>
    <row r="82" spans="2:109" ht="17.25" x14ac:dyDescent="0.15">
      <c r="B82" s="1282"/>
      <c r="K82" s="1331"/>
      <c r="L82" s="1331"/>
      <c r="M82" s="1331"/>
      <c r="N82" s="1331"/>
      <c r="AQ82" s="1331"/>
      <c r="AR82" s="1331"/>
      <c r="AS82" s="1331"/>
      <c r="AT82" s="1331"/>
      <c r="BC82" s="1331"/>
      <c r="BD82" s="1331"/>
      <c r="BE82" s="1331"/>
      <c r="BF82" s="1331"/>
      <c r="BO82" s="1331"/>
      <c r="BP82" s="1331"/>
      <c r="BQ82" s="1331"/>
      <c r="BR82" s="1331"/>
      <c r="CA82" s="1331"/>
      <c r="CB82" s="1331"/>
      <c r="CC82" s="1331"/>
      <c r="CD82" s="1331"/>
      <c r="CM82" s="1331"/>
      <c r="CN82" s="1331"/>
      <c r="CO82" s="1331"/>
      <c r="CP82" s="1331"/>
      <c r="CY82" s="1331"/>
      <c r="CZ82" s="1331"/>
      <c r="DA82" s="1331"/>
      <c r="DB82" s="1331"/>
      <c r="DC82" s="1331"/>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2"/>
      <c r="AQ87" s="1332"/>
      <c r="BC87" s="1332"/>
      <c r="BO87" s="1332"/>
      <c r="CA87" s="1332"/>
      <c r="CM87" s="1332"/>
      <c r="CY87" s="1332"/>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E06+xelp/SNf3s7KIFwlkUUvAzXkp+/LCdTZ0iBJIhiZmFiZXeVLdRN9bWQjIcdfhiP2RGJVZpuKIp5A1Dj2cw==" saltValue="f4r8pk6Zo0WrFm9G6XLAX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E98E9-1F3D-4BE2-B271-27098E62305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TFXLvdzZLD2pAtpJDmrIKnl9ZlqgjuV6/tGqPwTt0hcPJei6VO4zn+vpDxp+nU6tZFyQNLfBajJ1En8Wrd232Q==" saltValue="xEUjgLnH91p9K93f55wDn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76312-5F3C-4321-AAA0-43A1EBA17BA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523</v>
      </c>
    </row>
  </sheetData>
  <sheetProtection algorithmName="SHA-512" hashValue="1aNKJR8sEWPuoRUi2aliIncj/IoVfm2HCrLjdQavVUNkQQS+MobvMHrwlVIEQgPuV/aBBNxGbD3UzVSKyrY8tQ==" saltValue="L+8qb2cSzNmWhNKXLdSHk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573</v>
      </c>
      <c r="G2" s="157"/>
      <c r="H2" s="158"/>
    </row>
    <row r="3" spans="1:8" x14ac:dyDescent="0.15">
      <c r="A3" s="154" t="s">
        <v>566</v>
      </c>
      <c r="B3" s="159"/>
      <c r="C3" s="160"/>
      <c r="D3" s="161">
        <v>32990</v>
      </c>
      <c r="E3" s="162"/>
      <c r="F3" s="163">
        <v>46395</v>
      </c>
      <c r="G3" s="164"/>
      <c r="H3" s="165"/>
    </row>
    <row r="4" spans="1:8" x14ac:dyDescent="0.15">
      <c r="A4" s="166"/>
      <c r="B4" s="167"/>
      <c r="C4" s="168"/>
      <c r="D4" s="169">
        <v>22553</v>
      </c>
      <c r="E4" s="170"/>
      <c r="F4" s="171">
        <v>26304</v>
      </c>
      <c r="G4" s="172"/>
      <c r="H4" s="173"/>
    </row>
    <row r="5" spans="1:8" x14ac:dyDescent="0.15">
      <c r="A5" s="154" t="s">
        <v>568</v>
      </c>
      <c r="B5" s="159"/>
      <c r="C5" s="160"/>
      <c r="D5" s="161">
        <v>42181</v>
      </c>
      <c r="E5" s="162"/>
      <c r="F5" s="163">
        <v>48088</v>
      </c>
      <c r="G5" s="164"/>
      <c r="H5" s="165"/>
    </row>
    <row r="6" spans="1:8" x14ac:dyDescent="0.15">
      <c r="A6" s="166"/>
      <c r="B6" s="167"/>
      <c r="C6" s="168"/>
      <c r="D6" s="169">
        <v>28864</v>
      </c>
      <c r="E6" s="170"/>
      <c r="F6" s="171">
        <v>25183</v>
      </c>
      <c r="G6" s="172"/>
      <c r="H6" s="173"/>
    </row>
    <row r="7" spans="1:8" x14ac:dyDescent="0.15">
      <c r="A7" s="154" t="s">
        <v>569</v>
      </c>
      <c r="B7" s="159"/>
      <c r="C7" s="160"/>
      <c r="D7" s="161">
        <v>58333</v>
      </c>
      <c r="E7" s="162"/>
      <c r="F7" s="163">
        <v>46457</v>
      </c>
      <c r="G7" s="164"/>
      <c r="H7" s="165"/>
    </row>
    <row r="8" spans="1:8" x14ac:dyDescent="0.15">
      <c r="A8" s="166"/>
      <c r="B8" s="167"/>
      <c r="C8" s="168"/>
      <c r="D8" s="169">
        <v>39285</v>
      </c>
      <c r="E8" s="170"/>
      <c r="F8" s="171">
        <v>24020</v>
      </c>
      <c r="G8" s="172"/>
      <c r="H8" s="173"/>
    </row>
    <row r="9" spans="1:8" x14ac:dyDescent="0.15">
      <c r="A9" s="154" t="s">
        <v>570</v>
      </c>
      <c r="B9" s="159"/>
      <c r="C9" s="160"/>
      <c r="D9" s="161">
        <v>61640</v>
      </c>
      <c r="E9" s="162"/>
      <c r="F9" s="163">
        <v>51849</v>
      </c>
      <c r="G9" s="164"/>
      <c r="H9" s="165"/>
    </row>
    <row r="10" spans="1:8" x14ac:dyDescent="0.15">
      <c r="A10" s="166"/>
      <c r="B10" s="167"/>
      <c r="C10" s="168"/>
      <c r="D10" s="169">
        <v>13686</v>
      </c>
      <c r="E10" s="170"/>
      <c r="F10" s="171">
        <v>26326</v>
      </c>
      <c r="G10" s="172"/>
      <c r="H10" s="173"/>
    </row>
    <row r="11" spans="1:8" x14ac:dyDescent="0.15">
      <c r="A11" s="154" t="s">
        <v>571</v>
      </c>
      <c r="B11" s="159"/>
      <c r="C11" s="160"/>
      <c r="D11" s="161">
        <v>47890</v>
      </c>
      <c r="E11" s="162"/>
      <c r="F11" s="163">
        <v>52191</v>
      </c>
      <c r="G11" s="164"/>
      <c r="H11" s="165"/>
    </row>
    <row r="12" spans="1:8" x14ac:dyDescent="0.15">
      <c r="A12" s="166"/>
      <c r="B12" s="167"/>
      <c r="C12" s="174"/>
      <c r="D12" s="169">
        <v>24971</v>
      </c>
      <c r="E12" s="170"/>
      <c r="F12" s="171">
        <v>26807</v>
      </c>
      <c r="G12" s="172"/>
      <c r="H12" s="173"/>
    </row>
    <row r="13" spans="1:8" x14ac:dyDescent="0.15">
      <c r="A13" s="154"/>
      <c r="B13" s="159"/>
      <c r="C13" s="175"/>
      <c r="D13" s="176">
        <v>48607</v>
      </c>
      <c r="E13" s="177"/>
      <c r="F13" s="178">
        <v>48996</v>
      </c>
      <c r="G13" s="179"/>
      <c r="H13" s="165"/>
    </row>
    <row r="14" spans="1:8" x14ac:dyDescent="0.15">
      <c r="A14" s="166"/>
      <c r="B14" s="167"/>
      <c r="C14" s="168"/>
      <c r="D14" s="169">
        <v>25872</v>
      </c>
      <c r="E14" s="170"/>
      <c r="F14" s="171">
        <v>25728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2.2000000000000002</v>
      </c>
      <c r="C19" s="180">
        <f>ROUND(VALUE(SUBSTITUTE(実質収支比率等に係る経年分析!G$48,"▲","-")),2)</f>
        <v>1.88</v>
      </c>
      <c r="D19" s="180">
        <f>ROUND(VALUE(SUBSTITUTE(実質収支比率等に係る経年分析!H$48,"▲","-")),2)</f>
        <v>4.92</v>
      </c>
      <c r="E19" s="180">
        <f>ROUND(VALUE(SUBSTITUTE(実質収支比率等に係る経年分析!I$48,"▲","-")),2)</f>
        <v>1.76</v>
      </c>
      <c r="F19" s="180">
        <f>ROUND(VALUE(SUBSTITUTE(実質収支比率等に係る経年分析!J$48,"▲","-")),2)</f>
        <v>4.4400000000000004</v>
      </c>
    </row>
    <row r="20" spans="1:11" x14ac:dyDescent="0.15">
      <c r="A20" s="180" t="s">
        <v>54</v>
      </c>
      <c r="B20" s="180">
        <f>ROUND(VALUE(SUBSTITUTE(実質収支比率等に係る経年分析!F$47,"▲","-")),2)</f>
        <v>14.9</v>
      </c>
      <c r="C20" s="180">
        <f>ROUND(VALUE(SUBSTITUTE(実質収支比率等に係る経年分析!G$47,"▲","-")),2)</f>
        <v>13.71</v>
      </c>
      <c r="D20" s="180">
        <f>ROUND(VALUE(SUBSTITUTE(実質収支比率等に係る経年分析!H$47,"▲","-")),2)</f>
        <v>9.68</v>
      </c>
      <c r="E20" s="180">
        <f>ROUND(VALUE(SUBSTITUTE(実質収支比率等に係る経年分析!I$47,"▲","-")),2)</f>
        <v>10.76</v>
      </c>
      <c r="F20" s="180">
        <f>ROUND(VALUE(SUBSTITUTE(実質収支比率等に係る経年分析!J$47,"▲","-")),2)</f>
        <v>7.21</v>
      </c>
    </row>
    <row r="21" spans="1:11" x14ac:dyDescent="0.15">
      <c r="A21" s="180" t="s">
        <v>55</v>
      </c>
      <c r="B21" s="180">
        <f>IF(ISNUMBER(VALUE(SUBSTITUTE(実質収支比率等に係る経年分析!F$49,"▲","-"))),ROUND(VALUE(SUBSTITUTE(実質収支比率等に係る経年分析!F$49,"▲","-")),2),NA())</f>
        <v>-0.42</v>
      </c>
      <c r="C21" s="180">
        <f>IF(ISNUMBER(VALUE(SUBSTITUTE(実質収支比率等に係る経年分析!G$49,"▲","-"))),ROUND(VALUE(SUBSTITUTE(実質収支比率等に係る経年分析!G$49,"▲","-")),2),NA())</f>
        <v>-1.93</v>
      </c>
      <c r="D21" s="180">
        <f>IF(ISNUMBER(VALUE(SUBSTITUTE(実質収支比率等に係る経年分析!H$49,"▲","-"))),ROUND(VALUE(SUBSTITUTE(実質収支比率等に係る経年分析!H$49,"▲","-")),2),NA())</f>
        <v>-1.0900000000000001</v>
      </c>
      <c r="E21" s="180">
        <f>IF(ISNUMBER(VALUE(SUBSTITUTE(実質収支比率等に係る経年分析!I$49,"▲","-"))),ROUND(VALUE(SUBSTITUTE(実質収支比率等に係る経年分析!I$49,"▲","-")),2),NA())</f>
        <v>-2.16</v>
      </c>
      <c r="F21" s="180">
        <f>IF(ISNUMBER(VALUE(SUBSTITUTE(実質収支比率等に係る経年分析!J$49,"▲","-"))),ROUND(VALUE(SUBSTITUTE(実質収支比率等に係る経年分析!J$49,"▲","-")),2),NA())</f>
        <v>-0.68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病院事業会計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0.34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0.28999999999999998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0.28000000000000003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0.22</v>
      </c>
    </row>
    <row r="30" spans="1:11" x14ac:dyDescent="0.15">
      <c r="A30" s="181" t="str">
        <f>IF(連結実質赤字比率に係る赤字・黒字の構成分析!C$40="",NA(),連結実質赤字比率に係る赤字・黒字の構成分析!C$40)</f>
        <v>介護保険事業（保険勘定）特別会計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1.1100000000000001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0.96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0.28000000000000003</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0.28999999999999998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x14ac:dyDescent="0.15">
      <c r="A32" s="181" t="str">
        <f>IF(連結実質赤字比率に係る赤字・黒字の構成分析!C$38="",NA(),連結実質赤字比率に係る赤字・黒字の構成分析!C$38)</f>
        <v>国民健康保険事業（事業勘定）特別会計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0.99</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1.28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1.57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2.1800000000000002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2.2599999999999998</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1.87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12262</v>
      </c>
      <c r="E42" s="182"/>
      <c r="F42" s="182"/>
      <c r="G42" s="182">
        <f>'実質公債費比率（分子）の構造'!L$52</f>
        <v>11781</v>
      </c>
      <c r="H42" s="182"/>
      <c r="I42" s="182"/>
      <c r="J42" s="182">
        <f>'実質公債費比率（分子）の構造'!M$52</f>
        <v>11842</v>
      </c>
      <c r="K42" s="182"/>
      <c r="L42" s="182"/>
      <c r="M42" s="182">
        <f>'実質公債費比率（分子）の構造'!N$52</f>
        <v>11966</v>
      </c>
      <c r="N42" s="182"/>
      <c r="O42" s="182"/>
      <c r="P42" s="182">
        <f>'実質公債費比率（分子）の構造'!O$52</f>
        <v>11521</v>
      </c>
    </row>
    <row r="43" spans="1:16" x14ac:dyDescent="0.15">
      <c r="A43" s="182" t="s">
        <v>63</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2</v>
      </c>
      <c r="L43" s="182"/>
      <c r="M43" s="182"/>
      <c r="N43" s="182">
        <f>'実質公債費比率（分子）の構造'!O$51</f>
        <v>1</v>
      </c>
      <c r="O43" s="182"/>
      <c r="P43" s="182"/>
    </row>
    <row r="44" spans="1:16" x14ac:dyDescent="0.15">
      <c r="A44" s="182" t="s">
        <v>64</v>
      </c>
      <c r="B44" s="182">
        <f>'実質公債費比率（分子）の構造'!K$50</f>
        <v>1092</v>
      </c>
      <c r="C44" s="182"/>
      <c r="D44" s="182"/>
      <c r="E44" s="182">
        <f>'実質公債費比率（分子）の構造'!L$50</f>
        <v>1093</v>
      </c>
      <c r="F44" s="182"/>
      <c r="G44" s="182"/>
      <c r="H44" s="182">
        <f>'実質公債費比率（分子）の構造'!M$50</f>
        <v>1032</v>
      </c>
      <c r="I44" s="182"/>
      <c r="J44" s="182"/>
      <c r="K44" s="182">
        <f>'実質公債費比率（分子）の構造'!N$50</f>
        <v>93</v>
      </c>
      <c r="L44" s="182"/>
      <c r="M44" s="182"/>
      <c r="N44" s="182">
        <f>'実質公債費比率（分子）の構造'!O$50</f>
        <v>93</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2137</v>
      </c>
      <c r="C46" s="182"/>
      <c r="D46" s="182"/>
      <c r="E46" s="182">
        <f>'実質公債費比率（分子）の構造'!L$48</f>
        <v>1897</v>
      </c>
      <c r="F46" s="182"/>
      <c r="G46" s="182"/>
      <c r="H46" s="182">
        <f>'実質公債費比率（分子）の構造'!M$48</f>
        <v>1844</v>
      </c>
      <c r="I46" s="182"/>
      <c r="J46" s="182"/>
      <c r="K46" s="182">
        <f>'実質公債費比率（分子）の構造'!N$48</f>
        <v>1768</v>
      </c>
      <c r="L46" s="182"/>
      <c r="M46" s="182"/>
      <c r="N46" s="182">
        <f>'実質公債費比率（分子）の構造'!O$48</f>
        <v>1654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14437</v>
      </c>
      <c r="C49" s="182"/>
      <c r="D49" s="182"/>
      <c r="E49" s="182">
        <f>'実質公債費比率（分子）の構造'!L$45</f>
        <v>13602</v>
      </c>
      <c r="F49" s="182"/>
      <c r="G49" s="182"/>
      <c r="H49" s="182">
        <f>'実質公債費比率（分子）の構造'!M$45</f>
        <v>13411</v>
      </c>
      <c r="I49" s="182"/>
      <c r="J49" s="182"/>
      <c r="K49" s="182">
        <f>'実質公債費比率（分子）の構造'!N$45</f>
        <v>13656</v>
      </c>
      <c r="L49" s="182"/>
      <c r="M49" s="182"/>
      <c r="N49" s="182">
        <f>'実質公債費比率（分子）の構造'!O$45</f>
        <v>12914</v>
      </c>
      <c r="O49" s="182"/>
      <c r="P49" s="182"/>
    </row>
    <row r="50" spans="1:16" x14ac:dyDescent="0.15">
      <c r="A50" s="182" t="s">
        <v>70</v>
      </c>
      <c r="B50" s="182" t="e">
        <f>NA()</f>
        <v>#N/A</v>
      </c>
      <c r="C50" s="182">
        <f>IF(ISNUMBER('実質公債費比率（分子）の構造'!K$53),'実質公債費比率（分子）の構造'!K$53,NA())</f>
        <v>5404</v>
      </c>
      <c r="D50" s="182" t="e">
        <f>NA()</f>
        <v>#N/A</v>
      </c>
      <c r="E50" s="182" t="e">
        <f>NA()</f>
        <v>#N/A</v>
      </c>
      <c r="F50" s="182">
        <f>IF(ISNUMBER('実質公債費比率（分子）の構造'!L$53),'実質公債費比率（分子）の構造'!L$53,NA())</f>
        <v>4812</v>
      </c>
      <c r="G50" s="182" t="e">
        <f>NA()</f>
        <v>#N/A</v>
      </c>
      <c r="H50" s="182" t="e">
        <f>NA()</f>
        <v>#N/A</v>
      </c>
      <c r="I50" s="182">
        <f>IF(ISNUMBER('実質公債費比率（分子）の構造'!M$53),'実質公債費比率（分子）の構造'!M$53,NA())</f>
        <v>4446</v>
      </c>
      <c r="J50" s="182" t="e">
        <f>NA()</f>
        <v>#N/A</v>
      </c>
      <c r="K50" s="182" t="e">
        <f>NA()</f>
        <v>#N/A</v>
      </c>
      <c r="L50" s="182">
        <f>IF(ISNUMBER('実質公債費比率（分子）の構造'!N$53),'実質公債費比率（分子）の構造'!N$53,NA())</f>
        <v>3553</v>
      </c>
      <c r="M50" s="182" t="e">
        <f>NA()</f>
        <v>#N/A</v>
      </c>
      <c r="N50" s="182" t="e">
        <f>NA()</f>
        <v>#N/A</v>
      </c>
      <c r="O50" s="182">
        <f>IF(ISNUMBER('実質公債費比率（分子）の構造'!O$53),'実質公債費比率（分子）の構造'!O$53,NA())</f>
        <v>3141</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107309</v>
      </c>
      <c r="E56" s="181"/>
      <c r="F56" s="181"/>
      <c r="G56" s="181">
        <f>'将来負担比率（分子）の構造'!J$52</f>
        <v>104784</v>
      </c>
      <c r="H56" s="181"/>
      <c r="I56" s="181"/>
      <c r="J56" s="181">
        <f>'将来負担比率（分子）の構造'!K$52</f>
        <v>104687</v>
      </c>
      <c r="K56" s="181"/>
      <c r="L56" s="181"/>
      <c r="M56" s="181">
        <f>'将来負担比率（分子）の構造'!L$52</f>
        <v>106928</v>
      </c>
      <c r="N56" s="181"/>
      <c r="O56" s="181"/>
      <c r="P56" s="181">
        <f>'将来負担比率（分子）の構造'!M$52</f>
        <v>105727</v>
      </c>
    </row>
    <row r="57" spans="1:16" x14ac:dyDescent="0.15">
      <c r="A57" s="181" t="s">
        <v>41</v>
      </c>
      <c r="B57" s="181"/>
      <c r="C57" s="181"/>
      <c r="D57" s="181">
        <f>'将来負担比率（分子）の構造'!I$51</f>
        <v>18248</v>
      </c>
      <c r="E57" s="181"/>
      <c r="F57" s="181"/>
      <c r="G57" s="181">
        <f>'将来負担比率（分子）の構造'!J$51</f>
        <v>16928</v>
      </c>
      <c r="H57" s="181"/>
      <c r="I57" s="181"/>
      <c r="J57" s="181">
        <f>'将来負担比率（分子）の構造'!K$51</f>
        <v>15522</v>
      </c>
      <c r="K57" s="181"/>
      <c r="L57" s="181"/>
      <c r="M57" s="181">
        <f>'将来負担比率（分子）の構造'!L$51</f>
        <v>15069</v>
      </c>
      <c r="N57" s="181"/>
      <c r="O57" s="181"/>
      <c r="P57" s="181">
        <f>'将来負担比率（分子）の構造'!M$51</f>
        <v>13962</v>
      </c>
    </row>
    <row r="58" spans="1:16" x14ac:dyDescent="0.15">
      <c r="A58" s="181" t="s">
        <v>40</v>
      </c>
      <c r="B58" s="181"/>
      <c r="C58" s="181"/>
      <c r="D58" s="181">
        <f>'将来負担比率（分子）の構造'!I$50</f>
        <v>15905</v>
      </c>
      <c r="E58" s="181"/>
      <c r="F58" s="181"/>
      <c r="G58" s="181">
        <f>'将来負担比率（分子）の構造'!J$50</f>
        <v>15936</v>
      </c>
      <c r="H58" s="181"/>
      <c r="I58" s="181"/>
      <c r="J58" s="181">
        <f>'将来負担比率（分子）の構造'!K$50</f>
        <v>13719</v>
      </c>
      <c r="K58" s="181"/>
      <c r="L58" s="181"/>
      <c r="M58" s="181">
        <f>'将来負担比率（分子）の構造'!L$50</f>
        <v>13944</v>
      </c>
      <c r="N58" s="181"/>
      <c r="O58" s="181"/>
      <c r="P58" s="181">
        <f>'将来負担比率（分子）の構造'!M$50</f>
        <v>12178</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753</v>
      </c>
      <c r="C61" s="181"/>
      <c r="D61" s="181"/>
      <c r="E61" s="181">
        <f>'将来負担比率（分子）の構造'!J$46</f>
        <v>745</v>
      </c>
      <c r="F61" s="181"/>
      <c r="G61" s="181"/>
      <c r="H61" s="181">
        <f>'将来負担比率（分子）の構造'!K$46</f>
        <v>728</v>
      </c>
      <c r="I61" s="181"/>
      <c r="J61" s="181"/>
      <c r="K61" s="181">
        <f>'将来負担比率（分子）の構造'!L$46</f>
        <v>713</v>
      </c>
      <c r="L61" s="181"/>
      <c r="M61" s="181"/>
      <c r="N61" s="181">
        <f>'将来負担比率（分子）の構造'!M$46</f>
        <v>699</v>
      </c>
      <c r="O61" s="181"/>
      <c r="P61" s="181"/>
    </row>
    <row r="62" spans="1:16" x14ac:dyDescent="0.15">
      <c r="A62" s="181" t="s">
        <v>34</v>
      </c>
      <c r="B62" s="181">
        <f>'将来負担比率（分子）の構造'!I$45</f>
        <v>19361</v>
      </c>
      <c r="C62" s="181"/>
      <c r="D62" s="181"/>
      <c r="E62" s="181">
        <f>'将来負担比率（分子）の構造'!J$45</f>
        <v>18599</v>
      </c>
      <c r="F62" s="181"/>
      <c r="G62" s="181"/>
      <c r="H62" s="181">
        <f>'将来負担比率（分子）の構造'!K$45</f>
        <v>17106</v>
      </c>
      <c r="I62" s="181"/>
      <c r="J62" s="181"/>
      <c r="K62" s="181">
        <f>'将来負担比率（分子）の構造'!L$45</f>
        <v>16499</v>
      </c>
      <c r="L62" s="181"/>
      <c r="M62" s="181"/>
      <c r="N62" s="181">
        <f>'将来負担比率（分子）の構造'!M$45</f>
        <v>15727</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34000</v>
      </c>
      <c r="C64" s="181"/>
      <c r="D64" s="181"/>
      <c r="E64" s="181">
        <f>'将来負担比率（分子）の構造'!J$43</f>
        <v>31880</v>
      </c>
      <c r="F64" s="181"/>
      <c r="G64" s="181"/>
      <c r="H64" s="181">
        <f>'将来負担比率（分子）の構造'!K$43</f>
        <v>30260</v>
      </c>
      <c r="I64" s="181"/>
      <c r="J64" s="181"/>
      <c r="K64" s="181">
        <f>'将来負担比率（分子）の構造'!L$43</f>
        <v>28057</v>
      </c>
      <c r="L64" s="181"/>
      <c r="M64" s="181"/>
      <c r="N64" s="181">
        <f>'将来負担比率（分子）の構造'!M$43</f>
        <v>26260</v>
      </c>
      <c r="O64" s="181"/>
      <c r="P64" s="181"/>
    </row>
    <row r="65" spans="1:16" x14ac:dyDescent="0.15">
      <c r="A65" s="181" t="s">
        <v>31</v>
      </c>
      <c r="B65" s="181">
        <f>'将来負担比率（分子）の構造'!I$42</f>
        <v>2720</v>
      </c>
      <c r="C65" s="181"/>
      <c r="D65" s="181"/>
      <c r="E65" s="181">
        <f>'将来負担比率（分子）の構造'!J$42</f>
        <v>1640</v>
      </c>
      <c r="F65" s="181"/>
      <c r="G65" s="181"/>
      <c r="H65" s="181">
        <f>'将来負担比率（分子）の構造'!K$42</f>
        <v>618</v>
      </c>
      <c r="I65" s="181"/>
      <c r="J65" s="181"/>
      <c r="K65" s="181">
        <f>'将来負担比率（分子）の構造'!L$42</f>
        <v>533</v>
      </c>
      <c r="L65" s="181"/>
      <c r="M65" s="181"/>
      <c r="N65" s="181">
        <f>'将来負担比率（分子）の構造'!M$42</f>
        <v>448</v>
      </c>
      <c r="O65" s="181"/>
      <c r="P65" s="181"/>
    </row>
    <row r="66" spans="1:16" x14ac:dyDescent="0.15">
      <c r="A66" s="181" t="s">
        <v>30</v>
      </c>
      <c r="B66" s="181">
        <f>'将来負担比率（分子）の構造'!I$41</f>
        <v>127521</v>
      </c>
      <c r="C66" s="181"/>
      <c r="D66" s="181"/>
      <c r="E66" s="181">
        <f>'将来負担比率（分子）の構造'!J$41</f>
        <v>122692</v>
      </c>
      <c r="F66" s="181"/>
      <c r="G66" s="181"/>
      <c r="H66" s="181">
        <f>'将来負担比率（分子）の構造'!K$41</f>
        <v>124835</v>
      </c>
      <c r="I66" s="181"/>
      <c r="J66" s="181"/>
      <c r="K66" s="181">
        <f>'将来負担比率（分子）の構造'!L$41</f>
        <v>123859</v>
      </c>
      <c r="L66" s="181"/>
      <c r="M66" s="181"/>
      <c r="N66" s="181">
        <f>'将来負担比率（分子）の構造'!M$41</f>
        <v>119769</v>
      </c>
      <c r="O66" s="181"/>
      <c r="P66" s="181"/>
    </row>
    <row r="67" spans="1:16" x14ac:dyDescent="0.15">
      <c r="A67" s="181" t="s">
        <v>74</v>
      </c>
      <c r="B67" s="181" t="e">
        <f>NA()</f>
        <v>#N/A</v>
      </c>
      <c r="C67" s="181">
        <f>IF(ISNUMBER('将来負担比率（分子）の構造'!I$53), IF('将来負担比率（分子）の構造'!I$53 &lt; 0, 0, '将来負担比率（分子）の構造'!I$53), NA())</f>
        <v>42893</v>
      </c>
      <c r="D67" s="181" t="e">
        <f>NA()</f>
        <v>#N/A</v>
      </c>
      <c r="E67" s="181" t="e">
        <f>NA()</f>
        <v>#N/A</v>
      </c>
      <c r="F67" s="181">
        <f>IF(ISNUMBER('将来負担比率（分子）の構造'!J$53), IF('将来負担比率（分子）の構造'!J$53 &lt; 0, 0, '将来負担比率（分子）の構造'!J$53), NA())</f>
        <v>37908</v>
      </c>
      <c r="G67" s="181" t="e">
        <f>NA()</f>
        <v>#N/A</v>
      </c>
      <c r="H67" s="181" t="e">
        <f>NA()</f>
        <v>#N/A</v>
      </c>
      <c r="I67" s="181">
        <f>IF(ISNUMBER('将来負担比率（分子）の構造'!K$53), IF('将来負担比率（分子）の構造'!K$53 &lt; 0, 0, '将来負担比率（分子）の構造'!K$53), NA())</f>
        <v>39618</v>
      </c>
      <c r="J67" s="181" t="e">
        <f>NA()</f>
        <v>#N/A</v>
      </c>
      <c r="K67" s="181" t="e">
        <f>NA()</f>
        <v>#N/A</v>
      </c>
      <c r="L67" s="181">
        <f>IF(ISNUMBER('将来負担比率（分子）の構造'!L$53), IF('将来負担比率（分子）の構造'!L$53 &lt; 0, 0, '将来負担比率（分子）の構造'!L$53), NA())</f>
        <v>33721</v>
      </c>
      <c r="M67" s="181" t="e">
        <f>NA()</f>
        <v>#N/A</v>
      </c>
      <c r="N67" s="181" t="e">
        <f>NA()</f>
        <v>#N/A</v>
      </c>
      <c r="O67" s="181">
        <f>IF(ISNUMBER('将来負担比率（分子）の構造'!M$53), IF('将来負担比率（分子）の構造'!M$53 &lt; 0, 0, '将来負担比率（分子）の構造'!M$53), NA())</f>
        <v>31036</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5371</v>
      </c>
      <c r="C72" s="185">
        <f>基金残高に係る経年分析!G55</f>
        <v>5937</v>
      </c>
      <c r="D72" s="185">
        <f>基金残高に係る経年分析!H55</f>
        <v>4043</v>
      </c>
    </row>
    <row r="73" spans="1:16" x14ac:dyDescent="0.15">
      <c r="A73" s="184" t="s">
        <v>77</v>
      </c>
      <c r="B73" s="185">
        <f>基金残高に係る経年分析!F56</f>
        <v>676</v>
      </c>
      <c r="C73" s="185">
        <f>基金残高に係る経年分析!G56</f>
        <v>526</v>
      </c>
      <c r="D73" s="185">
        <f>基金残高に係る経年分析!H56</f>
        <v>527</v>
      </c>
    </row>
    <row r="74" spans="1:16" x14ac:dyDescent="0.15">
      <c r="A74" s="184" t="s">
        <v>78</v>
      </c>
      <c r="B74" s="185">
        <f>基金残高に係る経年分析!F57</f>
        <v>4734</v>
      </c>
      <c r="C74" s="185">
        <f>基金残高に係る経年分析!G57</f>
        <v>4724</v>
      </c>
      <c r="D74" s="185">
        <f>基金残高に係る経年分析!H57</f>
        <v>4743</v>
      </c>
    </row>
  </sheetData>
  <sheetProtection algorithmName="SHA-512" hashValue="XlNjxEe6+gVR1ulf27xesf2I4ywjIdeJYriq4KF5BgYkRDPUcaJ3o0WGZ+EPyaTkVFXJLljEO0r48/l7WgkgTg==" saltValue="+QsE7OCC7w4v0DD4+Vpk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211</v>
      </c>
      <c r="DI1" s="624"/>
      <c r="DJ1" s="624"/>
      <c r="DK1" s="624"/>
      <c r="DL1" s="624"/>
      <c r="DM1" s="624"/>
      <c r="DN1" s="625"/>
      <c r="DO1" s="226"/>
      <c r="DP1" s="623" t="s">
        <v>212</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214</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215</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216</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217</v>
      </c>
      <c r="S4" s="627"/>
      <c r="T4" s="627"/>
      <c r="U4" s="627"/>
      <c r="V4" s="627"/>
      <c r="W4" s="627"/>
      <c r="X4" s="627"/>
      <c r="Y4" s="628"/>
      <c r="Z4" s="626" t="s">
        <v>218</v>
      </c>
      <c r="AA4" s="627"/>
      <c r="AB4" s="627"/>
      <c r="AC4" s="628"/>
      <c r="AD4" s="626" t="s">
        <v>219</v>
      </c>
      <c r="AE4" s="627"/>
      <c r="AF4" s="627"/>
      <c r="AG4" s="627"/>
      <c r="AH4" s="627"/>
      <c r="AI4" s="627"/>
      <c r="AJ4" s="627"/>
      <c r="AK4" s="628"/>
      <c r="AL4" s="626" t="s">
        <v>218</v>
      </c>
      <c r="AM4" s="627"/>
      <c r="AN4" s="627"/>
      <c r="AO4" s="628"/>
      <c r="AP4" s="632" t="s">
        <v>220</v>
      </c>
      <c r="AQ4" s="632"/>
      <c r="AR4" s="632"/>
      <c r="AS4" s="632"/>
      <c r="AT4" s="632"/>
      <c r="AU4" s="632"/>
      <c r="AV4" s="632"/>
      <c r="AW4" s="632"/>
      <c r="AX4" s="632"/>
      <c r="AY4" s="632"/>
      <c r="AZ4" s="632"/>
      <c r="BA4" s="632"/>
      <c r="BB4" s="632"/>
      <c r="BC4" s="632"/>
      <c r="BD4" s="632"/>
      <c r="BE4" s="632"/>
      <c r="BF4" s="632"/>
      <c r="BG4" s="632" t="s">
        <v>221</v>
      </c>
      <c r="BH4" s="632"/>
      <c r="BI4" s="632"/>
      <c r="BJ4" s="632"/>
      <c r="BK4" s="632"/>
      <c r="BL4" s="632"/>
      <c r="BM4" s="632"/>
      <c r="BN4" s="632"/>
      <c r="BO4" s="632" t="s">
        <v>218</v>
      </c>
      <c r="BP4" s="632"/>
      <c r="BQ4" s="632"/>
      <c r="BR4" s="632"/>
      <c r="BS4" s="632" t="s">
        <v>222</v>
      </c>
      <c r="BT4" s="632"/>
      <c r="BU4" s="632"/>
      <c r="BV4" s="632"/>
      <c r="BW4" s="632"/>
      <c r="BX4" s="632"/>
      <c r="BY4" s="632"/>
      <c r="BZ4" s="632"/>
      <c r="CA4" s="632"/>
      <c r="CB4" s="632"/>
      <c r="CD4" s="629" t="s">
        <v>223</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224</v>
      </c>
      <c r="C5" s="634"/>
      <c r="D5" s="634"/>
      <c r="E5" s="634"/>
      <c r="F5" s="634"/>
      <c r="G5" s="634"/>
      <c r="H5" s="634"/>
      <c r="I5" s="634"/>
      <c r="J5" s="634"/>
      <c r="K5" s="634"/>
      <c r="L5" s="634"/>
      <c r="M5" s="634"/>
      <c r="N5" s="634"/>
      <c r="O5" s="634"/>
      <c r="P5" s="634"/>
      <c r="Q5" s="635"/>
      <c r="R5" s="636">
        <v>30333636</v>
      </c>
      <c r="S5" s="637"/>
      <c r="T5" s="637"/>
      <c r="U5" s="637"/>
      <c r="V5" s="637"/>
      <c r="W5" s="637"/>
      <c r="X5" s="637"/>
      <c r="Y5" s="638"/>
      <c r="Z5" s="639">
        <v>23.7</v>
      </c>
      <c r="AA5" s="639"/>
      <c r="AB5" s="639"/>
      <c r="AC5" s="639"/>
      <c r="AD5" s="640">
        <v>28209052</v>
      </c>
      <c r="AE5" s="640"/>
      <c r="AF5" s="640"/>
      <c r="AG5" s="640"/>
      <c r="AH5" s="640"/>
      <c r="AI5" s="640"/>
      <c r="AJ5" s="640"/>
      <c r="AK5" s="640"/>
      <c r="AL5" s="641">
        <v>53.4</v>
      </c>
      <c r="AM5" s="642"/>
      <c r="AN5" s="642"/>
      <c r="AO5" s="643"/>
      <c r="AP5" s="633" t="s">
        <v>225</v>
      </c>
      <c r="AQ5" s="634"/>
      <c r="AR5" s="634"/>
      <c r="AS5" s="634"/>
      <c r="AT5" s="634"/>
      <c r="AU5" s="634"/>
      <c r="AV5" s="634"/>
      <c r="AW5" s="634"/>
      <c r="AX5" s="634"/>
      <c r="AY5" s="634"/>
      <c r="AZ5" s="634"/>
      <c r="BA5" s="634"/>
      <c r="BB5" s="634"/>
      <c r="BC5" s="634"/>
      <c r="BD5" s="634"/>
      <c r="BE5" s="634"/>
      <c r="BF5" s="635"/>
      <c r="BG5" s="647">
        <v>28202925</v>
      </c>
      <c r="BH5" s="648"/>
      <c r="BI5" s="648"/>
      <c r="BJ5" s="648"/>
      <c r="BK5" s="648"/>
      <c r="BL5" s="648"/>
      <c r="BM5" s="648"/>
      <c r="BN5" s="649"/>
      <c r="BO5" s="650">
        <v>93</v>
      </c>
      <c r="BP5" s="650"/>
      <c r="BQ5" s="650"/>
      <c r="BR5" s="650"/>
      <c r="BS5" s="651">
        <v>295650</v>
      </c>
      <c r="BT5" s="651"/>
      <c r="BU5" s="651"/>
      <c r="BV5" s="651"/>
      <c r="BW5" s="651"/>
      <c r="BX5" s="651"/>
      <c r="BY5" s="651"/>
      <c r="BZ5" s="651"/>
      <c r="CA5" s="651"/>
      <c r="CB5" s="655"/>
      <c r="CD5" s="629" t="s">
        <v>220</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218</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618982</v>
      </c>
      <c r="S6" s="648"/>
      <c r="T6" s="648"/>
      <c r="U6" s="648"/>
      <c r="V6" s="648"/>
      <c r="W6" s="648"/>
      <c r="X6" s="648"/>
      <c r="Y6" s="649"/>
      <c r="Z6" s="650">
        <v>0.5</v>
      </c>
      <c r="AA6" s="650"/>
      <c r="AB6" s="650"/>
      <c r="AC6" s="650"/>
      <c r="AD6" s="651">
        <v>618982</v>
      </c>
      <c r="AE6" s="651"/>
      <c r="AF6" s="651"/>
      <c r="AG6" s="651"/>
      <c r="AH6" s="651"/>
      <c r="AI6" s="651"/>
      <c r="AJ6" s="651"/>
      <c r="AK6" s="651"/>
      <c r="AL6" s="652">
        <v>1.2</v>
      </c>
      <c r="AM6" s="653"/>
      <c r="AN6" s="653"/>
      <c r="AO6" s="654"/>
      <c r="AP6" s="644" t="s">
        <v>230</v>
      </c>
      <c r="AQ6" s="645"/>
      <c r="AR6" s="645"/>
      <c r="AS6" s="645"/>
      <c r="AT6" s="645"/>
      <c r="AU6" s="645"/>
      <c r="AV6" s="645"/>
      <c r="AW6" s="645"/>
      <c r="AX6" s="645"/>
      <c r="AY6" s="645"/>
      <c r="AZ6" s="645"/>
      <c r="BA6" s="645"/>
      <c r="BB6" s="645"/>
      <c r="BC6" s="645"/>
      <c r="BD6" s="645"/>
      <c r="BE6" s="645"/>
      <c r="BF6" s="646"/>
      <c r="BG6" s="647">
        <v>28202925</v>
      </c>
      <c r="BH6" s="648"/>
      <c r="BI6" s="648"/>
      <c r="BJ6" s="648"/>
      <c r="BK6" s="648"/>
      <c r="BL6" s="648"/>
      <c r="BM6" s="648"/>
      <c r="BN6" s="649"/>
      <c r="BO6" s="650">
        <v>93</v>
      </c>
      <c r="BP6" s="650"/>
      <c r="BQ6" s="650"/>
      <c r="BR6" s="650"/>
      <c r="BS6" s="651">
        <v>295650</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526422</v>
      </c>
      <c r="CS6" s="648"/>
      <c r="CT6" s="648"/>
      <c r="CU6" s="648"/>
      <c r="CV6" s="648"/>
      <c r="CW6" s="648"/>
      <c r="CX6" s="648"/>
      <c r="CY6" s="649"/>
      <c r="CZ6" s="641">
        <v>0.4</v>
      </c>
      <c r="DA6" s="642"/>
      <c r="DB6" s="642"/>
      <c r="DC6" s="661"/>
      <c r="DD6" s="656" t="s">
        <v>232</v>
      </c>
      <c r="DE6" s="648"/>
      <c r="DF6" s="648"/>
      <c r="DG6" s="648"/>
      <c r="DH6" s="648"/>
      <c r="DI6" s="648"/>
      <c r="DJ6" s="648"/>
      <c r="DK6" s="648"/>
      <c r="DL6" s="648"/>
      <c r="DM6" s="648"/>
      <c r="DN6" s="648"/>
      <c r="DO6" s="648"/>
      <c r="DP6" s="649"/>
      <c r="DQ6" s="656">
        <v>526068</v>
      </c>
      <c r="DR6" s="648"/>
      <c r="DS6" s="648"/>
      <c r="DT6" s="648"/>
      <c r="DU6" s="648"/>
      <c r="DV6" s="648"/>
      <c r="DW6" s="648"/>
      <c r="DX6" s="648"/>
      <c r="DY6" s="648"/>
      <c r="DZ6" s="648"/>
      <c r="EA6" s="648"/>
      <c r="EB6" s="648"/>
      <c r="EC6" s="657"/>
    </row>
    <row r="7" spans="2:143" ht="11.25" customHeight="1" x14ac:dyDescent="0.15">
      <c r="B7" s="644" t="s">
        <v>233</v>
      </c>
      <c r="C7" s="645"/>
      <c r="D7" s="645"/>
      <c r="E7" s="645"/>
      <c r="F7" s="645"/>
      <c r="G7" s="645"/>
      <c r="H7" s="645"/>
      <c r="I7" s="645"/>
      <c r="J7" s="645"/>
      <c r="K7" s="645"/>
      <c r="L7" s="645"/>
      <c r="M7" s="645"/>
      <c r="N7" s="645"/>
      <c r="O7" s="645"/>
      <c r="P7" s="645"/>
      <c r="Q7" s="646"/>
      <c r="R7" s="647">
        <v>31027</v>
      </c>
      <c r="S7" s="648"/>
      <c r="T7" s="648"/>
      <c r="U7" s="648"/>
      <c r="V7" s="648"/>
      <c r="W7" s="648"/>
      <c r="X7" s="648"/>
      <c r="Y7" s="649"/>
      <c r="Z7" s="650">
        <v>0</v>
      </c>
      <c r="AA7" s="650"/>
      <c r="AB7" s="650"/>
      <c r="AC7" s="650"/>
      <c r="AD7" s="651">
        <v>31027</v>
      </c>
      <c r="AE7" s="651"/>
      <c r="AF7" s="651"/>
      <c r="AG7" s="651"/>
      <c r="AH7" s="651"/>
      <c r="AI7" s="651"/>
      <c r="AJ7" s="651"/>
      <c r="AK7" s="651"/>
      <c r="AL7" s="652">
        <v>0.1</v>
      </c>
      <c r="AM7" s="653"/>
      <c r="AN7" s="653"/>
      <c r="AO7" s="654"/>
      <c r="AP7" s="644" t="s">
        <v>234</v>
      </c>
      <c r="AQ7" s="645"/>
      <c r="AR7" s="645"/>
      <c r="AS7" s="645"/>
      <c r="AT7" s="645"/>
      <c r="AU7" s="645"/>
      <c r="AV7" s="645"/>
      <c r="AW7" s="645"/>
      <c r="AX7" s="645"/>
      <c r="AY7" s="645"/>
      <c r="AZ7" s="645"/>
      <c r="BA7" s="645"/>
      <c r="BB7" s="645"/>
      <c r="BC7" s="645"/>
      <c r="BD7" s="645"/>
      <c r="BE7" s="645"/>
      <c r="BF7" s="646"/>
      <c r="BG7" s="647">
        <v>13383871</v>
      </c>
      <c r="BH7" s="648"/>
      <c r="BI7" s="648"/>
      <c r="BJ7" s="648"/>
      <c r="BK7" s="648"/>
      <c r="BL7" s="648"/>
      <c r="BM7" s="648"/>
      <c r="BN7" s="649"/>
      <c r="BO7" s="650">
        <v>44.1</v>
      </c>
      <c r="BP7" s="650"/>
      <c r="BQ7" s="650"/>
      <c r="BR7" s="650"/>
      <c r="BS7" s="651">
        <v>295650</v>
      </c>
      <c r="BT7" s="651"/>
      <c r="BU7" s="651"/>
      <c r="BV7" s="651"/>
      <c r="BW7" s="651"/>
      <c r="BX7" s="651"/>
      <c r="BY7" s="651"/>
      <c r="BZ7" s="651"/>
      <c r="CA7" s="651"/>
      <c r="CB7" s="655"/>
      <c r="CD7" s="662" t="s">
        <v>235</v>
      </c>
      <c r="CE7" s="663"/>
      <c r="CF7" s="663"/>
      <c r="CG7" s="663"/>
      <c r="CH7" s="663"/>
      <c r="CI7" s="663"/>
      <c r="CJ7" s="663"/>
      <c r="CK7" s="663"/>
      <c r="CL7" s="663"/>
      <c r="CM7" s="663"/>
      <c r="CN7" s="663"/>
      <c r="CO7" s="663"/>
      <c r="CP7" s="663"/>
      <c r="CQ7" s="664"/>
      <c r="CR7" s="647">
        <v>31905899</v>
      </c>
      <c r="CS7" s="648"/>
      <c r="CT7" s="648"/>
      <c r="CU7" s="648"/>
      <c r="CV7" s="648"/>
      <c r="CW7" s="648"/>
      <c r="CX7" s="648"/>
      <c r="CY7" s="649"/>
      <c r="CZ7" s="650">
        <v>25.6</v>
      </c>
      <c r="DA7" s="650"/>
      <c r="DB7" s="650"/>
      <c r="DC7" s="650"/>
      <c r="DD7" s="656">
        <v>333707</v>
      </c>
      <c r="DE7" s="648"/>
      <c r="DF7" s="648"/>
      <c r="DG7" s="648"/>
      <c r="DH7" s="648"/>
      <c r="DI7" s="648"/>
      <c r="DJ7" s="648"/>
      <c r="DK7" s="648"/>
      <c r="DL7" s="648"/>
      <c r="DM7" s="648"/>
      <c r="DN7" s="648"/>
      <c r="DO7" s="648"/>
      <c r="DP7" s="649"/>
      <c r="DQ7" s="656">
        <v>8705551</v>
      </c>
      <c r="DR7" s="648"/>
      <c r="DS7" s="648"/>
      <c r="DT7" s="648"/>
      <c r="DU7" s="648"/>
      <c r="DV7" s="648"/>
      <c r="DW7" s="648"/>
      <c r="DX7" s="648"/>
      <c r="DY7" s="648"/>
      <c r="DZ7" s="648"/>
      <c r="EA7" s="648"/>
      <c r="EB7" s="648"/>
      <c r="EC7" s="657"/>
    </row>
    <row r="8" spans="2:143" ht="11.25" customHeight="1" x14ac:dyDescent="0.15">
      <c r="B8" s="644" t="s">
        <v>236</v>
      </c>
      <c r="C8" s="645"/>
      <c r="D8" s="645"/>
      <c r="E8" s="645"/>
      <c r="F8" s="645"/>
      <c r="G8" s="645"/>
      <c r="H8" s="645"/>
      <c r="I8" s="645"/>
      <c r="J8" s="645"/>
      <c r="K8" s="645"/>
      <c r="L8" s="645"/>
      <c r="M8" s="645"/>
      <c r="N8" s="645"/>
      <c r="O8" s="645"/>
      <c r="P8" s="645"/>
      <c r="Q8" s="646"/>
      <c r="R8" s="647">
        <v>128478</v>
      </c>
      <c r="S8" s="648"/>
      <c r="T8" s="648"/>
      <c r="U8" s="648"/>
      <c r="V8" s="648"/>
      <c r="W8" s="648"/>
      <c r="X8" s="648"/>
      <c r="Y8" s="649"/>
      <c r="Z8" s="650">
        <v>0.1</v>
      </c>
      <c r="AA8" s="650"/>
      <c r="AB8" s="650"/>
      <c r="AC8" s="650"/>
      <c r="AD8" s="651">
        <v>128478</v>
      </c>
      <c r="AE8" s="651"/>
      <c r="AF8" s="651"/>
      <c r="AG8" s="651"/>
      <c r="AH8" s="651"/>
      <c r="AI8" s="651"/>
      <c r="AJ8" s="651"/>
      <c r="AK8" s="651"/>
      <c r="AL8" s="652">
        <v>0.2</v>
      </c>
      <c r="AM8" s="653"/>
      <c r="AN8" s="653"/>
      <c r="AO8" s="654"/>
      <c r="AP8" s="644" t="s">
        <v>237</v>
      </c>
      <c r="AQ8" s="645"/>
      <c r="AR8" s="645"/>
      <c r="AS8" s="645"/>
      <c r="AT8" s="645"/>
      <c r="AU8" s="645"/>
      <c r="AV8" s="645"/>
      <c r="AW8" s="645"/>
      <c r="AX8" s="645"/>
      <c r="AY8" s="645"/>
      <c r="AZ8" s="645"/>
      <c r="BA8" s="645"/>
      <c r="BB8" s="645"/>
      <c r="BC8" s="645"/>
      <c r="BD8" s="645"/>
      <c r="BE8" s="645"/>
      <c r="BF8" s="646"/>
      <c r="BG8" s="647">
        <v>372921</v>
      </c>
      <c r="BH8" s="648"/>
      <c r="BI8" s="648"/>
      <c r="BJ8" s="648"/>
      <c r="BK8" s="648"/>
      <c r="BL8" s="648"/>
      <c r="BM8" s="648"/>
      <c r="BN8" s="649"/>
      <c r="BO8" s="650">
        <v>1.2</v>
      </c>
      <c r="BP8" s="650"/>
      <c r="BQ8" s="650"/>
      <c r="BR8" s="650"/>
      <c r="BS8" s="656" t="s">
        <v>127</v>
      </c>
      <c r="BT8" s="648"/>
      <c r="BU8" s="648"/>
      <c r="BV8" s="648"/>
      <c r="BW8" s="648"/>
      <c r="BX8" s="648"/>
      <c r="BY8" s="648"/>
      <c r="BZ8" s="648"/>
      <c r="CA8" s="648"/>
      <c r="CB8" s="657"/>
      <c r="CD8" s="662" t="s">
        <v>238</v>
      </c>
      <c r="CE8" s="663"/>
      <c r="CF8" s="663"/>
      <c r="CG8" s="663"/>
      <c r="CH8" s="663"/>
      <c r="CI8" s="663"/>
      <c r="CJ8" s="663"/>
      <c r="CK8" s="663"/>
      <c r="CL8" s="663"/>
      <c r="CM8" s="663"/>
      <c r="CN8" s="663"/>
      <c r="CO8" s="663"/>
      <c r="CP8" s="663"/>
      <c r="CQ8" s="664"/>
      <c r="CR8" s="647">
        <v>37709708</v>
      </c>
      <c r="CS8" s="648"/>
      <c r="CT8" s="648"/>
      <c r="CU8" s="648"/>
      <c r="CV8" s="648"/>
      <c r="CW8" s="648"/>
      <c r="CX8" s="648"/>
      <c r="CY8" s="649"/>
      <c r="CZ8" s="650">
        <v>30.2</v>
      </c>
      <c r="DA8" s="650"/>
      <c r="DB8" s="650"/>
      <c r="DC8" s="650"/>
      <c r="DD8" s="656">
        <v>1137399</v>
      </c>
      <c r="DE8" s="648"/>
      <c r="DF8" s="648"/>
      <c r="DG8" s="648"/>
      <c r="DH8" s="648"/>
      <c r="DI8" s="648"/>
      <c r="DJ8" s="648"/>
      <c r="DK8" s="648"/>
      <c r="DL8" s="648"/>
      <c r="DM8" s="648"/>
      <c r="DN8" s="648"/>
      <c r="DO8" s="648"/>
      <c r="DP8" s="649"/>
      <c r="DQ8" s="656">
        <v>18048100</v>
      </c>
      <c r="DR8" s="648"/>
      <c r="DS8" s="648"/>
      <c r="DT8" s="648"/>
      <c r="DU8" s="648"/>
      <c r="DV8" s="648"/>
      <c r="DW8" s="648"/>
      <c r="DX8" s="648"/>
      <c r="DY8" s="648"/>
      <c r="DZ8" s="648"/>
      <c r="EA8" s="648"/>
      <c r="EB8" s="648"/>
      <c r="EC8" s="657"/>
    </row>
    <row r="9" spans="2:143" ht="11.25" customHeight="1" x14ac:dyDescent="0.15">
      <c r="B9" s="644" t="s">
        <v>239</v>
      </c>
      <c r="C9" s="645"/>
      <c r="D9" s="645"/>
      <c r="E9" s="645"/>
      <c r="F9" s="645"/>
      <c r="G9" s="645"/>
      <c r="H9" s="645"/>
      <c r="I9" s="645"/>
      <c r="J9" s="645"/>
      <c r="K9" s="645"/>
      <c r="L9" s="645"/>
      <c r="M9" s="645"/>
      <c r="N9" s="645"/>
      <c r="O9" s="645"/>
      <c r="P9" s="645"/>
      <c r="Q9" s="646"/>
      <c r="R9" s="647">
        <v>126770</v>
      </c>
      <c r="S9" s="648"/>
      <c r="T9" s="648"/>
      <c r="U9" s="648"/>
      <c r="V9" s="648"/>
      <c r="W9" s="648"/>
      <c r="X9" s="648"/>
      <c r="Y9" s="649"/>
      <c r="Z9" s="650">
        <v>0.1</v>
      </c>
      <c r="AA9" s="650"/>
      <c r="AB9" s="650"/>
      <c r="AC9" s="650"/>
      <c r="AD9" s="651">
        <v>126770</v>
      </c>
      <c r="AE9" s="651"/>
      <c r="AF9" s="651"/>
      <c r="AG9" s="651"/>
      <c r="AH9" s="651"/>
      <c r="AI9" s="651"/>
      <c r="AJ9" s="651"/>
      <c r="AK9" s="651"/>
      <c r="AL9" s="652">
        <v>0.2</v>
      </c>
      <c r="AM9" s="653"/>
      <c r="AN9" s="653"/>
      <c r="AO9" s="654"/>
      <c r="AP9" s="644" t="s">
        <v>240</v>
      </c>
      <c r="AQ9" s="645"/>
      <c r="AR9" s="645"/>
      <c r="AS9" s="645"/>
      <c r="AT9" s="645"/>
      <c r="AU9" s="645"/>
      <c r="AV9" s="645"/>
      <c r="AW9" s="645"/>
      <c r="AX9" s="645"/>
      <c r="AY9" s="645"/>
      <c r="AZ9" s="645"/>
      <c r="BA9" s="645"/>
      <c r="BB9" s="645"/>
      <c r="BC9" s="645"/>
      <c r="BD9" s="645"/>
      <c r="BE9" s="645"/>
      <c r="BF9" s="646"/>
      <c r="BG9" s="647">
        <v>11280133</v>
      </c>
      <c r="BH9" s="648"/>
      <c r="BI9" s="648"/>
      <c r="BJ9" s="648"/>
      <c r="BK9" s="648"/>
      <c r="BL9" s="648"/>
      <c r="BM9" s="648"/>
      <c r="BN9" s="649"/>
      <c r="BO9" s="650">
        <v>37.200000000000003</v>
      </c>
      <c r="BP9" s="650"/>
      <c r="BQ9" s="650"/>
      <c r="BR9" s="650"/>
      <c r="BS9" s="656" t="s">
        <v>232</v>
      </c>
      <c r="BT9" s="648"/>
      <c r="BU9" s="648"/>
      <c r="BV9" s="648"/>
      <c r="BW9" s="648"/>
      <c r="BX9" s="648"/>
      <c r="BY9" s="648"/>
      <c r="BZ9" s="648"/>
      <c r="CA9" s="648"/>
      <c r="CB9" s="657"/>
      <c r="CD9" s="662" t="s">
        <v>241</v>
      </c>
      <c r="CE9" s="663"/>
      <c r="CF9" s="663"/>
      <c r="CG9" s="663"/>
      <c r="CH9" s="663"/>
      <c r="CI9" s="663"/>
      <c r="CJ9" s="663"/>
      <c r="CK9" s="663"/>
      <c r="CL9" s="663"/>
      <c r="CM9" s="663"/>
      <c r="CN9" s="663"/>
      <c r="CO9" s="663"/>
      <c r="CP9" s="663"/>
      <c r="CQ9" s="664"/>
      <c r="CR9" s="647">
        <v>6331928</v>
      </c>
      <c r="CS9" s="648"/>
      <c r="CT9" s="648"/>
      <c r="CU9" s="648"/>
      <c r="CV9" s="648"/>
      <c r="CW9" s="648"/>
      <c r="CX9" s="648"/>
      <c r="CY9" s="649"/>
      <c r="CZ9" s="650">
        <v>5.0999999999999996</v>
      </c>
      <c r="DA9" s="650"/>
      <c r="DB9" s="650"/>
      <c r="DC9" s="650"/>
      <c r="DD9" s="656">
        <v>519068</v>
      </c>
      <c r="DE9" s="648"/>
      <c r="DF9" s="648"/>
      <c r="DG9" s="648"/>
      <c r="DH9" s="648"/>
      <c r="DI9" s="648"/>
      <c r="DJ9" s="648"/>
      <c r="DK9" s="648"/>
      <c r="DL9" s="648"/>
      <c r="DM9" s="648"/>
      <c r="DN9" s="648"/>
      <c r="DO9" s="648"/>
      <c r="DP9" s="649"/>
      <c r="DQ9" s="656">
        <v>4557610</v>
      </c>
      <c r="DR9" s="648"/>
      <c r="DS9" s="648"/>
      <c r="DT9" s="648"/>
      <c r="DU9" s="648"/>
      <c r="DV9" s="648"/>
      <c r="DW9" s="648"/>
      <c r="DX9" s="648"/>
      <c r="DY9" s="648"/>
      <c r="DZ9" s="648"/>
      <c r="EA9" s="648"/>
      <c r="EB9" s="648"/>
      <c r="EC9" s="657"/>
    </row>
    <row r="10" spans="2:143" ht="11.25" customHeight="1" x14ac:dyDescent="0.15">
      <c r="B10" s="644" t="s">
        <v>242</v>
      </c>
      <c r="C10" s="645"/>
      <c r="D10" s="645"/>
      <c r="E10" s="645"/>
      <c r="F10" s="645"/>
      <c r="G10" s="645"/>
      <c r="H10" s="645"/>
      <c r="I10" s="645"/>
      <c r="J10" s="645"/>
      <c r="K10" s="645"/>
      <c r="L10" s="645"/>
      <c r="M10" s="645"/>
      <c r="N10" s="645"/>
      <c r="O10" s="645"/>
      <c r="P10" s="645"/>
      <c r="Q10" s="646"/>
      <c r="R10" s="647" t="s">
        <v>127</v>
      </c>
      <c r="S10" s="648"/>
      <c r="T10" s="648"/>
      <c r="U10" s="648"/>
      <c r="V10" s="648"/>
      <c r="W10" s="648"/>
      <c r="X10" s="648"/>
      <c r="Y10" s="649"/>
      <c r="Z10" s="650" t="s">
        <v>127</v>
      </c>
      <c r="AA10" s="650"/>
      <c r="AB10" s="650"/>
      <c r="AC10" s="650"/>
      <c r="AD10" s="651" t="s">
        <v>127</v>
      </c>
      <c r="AE10" s="651"/>
      <c r="AF10" s="651"/>
      <c r="AG10" s="651"/>
      <c r="AH10" s="651"/>
      <c r="AI10" s="651"/>
      <c r="AJ10" s="651"/>
      <c r="AK10" s="651"/>
      <c r="AL10" s="652" t="s">
        <v>127</v>
      </c>
      <c r="AM10" s="653"/>
      <c r="AN10" s="653"/>
      <c r="AO10" s="654"/>
      <c r="AP10" s="644" t="s">
        <v>243</v>
      </c>
      <c r="AQ10" s="645"/>
      <c r="AR10" s="645"/>
      <c r="AS10" s="645"/>
      <c r="AT10" s="645"/>
      <c r="AU10" s="645"/>
      <c r="AV10" s="645"/>
      <c r="AW10" s="645"/>
      <c r="AX10" s="645"/>
      <c r="AY10" s="645"/>
      <c r="AZ10" s="645"/>
      <c r="BA10" s="645"/>
      <c r="BB10" s="645"/>
      <c r="BC10" s="645"/>
      <c r="BD10" s="645"/>
      <c r="BE10" s="645"/>
      <c r="BF10" s="646"/>
      <c r="BG10" s="647">
        <v>479715</v>
      </c>
      <c r="BH10" s="648"/>
      <c r="BI10" s="648"/>
      <c r="BJ10" s="648"/>
      <c r="BK10" s="648"/>
      <c r="BL10" s="648"/>
      <c r="BM10" s="648"/>
      <c r="BN10" s="649"/>
      <c r="BO10" s="650">
        <v>1.6</v>
      </c>
      <c r="BP10" s="650"/>
      <c r="BQ10" s="650"/>
      <c r="BR10" s="650"/>
      <c r="BS10" s="656" t="s">
        <v>127</v>
      </c>
      <c r="BT10" s="648"/>
      <c r="BU10" s="648"/>
      <c r="BV10" s="648"/>
      <c r="BW10" s="648"/>
      <c r="BX10" s="648"/>
      <c r="BY10" s="648"/>
      <c r="BZ10" s="648"/>
      <c r="CA10" s="648"/>
      <c r="CB10" s="657"/>
      <c r="CD10" s="662" t="s">
        <v>244</v>
      </c>
      <c r="CE10" s="663"/>
      <c r="CF10" s="663"/>
      <c r="CG10" s="663"/>
      <c r="CH10" s="663"/>
      <c r="CI10" s="663"/>
      <c r="CJ10" s="663"/>
      <c r="CK10" s="663"/>
      <c r="CL10" s="663"/>
      <c r="CM10" s="663"/>
      <c r="CN10" s="663"/>
      <c r="CO10" s="663"/>
      <c r="CP10" s="663"/>
      <c r="CQ10" s="664"/>
      <c r="CR10" s="647">
        <v>600363</v>
      </c>
      <c r="CS10" s="648"/>
      <c r="CT10" s="648"/>
      <c r="CU10" s="648"/>
      <c r="CV10" s="648"/>
      <c r="CW10" s="648"/>
      <c r="CX10" s="648"/>
      <c r="CY10" s="649"/>
      <c r="CZ10" s="650">
        <v>0.5</v>
      </c>
      <c r="DA10" s="650"/>
      <c r="DB10" s="650"/>
      <c r="DC10" s="650"/>
      <c r="DD10" s="656">
        <v>23764</v>
      </c>
      <c r="DE10" s="648"/>
      <c r="DF10" s="648"/>
      <c r="DG10" s="648"/>
      <c r="DH10" s="648"/>
      <c r="DI10" s="648"/>
      <c r="DJ10" s="648"/>
      <c r="DK10" s="648"/>
      <c r="DL10" s="648"/>
      <c r="DM10" s="648"/>
      <c r="DN10" s="648"/>
      <c r="DO10" s="648"/>
      <c r="DP10" s="649"/>
      <c r="DQ10" s="656">
        <v>106191</v>
      </c>
      <c r="DR10" s="648"/>
      <c r="DS10" s="648"/>
      <c r="DT10" s="648"/>
      <c r="DU10" s="648"/>
      <c r="DV10" s="648"/>
      <c r="DW10" s="648"/>
      <c r="DX10" s="648"/>
      <c r="DY10" s="648"/>
      <c r="DZ10" s="648"/>
      <c r="EA10" s="648"/>
      <c r="EB10" s="648"/>
      <c r="EC10" s="657"/>
    </row>
    <row r="11" spans="2:143" ht="11.25" customHeight="1" x14ac:dyDescent="0.15">
      <c r="B11" s="644" t="s">
        <v>245</v>
      </c>
      <c r="C11" s="645"/>
      <c r="D11" s="645"/>
      <c r="E11" s="645"/>
      <c r="F11" s="645"/>
      <c r="G11" s="645"/>
      <c r="H11" s="645"/>
      <c r="I11" s="645"/>
      <c r="J11" s="645"/>
      <c r="K11" s="645"/>
      <c r="L11" s="645"/>
      <c r="M11" s="645"/>
      <c r="N11" s="645"/>
      <c r="O11" s="645"/>
      <c r="P11" s="645"/>
      <c r="Q11" s="646"/>
      <c r="R11" s="647">
        <v>4943822</v>
      </c>
      <c r="S11" s="648"/>
      <c r="T11" s="648"/>
      <c r="U11" s="648"/>
      <c r="V11" s="648"/>
      <c r="W11" s="648"/>
      <c r="X11" s="648"/>
      <c r="Y11" s="649"/>
      <c r="Z11" s="652">
        <v>3.9</v>
      </c>
      <c r="AA11" s="653"/>
      <c r="AB11" s="653"/>
      <c r="AC11" s="665"/>
      <c r="AD11" s="656">
        <v>4943822</v>
      </c>
      <c r="AE11" s="648"/>
      <c r="AF11" s="648"/>
      <c r="AG11" s="648"/>
      <c r="AH11" s="648"/>
      <c r="AI11" s="648"/>
      <c r="AJ11" s="648"/>
      <c r="AK11" s="649"/>
      <c r="AL11" s="652">
        <v>9.4</v>
      </c>
      <c r="AM11" s="653"/>
      <c r="AN11" s="653"/>
      <c r="AO11" s="654"/>
      <c r="AP11" s="644" t="s">
        <v>246</v>
      </c>
      <c r="AQ11" s="645"/>
      <c r="AR11" s="645"/>
      <c r="AS11" s="645"/>
      <c r="AT11" s="645"/>
      <c r="AU11" s="645"/>
      <c r="AV11" s="645"/>
      <c r="AW11" s="645"/>
      <c r="AX11" s="645"/>
      <c r="AY11" s="645"/>
      <c r="AZ11" s="645"/>
      <c r="BA11" s="645"/>
      <c r="BB11" s="645"/>
      <c r="BC11" s="645"/>
      <c r="BD11" s="645"/>
      <c r="BE11" s="645"/>
      <c r="BF11" s="646"/>
      <c r="BG11" s="647">
        <v>1251102</v>
      </c>
      <c r="BH11" s="648"/>
      <c r="BI11" s="648"/>
      <c r="BJ11" s="648"/>
      <c r="BK11" s="648"/>
      <c r="BL11" s="648"/>
      <c r="BM11" s="648"/>
      <c r="BN11" s="649"/>
      <c r="BO11" s="650">
        <v>4.0999999999999996</v>
      </c>
      <c r="BP11" s="650"/>
      <c r="BQ11" s="650"/>
      <c r="BR11" s="650"/>
      <c r="BS11" s="656">
        <v>295650</v>
      </c>
      <c r="BT11" s="648"/>
      <c r="BU11" s="648"/>
      <c r="BV11" s="648"/>
      <c r="BW11" s="648"/>
      <c r="BX11" s="648"/>
      <c r="BY11" s="648"/>
      <c r="BZ11" s="648"/>
      <c r="CA11" s="648"/>
      <c r="CB11" s="657"/>
      <c r="CD11" s="662" t="s">
        <v>247</v>
      </c>
      <c r="CE11" s="663"/>
      <c r="CF11" s="663"/>
      <c r="CG11" s="663"/>
      <c r="CH11" s="663"/>
      <c r="CI11" s="663"/>
      <c r="CJ11" s="663"/>
      <c r="CK11" s="663"/>
      <c r="CL11" s="663"/>
      <c r="CM11" s="663"/>
      <c r="CN11" s="663"/>
      <c r="CO11" s="663"/>
      <c r="CP11" s="663"/>
      <c r="CQ11" s="664"/>
      <c r="CR11" s="647">
        <v>1711439</v>
      </c>
      <c r="CS11" s="648"/>
      <c r="CT11" s="648"/>
      <c r="CU11" s="648"/>
      <c r="CV11" s="648"/>
      <c r="CW11" s="648"/>
      <c r="CX11" s="648"/>
      <c r="CY11" s="649"/>
      <c r="CZ11" s="650">
        <v>1.4</v>
      </c>
      <c r="DA11" s="650"/>
      <c r="DB11" s="650"/>
      <c r="DC11" s="650"/>
      <c r="DD11" s="656">
        <v>571630</v>
      </c>
      <c r="DE11" s="648"/>
      <c r="DF11" s="648"/>
      <c r="DG11" s="648"/>
      <c r="DH11" s="648"/>
      <c r="DI11" s="648"/>
      <c r="DJ11" s="648"/>
      <c r="DK11" s="648"/>
      <c r="DL11" s="648"/>
      <c r="DM11" s="648"/>
      <c r="DN11" s="648"/>
      <c r="DO11" s="648"/>
      <c r="DP11" s="649"/>
      <c r="DQ11" s="656">
        <v>1107479</v>
      </c>
      <c r="DR11" s="648"/>
      <c r="DS11" s="648"/>
      <c r="DT11" s="648"/>
      <c r="DU11" s="648"/>
      <c r="DV11" s="648"/>
      <c r="DW11" s="648"/>
      <c r="DX11" s="648"/>
      <c r="DY11" s="648"/>
      <c r="DZ11" s="648"/>
      <c r="EA11" s="648"/>
      <c r="EB11" s="648"/>
      <c r="EC11" s="657"/>
    </row>
    <row r="12" spans="2:143" ht="11.25" customHeight="1" x14ac:dyDescent="0.15">
      <c r="B12" s="644" t="s">
        <v>248</v>
      </c>
      <c r="C12" s="645"/>
      <c r="D12" s="645"/>
      <c r="E12" s="645"/>
      <c r="F12" s="645"/>
      <c r="G12" s="645"/>
      <c r="H12" s="645"/>
      <c r="I12" s="645"/>
      <c r="J12" s="645"/>
      <c r="K12" s="645"/>
      <c r="L12" s="645"/>
      <c r="M12" s="645"/>
      <c r="N12" s="645"/>
      <c r="O12" s="645"/>
      <c r="P12" s="645"/>
      <c r="Q12" s="646"/>
      <c r="R12" s="647">
        <v>22033</v>
      </c>
      <c r="S12" s="648"/>
      <c r="T12" s="648"/>
      <c r="U12" s="648"/>
      <c r="V12" s="648"/>
      <c r="W12" s="648"/>
      <c r="X12" s="648"/>
      <c r="Y12" s="649"/>
      <c r="Z12" s="650">
        <v>0</v>
      </c>
      <c r="AA12" s="650"/>
      <c r="AB12" s="650"/>
      <c r="AC12" s="650"/>
      <c r="AD12" s="651">
        <v>22033</v>
      </c>
      <c r="AE12" s="651"/>
      <c r="AF12" s="651"/>
      <c r="AG12" s="651"/>
      <c r="AH12" s="651"/>
      <c r="AI12" s="651"/>
      <c r="AJ12" s="651"/>
      <c r="AK12" s="651"/>
      <c r="AL12" s="652">
        <v>0</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12957763</v>
      </c>
      <c r="BH12" s="648"/>
      <c r="BI12" s="648"/>
      <c r="BJ12" s="648"/>
      <c r="BK12" s="648"/>
      <c r="BL12" s="648"/>
      <c r="BM12" s="648"/>
      <c r="BN12" s="649"/>
      <c r="BO12" s="650">
        <v>42.7</v>
      </c>
      <c r="BP12" s="650"/>
      <c r="BQ12" s="650"/>
      <c r="BR12" s="650"/>
      <c r="BS12" s="656" t="s">
        <v>127</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6409815</v>
      </c>
      <c r="CS12" s="648"/>
      <c r="CT12" s="648"/>
      <c r="CU12" s="648"/>
      <c r="CV12" s="648"/>
      <c r="CW12" s="648"/>
      <c r="CX12" s="648"/>
      <c r="CY12" s="649"/>
      <c r="CZ12" s="650">
        <v>5.0999999999999996</v>
      </c>
      <c r="DA12" s="650"/>
      <c r="DB12" s="650"/>
      <c r="DC12" s="650"/>
      <c r="DD12" s="656">
        <v>1094499</v>
      </c>
      <c r="DE12" s="648"/>
      <c r="DF12" s="648"/>
      <c r="DG12" s="648"/>
      <c r="DH12" s="648"/>
      <c r="DI12" s="648"/>
      <c r="DJ12" s="648"/>
      <c r="DK12" s="648"/>
      <c r="DL12" s="648"/>
      <c r="DM12" s="648"/>
      <c r="DN12" s="648"/>
      <c r="DO12" s="648"/>
      <c r="DP12" s="649"/>
      <c r="DQ12" s="656">
        <v>2953145</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127</v>
      </c>
      <c r="S13" s="648"/>
      <c r="T13" s="648"/>
      <c r="U13" s="648"/>
      <c r="V13" s="648"/>
      <c r="W13" s="648"/>
      <c r="X13" s="648"/>
      <c r="Y13" s="649"/>
      <c r="Z13" s="650" t="s">
        <v>127</v>
      </c>
      <c r="AA13" s="650"/>
      <c r="AB13" s="650"/>
      <c r="AC13" s="650"/>
      <c r="AD13" s="651" t="s">
        <v>127</v>
      </c>
      <c r="AE13" s="651"/>
      <c r="AF13" s="651"/>
      <c r="AG13" s="651"/>
      <c r="AH13" s="651"/>
      <c r="AI13" s="651"/>
      <c r="AJ13" s="651"/>
      <c r="AK13" s="651"/>
      <c r="AL13" s="652" t="s">
        <v>127</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12913422</v>
      </c>
      <c r="BH13" s="648"/>
      <c r="BI13" s="648"/>
      <c r="BJ13" s="648"/>
      <c r="BK13" s="648"/>
      <c r="BL13" s="648"/>
      <c r="BM13" s="648"/>
      <c r="BN13" s="649"/>
      <c r="BO13" s="650">
        <v>42.6</v>
      </c>
      <c r="BP13" s="650"/>
      <c r="BQ13" s="650"/>
      <c r="BR13" s="650"/>
      <c r="BS13" s="656" t="s">
        <v>127</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11210641</v>
      </c>
      <c r="CS13" s="648"/>
      <c r="CT13" s="648"/>
      <c r="CU13" s="648"/>
      <c r="CV13" s="648"/>
      <c r="CW13" s="648"/>
      <c r="CX13" s="648"/>
      <c r="CY13" s="649"/>
      <c r="CZ13" s="650">
        <v>9</v>
      </c>
      <c r="DA13" s="650"/>
      <c r="DB13" s="650"/>
      <c r="DC13" s="650"/>
      <c r="DD13" s="656">
        <v>4616919</v>
      </c>
      <c r="DE13" s="648"/>
      <c r="DF13" s="648"/>
      <c r="DG13" s="648"/>
      <c r="DH13" s="648"/>
      <c r="DI13" s="648"/>
      <c r="DJ13" s="648"/>
      <c r="DK13" s="648"/>
      <c r="DL13" s="648"/>
      <c r="DM13" s="648"/>
      <c r="DN13" s="648"/>
      <c r="DO13" s="648"/>
      <c r="DP13" s="649"/>
      <c r="DQ13" s="656">
        <v>6942008</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127</v>
      </c>
      <c r="S14" s="648"/>
      <c r="T14" s="648"/>
      <c r="U14" s="648"/>
      <c r="V14" s="648"/>
      <c r="W14" s="648"/>
      <c r="X14" s="648"/>
      <c r="Y14" s="649"/>
      <c r="Z14" s="650" t="s">
        <v>127</v>
      </c>
      <c r="AA14" s="650"/>
      <c r="AB14" s="650"/>
      <c r="AC14" s="650"/>
      <c r="AD14" s="651" t="s">
        <v>232</v>
      </c>
      <c r="AE14" s="651"/>
      <c r="AF14" s="651"/>
      <c r="AG14" s="651"/>
      <c r="AH14" s="651"/>
      <c r="AI14" s="651"/>
      <c r="AJ14" s="651"/>
      <c r="AK14" s="651"/>
      <c r="AL14" s="652" t="s">
        <v>127</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588217</v>
      </c>
      <c r="BH14" s="648"/>
      <c r="BI14" s="648"/>
      <c r="BJ14" s="648"/>
      <c r="BK14" s="648"/>
      <c r="BL14" s="648"/>
      <c r="BM14" s="648"/>
      <c r="BN14" s="649"/>
      <c r="BO14" s="650">
        <v>1.9</v>
      </c>
      <c r="BP14" s="650"/>
      <c r="BQ14" s="650"/>
      <c r="BR14" s="650"/>
      <c r="BS14" s="656" t="s">
        <v>127</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3729750</v>
      </c>
      <c r="CS14" s="648"/>
      <c r="CT14" s="648"/>
      <c r="CU14" s="648"/>
      <c r="CV14" s="648"/>
      <c r="CW14" s="648"/>
      <c r="CX14" s="648"/>
      <c r="CY14" s="649"/>
      <c r="CZ14" s="650">
        <v>3</v>
      </c>
      <c r="DA14" s="650"/>
      <c r="DB14" s="650"/>
      <c r="DC14" s="650"/>
      <c r="DD14" s="656">
        <v>414411</v>
      </c>
      <c r="DE14" s="648"/>
      <c r="DF14" s="648"/>
      <c r="DG14" s="648"/>
      <c r="DH14" s="648"/>
      <c r="DI14" s="648"/>
      <c r="DJ14" s="648"/>
      <c r="DK14" s="648"/>
      <c r="DL14" s="648"/>
      <c r="DM14" s="648"/>
      <c r="DN14" s="648"/>
      <c r="DO14" s="648"/>
      <c r="DP14" s="649"/>
      <c r="DQ14" s="656">
        <v>3454064</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232</v>
      </c>
      <c r="S15" s="648"/>
      <c r="T15" s="648"/>
      <c r="U15" s="648"/>
      <c r="V15" s="648"/>
      <c r="W15" s="648"/>
      <c r="X15" s="648"/>
      <c r="Y15" s="649"/>
      <c r="Z15" s="650" t="s">
        <v>127</v>
      </c>
      <c r="AA15" s="650"/>
      <c r="AB15" s="650"/>
      <c r="AC15" s="650"/>
      <c r="AD15" s="651" t="s">
        <v>127</v>
      </c>
      <c r="AE15" s="651"/>
      <c r="AF15" s="651"/>
      <c r="AG15" s="651"/>
      <c r="AH15" s="651"/>
      <c r="AI15" s="651"/>
      <c r="AJ15" s="651"/>
      <c r="AK15" s="651"/>
      <c r="AL15" s="652" t="s">
        <v>232</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1273074</v>
      </c>
      <c r="BH15" s="648"/>
      <c r="BI15" s="648"/>
      <c r="BJ15" s="648"/>
      <c r="BK15" s="648"/>
      <c r="BL15" s="648"/>
      <c r="BM15" s="648"/>
      <c r="BN15" s="649"/>
      <c r="BO15" s="650">
        <v>4.2</v>
      </c>
      <c r="BP15" s="650"/>
      <c r="BQ15" s="650"/>
      <c r="BR15" s="650"/>
      <c r="BS15" s="656" t="s">
        <v>232</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9139849</v>
      </c>
      <c r="CS15" s="648"/>
      <c r="CT15" s="648"/>
      <c r="CU15" s="648"/>
      <c r="CV15" s="648"/>
      <c r="CW15" s="648"/>
      <c r="CX15" s="648"/>
      <c r="CY15" s="649"/>
      <c r="CZ15" s="650">
        <v>7.3</v>
      </c>
      <c r="DA15" s="650"/>
      <c r="DB15" s="650"/>
      <c r="DC15" s="650"/>
      <c r="DD15" s="656">
        <v>1695182</v>
      </c>
      <c r="DE15" s="648"/>
      <c r="DF15" s="648"/>
      <c r="DG15" s="648"/>
      <c r="DH15" s="648"/>
      <c r="DI15" s="648"/>
      <c r="DJ15" s="648"/>
      <c r="DK15" s="648"/>
      <c r="DL15" s="648"/>
      <c r="DM15" s="648"/>
      <c r="DN15" s="648"/>
      <c r="DO15" s="648"/>
      <c r="DP15" s="649"/>
      <c r="DQ15" s="656">
        <v>6016974</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64163</v>
      </c>
      <c r="S16" s="648"/>
      <c r="T16" s="648"/>
      <c r="U16" s="648"/>
      <c r="V16" s="648"/>
      <c r="W16" s="648"/>
      <c r="X16" s="648"/>
      <c r="Y16" s="649"/>
      <c r="Z16" s="650">
        <v>0.1</v>
      </c>
      <c r="AA16" s="650"/>
      <c r="AB16" s="650"/>
      <c r="AC16" s="650"/>
      <c r="AD16" s="651">
        <v>64163</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127</v>
      </c>
      <c r="BH16" s="648"/>
      <c r="BI16" s="648"/>
      <c r="BJ16" s="648"/>
      <c r="BK16" s="648"/>
      <c r="BL16" s="648"/>
      <c r="BM16" s="648"/>
      <c r="BN16" s="649"/>
      <c r="BO16" s="650" t="s">
        <v>232</v>
      </c>
      <c r="BP16" s="650"/>
      <c r="BQ16" s="650"/>
      <c r="BR16" s="650"/>
      <c r="BS16" s="656" t="s">
        <v>127</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v>2531977</v>
      </c>
      <c r="CS16" s="648"/>
      <c r="CT16" s="648"/>
      <c r="CU16" s="648"/>
      <c r="CV16" s="648"/>
      <c r="CW16" s="648"/>
      <c r="CX16" s="648"/>
      <c r="CY16" s="649"/>
      <c r="CZ16" s="650">
        <v>2</v>
      </c>
      <c r="DA16" s="650"/>
      <c r="DB16" s="650"/>
      <c r="DC16" s="650"/>
      <c r="DD16" s="656" t="s">
        <v>232</v>
      </c>
      <c r="DE16" s="648"/>
      <c r="DF16" s="648"/>
      <c r="DG16" s="648"/>
      <c r="DH16" s="648"/>
      <c r="DI16" s="648"/>
      <c r="DJ16" s="648"/>
      <c r="DK16" s="648"/>
      <c r="DL16" s="648"/>
      <c r="DM16" s="648"/>
      <c r="DN16" s="648"/>
      <c r="DO16" s="648"/>
      <c r="DP16" s="649"/>
      <c r="DQ16" s="656">
        <v>252827</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224106</v>
      </c>
      <c r="S17" s="648"/>
      <c r="T17" s="648"/>
      <c r="U17" s="648"/>
      <c r="V17" s="648"/>
      <c r="W17" s="648"/>
      <c r="X17" s="648"/>
      <c r="Y17" s="649"/>
      <c r="Z17" s="650">
        <v>0.2</v>
      </c>
      <c r="AA17" s="650"/>
      <c r="AB17" s="650"/>
      <c r="AC17" s="650"/>
      <c r="AD17" s="651">
        <v>224106</v>
      </c>
      <c r="AE17" s="651"/>
      <c r="AF17" s="651"/>
      <c r="AG17" s="651"/>
      <c r="AH17" s="651"/>
      <c r="AI17" s="651"/>
      <c r="AJ17" s="651"/>
      <c r="AK17" s="651"/>
      <c r="AL17" s="652">
        <v>0.4</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127</v>
      </c>
      <c r="BH17" s="648"/>
      <c r="BI17" s="648"/>
      <c r="BJ17" s="648"/>
      <c r="BK17" s="648"/>
      <c r="BL17" s="648"/>
      <c r="BM17" s="648"/>
      <c r="BN17" s="649"/>
      <c r="BO17" s="650" t="s">
        <v>127</v>
      </c>
      <c r="BP17" s="650"/>
      <c r="BQ17" s="650"/>
      <c r="BR17" s="650"/>
      <c r="BS17" s="656" t="s">
        <v>232</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12883433</v>
      </c>
      <c r="CS17" s="648"/>
      <c r="CT17" s="648"/>
      <c r="CU17" s="648"/>
      <c r="CV17" s="648"/>
      <c r="CW17" s="648"/>
      <c r="CX17" s="648"/>
      <c r="CY17" s="649"/>
      <c r="CZ17" s="650">
        <v>10.3</v>
      </c>
      <c r="DA17" s="650"/>
      <c r="DB17" s="650"/>
      <c r="DC17" s="650"/>
      <c r="DD17" s="656" t="s">
        <v>232</v>
      </c>
      <c r="DE17" s="648"/>
      <c r="DF17" s="648"/>
      <c r="DG17" s="648"/>
      <c r="DH17" s="648"/>
      <c r="DI17" s="648"/>
      <c r="DJ17" s="648"/>
      <c r="DK17" s="648"/>
      <c r="DL17" s="648"/>
      <c r="DM17" s="648"/>
      <c r="DN17" s="648"/>
      <c r="DO17" s="648"/>
      <c r="DP17" s="649"/>
      <c r="DQ17" s="656">
        <v>12522171</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215361</v>
      </c>
      <c r="S18" s="648"/>
      <c r="T18" s="648"/>
      <c r="U18" s="648"/>
      <c r="V18" s="648"/>
      <c r="W18" s="648"/>
      <c r="X18" s="648"/>
      <c r="Y18" s="649"/>
      <c r="Z18" s="650">
        <v>0.2</v>
      </c>
      <c r="AA18" s="650"/>
      <c r="AB18" s="650"/>
      <c r="AC18" s="650"/>
      <c r="AD18" s="651">
        <v>215361</v>
      </c>
      <c r="AE18" s="651"/>
      <c r="AF18" s="651"/>
      <c r="AG18" s="651"/>
      <c r="AH18" s="651"/>
      <c r="AI18" s="651"/>
      <c r="AJ18" s="651"/>
      <c r="AK18" s="651"/>
      <c r="AL18" s="652">
        <v>0.4</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232</v>
      </c>
      <c r="BH18" s="648"/>
      <c r="BI18" s="648"/>
      <c r="BJ18" s="648"/>
      <c r="BK18" s="648"/>
      <c r="BL18" s="648"/>
      <c r="BM18" s="648"/>
      <c r="BN18" s="649"/>
      <c r="BO18" s="650" t="s">
        <v>127</v>
      </c>
      <c r="BP18" s="650"/>
      <c r="BQ18" s="650"/>
      <c r="BR18" s="650"/>
      <c r="BS18" s="656" t="s">
        <v>127</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v>18546</v>
      </c>
      <c r="CS18" s="648"/>
      <c r="CT18" s="648"/>
      <c r="CU18" s="648"/>
      <c r="CV18" s="648"/>
      <c r="CW18" s="648"/>
      <c r="CX18" s="648"/>
      <c r="CY18" s="649"/>
      <c r="CZ18" s="650">
        <v>0</v>
      </c>
      <c r="DA18" s="650"/>
      <c r="DB18" s="650"/>
      <c r="DC18" s="650"/>
      <c r="DD18" s="656">
        <v>18546</v>
      </c>
      <c r="DE18" s="648"/>
      <c r="DF18" s="648"/>
      <c r="DG18" s="648"/>
      <c r="DH18" s="648"/>
      <c r="DI18" s="648"/>
      <c r="DJ18" s="648"/>
      <c r="DK18" s="648"/>
      <c r="DL18" s="648"/>
      <c r="DM18" s="648"/>
      <c r="DN18" s="648"/>
      <c r="DO18" s="648"/>
      <c r="DP18" s="649"/>
      <c r="DQ18" s="656">
        <v>389</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169816</v>
      </c>
      <c r="S19" s="648"/>
      <c r="T19" s="648"/>
      <c r="U19" s="648"/>
      <c r="V19" s="648"/>
      <c r="W19" s="648"/>
      <c r="X19" s="648"/>
      <c r="Y19" s="649"/>
      <c r="Z19" s="650">
        <v>0.1</v>
      </c>
      <c r="AA19" s="650"/>
      <c r="AB19" s="650"/>
      <c r="AC19" s="650"/>
      <c r="AD19" s="651">
        <v>169816</v>
      </c>
      <c r="AE19" s="651"/>
      <c r="AF19" s="651"/>
      <c r="AG19" s="651"/>
      <c r="AH19" s="651"/>
      <c r="AI19" s="651"/>
      <c r="AJ19" s="651"/>
      <c r="AK19" s="651"/>
      <c r="AL19" s="652">
        <v>0.3</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2130711</v>
      </c>
      <c r="BH19" s="648"/>
      <c r="BI19" s="648"/>
      <c r="BJ19" s="648"/>
      <c r="BK19" s="648"/>
      <c r="BL19" s="648"/>
      <c r="BM19" s="648"/>
      <c r="BN19" s="649"/>
      <c r="BO19" s="650">
        <v>7</v>
      </c>
      <c r="BP19" s="650"/>
      <c r="BQ19" s="650"/>
      <c r="BR19" s="650"/>
      <c r="BS19" s="656" t="s">
        <v>127</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127</v>
      </c>
      <c r="CS19" s="648"/>
      <c r="CT19" s="648"/>
      <c r="CU19" s="648"/>
      <c r="CV19" s="648"/>
      <c r="CW19" s="648"/>
      <c r="CX19" s="648"/>
      <c r="CY19" s="649"/>
      <c r="CZ19" s="650" t="s">
        <v>232</v>
      </c>
      <c r="DA19" s="650"/>
      <c r="DB19" s="650"/>
      <c r="DC19" s="650"/>
      <c r="DD19" s="656" t="s">
        <v>127</v>
      </c>
      <c r="DE19" s="648"/>
      <c r="DF19" s="648"/>
      <c r="DG19" s="648"/>
      <c r="DH19" s="648"/>
      <c r="DI19" s="648"/>
      <c r="DJ19" s="648"/>
      <c r="DK19" s="648"/>
      <c r="DL19" s="648"/>
      <c r="DM19" s="648"/>
      <c r="DN19" s="648"/>
      <c r="DO19" s="648"/>
      <c r="DP19" s="649"/>
      <c r="DQ19" s="656" t="s">
        <v>232</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30179</v>
      </c>
      <c r="S20" s="648"/>
      <c r="T20" s="648"/>
      <c r="U20" s="648"/>
      <c r="V20" s="648"/>
      <c r="W20" s="648"/>
      <c r="X20" s="648"/>
      <c r="Y20" s="649"/>
      <c r="Z20" s="650">
        <v>0</v>
      </c>
      <c r="AA20" s="650"/>
      <c r="AB20" s="650"/>
      <c r="AC20" s="650"/>
      <c r="AD20" s="651">
        <v>30179</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2130711</v>
      </c>
      <c r="BH20" s="648"/>
      <c r="BI20" s="648"/>
      <c r="BJ20" s="648"/>
      <c r="BK20" s="648"/>
      <c r="BL20" s="648"/>
      <c r="BM20" s="648"/>
      <c r="BN20" s="649"/>
      <c r="BO20" s="650">
        <v>7</v>
      </c>
      <c r="BP20" s="650"/>
      <c r="BQ20" s="650"/>
      <c r="BR20" s="650"/>
      <c r="BS20" s="656" t="s">
        <v>127</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124709770</v>
      </c>
      <c r="CS20" s="648"/>
      <c r="CT20" s="648"/>
      <c r="CU20" s="648"/>
      <c r="CV20" s="648"/>
      <c r="CW20" s="648"/>
      <c r="CX20" s="648"/>
      <c r="CY20" s="649"/>
      <c r="CZ20" s="650">
        <v>100</v>
      </c>
      <c r="DA20" s="650"/>
      <c r="DB20" s="650"/>
      <c r="DC20" s="650"/>
      <c r="DD20" s="656">
        <v>10425125</v>
      </c>
      <c r="DE20" s="648"/>
      <c r="DF20" s="648"/>
      <c r="DG20" s="648"/>
      <c r="DH20" s="648"/>
      <c r="DI20" s="648"/>
      <c r="DJ20" s="648"/>
      <c r="DK20" s="648"/>
      <c r="DL20" s="648"/>
      <c r="DM20" s="648"/>
      <c r="DN20" s="648"/>
      <c r="DO20" s="648"/>
      <c r="DP20" s="649"/>
      <c r="DQ20" s="656">
        <v>65192577</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15366</v>
      </c>
      <c r="S21" s="648"/>
      <c r="T21" s="648"/>
      <c r="U21" s="648"/>
      <c r="V21" s="648"/>
      <c r="W21" s="648"/>
      <c r="X21" s="648"/>
      <c r="Y21" s="649"/>
      <c r="Z21" s="650">
        <v>0</v>
      </c>
      <c r="AA21" s="650"/>
      <c r="AB21" s="650"/>
      <c r="AC21" s="650"/>
      <c r="AD21" s="651">
        <v>15366</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6127</v>
      </c>
      <c r="BH21" s="648"/>
      <c r="BI21" s="648"/>
      <c r="BJ21" s="648"/>
      <c r="BK21" s="648"/>
      <c r="BL21" s="648"/>
      <c r="BM21" s="648"/>
      <c r="BN21" s="649"/>
      <c r="BO21" s="650">
        <v>0</v>
      </c>
      <c r="BP21" s="650"/>
      <c r="BQ21" s="650"/>
      <c r="BR21" s="650"/>
      <c r="BS21" s="656" t="s">
        <v>127</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19889886</v>
      </c>
      <c r="S22" s="648"/>
      <c r="T22" s="648"/>
      <c r="U22" s="648"/>
      <c r="V22" s="648"/>
      <c r="W22" s="648"/>
      <c r="X22" s="648"/>
      <c r="Y22" s="649"/>
      <c r="Z22" s="650">
        <v>15.6</v>
      </c>
      <c r="AA22" s="650"/>
      <c r="AB22" s="650"/>
      <c r="AC22" s="650"/>
      <c r="AD22" s="651">
        <v>17674960</v>
      </c>
      <c r="AE22" s="651"/>
      <c r="AF22" s="651"/>
      <c r="AG22" s="651"/>
      <c r="AH22" s="651"/>
      <c r="AI22" s="651"/>
      <c r="AJ22" s="651"/>
      <c r="AK22" s="651"/>
      <c r="AL22" s="652">
        <v>33.4</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232</v>
      </c>
      <c r="BH22" s="648"/>
      <c r="BI22" s="648"/>
      <c r="BJ22" s="648"/>
      <c r="BK22" s="648"/>
      <c r="BL22" s="648"/>
      <c r="BM22" s="648"/>
      <c r="BN22" s="649"/>
      <c r="BO22" s="650" t="s">
        <v>127</v>
      </c>
      <c r="BP22" s="650"/>
      <c r="BQ22" s="650"/>
      <c r="BR22" s="650"/>
      <c r="BS22" s="656" t="s">
        <v>232</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v>17674960</v>
      </c>
      <c r="S23" s="648"/>
      <c r="T23" s="648"/>
      <c r="U23" s="648"/>
      <c r="V23" s="648"/>
      <c r="W23" s="648"/>
      <c r="X23" s="648"/>
      <c r="Y23" s="649"/>
      <c r="Z23" s="650">
        <v>13.8</v>
      </c>
      <c r="AA23" s="650"/>
      <c r="AB23" s="650"/>
      <c r="AC23" s="650"/>
      <c r="AD23" s="651">
        <v>17674960</v>
      </c>
      <c r="AE23" s="651"/>
      <c r="AF23" s="651"/>
      <c r="AG23" s="651"/>
      <c r="AH23" s="651"/>
      <c r="AI23" s="651"/>
      <c r="AJ23" s="651"/>
      <c r="AK23" s="651"/>
      <c r="AL23" s="652">
        <v>33.4</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v>2124584</v>
      </c>
      <c r="BH23" s="648"/>
      <c r="BI23" s="648"/>
      <c r="BJ23" s="648"/>
      <c r="BK23" s="648"/>
      <c r="BL23" s="648"/>
      <c r="BM23" s="648"/>
      <c r="BN23" s="649"/>
      <c r="BO23" s="650">
        <v>7</v>
      </c>
      <c r="BP23" s="650"/>
      <c r="BQ23" s="650"/>
      <c r="BR23" s="650"/>
      <c r="BS23" s="656" t="s">
        <v>127</v>
      </c>
      <c r="BT23" s="648"/>
      <c r="BU23" s="648"/>
      <c r="BV23" s="648"/>
      <c r="BW23" s="648"/>
      <c r="BX23" s="648"/>
      <c r="BY23" s="648"/>
      <c r="BZ23" s="648"/>
      <c r="CA23" s="648"/>
      <c r="CB23" s="657"/>
      <c r="CD23" s="629" t="s">
        <v>220</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2214926</v>
      </c>
      <c r="S24" s="648"/>
      <c r="T24" s="648"/>
      <c r="U24" s="648"/>
      <c r="V24" s="648"/>
      <c r="W24" s="648"/>
      <c r="X24" s="648"/>
      <c r="Y24" s="649"/>
      <c r="Z24" s="650">
        <v>1.7</v>
      </c>
      <c r="AA24" s="650"/>
      <c r="AB24" s="650"/>
      <c r="AC24" s="650"/>
      <c r="AD24" s="651" t="s">
        <v>127</v>
      </c>
      <c r="AE24" s="651"/>
      <c r="AF24" s="651"/>
      <c r="AG24" s="651"/>
      <c r="AH24" s="651"/>
      <c r="AI24" s="651"/>
      <c r="AJ24" s="651"/>
      <c r="AK24" s="651"/>
      <c r="AL24" s="652" t="s">
        <v>127</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127</v>
      </c>
      <c r="BH24" s="648"/>
      <c r="BI24" s="648"/>
      <c r="BJ24" s="648"/>
      <c r="BK24" s="648"/>
      <c r="BL24" s="648"/>
      <c r="BM24" s="648"/>
      <c r="BN24" s="649"/>
      <c r="BO24" s="650" t="s">
        <v>232</v>
      </c>
      <c r="BP24" s="650"/>
      <c r="BQ24" s="650"/>
      <c r="BR24" s="650"/>
      <c r="BS24" s="656" t="s">
        <v>127</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54445573</v>
      </c>
      <c r="CS24" s="637"/>
      <c r="CT24" s="637"/>
      <c r="CU24" s="637"/>
      <c r="CV24" s="637"/>
      <c r="CW24" s="637"/>
      <c r="CX24" s="637"/>
      <c r="CY24" s="638"/>
      <c r="CZ24" s="641">
        <v>43.7</v>
      </c>
      <c r="DA24" s="642"/>
      <c r="DB24" s="642"/>
      <c r="DC24" s="661"/>
      <c r="DD24" s="686">
        <v>36245959</v>
      </c>
      <c r="DE24" s="637"/>
      <c r="DF24" s="637"/>
      <c r="DG24" s="637"/>
      <c r="DH24" s="637"/>
      <c r="DI24" s="637"/>
      <c r="DJ24" s="637"/>
      <c r="DK24" s="638"/>
      <c r="DL24" s="686">
        <v>35505431</v>
      </c>
      <c r="DM24" s="637"/>
      <c r="DN24" s="637"/>
      <c r="DO24" s="637"/>
      <c r="DP24" s="637"/>
      <c r="DQ24" s="637"/>
      <c r="DR24" s="637"/>
      <c r="DS24" s="637"/>
      <c r="DT24" s="637"/>
      <c r="DU24" s="637"/>
      <c r="DV24" s="638"/>
      <c r="DW24" s="641">
        <v>63.2</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t="s">
        <v>232</v>
      </c>
      <c r="S25" s="648"/>
      <c r="T25" s="648"/>
      <c r="U25" s="648"/>
      <c r="V25" s="648"/>
      <c r="W25" s="648"/>
      <c r="X25" s="648"/>
      <c r="Y25" s="649"/>
      <c r="Z25" s="650" t="s">
        <v>127</v>
      </c>
      <c r="AA25" s="650"/>
      <c r="AB25" s="650"/>
      <c r="AC25" s="650"/>
      <c r="AD25" s="651" t="s">
        <v>127</v>
      </c>
      <c r="AE25" s="651"/>
      <c r="AF25" s="651"/>
      <c r="AG25" s="651"/>
      <c r="AH25" s="651"/>
      <c r="AI25" s="651"/>
      <c r="AJ25" s="651"/>
      <c r="AK25" s="651"/>
      <c r="AL25" s="652" t="s">
        <v>127</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127</v>
      </c>
      <c r="BH25" s="648"/>
      <c r="BI25" s="648"/>
      <c r="BJ25" s="648"/>
      <c r="BK25" s="648"/>
      <c r="BL25" s="648"/>
      <c r="BM25" s="648"/>
      <c r="BN25" s="649"/>
      <c r="BO25" s="650" t="s">
        <v>127</v>
      </c>
      <c r="BP25" s="650"/>
      <c r="BQ25" s="650"/>
      <c r="BR25" s="650"/>
      <c r="BS25" s="656" t="s">
        <v>127</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17455206</v>
      </c>
      <c r="CS25" s="683"/>
      <c r="CT25" s="683"/>
      <c r="CU25" s="683"/>
      <c r="CV25" s="683"/>
      <c r="CW25" s="683"/>
      <c r="CX25" s="683"/>
      <c r="CY25" s="684"/>
      <c r="CZ25" s="652">
        <v>14</v>
      </c>
      <c r="DA25" s="681"/>
      <c r="DB25" s="681"/>
      <c r="DC25" s="685"/>
      <c r="DD25" s="656">
        <v>16124311</v>
      </c>
      <c r="DE25" s="683"/>
      <c r="DF25" s="683"/>
      <c r="DG25" s="683"/>
      <c r="DH25" s="683"/>
      <c r="DI25" s="683"/>
      <c r="DJ25" s="683"/>
      <c r="DK25" s="684"/>
      <c r="DL25" s="656">
        <v>15852277</v>
      </c>
      <c r="DM25" s="683"/>
      <c r="DN25" s="683"/>
      <c r="DO25" s="683"/>
      <c r="DP25" s="683"/>
      <c r="DQ25" s="683"/>
      <c r="DR25" s="683"/>
      <c r="DS25" s="683"/>
      <c r="DT25" s="683"/>
      <c r="DU25" s="683"/>
      <c r="DV25" s="684"/>
      <c r="DW25" s="652">
        <v>28.2</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56598264</v>
      </c>
      <c r="S26" s="648"/>
      <c r="T26" s="648"/>
      <c r="U26" s="648"/>
      <c r="V26" s="648"/>
      <c r="W26" s="648"/>
      <c r="X26" s="648"/>
      <c r="Y26" s="649"/>
      <c r="Z26" s="650">
        <v>44.3</v>
      </c>
      <c r="AA26" s="650"/>
      <c r="AB26" s="650"/>
      <c r="AC26" s="650"/>
      <c r="AD26" s="651">
        <v>52258754</v>
      </c>
      <c r="AE26" s="651"/>
      <c r="AF26" s="651"/>
      <c r="AG26" s="651"/>
      <c r="AH26" s="651"/>
      <c r="AI26" s="651"/>
      <c r="AJ26" s="651"/>
      <c r="AK26" s="651"/>
      <c r="AL26" s="652">
        <v>98.9</v>
      </c>
      <c r="AM26" s="653"/>
      <c r="AN26" s="653"/>
      <c r="AO26" s="654"/>
      <c r="AP26" s="666" t="s">
        <v>294</v>
      </c>
      <c r="AQ26" s="696"/>
      <c r="AR26" s="696"/>
      <c r="AS26" s="696"/>
      <c r="AT26" s="696"/>
      <c r="AU26" s="696"/>
      <c r="AV26" s="696"/>
      <c r="AW26" s="696"/>
      <c r="AX26" s="696"/>
      <c r="AY26" s="696"/>
      <c r="AZ26" s="696"/>
      <c r="BA26" s="696"/>
      <c r="BB26" s="696"/>
      <c r="BC26" s="696"/>
      <c r="BD26" s="696"/>
      <c r="BE26" s="696"/>
      <c r="BF26" s="668"/>
      <c r="BG26" s="647" t="s">
        <v>127</v>
      </c>
      <c r="BH26" s="648"/>
      <c r="BI26" s="648"/>
      <c r="BJ26" s="648"/>
      <c r="BK26" s="648"/>
      <c r="BL26" s="648"/>
      <c r="BM26" s="648"/>
      <c r="BN26" s="649"/>
      <c r="BO26" s="650" t="s">
        <v>232</v>
      </c>
      <c r="BP26" s="650"/>
      <c r="BQ26" s="650"/>
      <c r="BR26" s="650"/>
      <c r="BS26" s="656" t="s">
        <v>127</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10282015</v>
      </c>
      <c r="CS26" s="648"/>
      <c r="CT26" s="648"/>
      <c r="CU26" s="648"/>
      <c r="CV26" s="648"/>
      <c r="CW26" s="648"/>
      <c r="CX26" s="648"/>
      <c r="CY26" s="649"/>
      <c r="CZ26" s="652">
        <v>8.1999999999999993</v>
      </c>
      <c r="DA26" s="681"/>
      <c r="DB26" s="681"/>
      <c r="DC26" s="685"/>
      <c r="DD26" s="656">
        <v>9583403</v>
      </c>
      <c r="DE26" s="648"/>
      <c r="DF26" s="648"/>
      <c r="DG26" s="648"/>
      <c r="DH26" s="648"/>
      <c r="DI26" s="648"/>
      <c r="DJ26" s="648"/>
      <c r="DK26" s="649"/>
      <c r="DL26" s="656" t="s">
        <v>232</v>
      </c>
      <c r="DM26" s="648"/>
      <c r="DN26" s="648"/>
      <c r="DO26" s="648"/>
      <c r="DP26" s="648"/>
      <c r="DQ26" s="648"/>
      <c r="DR26" s="648"/>
      <c r="DS26" s="648"/>
      <c r="DT26" s="648"/>
      <c r="DU26" s="648"/>
      <c r="DV26" s="649"/>
      <c r="DW26" s="652" t="s">
        <v>127</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22475</v>
      </c>
      <c r="S27" s="648"/>
      <c r="T27" s="648"/>
      <c r="U27" s="648"/>
      <c r="V27" s="648"/>
      <c r="W27" s="648"/>
      <c r="X27" s="648"/>
      <c r="Y27" s="649"/>
      <c r="Z27" s="650">
        <v>0</v>
      </c>
      <c r="AA27" s="650"/>
      <c r="AB27" s="650"/>
      <c r="AC27" s="650"/>
      <c r="AD27" s="651">
        <v>22475</v>
      </c>
      <c r="AE27" s="651"/>
      <c r="AF27" s="651"/>
      <c r="AG27" s="651"/>
      <c r="AH27" s="651"/>
      <c r="AI27" s="651"/>
      <c r="AJ27" s="651"/>
      <c r="AK27" s="651"/>
      <c r="AL27" s="652">
        <v>0</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30333636</v>
      </c>
      <c r="BH27" s="648"/>
      <c r="BI27" s="648"/>
      <c r="BJ27" s="648"/>
      <c r="BK27" s="648"/>
      <c r="BL27" s="648"/>
      <c r="BM27" s="648"/>
      <c r="BN27" s="649"/>
      <c r="BO27" s="650">
        <v>100</v>
      </c>
      <c r="BP27" s="650"/>
      <c r="BQ27" s="650"/>
      <c r="BR27" s="650"/>
      <c r="BS27" s="656">
        <v>295650</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24106934</v>
      </c>
      <c r="CS27" s="683"/>
      <c r="CT27" s="683"/>
      <c r="CU27" s="683"/>
      <c r="CV27" s="683"/>
      <c r="CW27" s="683"/>
      <c r="CX27" s="683"/>
      <c r="CY27" s="684"/>
      <c r="CZ27" s="652">
        <v>19.3</v>
      </c>
      <c r="DA27" s="681"/>
      <c r="DB27" s="681"/>
      <c r="DC27" s="685"/>
      <c r="DD27" s="656">
        <v>7599477</v>
      </c>
      <c r="DE27" s="683"/>
      <c r="DF27" s="683"/>
      <c r="DG27" s="683"/>
      <c r="DH27" s="683"/>
      <c r="DI27" s="683"/>
      <c r="DJ27" s="683"/>
      <c r="DK27" s="684"/>
      <c r="DL27" s="656">
        <v>7130983</v>
      </c>
      <c r="DM27" s="683"/>
      <c r="DN27" s="683"/>
      <c r="DO27" s="683"/>
      <c r="DP27" s="683"/>
      <c r="DQ27" s="683"/>
      <c r="DR27" s="683"/>
      <c r="DS27" s="683"/>
      <c r="DT27" s="683"/>
      <c r="DU27" s="683"/>
      <c r="DV27" s="684"/>
      <c r="DW27" s="652">
        <v>12.7</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597456</v>
      </c>
      <c r="S28" s="648"/>
      <c r="T28" s="648"/>
      <c r="U28" s="648"/>
      <c r="V28" s="648"/>
      <c r="W28" s="648"/>
      <c r="X28" s="648"/>
      <c r="Y28" s="649"/>
      <c r="Z28" s="650">
        <v>0.5</v>
      </c>
      <c r="AA28" s="650"/>
      <c r="AB28" s="650"/>
      <c r="AC28" s="650"/>
      <c r="AD28" s="651" t="s">
        <v>127</v>
      </c>
      <c r="AE28" s="651"/>
      <c r="AF28" s="651"/>
      <c r="AG28" s="651"/>
      <c r="AH28" s="651"/>
      <c r="AI28" s="651"/>
      <c r="AJ28" s="651"/>
      <c r="AK28" s="651"/>
      <c r="AL28" s="652" t="s">
        <v>232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12883433</v>
      </c>
      <c r="CS28" s="648"/>
      <c r="CT28" s="648"/>
      <c r="CU28" s="648"/>
      <c r="CV28" s="648"/>
      <c r="CW28" s="648"/>
      <c r="CX28" s="648"/>
      <c r="CY28" s="649"/>
      <c r="CZ28" s="652">
        <v>10.3</v>
      </c>
      <c r="DA28" s="681"/>
      <c r="DB28" s="681"/>
      <c r="DC28" s="685"/>
      <c r="DD28" s="656">
        <v>12522171</v>
      </c>
      <c r="DE28" s="648"/>
      <c r="DF28" s="648"/>
      <c r="DG28" s="648"/>
      <c r="DH28" s="648"/>
      <c r="DI28" s="648"/>
      <c r="DJ28" s="648"/>
      <c r="DK28" s="649"/>
      <c r="DL28" s="656">
        <v>12522171</v>
      </c>
      <c r="DM28" s="648"/>
      <c r="DN28" s="648"/>
      <c r="DO28" s="648"/>
      <c r="DP28" s="648"/>
      <c r="DQ28" s="648"/>
      <c r="DR28" s="648"/>
      <c r="DS28" s="648"/>
      <c r="DT28" s="648"/>
      <c r="DU28" s="648"/>
      <c r="DV28" s="649"/>
      <c r="DW28" s="652">
        <v>22.3</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1258552</v>
      </c>
      <c r="S29" s="648"/>
      <c r="T29" s="648"/>
      <c r="U29" s="648"/>
      <c r="V29" s="648"/>
      <c r="W29" s="648"/>
      <c r="X29" s="648"/>
      <c r="Y29" s="649"/>
      <c r="Z29" s="650">
        <v>1</v>
      </c>
      <c r="AA29" s="650"/>
      <c r="AB29" s="650"/>
      <c r="AC29" s="650"/>
      <c r="AD29" s="651">
        <v>116888</v>
      </c>
      <c r="AE29" s="651"/>
      <c r="AF29" s="651"/>
      <c r="AG29" s="651"/>
      <c r="AH29" s="651"/>
      <c r="AI29" s="651"/>
      <c r="AJ29" s="651"/>
      <c r="AK29" s="651"/>
      <c r="AL29" s="652">
        <v>0.2</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302</v>
      </c>
      <c r="CE29" s="688"/>
      <c r="CF29" s="662" t="s">
        <v>303</v>
      </c>
      <c r="CG29" s="663"/>
      <c r="CH29" s="663"/>
      <c r="CI29" s="663"/>
      <c r="CJ29" s="663"/>
      <c r="CK29" s="663"/>
      <c r="CL29" s="663"/>
      <c r="CM29" s="663"/>
      <c r="CN29" s="663"/>
      <c r="CO29" s="663"/>
      <c r="CP29" s="663"/>
      <c r="CQ29" s="664"/>
      <c r="CR29" s="647">
        <v>12883433</v>
      </c>
      <c r="CS29" s="683"/>
      <c r="CT29" s="683"/>
      <c r="CU29" s="683"/>
      <c r="CV29" s="683"/>
      <c r="CW29" s="683"/>
      <c r="CX29" s="683"/>
      <c r="CY29" s="684"/>
      <c r="CZ29" s="652">
        <v>10.3</v>
      </c>
      <c r="DA29" s="681"/>
      <c r="DB29" s="681"/>
      <c r="DC29" s="685"/>
      <c r="DD29" s="656">
        <v>12522171</v>
      </c>
      <c r="DE29" s="683"/>
      <c r="DF29" s="683"/>
      <c r="DG29" s="683"/>
      <c r="DH29" s="683"/>
      <c r="DI29" s="683"/>
      <c r="DJ29" s="683"/>
      <c r="DK29" s="684"/>
      <c r="DL29" s="656">
        <v>12522171</v>
      </c>
      <c r="DM29" s="683"/>
      <c r="DN29" s="683"/>
      <c r="DO29" s="683"/>
      <c r="DP29" s="683"/>
      <c r="DQ29" s="683"/>
      <c r="DR29" s="683"/>
      <c r="DS29" s="683"/>
      <c r="DT29" s="683"/>
      <c r="DU29" s="683"/>
      <c r="DV29" s="684"/>
      <c r="DW29" s="652">
        <v>22.3</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945646</v>
      </c>
      <c r="S30" s="648"/>
      <c r="T30" s="648"/>
      <c r="U30" s="648"/>
      <c r="V30" s="648"/>
      <c r="W30" s="648"/>
      <c r="X30" s="648"/>
      <c r="Y30" s="649"/>
      <c r="Z30" s="650">
        <v>0.7</v>
      </c>
      <c r="AA30" s="650"/>
      <c r="AB30" s="650"/>
      <c r="AC30" s="650"/>
      <c r="AD30" s="651" t="s">
        <v>232</v>
      </c>
      <c r="AE30" s="651"/>
      <c r="AF30" s="651"/>
      <c r="AG30" s="651"/>
      <c r="AH30" s="651"/>
      <c r="AI30" s="651"/>
      <c r="AJ30" s="651"/>
      <c r="AK30" s="651"/>
      <c r="AL30" s="652" t="s">
        <v>127</v>
      </c>
      <c r="AM30" s="653"/>
      <c r="AN30" s="653"/>
      <c r="AO30" s="654"/>
      <c r="AP30" s="626" t="s">
        <v>220</v>
      </c>
      <c r="AQ30" s="627"/>
      <c r="AR30" s="627"/>
      <c r="AS30" s="627"/>
      <c r="AT30" s="627"/>
      <c r="AU30" s="627"/>
      <c r="AV30" s="627"/>
      <c r="AW30" s="627"/>
      <c r="AX30" s="627"/>
      <c r="AY30" s="627"/>
      <c r="AZ30" s="627"/>
      <c r="BA30" s="627"/>
      <c r="BB30" s="627"/>
      <c r="BC30" s="627"/>
      <c r="BD30" s="627"/>
      <c r="BE30" s="627"/>
      <c r="BF30" s="628"/>
      <c r="BG30" s="626" t="s">
        <v>305</v>
      </c>
      <c r="BH30" s="700"/>
      <c r="BI30" s="700"/>
      <c r="BJ30" s="700"/>
      <c r="BK30" s="700"/>
      <c r="BL30" s="700"/>
      <c r="BM30" s="700"/>
      <c r="BN30" s="700"/>
      <c r="BO30" s="700"/>
      <c r="BP30" s="700"/>
      <c r="BQ30" s="701"/>
      <c r="BR30" s="626" t="s">
        <v>306</v>
      </c>
      <c r="BS30" s="700"/>
      <c r="BT30" s="700"/>
      <c r="BU30" s="700"/>
      <c r="BV30" s="700"/>
      <c r="BW30" s="700"/>
      <c r="BX30" s="700"/>
      <c r="BY30" s="700"/>
      <c r="BZ30" s="700"/>
      <c r="CA30" s="700"/>
      <c r="CB30" s="701"/>
      <c r="CD30" s="689"/>
      <c r="CE30" s="690"/>
      <c r="CF30" s="662" t="s">
        <v>307</v>
      </c>
      <c r="CG30" s="663"/>
      <c r="CH30" s="663"/>
      <c r="CI30" s="663"/>
      <c r="CJ30" s="663"/>
      <c r="CK30" s="663"/>
      <c r="CL30" s="663"/>
      <c r="CM30" s="663"/>
      <c r="CN30" s="663"/>
      <c r="CO30" s="663"/>
      <c r="CP30" s="663"/>
      <c r="CQ30" s="664"/>
      <c r="CR30" s="647">
        <v>12337311</v>
      </c>
      <c r="CS30" s="648"/>
      <c r="CT30" s="648"/>
      <c r="CU30" s="648"/>
      <c r="CV30" s="648"/>
      <c r="CW30" s="648"/>
      <c r="CX30" s="648"/>
      <c r="CY30" s="649"/>
      <c r="CZ30" s="652">
        <v>9.9</v>
      </c>
      <c r="DA30" s="681"/>
      <c r="DB30" s="681"/>
      <c r="DC30" s="685"/>
      <c r="DD30" s="656">
        <v>12009046</v>
      </c>
      <c r="DE30" s="648"/>
      <c r="DF30" s="648"/>
      <c r="DG30" s="648"/>
      <c r="DH30" s="648"/>
      <c r="DI30" s="648"/>
      <c r="DJ30" s="648"/>
      <c r="DK30" s="649"/>
      <c r="DL30" s="656">
        <v>12009046</v>
      </c>
      <c r="DM30" s="648"/>
      <c r="DN30" s="648"/>
      <c r="DO30" s="648"/>
      <c r="DP30" s="648"/>
      <c r="DQ30" s="648"/>
      <c r="DR30" s="648"/>
      <c r="DS30" s="648"/>
      <c r="DT30" s="648"/>
      <c r="DU30" s="648"/>
      <c r="DV30" s="649"/>
      <c r="DW30" s="652">
        <v>21.4</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42973425</v>
      </c>
      <c r="S31" s="648"/>
      <c r="T31" s="648"/>
      <c r="U31" s="648"/>
      <c r="V31" s="648"/>
      <c r="W31" s="648"/>
      <c r="X31" s="648"/>
      <c r="Y31" s="649"/>
      <c r="Z31" s="650">
        <v>33.6</v>
      </c>
      <c r="AA31" s="650"/>
      <c r="AB31" s="650"/>
      <c r="AC31" s="650"/>
      <c r="AD31" s="651" t="s">
        <v>232</v>
      </c>
      <c r="AE31" s="651"/>
      <c r="AF31" s="651"/>
      <c r="AG31" s="651"/>
      <c r="AH31" s="651"/>
      <c r="AI31" s="651"/>
      <c r="AJ31" s="651"/>
      <c r="AK31" s="651"/>
      <c r="AL31" s="652" t="s">
        <v>127</v>
      </c>
      <c r="AM31" s="653"/>
      <c r="AN31" s="653"/>
      <c r="AO31" s="654"/>
      <c r="AP31" s="704" t="s">
        <v>309</v>
      </c>
      <c r="AQ31" s="705"/>
      <c r="AR31" s="705"/>
      <c r="AS31" s="705"/>
      <c r="AT31" s="710" t="s">
        <v>310</v>
      </c>
      <c r="AU31" s="231"/>
      <c r="AV31" s="231"/>
      <c r="AW31" s="231"/>
      <c r="AX31" s="633" t="s">
        <v>184</v>
      </c>
      <c r="AY31" s="634"/>
      <c r="AZ31" s="634"/>
      <c r="BA31" s="634"/>
      <c r="BB31" s="634"/>
      <c r="BC31" s="634"/>
      <c r="BD31" s="634"/>
      <c r="BE31" s="634"/>
      <c r="BF31" s="635"/>
      <c r="BG31" s="715">
        <v>99.1</v>
      </c>
      <c r="BH31" s="702"/>
      <c r="BI31" s="702"/>
      <c r="BJ31" s="702"/>
      <c r="BK31" s="702"/>
      <c r="BL31" s="702"/>
      <c r="BM31" s="642">
        <v>98.6</v>
      </c>
      <c r="BN31" s="702"/>
      <c r="BO31" s="702"/>
      <c r="BP31" s="702"/>
      <c r="BQ31" s="703"/>
      <c r="BR31" s="715">
        <v>99.8</v>
      </c>
      <c r="BS31" s="702"/>
      <c r="BT31" s="702"/>
      <c r="BU31" s="702"/>
      <c r="BV31" s="702"/>
      <c r="BW31" s="702"/>
      <c r="BX31" s="642">
        <v>98.9</v>
      </c>
      <c r="BY31" s="702"/>
      <c r="BZ31" s="702"/>
      <c r="CA31" s="702"/>
      <c r="CB31" s="703"/>
      <c r="CD31" s="689"/>
      <c r="CE31" s="690"/>
      <c r="CF31" s="662" t="s">
        <v>311</v>
      </c>
      <c r="CG31" s="663"/>
      <c r="CH31" s="663"/>
      <c r="CI31" s="663"/>
      <c r="CJ31" s="663"/>
      <c r="CK31" s="663"/>
      <c r="CL31" s="663"/>
      <c r="CM31" s="663"/>
      <c r="CN31" s="663"/>
      <c r="CO31" s="663"/>
      <c r="CP31" s="663"/>
      <c r="CQ31" s="664"/>
      <c r="CR31" s="647">
        <v>546122</v>
      </c>
      <c r="CS31" s="683"/>
      <c r="CT31" s="683"/>
      <c r="CU31" s="683"/>
      <c r="CV31" s="683"/>
      <c r="CW31" s="683"/>
      <c r="CX31" s="683"/>
      <c r="CY31" s="684"/>
      <c r="CZ31" s="652">
        <v>0.4</v>
      </c>
      <c r="DA31" s="681"/>
      <c r="DB31" s="681"/>
      <c r="DC31" s="685"/>
      <c r="DD31" s="656">
        <v>513125</v>
      </c>
      <c r="DE31" s="683"/>
      <c r="DF31" s="683"/>
      <c r="DG31" s="683"/>
      <c r="DH31" s="683"/>
      <c r="DI31" s="683"/>
      <c r="DJ31" s="683"/>
      <c r="DK31" s="684"/>
      <c r="DL31" s="656">
        <v>513125</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15">
      <c r="B32" s="693" t="s">
        <v>312</v>
      </c>
      <c r="C32" s="694"/>
      <c r="D32" s="694"/>
      <c r="E32" s="694"/>
      <c r="F32" s="694"/>
      <c r="G32" s="694"/>
      <c r="H32" s="694"/>
      <c r="I32" s="694"/>
      <c r="J32" s="694"/>
      <c r="K32" s="694"/>
      <c r="L32" s="694"/>
      <c r="M32" s="694"/>
      <c r="N32" s="694"/>
      <c r="O32" s="694"/>
      <c r="P32" s="694"/>
      <c r="Q32" s="695"/>
      <c r="R32" s="647">
        <v>134784</v>
      </c>
      <c r="S32" s="648"/>
      <c r="T32" s="648"/>
      <c r="U32" s="648"/>
      <c r="V32" s="648"/>
      <c r="W32" s="648"/>
      <c r="X32" s="648"/>
      <c r="Y32" s="649"/>
      <c r="Z32" s="650">
        <v>0.1</v>
      </c>
      <c r="AA32" s="650"/>
      <c r="AB32" s="650"/>
      <c r="AC32" s="650"/>
      <c r="AD32" s="651">
        <v>134784</v>
      </c>
      <c r="AE32" s="651"/>
      <c r="AF32" s="651"/>
      <c r="AG32" s="651"/>
      <c r="AH32" s="651"/>
      <c r="AI32" s="651"/>
      <c r="AJ32" s="651"/>
      <c r="AK32" s="651"/>
      <c r="AL32" s="652">
        <v>0.3</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6">
        <v>99.7</v>
      </c>
      <c r="BH32" s="683"/>
      <c r="BI32" s="683"/>
      <c r="BJ32" s="683"/>
      <c r="BK32" s="683"/>
      <c r="BL32" s="683"/>
      <c r="BM32" s="653">
        <v>99.1</v>
      </c>
      <c r="BN32" s="713"/>
      <c r="BO32" s="713"/>
      <c r="BP32" s="713"/>
      <c r="BQ32" s="714"/>
      <c r="BR32" s="716">
        <v>99.8</v>
      </c>
      <c r="BS32" s="683"/>
      <c r="BT32" s="683"/>
      <c r="BU32" s="683"/>
      <c r="BV32" s="683"/>
      <c r="BW32" s="683"/>
      <c r="BX32" s="653">
        <v>99</v>
      </c>
      <c r="BY32" s="713"/>
      <c r="BZ32" s="713"/>
      <c r="CA32" s="713"/>
      <c r="CB32" s="714"/>
      <c r="CD32" s="691"/>
      <c r="CE32" s="692"/>
      <c r="CF32" s="662" t="s">
        <v>315</v>
      </c>
      <c r="CG32" s="663"/>
      <c r="CH32" s="663"/>
      <c r="CI32" s="663"/>
      <c r="CJ32" s="663"/>
      <c r="CK32" s="663"/>
      <c r="CL32" s="663"/>
      <c r="CM32" s="663"/>
      <c r="CN32" s="663"/>
      <c r="CO32" s="663"/>
      <c r="CP32" s="663"/>
      <c r="CQ32" s="664"/>
      <c r="CR32" s="647" t="s">
        <v>127</v>
      </c>
      <c r="CS32" s="648"/>
      <c r="CT32" s="648"/>
      <c r="CU32" s="648"/>
      <c r="CV32" s="648"/>
      <c r="CW32" s="648"/>
      <c r="CX32" s="648"/>
      <c r="CY32" s="649"/>
      <c r="CZ32" s="652" t="s">
        <v>232</v>
      </c>
      <c r="DA32" s="681"/>
      <c r="DB32" s="681"/>
      <c r="DC32" s="685"/>
      <c r="DD32" s="656" t="s">
        <v>232</v>
      </c>
      <c r="DE32" s="648"/>
      <c r="DF32" s="648"/>
      <c r="DG32" s="648"/>
      <c r="DH32" s="648"/>
      <c r="DI32" s="648"/>
      <c r="DJ32" s="648"/>
      <c r="DK32" s="649"/>
      <c r="DL32" s="656" t="s">
        <v>127</v>
      </c>
      <c r="DM32" s="648"/>
      <c r="DN32" s="648"/>
      <c r="DO32" s="648"/>
      <c r="DP32" s="648"/>
      <c r="DQ32" s="648"/>
      <c r="DR32" s="648"/>
      <c r="DS32" s="648"/>
      <c r="DT32" s="648"/>
      <c r="DU32" s="648"/>
      <c r="DV32" s="649"/>
      <c r="DW32" s="652" t="s">
        <v>232</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7169296</v>
      </c>
      <c r="S33" s="648"/>
      <c r="T33" s="648"/>
      <c r="U33" s="648"/>
      <c r="V33" s="648"/>
      <c r="W33" s="648"/>
      <c r="X33" s="648"/>
      <c r="Y33" s="649"/>
      <c r="Z33" s="650">
        <v>5.6</v>
      </c>
      <c r="AA33" s="650"/>
      <c r="AB33" s="650"/>
      <c r="AC33" s="650"/>
      <c r="AD33" s="651" t="s">
        <v>232</v>
      </c>
      <c r="AE33" s="651"/>
      <c r="AF33" s="651"/>
      <c r="AG33" s="651"/>
      <c r="AH33" s="651"/>
      <c r="AI33" s="651"/>
      <c r="AJ33" s="651"/>
      <c r="AK33" s="651"/>
      <c r="AL33" s="652" t="s">
        <v>127</v>
      </c>
      <c r="AM33" s="653"/>
      <c r="AN33" s="653"/>
      <c r="AO33" s="654"/>
      <c r="AP33" s="708"/>
      <c r="AQ33" s="709"/>
      <c r="AR33" s="709"/>
      <c r="AS33" s="709"/>
      <c r="AT33" s="712"/>
      <c r="AU33" s="232"/>
      <c r="AV33" s="232"/>
      <c r="AW33" s="232"/>
      <c r="AX33" s="697" t="s">
        <v>317</v>
      </c>
      <c r="AY33" s="698"/>
      <c r="AZ33" s="698"/>
      <c r="BA33" s="698"/>
      <c r="BB33" s="698"/>
      <c r="BC33" s="698"/>
      <c r="BD33" s="698"/>
      <c r="BE33" s="698"/>
      <c r="BF33" s="699"/>
      <c r="BG33" s="717">
        <v>98.6</v>
      </c>
      <c r="BH33" s="718"/>
      <c r="BI33" s="718"/>
      <c r="BJ33" s="718"/>
      <c r="BK33" s="718"/>
      <c r="BL33" s="718"/>
      <c r="BM33" s="719">
        <v>97.9</v>
      </c>
      <c r="BN33" s="718"/>
      <c r="BO33" s="718"/>
      <c r="BP33" s="718"/>
      <c r="BQ33" s="720"/>
      <c r="BR33" s="717">
        <v>99.7</v>
      </c>
      <c r="BS33" s="718"/>
      <c r="BT33" s="718"/>
      <c r="BU33" s="718"/>
      <c r="BV33" s="718"/>
      <c r="BW33" s="718"/>
      <c r="BX33" s="719">
        <v>98.8</v>
      </c>
      <c r="BY33" s="718"/>
      <c r="BZ33" s="718"/>
      <c r="CA33" s="718"/>
      <c r="CB33" s="720"/>
      <c r="CD33" s="662" t="s">
        <v>318</v>
      </c>
      <c r="CE33" s="663"/>
      <c r="CF33" s="663"/>
      <c r="CG33" s="663"/>
      <c r="CH33" s="663"/>
      <c r="CI33" s="663"/>
      <c r="CJ33" s="663"/>
      <c r="CK33" s="663"/>
      <c r="CL33" s="663"/>
      <c r="CM33" s="663"/>
      <c r="CN33" s="663"/>
      <c r="CO33" s="663"/>
      <c r="CP33" s="663"/>
      <c r="CQ33" s="664"/>
      <c r="CR33" s="647">
        <v>57307095</v>
      </c>
      <c r="CS33" s="683"/>
      <c r="CT33" s="683"/>
      <c r="CU33" s="683"/>
      <c r="CV33" s="683"/>
      <c r="CW33" s="683"/>
      <c r="CX33" s="683"/>
      <c r="CY33" s="684"/>
      <c r="CZ33" s="652">
        <v>46</v>
      </c>
      <c r="DA33" s="681"/>
      <c r="DB33" s="681"/>
      <c r="DC33" s="685"/>
      <c r="DD33" s="656">
        <v>25491983</v>
      </c>
      <c r="DE33" s="683"/>
      <c r="DF33" s="683"/>
      <c r="DG33" s="683"/>
      <c r="DH33" s="683"/>
      <c r="DI33" s="683"/>
      <c r="DJ33" s="683"/>
      <c r="DK33" s="684"/>
      <c r="DL33" s="656">
        <v>18966493</v>
      </c>
      <c r="DM33" s="683"/>
      <c r="DN33" s="683"/>
      <c r="DO33" s="683"/>
      <c r="DP33" s="683"/>
      <c r="DQ33" s="683"/>
      <c r="DR33" s="683"/>
      <c r="DS33" s="683"/>
      <c r="DT33" s="683"/>
      <c r="DU33" s="683"/>
      <c r="DV33" s="684"/>
      <c r="DW33" s="652">
        <v>33.799999999999997</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397569</v>
      </c>
      <c r="S34" s="648"/>
      <c r="T34" s="648"/>
      <c r="U34" s="648"/>
      <c r="V34" s="648"/>
      <c r="W34" s="648"/>
      <c r="X34" s="648"/>
      <c r="Y34" s="649"/>
      <c r="Z34" s="650">
        <v>0.3</v>
      </c>
      <c r="AA34" s="650"/>
      <c r="AB34" s="650"/>
      <c r="AC34" s="650"/>
      <c r="AD34" s="651">
        <v>263926</v>
      </c>
      <c r="AE34" s="651"/>
      <c r="AF34" s="651"/>
      <c r="AG34" s="651"/>
      <c r="AH34" s="651"/>
      <c r="AI34" s="651"/>
      <c r="AJ34" s="651"/>
      <c r="AK34" s="651"/>
      <c r="AL34" s="652">
        <v>0.5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11652011</v>
      </c>
      <c r="CS34" s="648"/>
      <c r="CT34" s="648"/>
      <c r="CU34" s="648"/>
      <c r="CV34" s="648"/>
      <c r="CW34" s="648"/>
      <c r="CX34" s="648"/>
      <c r="CY34" s="649"/>
      <c r="CZ34" s="652">
        <v>9.3000000000000007</v>
      </c>
      <c r="DA34" s="681"/>
      <c r="DB34" s="681"/>
      <c r="DC34" s="685"/>
      <c r="DD34" s="656">
        <v>8258787</v>
      </c>
      <c r="DE34" s="648"/>
      <c r="DF34" s="648"/>
      <c r="DG34" s="648"/>
      <c r="DH34" s="648"/>
      <c r="DI34" s="648"/>
      <c r="DJ34" s="648"/>
      <c r="DK34" s="649"/>
      <c r="DL34" s="656">
        <v>7246194</v>
      </c>
      <c r="DM34" s="648"/>
      <c r="DN34" s="648"/>
      <c r="DO34" s="648"/>
      <c r="DP34" s="648"/>
      <c r="DQ34" s="648"/>
      <c r="DR34" s="648"/>
      <c r="DS34" s="648"/>
      <c r="DT34" s="648"/>
      <c r="DU34" s="648"/>
      <c r="DV34" s="649"/>
      <c r="DW34" s="652">
        <v>12.9</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538050</v>
      </c>
      <c r="S35" s="648"/>
      <c r="T35" s="648"/>
      <c r="U35" s="648"/>
      <c r="V35" s="648"/>
      <c r="W35" s="648"/>
      <c r="X35" s="648"/>
      <c r="Y35" s="649"/>
      <c r="Z35" s="650">
        <v>0.4</v>
      </c>
      <c r="AA35" s="650"/>
      <c r="AB35" s="650"/>
      <c r="AC35" s="650"/>
      <c r="AD35" s="651" t="s">
        <v>232</v>
      </c>
      <c r="AE35" s="651"/>
      <c r="AF35" s="651"/>
      <c r="AG35" s="651"/>
      <c r="AH35" s="651"/>
      <c r="AI35" s="651"/>
      <c r="AJ35" s="651"/>
      <c r="AK35" s="651"/>
      <c r="AL35" s="652" t="s">
        <v>127</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930076</v>
      </c>
      <c r="CS35" s="683"/>
      <c r="CT35" s="683"/>
      <c r="CU35" s="683"/>
      <c r="CV35" s="683"/>
      <c r="CW35" s="683"/>
      <c r="CX35" s="683"/>
      <c r="CY35" s="684"/>
      <c r="CZ35" s="652">
        <v>0.7</v>
      </c>
      <c r="DA35" s="681"/>
      <c r="DB35" s="681"/>
      <c r="DC35" s="685"/>
      <c r="DD35" s="656">
        <v>778336</v>
      </c>
      <c r="DE35" s="683"/>
      <c r="DF35" s="683"/>
      <c r="DG35" s="683"/>
      <c r="DH35" s="683"/>
      <c r="DI35" s="683"/>
      <c r="DJ35" s="683"/>
      <c r="DK35" s="684"/>
      <c r="DL35" s="656">
        <v>778263</v>
      </c>
      <c r="DM35" s="683"/>
      <c r="DN35" s="683"/>
      <c r="DO35" s="683"/>
      <c r="DP35" s="683"/>
      <c r="DQ35" s="683"/>
      <c r="DR35" s="683"/>
      <c r="DS35" s="683"/>
      <c r="DT35" s="683"/>
      <c r="DU35" s="683"/>
      <c r="DV35" s="684"/>
      <c r="DW35" s="652">
        <v>1.4</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2438109</v>
      </c>
      <c r="S36" s="648"/>
      <c r="T36" s="648"/>
      <c r="U36" s="648"/>
      <c r="V36" s="648"/>
      <c r="W36" s="648"/>
      <c r="X36" s="648"/>
      <c r="Y36" s="649"/>
      <c r="Z36" s="650">
        <v>1.9</v>
      </c>
      <c r="AA36" s="650"/>
      <c r="AB36" s="650"/>
      <c r="AC36" s="650"/>
      <c r="AD36" s="651" t="s">
        <v>232</v>
      </c>
      <c r="AE36" s="651"/>
      <c r="AF36" s="651"/>
      <c r="AG36" s="651"/>
      <c r="AH36" s="651"/>
      <c r="AI36" s="651"/>
      <c r="AJ36" s="651"/>
      <c r="AK36" s="651"/>
      <c r="AL36" s="652" t="s">
        <v>127</v>
      </c>
      <c r="AM36" s="653"/>
      <c r="AN36" s="653"/>
      <c r="AO36" s="654"/>
      <c r="AP36" s="235"/>
      <c r="AQ36" s="721" t="s">
        <v>326</v>
      </c>
      <c r="AR36" s="722"/>
      <c r="AS36" s="722"/>
      <c r="AT36" s="722"/>
      <c r="AU36" s="722"/>
      <c r="AV36" s="722"/>
      <c r="AW36" s="722"/>
      <c r="AX36" s="722"/>
      <c r="AY36" s="723"/>
      <c r="AZ36" s="636">
        <v>13086697</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558935</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29234708</v>
      </c>
      <c r="CS36" s="648"/>
      <c r="CT36" s="648"/>
      <c r="CU36" s="648"/>
      <c r="CV36" s="648"/>
      <c r="CW36" s="648"/>
      <c r="CX36" s="648"/>
      <c r="CY36" s="649"/>
      <c r="CZ36" s="652">
        <v>23.4</v>
      </c>
      <c r="DA36" s="681"/>
      <c r="DB36" s="681"/>
      <c r="DC36" s="685"/>
      <c r="DD36" s="656">
        <v>6626805</v>
      </c>
      <c r="DE36" s="648"/>
      <c r="DF36" s="648"/>
      <c r="DG36" s="648"/>
      <c r="DH36" s="648"/>
      <c r="DI36" s="648"/>
      <c r="DJ36" s="648"/>
      <c r="DK36" s="649"/>
      <c r="DL36" s="656">
        <v>3254804</v>
      </c>
      <c r="DM36" s="648"/>
      <c r="DN36" s="648"/>
      <c r="DO36" s="648"/>
      <c r="DP36" s="648"/>
      <c r="DQ36" s="648"/>
      <c r="DR36" s="648"/>
      <c r="DS36" s="648"/>
      <c r="DT36" s="648"/>
      <c r="DU36" s="648"/>
      <c r="DV36" s="649"/>
      <c r="DW36" s="652">
        <v>5.8</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1802007</v>
      </c>
      <c r="S37" s="648"/>
      <c r="T37" s="648"/>
      <c r="U37" s="648"/>
      <c r="V37" s="648"/>
      <c r="W37" s="648"/>
      <c r="X37" s="648"/>
      <c r="Y37" s="649"/>
      <c r="Z37" s="650">
        <v>1.4</v>
      </c>
      <c r="AA37" s="650"/>
      <c r="AB37" s="650"/>
      <c r="AC37" s="650"/>
      <c r="AD37" s="651" t="s">
        <v>127</v>
      </c>
      <c r="AE37" s="651"/>
      <c r="AF37" s="651"/>
      <c r="AG37" s="651"/>
      <c r="AH37" s="651"/>
      <c r="AI37" s="651"/>
      <c r="AJ37" s="651"/>
      <c r="AK37" s="651"/>
      <c r="AL37" s="652" t="s">
        <v>232</v>
      </c>
      <c r="AM37" s="653"/>
      <c r="AN37" s="653"/>
      <c r="AO37" s="654"/>
      <c r="AQ37" s="725" t="s">
        <v>330</v>
      </c>
      <c r="AR37" s="726"/>
      <c r="AS37" s="726"/>
      <c r="AT37" s="726"/>
      <c r="AU37" s="726"/>
      <c r="AV37" s="726"/>
      <c r="AW37" s="726"/>
      <c r="AX37" s="726"/>
      <c r="AY37" s="727"/>
      <c r="AZ37" s="647">
        <v>1976504</v>
      </c>
      <c r="BA37" s="648"/>
      <c r="BB37" s="648"/>
      <c r="BC37" s="648"/>
      <c r="BD37" s="683"/>
      <c r="BE37" s="683"/>
      <c r="BF37" s="714"/>
      <c r="BG37" s="662" t="s">
        <v>331</v>
      </c>
      <c r="BH37" s="663"/>
      <c r="BI37" s="663"/>
      <c r="BJ37" s="663"/>
      <c r="BK37" s="663"/>
      <c r="BL37" s="663"/>
      <c r="BM37" s="663"/>
      <c r="BN37" s="663"/>
      <c r="BO37" s="663"/>
      <c r="BP37" s="663"/>
      <c r="BQ37" s="663"/>
      <c r="BR37" s="663"/>
      <c r="BS37" s="663"/>
      <c r="BT37" s="663"/>
      <c r="BU37" s="664"/>
      <c r="BV37" s="647">
        <v>447631</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24069</v>
      </c>
      <c r="CS37" s="683"/>
      <c r="CT37" s="683"/>
      <c r="CU37" s="683"/>
      <c r="CV37" s="683"/>
      <c r="CW37" s="683"/>
      <c r="CX37" s="683"/>
      <c r="CY37" s="684"/>
      <c r="CZ37" s="652">
        <v>0</v>
      </c>
      <c r="DA37" s="681"/>
      <c r="DB37" s="681"/>
      <c r="DC37" s="685"/>
      <c r="DD37" s="656">
        <v>24069</v>
      </c>
      <c r="DE37" s="683"/>
      <c r="DF37" s="683"/>
      <c r="DG37" s="683"/>
      <c r="DH37" s="683"/>
      <c r="DI37" s="683"/>
      <c r="DJ37" s="683"/>
      <c r="DK37" s="684"/>
      <c r="DL37" s="656">
        <v>14712</v>
      </c>
      <c r="DM37" s="683"/>
      <c r="DN37" s="683"/>
      <c r="DO37" s="683"/>
      <c r="DP37" s="683"/>
      <c r="DQ37" s="683"/>
      <c r="DR37" s="683"/>
      <c r="DS37" s="683"/>
      <c r="DT37" s="683"/>
      <c r="DU37" s="683"/>
      <c r="DV37" s="684"/>
      <c r="DW37" s="652">
        <v>0</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4701876</v>
      </c>
      <c r="S38" s="648"/>
      <c r="T38" s="648"/>
      <c r="U38" s="648"/>
      <c r="V38" s="648"/>
      <c r="W38" s="648"/>
      <c r="X38" s="648"/>
      <c r="Y38" s="649"/>
      <c r="Z38" s="650">
        <v>3.7</v>
      </c>
      <c r="AA38" s="650"/>
      <c r="AB38" s="650"/>
      <c r="AC38" s="650"/>
      <c r="AD38" s="651">
        <v>60301</v>
      </c>
      <c r="AE38" s="651"/>
      <c r="AF38" s="651"/>
      <c r="AG38" s="651"/>
      <c r="AH38" s="651"/>
      <c r="AI38" s="651"/>
      <c r="AJ38" s="651"/>
      <c r="AK38" s="651"/>
      <c r="AL38" s="652">
        <v>0.1</v>
      </c>
      <c r="AM38" s="653"/>
      <c r="AN38" s="653"/>
      <c r="AO38" s="654"/>
      <c r="AQ38" s="725" t="s">
        <v>334</v>
      </c>
      <c r="AR38" s="726"/>
      <c r="AS38" s="726"/>
      <c r="AT38" s="726"/>
      <c r="AU38" s="726"/>
      <c r="AV38" s="726"/>
      <c r="AW38" s="726"/>
      <c r="AX38" s="726"/>
      <c r="AY38" s="727"/>
      <c r="AZ38" s="647">
        <v>1000000</v>
      </c>
      <c r="BA38" s="648"/>
      <c r="BB38" s="648"/>
      <c r="BC38" s="648"/>
      <c r="BD38" s="683"/>
      <c r="BE38" s="683"/>
      <c r="BF38" s="714"/>
      <c r="BG38" s="662" t="s">
        <v>335</v>
      </c>
      <c r="BH38" s="663"/>
      <c r="BI38" s="663"/>
      <c r="BJ38" s="663"/>
      <c r="BK38" s="663"/>
      <c r="BL38" s="663"/>
      <c r="BM38" s="663"/>
      <c r="BN38" s="663"/>
      <c r="BO38" s="663"/>
      <c r="BP38" s="663"/>
      <c r="BQ38" s="663"/>
      <c r="BR38" s="663"/>
      <c r="BS38" s="663"/>
      <c r="BT38" s="663"/>
      <c r="BU38" s="664"/>
      <c r="BV38" s="647">
        <v>27747</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10932877</v>
      </c>
      <c r="CS38" s="648"/>
      <c r="CT38" s="648"/>
      <c r="CU38" s="648"/>
      <c r="CV38" s="648"/>
      <c r="CW38" s="648"/>
      <c r="CX38" s="648"/>
      <c r="CY38" s="649"/>
      <c r="CZ38" s="652">
        <v>8.8000000000000007</v>
      </c>
      <c r="DA38" s="681"/>
      <c r="DB38" s="681"/>
      <c r="DC38" s="685"/>
      <c r="DD38" s="656">
        <v>9216799</v>
      </c>
      <c r="DE38" s="648"/>
      <c r="DF38" s="648"/>
      <c r="DG38" s="648"/>
      <c r="DH38" s="648"/>
      <c r="DI38" s="648"/>
      <c r="DJ38" s="648"/>
      <c r="DK38" s="649"/>
      <c r="DL38" s="656">
        <v>7636287</v>
      </c>
      <c r="DM38" s="648"/>
      <c r="DN38" s="648"/>
      <c r="DO38" s="648"/>
      <c r="DP38" s="648"/>
      <c r="DQ38" s="648"/>
      <c r="DR38" s="648"/>
      <c r="DS38" s="648"/>
      <c r="DT38" s="648"/>
      <c r="DU38" s="648"/>
      <c r="DV38" s="649"/>
      <c r="DW38" s="652">
        <v>13.6</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8281700</v>
      </c>
      <c r="S39" s="648"/>
      <c r="T39" s="648"/>
      <c r="U39" s="648"/>
      <c r="V39" s="648"/>
      <c r="W39" s="648"/>
      <c r="X39" s="648"/>
      <c r="Y39" s="649"/>
      <c r="Z39" s="650">
        <v>6.5</v>
      </c>
      <c r="AA39" s="650"/>
      <c r="AB39" s="650"/>
      <c r="AC39" s="650"/>
      <c r="AD39" s="651" t="s">
        <v>127</v>
      </c>
      <c r="AE39" s="651"/>
      <c r="AF39" s="651"/>
      <c r="AG39" s="651"/>
      <c r="AH39" s="651"/>
      <c r="AI39" s="651"/>
      <c r="AJ39" s="651"/>
      <c r="AK39" s="651"/>
      <c r="AL39" s="652" t="s">
        <v>232</v>
      </c>
      <c r="AM39" s="653"/>
      <c r="AN39" s="653"/>
      <c r="AO39" s="654"/>
      <c r="AQ39" s="725" t="s">
        <v>338</v>
      </c>
      <c r="AR39" s="726"/>
      <c r="AS39" s="726"/>
      <c r="AT39" s="726"/>
      <c r="AU39" s="726"/>
      <c r="AV39" s="726"/>
      <c r="AW39" s="726"/>
      <c r="AX39" s="726"/>
      <c r="AY39" s="727"/>
      <c r="AZ39" s="647">
        <v>215194</v>
      </c>
      <c r="BA39" s="648"/>
      <c r="BB39" s="648"/>
      <c r="BC39" s="648"/>
      <c r="BD39" s="683"/>
      <c r="BE39" s="683"/>
      <c r="BF39" s="714"/>
      <c r="BG39" s="662" t="s">
        <v>339</v>
      </c>
      <c r="BH39" s="663"/>
      <c r="BI39" s="663"/>
      <c r="BJ39" s="663"/>
      <c r="BK39" s="663"/>
      <c r="BL39" s="663"/>
      <c r="BM39" s="663"/>
      <c r="BN39" s="663"/>
      <c r="BO39" s="663"/>
      <c r="BP39" s="663"/>
      <c r="BQ39" s="663"/>
      <c r="BR39" s="663"/>
      <c r="BS39" s="663"/>
      <c r="BT39" s="663"/>
      <c r="BU39" s="664"/>
      <c r="BV39" s="647">
        <v>39947</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562119</v>
      </c>
      <c r="CS39" s="683"/>
      <c r="CT39" s="683"/>
      <c r="CU39" s="683"/>
      <c r="CV39" s="683"/>
      <c r="CW39" s="683"/>
      <c r="CX39" s="683"/>
      <c r="CY39" s="684"/>
      <c r="CZ39" s="652">
        <v>0.5</v>
      </c>
      <c r="DA39" s="681"/>
      <c r="DB39" s="681"/>
      <c r="DC39" s="685"/>
      <c r="DD39" s="656">
        <v>560311</v>
      </c>
      <c r="DE39" s="683"/>
      <c r="DF39" s="683"/>
      <c r="DG39" s="683"/>
      <c r="DH39" s="683"/>
      <c r="DI39" s="683"/>
      <c r="DJ39" s="683"/>
      <c r="DK39" s="684"/>
      <c r="DL39" s="656" t="s">
        <v>127</v>
      </c>
      <c r="DM39" s="683"/>
      <c r="DN39" s="683"/>
      <c r="DO39" s="683"/>
      <c r="DP39" s="683"/>
      <c r="DQ39" s="683"/>
      <c r="DR39" s="683"/>
      <c r="DS39" s="683"/>
      <c r="DT39" s="683"/>
      <c r="DU39" s="683"/>
      <c r="DV39" s="684"/>
      <c r="DW39" s="652" t="s">
        <v>127</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v>98100</v>
      </c>
      <c r="S40" s="648"/>
      <c r="T40" s="648"/>
      <c r="U40" s="648"/>
      <c r="V40" s="648"/>
      <c r="W40" s="648"/>
      <c r="X40" s="648"/>
      <c r="Y40" s="649"/>
      <c r="Z40" s="650">
        <v>0.1</v>
      </c>
      <c r="AA40" s="650"/>
      <c r="AB40" s="650"/>
      <c r="AC40" s="650"/>
      <c r="AD40" s="651" t="s">
        <v>232</v>
      </c>
      <c r="AE40" s="651"/>
      <c r="AF40" s="651"/>
      <c r="AG40" s="651"/>
      <c r="AH40" s="651"/>
      <c r="AI40" s="651"/>
      <c r="AJ40" s="651"/>
      <c r="AK40" s="651"/>
      <c r="AL40" s="652" t="s">
        <v>232</v>
      </c>
      <c r="AM40" s="653"/>
      <c r="AN40" s="653"/>
      <c r="AO40" s="654"/>
      <c r="AQ40" s="725" t="s">
        <v>342</v>
      </c>
      <c r="AR40" s="726"/>
      <c r="AS40" s="726"/>
      <c r="AT40" s="726"/>
      <c r="AU40" s="726"/>
      <c r="AV40" s="726"/>
      <c r="AW40" s="726"/>
      <c r="AX40" s="726"/>
      <c r="AY40" s="727"/>
      <c r="AZ40" s="647">
        <v>214755</v>
      </c>
      <c r="BA40" s="648"/>
      <c r="BB40" s="648"/>
      <c r="BC40" s="648"/>
      <c r="BD40" s="683"/>
      <c r="BE40" s="683"/>
      <c r="BF40" s="714"/>
      <c r="BG40" s="734" t="s">
        <v>343</v>
      </c>
      <c r="BH40" s="735"/>
      <c r="BI40" s="735"/>
      <c r="BJ40" s="735"/>
      <c r="BK40" s="735"/>
      <c r="BL40" s="236"/>
      <c r="BM40" s="663" t="s">
        <v>344</v>
      </c>
      <c r="BN40" s="663"/>
      <c r="BO40" s="663"/>
      <c r="BP40" s="663"/>
      <c r="BQ40" s="663"/>
      <c r="BR40" s="663"/>
      <c r="BS40" s="663"/>
      <c r="BT40" s="663"/>
      <c r="BU40" s="664"/>
      <c r="BV40" s="647">
        <v>94</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v>3995304</v>
      </c>
      <c r="CS40" s="648"/>
      <c r="CT40" s="648"/>
      <c r="CU40" s="648"/>
      <c r="CV40" s="648"/>
      <c r="CW40" s="648"/>
      <c r="CX40" s="648"/>
      <c r="CY40" s="649"/>
      <c r="CZ40" s="652">
        <v>3.2</v>
      </c>
      <c r="DA40" s="681"/>
      <c r="DB40" s="681"/>
      <c r="DC40" s="685"/>
      <c r="DD40" s="656">
        <v>50945</v>
      </c>
      <c r="DE40" s="648"/>
      <c r="DF40" s="648"/>
      <c r="DG40" s="648"/>
      <c r="DH40" s="648"/>
      <c r="DI40" s="648"/>
      <c r="DJ40" s="648"/>
      <c r="DK40" s="649"/>
      <c r="DL40" s="656">
        <v>50945</v>
      </c>
      <c r="DM40" s="648"/>
      <c r="DN40" s="648"/>
      <c r="DO40" s="648"/>
      <c r="DP40" s="648"/>
      <c r="DQ40" s="648"/>
      <c r="DR40" s="648"/>
      <c r="DS40" s="648"/>
      <c r="DT40" s="648"/>
      <c r="DU40" s="648"/>
      <c r="DV40" s="649"/>
      <c r="DW40" s="652">
        <v>0.1</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127</v>
      </c>
      <c r="S41" s="648"/>
      <c r="T41" s="648"/>
      <c r="U41" s="648"/>
      <c r="V41" s="648"/>
      <c r="W41" s="648"/>
      <c r="X41" s="648"/>
      <c r="Y41" s="649"/>
      <c r="Z41" s="650" t="s">
        <v>232</v>
      </c>
      <c r="AA41" s="650"/>
      <c r="AB41" s="650"/>
      <c r="AC41" s="650"/>
      <c r="AD41" s="651" t="s">
        <v>127</v>
      </c>
      <c r="AE41" s="651"/>
      <c r="AF41" s="651"/>
      <c r="AG41" s="651"/>
      <c r="AH41" s="651"/>
      <c r="AI41" s="651"/>
      <c r="AJ41" s="651"/>
      <c r="AK41" s="651"/>
      <c r="AL41" s="652" t="s">
        <v>232</v>
      </c>
      <c r="AM41" s="653"/>
      <c r="AN41" s="653"/>
      <c r="AO41" s="654"/>
      <c r="AQ41" s="725" t="s">
        <v>347</v>
      </c>
      <c r="AR41" s="726"/>
      <c r="AS41" s="726"/>
      <c r="AT41" s="726"/>
      <c r="AU41" s="726"/>
      <c r="AV41" s="726"/>
      <c r="AW41" s="726"/>
      <c r="AX41" s="726"/>
      <c r="AY41" s="727"/>
      <c r="AZ41" s="647">
        <v>1529533</v>
      </c>
      <c r="BA41" s="648"/>
      <c r="BB41" s="648"/>
      <c r="BC41" s="648"/>
      <c r="BD41" s="683"/>
      <c r="BE41" s="683"/>
      <c r="BF41" s="714"/>
      <c r="BG41" s="734"/>
      <c r="BH41" s="735"/>
      <c r="BI41" s="735"/>
      <c r="BJ41" s="735"/>
      <c r="BK41" s="735"/>
      <c r="BL41" s="236"/>
      <c r="BM41" s="663" t="s">
        <v>348</v>
      </c>
      <c r="BN41" s="663"/>
      <c r="BO41" s="663"/>
      <c r="BP41" s="663"/>
      <c r="BQ41" s="663"/>
      <c r="BR41" s="663"/>
      <c r="BS41" s="663"/>
      <c r="BT41" s="663"/>
      <c r="BU41" s="664"/>
      <c r="BV41" s="647">
        <v>1</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232</v>
      </c>
      <c r="CS41" s="683"/>
      <c r="CT41" s="683"/>
      <c r="CU41" s="683"/>
      <c r="CV41" s="683"/>
      <c r="CW41" s="683"/>
      <c r="CX41" s="683"/>
      <c r="CY41" s="684"/>
      <c r="CZ41" s="652" t="s">
        <v>127</v>
      </c>
      <c r="DA41" s="681"/>
      <c r="DB41" s="681"/>
      <c r="DC41" s="685"/>
      <c r="DD41" s="656" t="s">
        <v>232</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350</v>
      </c>
      <c r="C42" s="645"/>
      <c r="D42" s="645"/>
      <c r="E42" s="645"/>
      <c r="F42" s="645"/>
      <c r="G42" s="645"/>
      <c r="H42" s="645"/>
      <c r="I42" s="645"/>
      <c r="J42" s="645"/>
      <c r="K42" s="645"/>
      <c r="L42" s="645"/>
      <c r="M42" s="645"/>
      <c r="N42" s="645"/>
      <c r="O42" s="645"/>
      <c r="P42" s="645"/>
      <c r="Q42" s="646"/>
      <c r="R42" s="647">
        <v>3205000</v>
      </c>
      <c r="S42" s="648"/>
      <c r="T42" s="648"/>
      <c r="U42" s="648"/>
      <c r="V42" s="648"/>
      <c r="W42" s="648"/>
      <c r="X42" s="648"/>
      <c r="Y42" s="649"/>
      <c r="Z42" s="650">
        <v>2.5</v>
      </c>
      <c r="AA42" s="650"/>
      <c r="AB42" s="650"/>
      <c r="AC42" s="650"/>
      <c r="AD42" s="651" t="s">
        <v>127</v>
      </c>
      <c r="AE42" s="651"/>
      <c r="AF42" s="651"/>
      <c r="AG42" s="651"/>
      <c r="AH42" s="651"/>
      <c r="AI42" s="651"/>
      <c r="AJ42" s="651"/>
      <c r="AK42" s="651"/>
      <c r="AL42" s="652" t="s">
        <v>232</v>
      </c>
      <c r="AM42" s="653"/>
      <c r="AN42" s="653"/>
      <c r="AO42" s="654"/>
      <c r="AQ42" s="746" t="s">
        <v>351</v>
      </c>
      <c r="AR42" s="747"/>
      <c r="AS42" s="747"/>
      <c r="AT42" s="747"/>
      <c r="AU42" s="747"/>
      <c r="AV42" s="747"/>
      <c r="AW42" s="747"/>
      <c r="AX42" s="747"/>
      <c r="AY42" s="748"/>
      <c r="AZ42" s="738">
        <v>8150711</v>
      </c>
      <c r="BA42" s="739"/>
      <c r="BB42" s="739"/>
      <c r="BC42" s="739"/>
      <c r="BD42" s="718"/>
      <c r="BE42" s="718"/>
      <c r="BF42" s="720"/>
      <c r="BG42" s="736"/>
      <c r="BH42" s="737"/>
      <c r="BI42" s="737"/>
      <c r="BJ42" s="737"/>
      <c r="BK42" s="737"/>
      <c r="BL42" s="237"/>
      <c r="BM42" s="673" t="s">
        <v>352</v>
      </c>
      <c r="BN42" s="673"/>
      <c r="BO42" s="673"/>
      <c r="BP42" s="673"/>
      <c r="BQ42" s="673"/>
      <c r="BR42" s="673"/>
      <c r="BS42" s="673"/>
      <c r="BT42" s="673"/>
      <c r="BU42" s="674"/>
      <c r="BV42" s="738">
        <v>405</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12957102</v>
      </c>
      <c r="CS42" s="648"/>
      <c r="CT42" s="648"/>
      <c r="CU42" s="648"/>
      <c r="CV42" s="648"/>
      <c r="CW42" s="648"/>
      <c r="CX42" s="648"/>
      <c r="CY42" s="649"/>
      <c r="CZ42" s="652">
        <v>10.4</v>
      </c>
      <c r="DA42" s="653"/>
      <c r="DB42" s="653"/>
      <c r="DC42" s="665"/>
      <c r="DD42" s="656">
        <v>3454635</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97" t="s">
        <v>354</v>
      </c>
      <c r="C43" s="698"/>
      <c r="D43" s="698"/>
      <c r="E43" s="698"/>
      <c r="F43" s="698"/>
      <c r="G43" s="698"/>
      <c r="H43" s="698"/>
      <c r="I43" s="698"/>
      <c r="J43" s="698"/>
      <c r="K43" s="698"/>
      <c r="L43" s="698"/>
      <c r="M43" s="698"/>
      <c r="N43" s="698"/>
      <c r="O43" s="698"/>
      <c r="P43" s="698"/>
      <c r="Q43" s="699"/>
      <c r="R43" s="738">
        <v>127859209</v>
      </c>
      <c r="S43" s="739"/>
      <c r="T43" s="739"/>
      <c r="U43" s="739"/>
      <c r="V43" s="739"/>
      <c r="W43" s="739"/>
      <c r="X43" s="739"/>
      <c r="Y43" s="740"/>
      <c r="Z43" s="741">
        <v>100</v>
      </c>
      <c r="AA43" s="741"/>
      <c r="AB43" s="741"/>
      <c r="AC43" s="741"/>
      <c r="AD43" s="742">
        <v>52857128</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466212</v>
      </c>
      <c r="CS43" s="683"/>
      <c r="CT43" s="683"/>
      <c r="CU43" s="683"/>
      <c r="CV43" s="683"/>
      <c r="CW43" s="683"/>
      <c r="CX43" s="683"/>
      <c r="CY43" s="684"/>
      <c r="CZ43" s="652">
        <v>0.4</v>
      </c>
      <c r="DA43" s="681"/>
      <c r="DB43" s="681"/>
      <c r="DC43" s="685"/>
      <c r="DD43" s="656">
        <v>418399</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10425125</v>
      </c>
      <c r="CS44" s="648"/>
      <c r="CT44" s="648"/>
      <c r="CU44" s="648"/>
      <c r="CV44" s="648"/>
      <c r="CW44" s="648"/>
      <c r="CX44" s="648"/>
      <c r="CY44" s="649"/>
      <c r="CZ44" s="652">
        <v>8.4</v>
      </c>
      <c r="DA44" s="653"/>
      <c r="DB44" s="653"/>
      <c r="DC44" s="665"/>
      <c r="DD44" s="656">
        <v>3201808</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4358751</v>
      </c>
      <c r="CS45" s="683"/>
      <c r="CT45" s="683"/>
      <c r="CU45" s="683"/>
      <c r="CV45" s="683"/>
      <c r="CW45" s="683"/>
      <c r="CX45" s="683"/>
      <c r="CY45" s="684"/>
      <c r="CZ45" s="652">
        <v>3.5</v>
      </c>
      <c r="DA45" s="681"/>
      <c r="DB45" s="681"/>
      <c r="DC45" s="685"/>
      <c r="DD45" s="656">
        <v>294346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5435961</v>
      </c>
      <c r="CS46" s="648"/>
      <c r="CT46" s="648"/>
      <c r="CU46" s="648"/>
      <c r="CV46" s="648"/>
      <c r="CW46" s="648"/>
      <c r="CX46" s="648"/>
      <c r="CY46" s="649"/>
      <c r="CZ46" s="652">
        <v>4.4000000000000004</v>
      </c>
      <c r="DA46" s="653"/>
      <c r="DB46" s="653"/>
      <c r="DC46" s="665"/>
      <c r="DD46" s="656">
        <v>2888423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v>2531977</v>
      </c>
      <c r="CS47" s="683"/>
      <c r="CT47" s="683"/>
      <c r="CU47" s="683"/>
      <c r="CV47" s="683"/>
      <c r="CW47" s="683"/>
      <c r="CX47" s="683"/>
      <c r="CY47" s="684"/>
      <c r="CZ47" s="652">
        <v>2</v>
      </c>
      <c r="DA47" s="681"/>
      <c r="DB47" s="681"/>
      <c r="DC47" s="685"/>
      <c r="DD47" s="656">
        <v>252827</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127</v>
      </c>
      <c r="CS48" s="648"/>
      <c r="CT48" s="648"/>
      <c r="CU48" s="648"/>
      <c r="CV48" s="648"/>
      <c r="CW48" s="648"/>
      <c r="CX48" s="648"/>
      <c r="CY48" s="649"/>
      <c r="CZ48" s="652" t="s">
        <v>127</v>
      </c>
      <c r="DA48" s="653"/>
      <c r="DB48" s="653"/>
      <c r="DC48" s="665"/>
      <c r="DD48" s="656" t="s">
        <v>127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364</v>
      </c>
      <c r="CE49" s="698"/>
      <c r="CF49" s="698"/>
      <c r="CG49" s="698"/>
      <c r="CH49" s="698"/>
      <c r="CI49" s="698"/>
      <c r="CJ49" s="698"/>
      <c r="CK49" s="698"/>
      <c r="CL49" s="698"/>
      <c r="CM49" s="698"/>
      <c r="CN49" s="698"/>
      <c r="CO49" s="698"/>
      <c r="CP49" s="698"/>
      <c r="CQ49" s="699"/>
      <c r="CR49" s="738">
        <v>124709770</v>
      </c>
      <c r="CS49" s="718"/>
      <c r="CT49" s="718"/>
      <c r="CU49" s="718"/>
      <c r="CV49" s="718"/>
      <c r="CW49" s="718"/>
      <c r="CX49" s="718"/>
      <c r="CY49" s="749"/>
      <c r="CZ49" s="743">
        <v>100</v>
      </c>
      <c r="DA49" s="750"/>
      <c r="DB49" s="750"/>
      <c r="DC49" s="751"/>
      <c r="DD49" s="752">
        <v>65192577</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mxEwYKJWYhfSKQ+prx8VDFME3NA94AKWr3kmbxypWWqn7tYzWiuJkaXakNMD1eAbIusWdwRFPFQWkwKaqj0PcQ==" saltValue="biCP5qDN/f/VxUIprCOWC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127647</v>
      </c>
      <c r="R7" s="783"/>
      <c r="S7" s="783"/>
      <c r="T7" s="783"/>
      <c r="U7" s="783"/>
      <c r="V7" s="783">
        <v>124653</v>
      </c>
      <c r="W7" s="783"/>
      <c r="X7" s="783"/>
      <c r="Y7" s="783"/>
      <c r="Z7" s="783"/>
      <c r="AA7" s="783">
        <v>2994</v>
      </c>
      <c r="AB7" s="783"/>
      <c r="AC7" s="783"/>
      <c r="AD7" s="783"/>
      <c r="AE7" s="784"/>
      <c r="AF7" s="785">
        <v>2485</v>
      </c>
      <c r="AG7" s="786"/>
      <c r="AH7" s="786"/>
      <c r="AI7" s="786"/>
      <c r="AJ7" s="787"/>
      <c r="AK7" s="822">
        <v>2449</v>
      </c>
      <c r="AL7" s="823"/>
      <c r="AM7" s="823"/>
      <c r="AN7" s="823"/>
      <c r="AO7" s="823"/>
      <c r="AP7" s="823">
        <v>119239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607</v>
      </c>
      <c r="BT7" s="827"/>
      <c r="BU7" s="827"/>
      <c r="BV7" s="827"/>
      <c r="BW7" s="827"/>
      <c r="BX7" s="827"/>
      <c r="BY7" s="827"/>
      <c r="BZ7" s="827"/>
      <c r="CA7" s="827"/>
      <c r="CB7" s="827"/>
      <c r="CC7" s="827"/>
      <c r="CD7" s="827"/>
      <c r="CE7" s="827"/>
      <c r="CF7" s="827"/>
      <c r="CG7" s="828"/>
      <c r="CH7" s="819">
        <v>4</v>
      </c>
      <c r="CI7" s="820"/>
      <c r="CJ7" s="820"/>
      <c r="CK7" s="820"/>
      <c r="CL7" s="821"/>
      <c r="CM7" s="819">
        <v>276</v>
      </c>
      <c r="CN7" s="820"/>
      <c r="CO7" s="820"/>
      <c r="CP7" s="820"/>
      <c r="CQ7" s="821"/>
      <c r="CR7" s="819">
        <v>170</v>
      </c>
      <c r="CS7" s="820"/>
      <c r="CT7" s="820"/>
      <c r="CU7" s="820"/>
      <c r="CV7" s="821"/>
      <c r="CW7" s="819">
        <v>5</v>
      </c>
      <c r="CX7" s="820"/>
      <c r="CY7" s="820"/>
      <c r="CZ7" s="820"/>
      <c r="DA7" s="821"/>
      <c r="DB7" s="819" t="s">
        <v>608</v>
      </c>
      <c r="DC7" s="820"/>
      <c r="DD7" s="820"/>
      <c r="DE7" s="820"/>
      <c r="DF7" s="821"/>
      <c r="DG7" s="819" t="s">
        <v>608</v>
      </c>
      <c r="DH7" s="820"/>
      <c r="DI7" s="820"/>
      <c r="DJ7" s="820"/>
      <c r="DK7" s="821"/>
      <c r="DL7" s="819" t="s">
        <v>608</v>
      </c>
      <c r="DM7" s="820"/>
      <c r="DN7" s="820"/>
      <c r="DO7" s="820"/>
      <c r="DP7" s="821"/>
      <c r="DQ7" s="819" t="s">
        <v>608</v>
      </c>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3</v>
      </c>
      <c r="R8" s="807"/>
      <c r="S8" s="807"/>
      <c r="T8" s="807"/>
      <c r="U8" s="807"/>
      <c r="V8" s="807">
        <v>3</v>
      </c>
      <c r="W8" s="807"/>
      <c r="X8" s="807"/>
      <c r="Y8" s="807"/>
      <c r="Z8" s="807"/>
      <c r="AA8" s="807" t="s">
        <v>602</v>
      </c>
      <c r="AB8" s="807"/>
      <c r="AC8" s="807"/>
      <c r="AD8" s="807"/>
      <c r="AE8" s="808"/>
      <c r="AF8" s="809" t="s">
        <v>389</v>
      </c>
      <c r="AG8" s="810"/>
      <c r="AH8" s="810"/>
      <c r="AI8" s="810"/>
      <c r="AJ8" s="811"/>
      <c r="AK8" s="812">
        <v>1</v>
      </c>
      <c r="AL8" s="813"/>
      <c r="AM8" s="813"/>
      <c r="AN8" s="813"/>
      <c r="AO8" s="813"/>
      <c r="AP8" s="813" t="s">
        <v>602</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609</v>
      </c>
      <c r="BT8" s="817"/>
      <c r="BU8" s="817"/>
      <c r="BV8" s="817"/>
      <c r="BW8" s="817"/>
      <c r="BX8" s="817"/>
      <c r="BY8" s="817"/>
      <c r="BZ8" s="817"/>
      <c r="CA8" s="817"/>
      <c r="CB8" s="817"/>
      <c r="CC8" s="817"/>
      <c r="CD8" s="817"/>
      <c r="CE8" s="817"/>
      <c r="CF8" s="817"/>
      <c r="CG8" s="818"/>
      <c r="CH8" s="829">
        <v>0</v>
      </c>
      <c r="CI8" s="830"/>
      <c r="CJ8" s="830"/>
      <c r="CK8" s="830"/>
      <c r="CL8" s="831"/>
      <c r="CM8" s="829">
        <v>36</v>
      </c>
      <c r="CN8" s="830"/>
      <c r="CO8" s="830"/>
      <c r="CP8" s="830"/>
      <c r="CQ8" s="831"/>
      <c r="CR8" s="829">
        <v>30</v>
      </c>
      <c r="CS8" s="830"/>
      <c r="CT8" s="830"/>
      <c r="CU8" s="830"/>
      <c r="CV8" s="831"/>
      <c r="CW8" s="829">
        <v>80</v>
      </c>
      <c r="CX8" s="830"/>
      <c r="CY8" s="830"/>
      <c r="CZ8" s="830"/>
      <c r="DA8" s="831"/>
      <c r="DB8" s="829" t="s">
        <v>608</v>
      </c>
      <c r="DC8" s="830"/>
      <c r="DD8" s="830"/>
      <c r="DE8" s="830"/>
      <c r="DF8" s="831"/>
      <c r="DG8" s="829" t="s">
        <v>608</v>
      </c>
      <c r="DH8" s="830"/>
      <c r="DI8" s="830"/>
      <c r="DJ8" s="830"/>
      <c r="DK8" s="831"/>
      <c r="DL8" s="829" t="s">
        <v>608</v>
      </c>
      <c r="DM8" s="830"/>
      <c r="DN8" s="830"/>
      <c r="DO8" s="830"/>
      <c r="DP8" s="831"/>
      <c r="DQ8" s="829" t="s">
        <v>608</v>
      </c>
      <c r="DR8" s="830"/>
      <c r="DS8" s="830"/>
      <c r="DT8" s="830"/>
      <c r="DU8" s="831"/>
      <c r="DV8" s="832"/>
      <c r="DW8" s="833"/>
      <c r="DX8" s="833"/>
      <c r="DY8" s="833"/>
      <c r="DZ8" s="834"/>
      <c r="EA8" s="256"/>
    </row>
    <row r="9" spans="1:131" s="257" customFormat="1" ht="26.25" customHeight="1" x14ac:dyDescent="0.15">
      <c r="A9" s="263">
        <v>3</v>
      </c>
      <c r="B9" s="803" t="s">
        <v>390</v>
      </c>
      <c r="C9" s="804"/>
      <c r="D9" s="804"/>
      <c r="E9" s="804"/>
      <c r="F9" s="804"/>
      <c r="G9" s="804"/>
      <c r="H9" s="804"/>
      <c r="I9" s="804"/>
      <c r="J9" s="804"/>
      <c r="K9" s="804"/>
      <c r="L9" s="804"/>
      <c r="M9" s="804"/>
      <c r="N9" s="804"/>
      <c r="O9" s="804"/>
      <c r="P9" s="805"/>
      <c r="Q9" s="806">
        <v>15</v>
      </c>
      <c r="R9" s="807"/>
      <c r="S9" s="807"/>
      <c r="T9" s="807"/>
      <c r="U9" s="807"/>
      <c r="V9" s="807">
        <v>14</v>
      </c>
      <c r="W9" s="807"/>
      <c r="X9" s="807"/>
      <c r="Y9" s="807"/>
      <c r="Z9" s="807"/>
      <c r="AA9" s="807">
        <v>1</v>
      </c>
      <c r="AB9" s="807"/>
      <c r="AC9" s="807"/>
      <c r="AD9" s="807"/>
      <c r="AE9" s="808"/>
      <c r="AF9" s="809">
        <v>1</v>
      </c>
      <c r="AG9" s="810"/>
      <c r="AH9" s="810"/>
      <c r="AI9" s="810"/>
      <c r="AJ9" s="811"/>
      <c r="AK9" s="812" t="s">
        <v>602</v>
      </c>
      <c r="AL9" s="813"/>
      <c r="AM9" s="813"/>
      <c r="AN9" s="813"/>
      <c r="AO9" s="813"/>
      <c r="AP9" s="813" t="s">
        <v>602</v>
      </c>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t="s">
        <v>611</v>
      </c>
      <c r="BS9" s="816" t="s">
        <v>610</v>
      </c>
      <c r="BT9" s="817"/>
      <c r="BU9" s="817"/>
      <c r="BV9" s="817"/>
      <c r="BW9" s="817"/>
      <c r="BX9" s="817"/>
      <c r="BY9" s="817"/>
      <c r="BZ9" s="817"/>
      <c r="CA9" s="817"/>
      <c r="CB9" s="817"/>
      <c r="CC9" s="817"/>
      <c r="CD9" s="817"/>
      <c r="CE9" s="817"/>
      <c r="CF9" s="817"/>
      <c r="CG9" s="818"/>
      <c r="CH9" s="829">
        <v>0</v>
      </c>
      <c r="CI9" s="830"/>
      <c r="CJ9" s="830"/>
      <c r="CK9" s="830"/>
      <c r="CL9" s="831"/>
      <c r="CM9" s="829">
        <v>1935</v>
      </c>
      <c r="CN9" s="830"/>
      <c r="CO9" s="830"/>
      <c r="CP9" s="830"/>
      <c r="CQ9" s="831"/>
      <c r="CR9" s="829">
        <v>5</v>
      </c>
      <c r="CS9" s="830"/>
      <c r="CT9" s="830"/>
      <c r="CU9" s="830"/>
      <c r="CV9" s="831"/>
      <c r="CW9" s="829" t="s">
        <v>608</v>
      </c>
      <c r="CX9" s="830"/>
      <c r="CY9" s="830"/>
      <c r="CZ9" s="830"/>
      <c r="DA9" s="831"/>
      <c r="DB9" s="829" t="s">
        <v>608</v>
      </c>
      <c r="DC9" s="830"/>
      <c r="DD9" s="830"/>
      <c r="DE9" s="830"/>
      <c r="DF9" s="831"/>
      <c r="DG9" s="829">
        <v>465</v>
      </c>
      <c r="DH9" s="830"/>
      <c r="DI9" s="830"/>
      <c r="DJ9" s="830"/>
      <c r="DK9" s="831"/>
      <c r="DL9" s="829" t="s">
        <v>608</v>
      </c>
      <c r="DM9" s="830"/>
      <c r="DN9" s="830"/>
      <c r="DO9" s="830"/>
      <c r="DP9" s="831"/>
      <c r="DQ9" s="829">
        <v>626</v>
      </c>
      <c r="DR9" s="830"/>
      <c r="DS9" s="830"/>
      <c r="DT9" s="830"/>
      <c r="DU9" s="831"/>
      <c r="DV9" s="832"/>
      <c r="DW9" s="833"/>
      <c r="DX9" s="833"/>
      <c r="DY9" s="833"/>
      <c r="DZ9" s="834"/>
      <c r="EA9" s="256"/>
    </row>
    <row r="10" spans="1:131" s="257" customFormat="1" ht="26.25" customHeight="1" x14ac:dyDescent="0.15">
      <c r="A10" s="263">
        <v>4</v>
      </c>
      <c r="B10" s="803" t="s">
        <v>391</v>
      </c>
      <c r="C10" s="804"/>
      <c r="D10" s="804"/>
      <c r="E10" s="804"/>
      <c r="F10" s="804"/>
      <c r="G10" s="804"/>
      <c r="H10" s="804"/>
      <c r="I10" s="804"/>
      <c r="J10" s="804"/>
      <c r="K10" s="804"/>
      <c r="L10" s="804"/>
      <c r="M10" s="804"/>
      <c r="N10" s="804"/>
      <c r="O10" s="804"/>
      <c r="P10" s="805"/>
      <c r="Q10" s="806">
        <v>231</v>
      </c>
      <c r="R10" s="807"/>
      <c r="S10" s="807"/>
      <c r="T10" s="807"/>
      <c r="U10" s="807"/>
      <c r="V10" s="807">
        <v>77</v>
      </c>
      <c r="W10" s="807"/>
      <c r="X10" s="807"/>
      <c r="Y10" s="807"/>
      <c r="Z10" s="807"/>
      <c r="AA10" s="807">
        <v>154</v>
      </c>
      <c r="AB10" s="807"/>
      <c r="AC10" s="807"/>
      <c r="AD10" s="807"/>
      <c r="AE10" s="808"/>
      <c r="AF10" s="809" t="s">
        <v>392</v>
      </c>
      <c r="AG10" s="810"/>
      <c r="AH10" s="810"/>
      <c r="AI10" s="810"/>
      <c r="AJ10" s="811"/>
      <c r="AK10" s="812">
        <v>3</v>
      </c>
      <c r="AL10" s="813"/>
      <c r="AM10" s="813"/>
      <c r="AN10" s="813"/>
      <c r="AO10" s="813"/>
      <c r="AP10" s="813">
        <v>530</v>
      </c>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t="s">
        <v>612</v>
      </c>
      <c r="BT10" s="817"/>
      <c r="BU10" s="817"/>
      <c r="BV10" s="817"/>
      <c r="BW10" s="817"/>
      <c r="BX10" s="817"/>
      <c r="BY10" s="817"/>
      <c r="BZ10" s="817"/>
      <c r="CA10" s="817"/>
      <c r="CB10" s="817"/>
      <c r="CC10" s="817"/>
      <c r="CD10" s="817"/>
      <c r="CE10" s="817"/>
      <c r="CF10" s="817"/>
      <c r="CG10" s="818"/>
      <c r="CH10" s="829">
        <v>0</v>
      </c>
      <c r="CI10" s="830"/>
      <c r="CJ10" s="830"/>
      <c r="CK10" s="830"/>
      <c r="CL10" s="831"/>
      <c r="CM10" s="829">
        <v>374</v>
      </c>
      <c r="CN10" s="830"/>
      <c r="CO10" s="830"/>
      <c r="CP10" s="830"/>
      <c r="CQ10" s="831"/>
      <c r="CR10" s="829">
        <v>210</v>
      </c>
      <c r="CS10" s="830"/>
      <c r="CT10" s="830"/>
      <c r="CU10" s="830"/>
      <c r="CV10" s="831"/>
      <c r="CW10" s="829">
        <v>2</v>
      </c>
      <c r="CX10" s="830"/>
      <c r="CY10" s="830"/>
      <c r="CZ10" s="830"/>
      <c r="DA10" s="831"/>
      <c r="DB10" s="829" t="s">
        <v>608</v>
      </c>
      <c r="DC10" s="830"/>
      <c r="DD10" s="830"/>
      <c r="DE10" s="830"/>
      <c r="DF10" s="831"/>
      <c r="DG10" s="829" t="s">
        <v>608</v>
      </c>
      <c r="DH10" s="830"/>
      <c r="DI10" s="830"/>
      <c r="DJ10" s="830"/>
      <c r="DK10" s="831"/>
      <c r="DL10" s="829" t="s">
        <v>608</v>
      </c>
      <c r="DM10" s="830"/>
      <c r="DN10" s="830"/>
      <c r="DO10" s="830"/>
      <c r="DP10" s="831"/>
      <c r="DQ10" s="829" t="s">
        <v>608</v>
      </c>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t="s">
        <v>613</v>
      </c>
      <c r="BT11" s="817"/>
      <c r="BU11" s="817"/>
      <c r="BV11" s="817"/>
      <c r="BW11" s="817"/>
      <c r="BX11" s="817"/>
      <c r="BY11" s="817"/>
      <c r="BZ11" s="817"/>
      <c r="CA11" s="817"/>
      <c r="CB11" s="817"/>
      <c r="CC11" s="817"/>
      <c r="CD11" s="817"/>
      <c r="CE11" s="817"/>
      <c r="CF11" s="817"/>
      <c r="CG11" s="818"/>
      <c r="CH11" s="829">
        <v>-4</v>
      </c>
      <c r="CI11" s="830"/>
      <c r="CJ11" s="830"/>
      <c r="CK11" s="830"/>
      <c r="CL11" s="831"/>
      <c r="CM11" s="829">
        <v>144</v>
      </c>
      <c r="CN11" s="830"/>
      <c r="CO11" s="830"/>
      <c r="CP11" s="830"/>
      <c r="CQ11" s="831"/>
      <c r="CR11" s="829">
        <v>50</v>
      </c>
      <c r="CS11" s="830"/>
      <c r="CT11" s="830"/>
      <c r="CU11" s="830"/>
      <c r="CV11" s="831"/>
      <c r="CW11" s="829">
        <v>1</v>
      </c>
      <c r="CX11" s="830"/>
      <c r="CY11" s="830"/>
      <c r="CZ11" s="830"/>
      <c r="DA11" s="831"/>
      <c r="DB11" s="829" t="s">
        <v>608</v>
      </c>
      <c r="DC11" s="830"/>
      <c r="DD11" s="830"/>
      <c r="DE11" s="830"/>
      <c r="DF11" s="831"/>
      <c r="DG11" s="829" t="s">
        <v>608</v>
      </c>
      <c r="DH11" s="830"/>
      <c r="DI11" s="830"/>
      <c r="DJ11" s="830"/>
      <c r="DK11" s="831"/>
      <c r="DL11" s="829" t="s">
        <v>608</v>
      </c>
      <c r="DM11" s="830"/>
      <c r="DN11" s="830"/>
      <c r="DO11" s="830"/>
      <c r="DP11" s="831"/>
      <c r="DQ11" s="829" t="s">
        <v>608</v>
      </c>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t="s">
        <v>614</v>
      </c>
      <c r="BT12" s="817"/>
      <c r="BU12" s="817"/>
      <c r="BV12" s="817"/>
      <c r="BW12" s="817"/>
      <c r="BX12" s="817"/>
      <c r="BY12" s="817"/>
      <c r="BZ12" s="817"/>
      <c r="CA12" s="817"/>
      <c r="CB12" s="817"/>
      <c r="CC12" s="817"/>
      <c r="CD12" s="817"/>
      <c r="CE12" s="817"/>
      <c r="CF12" s="817"/>
      <c r="CG12" s="818"/>
      <c r="CH12" s="829">
        <v>7</v>
      </c>
      <c r="CI12" s="830"/>
      <c r="CJ12" s="830"/>
      <c r="CK12" s="830"/>
      <c r="CL12" s="831"/>
      <c r="CM12" s="829">
        <v>38</v>
      </c>
      <c r="CN12" s="830"/>
      <c r="CO12" s="830"/>
      <c r="CP12" s="830"/>
      <c r="CQ12" s="831"/>
      <c r="CR12" s="829">
        <v>5</v>
      </c>
      <c r="CS12" s="830"/>
      <c r="CT12" s="830"/>
      <c r="CU12" s="830"/>
      <c r="CV12" s="831"/>
      <c r="CW12" s="829">
        <v>10</v>
      </c>
      <c r="CX12" s="830"/>
      <c r="CY12" s="830"/>
      <c r="CZ12" s="830"/>
      <c r="DA12" s="831"/>
      <c r="DB12" s="829" t="s">
        <v>608</v>
      </c>
      <c r="DC12" s="830"/>
      <c r="DD12" s="830"/>
      <c r="DE12" s="830"/>
      <c r="DF12" s="831"/>
      <c r="DG12" s="829" t="s">
        <v>608</v>
      </c>
      <c r="DH12" s="830"/>
      <c r="DI12" s="830"/>
      <c r="DJ12" s="830"/>
      <c r="DK12" s="831"/>
      <c r="DL12" s="829" t="s">
        <v>608</v>
      </c>
      <c r="DM12" s="830"/>
      <c r="DN12" s="830"/>
      <c r="DO12" s="830"/>
      <c r="DP12" s="831"/>
      <c r="DQ12" s="829" t="s">
        <v>608</v>
      </c>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t="s">
        <v>615</v>
      </c>
      <c r="BT13" s="817"/>
      <c r="BU13" s="817"/>
      <c r="BV13" s="817"/>
      <c r="BW13" s="817"/>
      <c r="BX13" s="817"/>
      <c r="BY13" s="817"/>
      <c r="BZ13" s="817"/>
      <c r="CA13" s="817"/>
      <c r="CB13" s="817"/>
      <c r="CC13" s="817"/>
      <c r="CD13" s="817"/>
      <c r="CE13" s="817"/>
      <c r="CF13" s="817"/>
      <c r="CG13" s="818"/>
      <c r="CH13" s="829">
        <v>0</v>
      </c>
      <c r="CI13" s="830"/>
      <c r="CJ13" s="830"/>
      <c r="CK13" s="830"/>
      <c r="CL13" s="831"/>
      <c r="CM13" s="829">
        <v>102</v>
      </c>
      <c r="CN13" s="830"/>
      <c r="CO13" s="830"/>
      <c r="CP13" s="830"/>
      <c r="CQ13" s="831"/>
      <c r="CR13" s="829">
        <v>106</v>
      </c>
      <c r="CS13" s="830"/>
      <c r="CT13" s="830"/>
      <c r="CU13" s="830"/>
      <c r="CV13" s="831"/>
      <c r="CW13" s="829" t="s">
        <v>608</v>
      </c>
      <c r="CX13" s="830"/>
      <c r="CY13" s="830"/>
      <c r="CZ13" s="830"/>
      <c r="DA13" s="831"/>
      <c r="DB13" s="829" t="s">
        <v>608</v>
      </c>
      <c r="DC13" s="830"/>
      <c r="DD13" s="830"/>
      <c r="DE13" s="830"/>
      <c r="DF13" s="831"/>
      <c r="DG13" s="829" t="s">
        <v>608</v>
      </c>
      <c r="DH13" s="830"/>
      <c r="DI13" s="830"/>
      <c r="DJ13" s="830"/>
      <c r="DK13" s="831"/>
      <c r="DL13" s="829" t="s">
        <v>608</v>
      </c>
      <c r="DM13" s="830"/>
      <c r="DN13" s="830"/>
      <c r="DO13" s="830"/>
      <c r="DP13" s="831"/>
      <c r="DQ13" s="829" t="s">
        <v>608</v>
      </c>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t="s">
        <v>616</v>
      </c>
      <c r="BT14" s="817"/>
      <c r="BU14" s="817"/>
      <c r="BV14" s="817"/>
      <c r="BW14" s="817"/>
      <c r="BX14" s="817"/>
      <c r="BY14" s="817"/>
      <c r="BZ14" s="817"/>
      <c r="CA14" s="817"/>
      <c r="CB14" s="817"/>
      <c r="CC14" s="817"/>
      <c r="CD14" s="817"/>
      <c r="CE14" s="817"/>
      <c r="CF14" s="817"/>
      <c r="CG14" s="818"/>
      <c r="CH14" s="829">
        <v>10</v>
      </c>
      <c r="CI14" s="830"/>
      <c r="CJ14" s="830"/>
      <c r="CK14" s="830"/>
      <c r="CL14" s="831"/>
      <c r="CM14" s="829">
        <v>87</v>
      </c>
      <c r="CN14" s="830"/>
      <c r="CO14" s="830"/>
      <c r="CP14" s="830"/>
      <c r="CQ14" s="831"/>
      <c r="CR14" s="829">
        <v>50</v>
      </c>
      <c r="CS14" s="830"/>
      <c r="CT14" s="830"/>
      <c r="CU14" s="830"/>
      <c r="CV14" s="831"/>
      <c r="CW14" s="829">
        <v>3</v>
      </c>
      <c r="CX14" s="830"/>
      <c r="CY14" s="830"/>
      <c r="CZ14" s="830"/>
      <c r="DA14" s="831"/>
      <c r="DB14" s="829" t="s">
        <v>608</v>
      </c>
      <c r="DC14" s="830"/>
      <c r="DD14" s="830"/>
      <c r="DE14" s="830"/>
      <c r="DF14" s="831"/>
      <c r="DG14" s="829" t="s">
        <v>608</v>
      </c>
      <c r="DH14" s="830"/>
      <c r="DI14" s="830"/>
      <c r="DJ14" s="830"/>
      <c r="DK14" s="831"/>
      <c r="DL14" s="829" t="s">
        <v>608</v>
      </c>
      <c r="DM14" s="830"/>
      <c r="DN14" s="830"/>
      <c r="DO14" s="830"/>
      <c r="DP14" s="831"/>
      <c r="DQ14" s="829" t="s">
        <v>608</v>
      </c>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t="s">
        <v>622</v>
      </c>
      <c r="BT15" s="817"/>
      <c r="BU15" s="817"/>
      <c r="BV15" s="817"/>
      <c r="BW15" s="817"/>
      <c r="BX15" s="817"/>
      <c r="BY15" s="817"/>
      <c r="BZ15" s="817"/>
      <c r="CA15" s="817"/>
      <c r="CB15" s="817"/>
      <c r="CC15" s="817"/>
      <c r="CD15" s="817"/>
      <c r="CE15" s="817"/>
      <c r="CF15" s="817"/>
      <c r="CG15" s="818"/>
      <c r="CH15" s="829">
        <v>-13</v>
      </c>
      <c r="CI15" s="830"/>
      <c r="CJ15" s="830"/>
      <c r="CK15" s="830"/>
      <c r="CL15" s="831"/>
      <c r="CM15" s="829">
        <v>27</v>
      </c>
      <c r="CN15" s="830"/>
      <c r="CO15" s="830"/>
      <c r="CP15" s="830"/>
      <c r="CQ15" s="831"/>
      <c r="CR15" s="829">
        <v>12</v>
      </c>
      <c r="CS15" s="830"/>
      <c r="CT15" s="830"/>
      <c r="CU15" s="830"/>
      <c r="CV15" s="831"/>
      <c r="CW15" s="829">
        <v>2</v>
      </c>
      <c r="CX15" s="830"/>
      <c r="CY15" s="830"/>
      <c r="CZ15" s="830"/>
      <c r="DA15" s="831"/>
      <c r="DB15" s="829" t="s">
        <v>608</v>
      </c>
      <c r="DC15" s="830"/>
      <c r="DD15" s="830"/>
      <c r="DE15" s="830"/>
      <c r="DF15" s="831"/>
      <c r="DG15" s="829" t="s">
        <v>608</v>
      </c>
      <c r="DH15" s="830"/>
      <c r="DI15" s="830"/>
      <c r="DJ15" s="830"/>
      <c r="DK15" s="831"/>
      <c r="DL15" s="829" t="s">
        <v>608</v>
      </c>
      <c r="DM15" s="830"/>
      <c r="DN15" s="830"/>
      <c r="DO15" s="830"/>
      <c r="DP15" s="831"/>
      <c r="DQ15" s="829" t="s">
        <v>608</v>
      </c>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t="s">
        <v>623</v>
      </c>
      <c r="BT16" s="817"/>
      <c r="BU16" s="817"/>
      <c r="BV16" s="817"/>
      <c r="BW16" s="817"/>
      <c r="BX16" s="817"/>
      <c r="BY16" s="817"/>
      <c r="BZ16" s="817"/>
      <c r="CA16" s="817"/>
      <c r="CB16" s="817"/>
      <c r="CC16" s="817"/>
      <c r="CD16" s="817"/>
      <c r="CE16" s="817"/>
      <c r="CF16" s="817"/>
      <c r="CG16" s="818"/>
      <c r="CH16" s="829">
        <v>-61</v>
      </c>
      <c r="CI16" s="830"/>
      <c r="CJ16" s="830"/>
      <c r="CK16" s="830"/>
      <c r="CL16" s="831"/>
      <c r="CM16" s="829">
        <v>-47</v>
      </c>
      <c r="CN16" s="830"/>
      <c r="CO16" s="830"/>
      <c r="CP16" s="830"/>
      <c r="CQ16" s="831"/>
      <c r="CR16" s="829">
        <v>10</v>
      </c>
      <c r="CS16" s="830"/>
      <c r="CT16" s="830"/>
      <c r="CU16" s="830"/>
      <c r="CV16" s="831"/>
      <c r="CW16" s="829">
        <v>13</v>
      </c>
      <c r="CX16" s="830"/>
      <c r="CY16" s="830"/>
      <c r="CZ16" s="830"/>
      <c r="DA16" s="831"/>
      <c r="DB16" s="829">
        <v>60</v>
      </c>
      <c r="DC16" s="830"/>
      <c r="DD16" s="830"/>
      <c r="DE16" s="830"/>
      <c r="DF16" s="831"/>
      <c r="DG16" s="829" t="s">
        <v>608</v>
      </c>
      <c r="DH16" s="830"/>
      <c r="DI16" s="830"/>
      <c r="DJ16" s="830"/>
      <c r="DK16" s="831"/>
      <c r="DL16" s="829" t="s">
        <v>608</v>
      </c>
      <c r="DM16" s="830"/>
      <c r="DN16" s="830"/>
      <c r="DO16" s="830"/>
      <c r="DP16" s="831"/>
      <c r="DQ16" s="829" t="s">
        <v>608</v>
      </c>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t="s">
        <v>624</v>
      </c>
      <c r="BT17" s="817"/>
      <c r="BU17" s="817"/>
      <c r="BV17" s="817"/>
      <c r="BW17" s="817"/>
      <c r="BX17" s="817"/>
      <c r="BY17" s="817"/>
      <c r="BZ17" s="817"/>
      <c r="CA17" s="817"/>
      <c r="CB17" s="817"/>
      <c r="CC17" s="817"/>
      <c r="CD17" s="817"/>
      <c r="CE17" s="817"/>
      <c r="CF17" s="817"/>
      <c r="CG17" s="818"/>
      <c r="CH17" s="829">
        <v>-2</v>
      </c>
      <c r="CI17" s="830"/>
      <c r="CJ17" s="830"/>
      <c r="CK17" s="830"/>
      <c r="CL17" s="831"/>
      <c r="CM17" s="829">
        <v>32</v>
      </c>
      <c r="CN17" s="830"/>
      <c r="CO17" s="830"/>
      <c r="CP17" s="830"/>
      <c r="CQ17" s="831"/>
      <c r="CR17" s="829">
        <v>20</v>
      </c>
      <c r="CS17" s="830"/>
      <c r="CT17" s="830"/>
      <c r="CU17" s="830"/>
      <c r="CV17" s="831"/>
      <c r="CW17" s="829">
        <v>7</v>
      </c>
      <c r="CX17" s="830"/>
      <c r="CY17" s="830"/>
      <c r="CZ17" s="830"/>
      <c r="DA17" s="831"/>
      <c r="DB17" s="829" t="s">
        <v>608</v>
      </c>
      <c r="DC17" s="830"/>
      <c r="DD17" s="830"/>
      <c r="DE17" s="830"/>
      <c r="DF17" s="831"/>
      <c r="DG17" s="829" t="s">
        <v>608</v>
      </c>
      <c r="DH17" s="830"/>
      <c r="DI17" s="830"/>
      <c r="DJ17" s="830"/>
      <c r="DK17" s="831"/>
      <c r="DL17" s="829" t="s">
        <v>608</v>
      </c>
      <c r="DM17" s="830"/>
      <c r="DN17" s="830"/>
      <c r="DO17" s="830"/>
      <c r="DP17" s="831"/>
      <c r="DQ17" s="829" t="s">
        <v>608</v>
      </c>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v>127881</v>
      </c>
      <c r="R23" s="842"/>
      <c r="S23" s="842"/>
      <c r="T23" s="842"/>
      <c r="U23" s="842"/>
      <c r="V23" s="842">
        <v>124732</v>
      </c>
      <c r="W23" s="842"/>
      <c r="X23" s="842"/>
      <c r="Y23" s="842"/>
      <c r="Z23" s="842"/>
      <c r="AA23" s="842">
        <v>3149</v>
      </c>
      <c r="AB23" s="842"/>
      <c r="AC23" s="842"/>
      <c r="AD23" s="842"/>
      <c r="AE23" s="843"/>
      <c r="AF23" s="844">
        <v>2486</v>
      </c>
      <c r="AG23" s="842"/>
      <c r="AH23" s="842"/>
      <c r="AI23" s="842"/>
      <c r="AJ23" s="845"/>
      <c r="AK23" s="846"/>
      <c r="AL23" s="847"/>
      <c r="AM23" s="847"/>
      <c r="AN23" s="847"/>
      <c r="AO23" s="847"/>
      <c r="AP23" s="842">
        <v>119769</v>
      </c>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22705</v>
      </c>
      <c r="R28" s="871"/>
      <c r="S28" s="871"/>
      <c r="T28" s="871"/>
      <c r="U28" s="871"/>
      <c r="V28" s="871">
        <v>22147</v>
      </c>
      <c r="W28" s="871"/>
      <c r="X28" s="871"/>
      <c r="Y28" s="871"/>
      <c r="Z28" s="871"/>
      <c r="AA28" s="871">
        <v>559</v>
      </c>
      <c r="AB28" s="871"/>
      <c r="AC28" s="871"/>
      <c r="AD28" s="871"/>
      <c r="AE28" s="872"/>
      <c r="AF28" s="873">
        <v>559</v>
      </c>
      <c r="AG28" s="871"/>
      <c r="AH28" s="871"/>
      <c r="AI28" s="871"/>
      <c r="AJ28" s="874"/>
      <c r="AK28" s="875">
        <v>1802</v>
      </c>
      <c r="AL28" s="866"/>
      <c r="AM28" s="866"/>
      <c r="AN28" s="866"/>
      <c r="AO28" s="866"/>
      <c r="AP28" s="866" t="s">
        <v>603</v>
      </c>
      <c r="AQ28" s="866"/>
      <c r="AR28" s="866"/>
      <c r="AS28" s="866"/>
      <c r="AT28" s="866"/>
      <c r="AU28" s="866" t="s">
        <v>535</v>
      </c>
      <c r="AV28" s="866"/>
      <c r="AW28" s="866"/>
      <c r="AX28" s="866"/>
      <c r="AY28" s="866"/>
      <c r="AZ28" s="867" t="s">
        <v>603</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45</v>
      </c>
      <c r="R29" s="807"/>
      <c r="S29" s="807"/>
      <c r="T29" s="807"/>
      <c r="U29" s="807"/>
      <c r="V29" s="807">
        <v>45</v>
      </c>
      <c r="W29" s="807"/>
      <c r="X29" s="807"/>
      <c r="Y29" s="807"/>
      <c r="Z29" s="807"/>
      <c r="AA29" s="807" t="s">
        <v>602</v>
      </c>
      <c r="AB29" s="807"/>
      <c r="AC29" s="807"/>
      <c r="AD29" s="807"/>
      <c r="AE29" s="808"/>
      <c r="AF29" s="809" t="s">
        <v>409</v>
      </c>
      <c r="AG29" s="810"/>
      <c r="AH29" s="810"/>
      <c r="AI29" s="810"/>
      <c r="AJ29" s="811"/>
      <c r="AK29" s="878">
        <v>28</v>
      </c>
      <c r="AL29" s="879"/>
      <c r="AM29" s="879"/>
      <c r="AN29" s="879"/>
      <c r="AO29" s="879"/>
      <c r="AP29" s="879" t="s">
        <v>603</v>
      </c>
      <c r="AQ29" s="879"/>
      <c r="AR29" s="879"/>
      <c r="AS29" s="879"/>
      <c r="AT29" s="879"/>
      <c r="AU29" s="879" t="s">
        <v>535</v>
      </c>
      <c r="AV29" s="879"/>
      <c r="AW29" s="879"/>
      <c r="AX29" s="879"/>
      <c r="AY29" s="879"/>
      <c r="AZ29" s="880" t="s">
        <v>535</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410</v>
      </c>
      <c r="C30" s="804"/>
      <c r="D30" s="804"/>
      <c r="E30" s="804"/>
      <c r="F30" s="804"/>
      <c r="G30" s="804"/>
      <c r="H30" s="804"/>
      <c r="I30" s="804"/>
      <c r="J30" s="804"/>
      <c r="K30" s="804"/>
      <c r="L30" s="804"/>
      <c r="M30" s="804"/>
      <c r="N30" s="804"/>
      <c r="O30" s="804"/>
      <c r="P30" s="805"/>
      <c r="Q30" s="806">
        <v>4066</v>
      </c>
      <c r="R30" s="807"/>
      <c r="S30" s="807"/>
      <c r="T30" s="807"/>
      <c r="U30" s="807"/>
      <c r="V30" s="807">
        <v>3886</v>
      </c>
      <c r="W30" s="807"/>
      <c r="X30" s="807"/>
      <c r="Y30" s="807"/>
      <c r="Z30" s="807"/>
      <c r="AA30" s="807">
        <v>180</v>
      </c>
      <c r="AB30" s="807"/>
      <c r="AC30" s="807"/>
      <c r="AD30" s="807"/>
      <c r="AE30" s="808"/>
      <c r="AF30" s="809">
        <v>180</v>
      </c>
      <c r="AG30" s="810"/>
      <c r="AH30" s="810"/>
      <c r="AI30" s="810"/>
      <c r="AJ30" s="811"/>
      <c r="AK30" s="878">
        <v>851</v>
      </c>
      <c r="AL30" s="879"/>
      <c r="AM30" s="879"/>
      <c r="AN30" s="879"/>
      <c r="AO30" s="879"/>
      <c r="AP30" s="879" t="s">
        <v>603</v>
      </c>
      <c r="AQ30" s="879"/>
      <c r="AR30" s="879"/>
      <c r="AS30" s="879"/>
      <c r="AT30" s="879"/>
      <c r="AU30" s="879" t="s">
        <v>535</v>
      </c>
      <c r="AV30" s="879"/>
      <c r="AW30" s="879"/>
      <c r="AX30" s="879"/>
      <c r="AY30" s="879"/>
      <c r="AZ30" s="880" t="s">
        <v>535</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411</v>
      </c>
      <c r="C31" s="804"/>
      <c r="D31" s="804"/>
      <c r="E31" s="804"/>
      <c r="F31" s="804"/>
      <c r="G31" s="804"/>
      <c r="H31" s="804"/>
      <c r="I31" s="804"/>
      <c r="J31" s="804"/>
      <c r="K31" s="804"/>
      <c r="L31" s="804"/>
      <c r="M31" s="804"/>
      <c r="N31" s="804"/>
      <c r="O31" s="804"/>
      <c r="P31" s="805"/>
      <c r="Q31" s="806">
        <v>22730</v>
      </c>
      <c r="R31" s="807"/>
      <c r="S31" s="807"/>
      <c r="T31" s="807"/>
      <c r="U31" s="807"/>
      <c r="V31" s="807">
        <v>22568</v>
      </c>
      <c r="W31" s="807"/>
      <c r="X31" s="807"/>
      <c r="Y31" s="807"/>
      <c r="Z31" s="807"/>
      <c r="AA31" s="807">
        <v>162</v>
      </c>
      <c r="AB31" s="807"/>
      <c r="AC31" s="807"/>
      <c r="AD31" s="807"/>
      <c r="AE31" s="808"/>
      <c r="AF31" s="809">
        <v>162</v>
      </c>
      <c r="AG31" s="810"/>
      <c r="AH31" s="810"/>
      <c r="AI31" s="810"/>
      <c r="AJ31" s="811"/>
      <c r="AK31" s="878">
        <v>3587</v>
      </c>
      <c r="AL31" s="879"/>
      <c r="AM31" s="879"/>
      <c r="AN31" s="879"/>
      <c r="AO31" s="879"/>
      <c r="AP31" s="879" t="s">
        <v>603</v>
      </c>
      <c r="AQ31" s="879"/>
      <c r="AR31" s="879"/>
      <c r="AS31" s="879"/>
      <c r="AT31" s="879"/>
      <c r="AU31" s="879" t="s">
        <v>535</v>
      </c>
      <c r="AV31" s="879"/>
      <c r="AW31" s="879"/>
      <c r="AX31" s="879"/>
      <c r="AY31" s="879"/>
      <c r="AZ31" s="880" t="s">
        <v>535</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412</v>
      </c>
      <c r="C32" s="804"/>
      <c r="D32" s="804"/>
      <c r="E32" s="804"/>
      <c r="F32" s="804"/>
      <c r="G32" s="804"/>
      <c r="H32" s="804"/>
      <c r="I32" s="804"/>
      <c r="J32" s="804"/>
      <c r="K32" s="804"/>
      <c r="L32" s="804"/>
      <c r="M32" s="804"/>
      <c r="N32" s="804"/>
      <c r="O32" s="804"/>
      <c r="P32" s="805"/>
      <c r="Q32" s="806">
        <v>71</v>
      </c>
      <c r="R32" s="807"/>
      <c r="S32" s="807"/>
      <c r="T32" s="807"/>
      <c r="U32" s="807"/>
      <c r="V32" s="807">
        <v>71</v>
      </c>
      <c r="W32" s="807"/>
      <c r="X32" s="807"/>
      <c r="Y32" s="807"/>
      <c r="Z32" s="807"/>
      <c r="AA32" s="807" t="s">
        <v>602</v>
      </c>
      <c r="AB32" s="807"/>
      <c r="AC32" s="807"/>
      <c r="AD32" s="807"/>
      <c r="AE32" s="808"/>
      <c r="AF32" s="809" t="s">
        <v>409</v>
      </c>
      <c r="AG32" s="810"/>
      <c r="AH32" s="810"/>
      <c r="AI32" s="810"/>
      <c r="AJ32" s="811"/>
      <c r="AK32" s="878">
        <v>30</v>
      </c>
      <c r="AL32" s="879"/>
      <c r="AM32" s="879"/>
      <c r="AN32" s="879"/>
      <c r="AO32" s="879"/>
      <c r="AP32" s="879" t="s">
        <v>603</v>
      </c>
      <c r="AQ32" s="879"/>
      <c r="AR32" s="879"/>
      <c r="AS32" s="879"/>
      <c r="AT32" s="879"/>
      <c r="AU32" s="879" t="s">
        <v>535</v>
      </c>
      <c r="AV32" s="879"/>
      <c r="AW32" s="879"/>
      <c r="AX32" s="879"/>
      <c r="AY32" s="879"/>
      <c r="AZ32" s="880" t="s">
        <v>535</v>
      </c>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413</v>
      </c>
      <c r="C33" s="804"/>
      <c r="D33" s="804"/>
      <c r="E33" s="804"/>
      <c r="F33" s="804"/>
      <c r="G33" s="804"/>
      <c r="H33" s="804"/>
      <c r="I33" s="804"/>
      <c r="J33" s="804"/>
      <c r="K33" s="804"/>
      <c r="L33" s="804"/>
      <c r="M33" s="804"/>
      <c r="N33" s="804"/>
      <c r="O33" s="804"/>
      <c r="P33" s="805"/>
      <c r="Q33" s="806">
        <v>204</v>
      </c>
      <c r="R33" s="807"/>
      <c r="S33" s="807"/>
      <c r="T33" s="807"/>
      <c r="U33" s="807"/>
      <c r="V33" s="807">
        <v>201</v>
      </c>
      <c r="W33" s="807"/>
      <c r="X33" s="807"/>
      <c r="Y33" s="807"/>
      <c r="Z33" s="807"/>
      <c r="AA33" s="807">
        <v>3</v>
      </c>
      <c r="AB33" s="807"/>
      <c r="AC33" s="807"/>
      <c r="AD33" s="807"/>
      <c r="AE33" s="808"/>
      <c r="AF33" s="809">
        <v>3</v>
      </c>
      <c r="AG33" s="810"/>
      <c r="AH33" s="810"/>
      <c r="AI33" s="810"/>
      <c r="AJ33" s="811"/>
      <c r="AK33" s="878">
        <v>11</v>
      </c>
      <c r="AL33" s="879"/>
      <c r="AM33" s="879"/>
      <c r="AN33" s="879"/>
      <c r="AO33" s="879"/>
      <c r="AP33" s="879" t="s">
        <v>603</v>
      </c>
      <c r="AQ33" s="879"/>
      <c r="AR33" s="879"/>
      <c r="AS33" s="879"/>
      <c r="AT33" s="879"/>
      <c r="AU33" s="879" t="s">
        <v>535</v>
      </c>
      <c r="AV33" s="879"/>
      <c r="AW33" s="879"/>
      <c r="AX33" s="879"/>
      <c r="AY33" s="879"/>
      <c r="AZ33" s="880" t="s">
        <v>535</v>
      </c>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t="s">
        <v>414</v>
      </c>
      <c r="C34" s="804"/>
      <c r="D34" s="804"/>
      <c r="E34" s="804"/>
      <c r="F34" s="804"/>
      <c r="G34" s="804"/>
      <c r="H34" s="804"/>
      <c r="I34" s="804"/>
      <c r="J34" s="804"/>
      <c r="K34" s="804"/>
      <c r="L34" s="804"/>
      <c r="M34" s="804"/>
      <c r="N34" s="804"/>
      <c r="O34" s="804"/>
      <c r="P34" s="805"/>
      <c r="Q34" s="806">
        <v>5813</v>
      </c>
      <c r="R34" s="807"/>
      <c r="S34" s="807"/>
      <c r="T34" s="807"/>
      <c r="U34" s="807"/>
      <c r="V34" s="807">
        <v>5329</v>
      </c>
      <c r="W34" s="807"/>
      <c r="X34" s="807"/>
      <c r="Y34" s="807"/>
      <c r="Z34" s="807"/>
      <c r="AA34" s="807">
        <v>483</v>
      </c>
      <c r="AB34" s="807"/>
      <c r="AC34" s="807"/>
      <c r="AD34" s="807"/>
      <c r="AE34" s="808"/>
      <c r="AF34" s="809">
        <v>2333</v>
      </c>
      <c r="AG34" s="810"/>
      <c r="AH34" s="810"/>
      <c r="AI34" s="810"/>
      <c r="AJ34" s="811"/>
      <c r="AK34" s="878">
        <v>135</v>
      </c>
      <c r="AL34" s="879"/>
      <c r="AM34" s="879"/>
      <c r="AN34" s="879"/>
      <c r="AO34" s="879"/>
      <c r="AP34" s="879">
        <v>18030</v>
      </c>
      <c r="AQ34" s="879"/>
      <c r="AR34" s="879"/>
      <c r="AS34" s="879"/>
      <c r="AT34" s="879"/>
      <c r="AU34" s="879">
        <v>1154</v>
      </c>
      <c r="AV34" s="879"/>
      <c r="AW34" s="879"/>
      <c r="AX34" s="879"/>
      <c r="AY34" s="879"/>
      <c r="AZ34" s="880" t="s">
        <v>535</v>
      </c>
      <c r="BA34" s="880"/>
      <c r="BB34" s="880"/>
      <c r="BC34" s="880"/>
      <c r="BD34" s="880"/>
      <c r="BE34" s="876" t="s">
        <v>415</v>
      </c>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t="s">
        <v>416</v>
      </c>
      <c r="C35" s="804"/>
      <c r="D35" s="804"/>
      <c r="E35" s="804"/>
      <c r="F35" s="804"/>
      <c r="G35" s="804"/>
      <c r="H35" s="804"/>
      <c r="I35" s="804"/>
      <c r="J35" s="804"/>
      <c r="K35" s="804"/>
      <c r="L35" s="804"/>
      <c r="M35" s="804"/>
      <c r="N35" s="804"/>
      <c r="O35" s="804"/>
      <c r="P35" s="805"/>
      <c r="Q35" s="806">
        <v>640</v>
      </c>
      <c r="R35" s="807"/>
      <c r="S35" s="807"/>
      <c r="T35" s="807"/>
      <c r="U35" s="807"/>
      <c r="V35" s="807">
        <v>607</v>
      </c>
      <c r="W35" s="807"/>
      <c r="X35" s="807"/>
      <c r="Y35" s="807"/>
      <c r="Z35" s="807"/>
      <c r="AA35" s="807">
        <v>33</v>
      </c>
      <c r="AB35" s="807"/>
      <c r="AC35" s="807"/>
      <c r="AD35" s="807"/>
      <c r="AE35" s="808"/>
      <c r="AF35" s="809">
        <v>982</v>
      </c>
      <c r="AG35" s="810"/>
      <c r="AH35" s="810"/>
      <c r="AI35" s="810"/>
      <c r="AJ35" s="811"/>
      <c r="AK35" s="878">
        <v>4</v>
      </c>
      <c r="AL35" s="879"/>
      <c r="AM35" s="879"/>
      <c r="AN35" s="879"/>
      <c r="AO35" s="879"/>
      <c r="AP35" s="879">
        <v>1291</v>
      </c>
      <c r="AQ35" s="879"/>
      <c r="AR35" s="879"/>
      <c r="AS35" s="879"/>
      <c r="AT35" s="879"/>
      <c r="AU35" s="879">
        <v>3</v>
      </c>
      <c r="AV35" s="879"/>
      <c r="AW35" s="879"/>
      <c r="AX35" s="879"/>
      <c r="AY35" s="879"/>
      <c r="AZ35" s="880" t="s">
        <v>535</v>
      </c>
      <c r="BA35" s="880"/>
      <c r="BB35" s="880"/>
      <c r="BC35" s="880"/>
      <c r="BD35" s="880"/>
      <c r="BE35" s="876" t="s">
        <v>417</v>
      </c>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t="s">
        <v>418</v>
      </c>
      <c r="C36" s="804"/>
      <c r="D36" s="804"/>
      <c r="E36" s="804"/>
      <c r="F36" s="804"/>
      <c r="G36" s="804"/>
      <c r="H36" s="804"/>
      <c r="I36" s="804"/>
      <c r="J36" s="804"/>
      <c r="K36" s="804"/>
      <c r="L36" s="804"/>
      <c r="M36" s="804"/>
      <c r="N36" s="804"/>
      <c r="O36" s="804"/>
      <c r="P36" s="805"/>
      <c r="Q36" s="806">
        <v>7192</v>
      </c>
      <c r="R36" s="807"/>
      <c r="S36" s="807"/>
      <c r="T36" s="807"/>
      <c r="U36" s="807"/>
      <c r="V36" s="807">
        <v>6579</v>
      </c>
      <c r="W36" s="807"/>
      <c r="X36" s="807"/>
      <c r="Y36" s="807"/>
      <c r="Z36" s="807"/>
      <c r="AA36" s="807">
        <v>613</v>
      </c>
      <c r="AB36" s="807"/>
      <c r="AC36" s="807"/>
      <c r="AD36" s="807"/>
      <c r="AE36" s="808"/>
      <c r="AF36" s="809">
        <v>1270</v>
      </c>
      <c r="AG36" s="810"/>
      <c r="AH36" s="810"/>
      <c r="AI36" s="810"/>
      <c r="AJ36" s="811"/>
      <c r="AK36" s="878">
        <v>1717</v>
      </c>
      <c r="AL36" s="879"/>
      <c r="AM36" s="879"/>
      <c r="AN36" s="879"/>
      <c r="AO36" s="879"/>
      <c r="AP36" s="879">
        <v>38829</v>
      </c>
      <c r="AQ36" s="879"/>
      <c r="AR36" s="879"/>
      <c r="AS36" s="879"/>
      <c r="AT36" s="879"/>
      <c r="AU36" s="879">
        <v>15027</v>
      </c>
      <c r="AV36" s="879"/>
      <c r="AW36" s="879"/>
      <c r="AX36" s="879"/>
      <c r="AY36" s="879"/>
      <c r="AZ36" s="880" t="s">
        <v>535</v>
      </c>
      <c r="BA36" s="880"/>
      <c r="BB36" s="880"/>
      <c r="BC36" s="880"/>
      <c r="BD36" s="880"/>
      <c r="BE36" s="876" t="s">
        <v>417</v>
      </c>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t="s">
        <v>419</v>
      </c>
      <c r="C37" s="804"/>
      <c r="D37" s="804"/>
      <c r="E37" s="804"/>
      <c r="F37" s="804"/>
      <c r="G37" s="804"/>
      <c r="H37" s="804"/>
      <c r="I37" s="804"/>
      <c r="J37" s="804"/>
      <c r="K37" s="804"/>
      <c r="L37" s="804"/>
      <c r="M37" s="804"/>
      <c r="N37" s="804"/>
      <c r="O37" s="804"/>
      <c r="P37" s="805"/>
      <c r="Q37" s="806">
        <v>647</v>
      </c>
      <c r="R37" s="807"/>
      <c r="S37" s="807"/>
      <c r="T37" s="807"/>
      <c r="U37" s="807"/>
      <c r="V37" s="807">
        <v>692</v>
      </c>
      <c r="W37" s="807"/>
      <c r="X37" s="807"/>
      <c r="Y37" s="807"/>
      <c r="Z37" s="807"/>
      <c r="AA37" s="807">
        <v>-45</v>
      </c>
      <c r="AB37" s="807"/>
      <c r="AC37" s="807"/>
      <c r="AD37" s="807"/>
      <c r="AE37" s="808"/>
      <c r="AF37" s="809">
        <v>127</v>
      </c>
      <c r="AG37" s="810"/>
      <c r="AH37" s="810"/>
      <c r="AI37" s="810"/>
      <c r="AJ37" s="811"/>
      <c r="AK37" s="878">
        <v>215</v>
      </c>
      <c r="AL37" s="879"/>
      <c r="AM37" s="879"/>
      <c r="AN37" s="879"/>
      <c r="AO37" s="879"/>
      <c r="AP37" s="879">
        <v>73</v>
      </c>
      <c r="AQ37" s="879"/>
      <c r="AR37" s="879"/>
      <c r="AS37" s="879"/>
      <c r="AT37" s="879"/>
      <c r="AU37" s="879">
        <v>47</v>
      </c>
      <c r="AV37" s="879"/>
      <c r="AW37" s="879"/>
      <c r="AX37" s="879"/>
      <c r="AY37" s="879"/>
      <c r="AZ37" s="880" t="s">
        <v>535</v>
      </c>
      <c r="BA37" s="880"/>
      <c r="BB37" s="880"/>
      <c r="BC37" s="880"/>
      <c r="BD37" s="880"/>
      <c r="BE37" s="876" t="s">
        <v>417</v>
      </c>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t="s">
        <v>420</v>
      </c>
      <c r="C38" s="804"/>
      <c r="D38" s="804"/>
      <c r="E38" s="804"/>
      <c r="F38" s="804"/>
      <c r="G38" s="804"/>
      <c r="H38" s="804"/>
      <c r="I38" s="804"/>
      <c r="J38" s="804"/>
      <c r="K38" s="804"/>
      <c r="L38" s="804"/>
      <c r="M38" s="804"/>
      <c r="N38" s="804"/>
      <c r="O38" s="804"/>
      <c r="P38" s="805"/>
      <c r="Q38" s="806">
        <v>1025</v>
      </c>
      <c r="R38" s="807"/>
      <c r="S38" s="807"/>
      <c r="T38" s="807"/>
      <c r="U38" s="807"/>
      <c r="V38" s="807">
        <v>1025</v>
      </c>
      <c r="W38" s="807"/>
      <c r="X38" s="807"/>
      <c r="Y38" s="807"/>
      <c r="Z38" s="807"/>
      <c r="AA38" s="807" t="s">
        <v>603</v>
      </c>
      <c r="AB38" s="807"/>
      <c r="AC38" s="807"/>
      <c r="AD38" s="807"/>
      <c r="AE38" s="808"/>
      <c r="AF38" s="809" t="s">
        <v>409</v>
      </c>
      <c r="AG38" s="810"/>
      <c r="AH38" s="810"/>
      <c r="AI38" s="810"/>
      <c r="AJ38" s="811"/>
      <c r="AK38" s="878">
        <v>215</v>
      </c>
      <c r="AL38" s="879"/>
      <c r="AM38" s="879"/>
      <c r="AN38" s="879"/>
      <c r="AO38" s="879"/>
      <c r="AP38" s="879">
        <v>5093</v>
      </c>
      <c r="AQ38" s="879"/>
      <c r="AR38" s="879"/>
      <c r="AS38" s="879"/>
      <c r="AT38" s="879"/>
      <c r="AU38" s="879">
        <v>1350</v>
      </c>
      <c r="AV38" s="879"/>
      <c r="AW38" s="879"/>
      <c r="AX38" s="879"/>
      <c r="AY38" s="879"/>
      <c r="AZ38" s="880" t="s">
        <v>535</v>
      </c>
      <c r="BA38" s="880"/>
      <c r="BB38" s="880"/>
      <c r="BC38" s="880"/>
      <c r="BD38" s="880"/>
      <c r="BE38" s="876" t="s">
        <v>421</v>
      </c>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t="s">
        <v>422</v>
      </c>
      <c r="C39" s="804"/>
      <c r="D39" s="804"/>
      <c r="E39" s="804"/>
      <c r="F39" s="804"/>
      <c r="G39" s="804"/>
      <c r="H39" s="804"/>
      <c r="I39" s="804"/>
      <c r="J39" s="804"/>
      <c r="K39" s="804"/>
      <c r="L39" s="804"/>
      <c r="M39" s="804"/>
      <c r="N39" s="804"/>
      <c r="O39" s="804"/>
      <c r="P39" s="805"/>
      <c r="Q39" s="806">
        <v>520</v>
      </c>
      <c r="R39" s="807"/>
      <c r="S39" s="807"/>
      <c r="T39" s="807"/>
      <c r="U39" s="807"/>
      <c r="V39" s="807">
        <v>520</v>
      </c>
      <c r="W39" s="807"/>
      <c r="X39" s="807"/>
      <c r="Y39" s="807"/>
      <c r="Z39" s="807"/>
      <c r="AA39" s="807" t="s">
        <v>603</v>
      </c>
      <c r="AB39" s="807"/>
      <c r="AC39" s="807"/>
      <c r="AD39" s="807"/>
      <c r="AE39" s="808"/>
      <c r="AF39" s="809" t="s">
        <v>389</v>
      </c>
      <c r="AG39" s="810"/>
      <c r="AH39" s="810"/>
      <c r="AI39" s="810"/>
      <c r="AJ39" s="811"/>
      <c r="AK39" s="878">
        <v>264</v>
      </c>
      <c r="AL39" s="879"/>
      <c r="AM39" s="879"/>
      <c r="AN39" s="879"/>
      <c r="AO39" s="879"/>
      <c r="AP39" s="879">
        <v>2778</v>
      </c>
      <c r="AQ39" s="879"/>
      <c r="AR39" s="879"/>
      <c r="AS39" s="879"/>
      <c r="AT39" s="879"/>
      <c r="AU39" s="879">
        <v>2778</v>
      </c>
      <c r="AV39" s="879"/>
      <c r="AW39" s="879"/>
      <c r="AX39" s="879"/>
      <c r="AY39" s="879"/>
      <c r="AZ39" s="880" t="s">
        <v>535</v>
      </c>
      <c r="BA39" s="880"/>
      <c r="BB39" s="880"/>
      <c r="BC39" s="880"/>
      <c r="BD39" s="880"/>
      <c r="BE39" s="876" t="s">
        <v>421</v>
      </c>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t="s">
        <v>423</v>
      </c>
      <c r="C40" s="804"/>
      <c r="D40" s="804"/>
      <c r="E40" s="804"/>
      <c r="F40" s="804"/>
      <c r="G40" s="804"/>
      <c r="H40" s="804"/>
      <c r="I40" s="804"/>
      <c r="J40" s="804"/>
      <c r="K40" s="804"/>
      <c r="L40" s="804"/>
      <c r="M40" s="804"/>
      <c r="N40" s="804"/>
      <c r="O40" s="804"/>
      <c r="P40" s="805"/>
      <c r="Q40" s="806">
        <v>70</v>
      </c>
      <c r="R40" s="807"/>
      <c r="S40" s="807"/>
      <c r="T40" s="807"/>
      <c r="U40" s="807"/>
      <c r="V40" s="807">
        <v>69</v>
      </c>
      <c r="W40" s="807"/>
      <c r="X40" s="807"/>
      <c r="Y40" s="807"/>
      <c r="Z40" s="807"/>
      <c r="AA40" s="807">
        <v>0</v>
      </c>
      <c r="AB40" s="807"/>
      <c r="AC40" s="807"/>
      <c r="AD40" s="807"/>
      <c r="AE40" s="808"/>
      <c r="AF40" s="809">
        <v>0</v>
      </c>
      <c r="AG40" s="810"/>
      <c r="AH40" s="810"/>
      <c r="AI40" s="810"/>
      <c r="AJ40" s="811"/>
      <c r="AK40" s="878" t="s">
        <v>603</v>
      </c>
      <c r="AL40" s="879"/>
      <c r="AM40" s="879"/>
      <c r="AN40" s="879"/>
      <c r="AO40" s="879"/>
      <c r="AP40" s="879">
        <v>34</v>
      </c>
      <c r="AQ40" s="879"/>
      <c r="AR40" s="879"/>
      <c r="AS40" s="879"/>
      <c r="AT40" s="879"/>
      <c r="AU40" s="879" t="s">
        <v>603</v>
      </c>
      <c r="AV40" s="879"/>
      <c r="AW40" s="879"/>
      <c r="AX40" s="879"/>
      <c r="AY40" s="879"/>
      <c r="AZ40" s="880" t="s">
        <v>535</v>
      </c>
      <c r="BA40" s="880"/>
      <c r="BB40" s="880"/>
      <c r="BC40" s="880"/>
      <c r="BD40" s="880"/>
      <c r="BE40" s="876" t="s">
        <v>421</v>
      </c>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t="s">
        <v>424</v>
      </c>
      <c r="C41" s="804"/>
      <c r="D41" s="804"/>
      <c r="E41" s="804"/>
      <c r="F41" s="804"/>
      <c r="G41" s="804"/>
      <c r="H41" s="804"/>
      <c r="I41" s="804"/>
      <c r="J41" s="804"/>
      <c r="K41" s="804"/>
      <c r="L41" s="804"/>
      <c r="M41" s="804"/>
      <c r="N41" s="804"/>
      <c r="O41" s="804"/>
      <c r="P41" s="805"/>
      <c r="Q41" s="806">
        <v>48</v>
      </c>
      <c r="R41" s="807"/>
      <c r="S41" s="807"/>
      <c r="T41" s="807"/>
      <c r="U41" s="807"/>
      <c r="V41" s="807">
        <v>48</v>
      </c>
      <c r="W41" s="807"/>
      <c r="X41" s="807"/>
      <c r="Y41" s="807"/>
      <c r="Z41" s="807"/>
      <c r="AA41" s="807" t="s">
        <v>603</v>
      </c>
      <c r="AB41" s="807"/>
      <c r="AC41" s="807"/>
      <c r="AD41" s="807"/>
      <c r="AE41" s="808"/>
      <c r="AF41" s="809" t="s">
        <v>409</v>
      </c>
      <c r="AG41" s="810"/>
      <c r="AH41" s="810"/>
      <c r="AI41" s="810"/>
      <c r="AJ41" s="811"/>
      <c r="AK41" s="878">
        <v>48</v>
      </c>
      <c r="AL41" s="879"/>
      <c r="AM41" s="879"/>
      <c r="AN41" s="879"/>
      <c r="AO41" s="879"/>
      <c r="AP41" s="879" t="s">
        <v>603</v>
      </c>
      <c r="AQ41" s="879"/>
      <c r="AR41" s="879"/>
      <c r="AS41" s="879"/>
      <c r="AT41" s="879"/>
      <c r="AU41" s="879" t="s">
        <v>603</v>
      </c>
      <c r="AV41" s="879"/>
      <c r="AW41" s="879"/>
      <c r="AX41" s="879"/>
      <c r="AY41" s="879"/>
      <c r="AZ41" s="880" t="s">
        <v>535</v>
      </c>
      <c r="BA41" s="880"/>
      <c r="BB41" s="880"/>
      <c r="BC41" s="880"/>
      <c r="BD41" s="880"/>
      <c r="BE41" s="876" t="s">
        <v>421</v>
      </c>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t="s">
        <v>425</v>
      </c>
      <c r="C42" s="804"/>
      <c r="D42" s="804"/>
      <c r="E42" s="804"/>
      <c r="F42" s="804"/>
      <c r="G42" s="804"/>
      <c r="H42" s="804"/>
      <c r="I42" s="804"/>
      <c r="J42" s="804"/>
      <c r="K42" s="804"/>
      <c r="L42" s="804"/>
      <c r="M42" s="804"/>
      <c r="N42" s="804"/>
      <c r="O42" s="804"/>
      <c r="P42" s="805"/>
      <c r="Q42" s="806">
        <v>2412</v>
      </c>
      <c r="R42" s="807"/>
      <c r="S42" s="807"/>
      <c r="T42" s="807"/>
      <c r="U42" s="807"/>
      <c r="V42" s="807">
        <v>2408</v>
      </c>
      <c r="W42" s="807"/>
      <c r="X42" s="807"/>
      <c r="Y42" s="807"/>
      <c r="Z42" s="807"/>
      <c r="AA42" s="807">
        <v>4</v>
      </c>
      <c r="AB42" s="807"/>
      <c r="AC42" s="807"/>
      <c r="AD42" s="807"/>
      <c r="AE42" s="808"/>
      <c r="AF42" s="809" t="s">
        <v>409</v>
      </c>
      <c r="AG42" s="810"/>
      <c r="AH42" s="810"/>
      <c r="AI42" s="810"/>
      <c r="AJ42" s="811"/>
      <c r="AK42" s="878">
        <v>1000</v>
      </c>
      <c r="AL42" s="879"/>
      <c r="AM42" s="879"/>
      <c r="AN42" s="879"/>
      <c r="AO42" s="879"/>
      <c r="AP42" s="879">
        <v>8126</v>
      </c>
      <c r="AQ42" s="879"/>
      <c r="AR42" s="879"/>
      <c r="AS42" s="879"/>
      <c r="AT42" s="879"/>
      <c r="AU42" s="879">
        <v>5111</v>
      </c>
      <c r="AV42" s="879"/>
      <c r="AW42" s="879"/>
      <c r="AX42" s="879"/>
      <c r="AY42" s="879"/>
      <c r="AZ42" s="880" t="s">
        <v>535</v>
      </c>
      <c r="BA42" s="880"/>
      <c r="BB42" s="880"/>
      <c r="BC42" s="880"/>
      <c r="BD42" s="880"/>
      <c r="BE42" s="876" t="s">
        <v>426</v>
      </c>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t="s">
        <v>427</v>
      </c>
      <c r="C43" s="804"/>
      <c r="D43" s="804"/>
      <c r="E43" s="804"/>
      <c r="F43" s="804"/>
      <c r="G43" s="804"/>
      <c r="H43" s="804"/>
      <c r="I43" s="804"/>
      <c r="J43" s="804"/>
      <c r="K43" s="804"/>
      <c r="L43" s="804"/>
      <c r="M43" s="804"/>
      <c r="N43" s="804"/>
      <c r="O43" s="804"/>
      <c r="P43" s="805"/>
      <c r="Q43" s="806">
        <v>460</v>
      </c>
      <c r="R43" s="807"/>
      <c r="S43" s="807"/>
      <c r="T43" s="807"/>
      <c r="U43" s="807"/>
      <c r="V43" s="807">
        <v>460</v>
      </c>
      <c r="W43" s="807"/>
      <c r="X43" s="807"/>
      <c r="Y43" s="807"/>
      <c r="Z43" s="807"/>
      <c r="AA43" s="807" t="s">
        <v>603</v>
      </c>
      <c r="AB43" s="807"/>
      <c r="AC43" s="807"/>
      <c r="AD43" s="807"/>
      <c r="AE43" s="808"/>
      <c r="AF43" s="809" t="s">
        <v>389</v>
      </c>
      <c r="AG43" s="810"/>
      <c r="AH43" s="810"/>
      <c r="AI43" s="810"/>
      <c r="AJ43" s="811"/>
      <c r="AK43" s="878">
        <v>4</v>
      </c>
      <c r="AL43" s="879"/>
      <c r="AM43" s="879"/>
      <c r="AN43" s="879"/>
      <c r="AO43" s="879"/>
      <c r="AP43" s="879">
        <v>434</v>
      </c>
      <c r="AQ43" s="879"/>
      <c r="AR43" s="879"/>
      <c r="AS43" s="879"/>
      <c r="AT43" s="879"/>
      <c r="AU43" s="879">
        <v>299</v>
      </c>
      <c r="AV43" s="879"/>
      <c r="AW43" s="879"/>
      <c r="AX43" s="879"/>
      <c r="AY43" s="879"/>
      <c r="AZ43" s="880" t="s">
        <v>535</v>
      </c>
      <c r="BA43" s="880"/>
      <c r="BB43" s="880"/>
      <c r="BC43" s="880"/>
      <c r="BD43" s="880"/>
      <c r="BE43" s="876" t="s">
        <v>421</v>
      </c>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428</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429</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5617</v>
      </c>
      <c r="AG63" s="890"/>
      <c r="AH63" s="890"/>
      <c r="AI63" s="890"/>
      <c r="AJ63" s="891"/>
      <c r="AK63" s="892"/>
      <c r="AL63" s="887"/>
      <c r="AM63" s="887"/>
      <c r="AN63" s="887"/>
      <c r="AO63" s="887"/>
      <c r="AP63" s="890">
        <v>74688</v>
      </c>
      <c r="AQ63" s="890"/>
      <c r="AR63" s="890"/>
      <c r="AS63" s="890"/>
      <c r="AT63" s="890"/>
      <c r="AU63" s="890">
        <v>25769</v>
      </c>
      <c r="AV63" s="890"/>
      <c r="AW63" s="890"/>
      <c r="AX63" s="890"/>
      <c r="AY63" s="890"/>
      <c r="AZ63" s="894"/>
      <c r="BA63" s="894"/>
      <c r="BB63" s="894"/>
      <c r="BC63" s="894"/>
      <c r="BD63" s="894"/>
      <c r="BE63" s="895"/>
      <c r="BF63" s="895"/>
      <c r="BG63" s="895"/>
      <c r="BH63" s="895"/>
      <c r="BI63" s="896"/>
      <c r="BJ63" s="897" t="s">
        <v>409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430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431</v>
      </c>
      <c r="B66" s="789"/>
      <c r="C66" s="789"/>
      <c r="D66" s="789"/>
      <c r="E66" s="789"/>
      <c r="F66" s="789"/>
      <c r="G66" s="789"/>
      <c r="H66" s="789"/>
      <c r="I66" s="789"/>
      <c r="J66" s="789"/>
      <c r="K66" s="789"/>
      <c r="L66" s="789"/>
      <c r="M66" s="789"/>
      <c r="N66" s="789"/>
      <c r="O66" s="789"/>
      <c r="P66" s="790"/>
      <c r="Q66" s="765" t="s">
        <v>432</v>
      </c>
      <c r="R66" s="766"/>
      <c r="S66" s="766"/>
      <c r="T66" s="766"/>
      <c r="U66" s="767"/>
      <c r="V66" s="765" t="s">
        <v>433</v>
      </c>
      <c r="W66" s="766"/>
      <c r="X66" s="766"/>
      <c r="Y66" s="766"/>
      <c r="Z66" s="767"/>
      <c r="AA66" s="765" t="s">
        <v>434</v>
      </c>
      <c r="AB66" s="766"/>
      <c r="AC66" s="766"/>
      <c r="AD66" s="766"/>
      <c r="AE66" s="767"/>
      <c r="AF66" s="900" t="s">
        <v>435</v>
      </c>
      <c r="AG66" s="861"/>
      <c r="AH66" s="861"/>
      <c r="AI66" s="861"/>
      <c r="AJ66" s="901"/>
      <c r="AK66" s="765" t="s">
        <v>436</v>
      </c>
      <c r="AL66" s="789"/>
      <c r="AM66" s="789"/>
      <c r="AN66" s="789"/>
      <c r="AO66" s="790"/>
      <c r="AP66" s="765" t="s">
        <v>437</v>
      </c>
      <c r="AQ66" s="766"/>
      <c r="AR66" s="766"/>
      <c r="AS66" s="766"/>
      <c r="AT66" s="767"/>
      <c r="AU66" s="765" t="s">
        <v>438</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604</v>
      </c>
      <c r="C68" s="918"/>
      <c r="D68" s="918"/>
      <c r="E68" s="918"/>
      <c r="F68" s="918"/>
      <c r="G68" s="918"/>
      <c r="H68" s="918"/>
      <c r="I68" s="918"/>
      <c r="J68" s="918"/>
      <c r="K68" s="918"/>
      <c r="L68" s="918"/>
      <c r="M68" s="918"/>
      <c r="N68" s="918"/>
      <c r="O68" s="918"/>
      <c r="P68" s="919"/>
      <c r="Q68" s="920">
        <v>1393</v>
      </c>
      <c r="R68" s="914"/>
      <c r="S68" s="914"/>
      <c r="T68" s="914"/>
      <c r="U68" s="914"/>
      <c r="V68" s="914">
        <v>1235</v>
      </c>
      <c r="W68" s="914"/>
      <c r="X68" s="914"/>
      <c r="Y68" s="914"/>
      <c r="Z68" s="914"/>
      <c r="AA68" s="914">
        <v>158</v>
      </c>
      <c r="AB68" s="914"/>
      <c r="AC68" s="914"/>
      <c r="AD68" s="914"/>
      <c r="AE68" s="914"/>
      <c r="AF68" s="914">
        <v>158</v>
      </c>
      <c r="AG68" s="914"/>
      <c r="AH68" s="914"/>
      <c r="AI68" s="914"/>
      <c r="AJ68" s="914"/>
      <c r="AK68" s="914" t="s">
        <v>606</v>
      </c>
      <c r="AL68" s="914"/>
      <c r="AM68" s="914"/>
      <c r="AN68" s="914"/>
      <c r="AO68" s="914"/>
      <c r="AP68" s="914" t="s">
        <v>606</v>
      </c>
      <c r="AQ68" s="914"/>
      <c r="AR68" s="914"/>
      <c r="AS68" s="914"/>
      <c r="AT68" s="914"/>
      <c r="AU68" s="914" t="s">
        <v>606</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605</v>
      </c>
      <c r="C69" s="922"/>
      <c r="D69" s="922"/>
      <c r="E69" s="922"/>
      <c r="F69" s="922"/>
      <c r="G69" s="922"/>
      <c r="H69" s="922"/>
      <c r="I69" s="922"/>
      <c r="J69" s="922"/>
      <c r="K69" s="922"/>
      <c r="L69" s="922"/>
      <c r="M69" s="922"/>
      <c r="N69" s="922"/>
      <c r="O69" s="922"/>
      <c r="P69" s="923"/>
      <c r="Q69" s="924">
        <v>421958</v>
      </c>
      <c r="R69" s="879"/>
      <c r="S69" s="879"/>
      <c r="T69" s="879"/>
      <c r="U69" s="879"/>
      <c r="V69" s="879">
        <v>405722</v>
      </c>
      <c r="W69" s="879"/>
      <c r="X69" s="879"/>
      <c r="Y69" s="879"/>
      <c r="Z69" s="879"/>
      <c r="AA69" s="879">
        <v>16237</v>
      </c>
      <c r="AB69" s="879"/>
      <c r="AC69" s="879"/>
      <c r="AD69" s="879"/>
      <c r="AE69" s="879"/>
      <c r="AF69" s="879">
        <v>16237</v>
      </c>
      <c r="AG69" s="879"/>
      <c r="AH69" s="879"/>
      <c r="AI69" s="879"/>
      <c r="AJ69" s="879"/>
      <c r="AK69" s="879">
        <v>816</v>
      </c>
      <c r="AL69" s="879"/>
      <c r="AM69" s="879"/>
      <c r="AN69" s="879"/>
      <c r="AO69" s="879"/>
      <c r="AP69" s="879" t="s">
        <v>606</v>
      </c>
      <c r="AQ69" s="879"/>
      <c r="AR69" s="879"/>
      <c r="AS69" s="879"/>
      <c r="AT69" s="879"/>
      <c r="AU69" s="879" t="s">
        <v>606</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c r="C70" s="922"/>
      <c r="D70" s="922"/>
      <c r="E70" s="922"/>
      <c r="F70" s="922"/>
      <c r="G70" s="922"/>
      <c r="H70" s="922"/>
      <c r="I70" s="922"/>
      <c r="J70" s="922"/>
      <c r="K70" s="922"/>
      <c r="L70" s="922"/>
      <c r="M70" s="922"/>
      <c r="N70" s="922"/>
      <c r="O70" s="922"/>
      <c r="P70" s="923"/>
      <c r="Q70" s="924"/>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439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16395</v>
      </c>
      <c r="AG88" s="890"/>
      <c r="AH88" s="890"/>
      <c r="AI88" s="890"/>
      <c r="AJ88" s="890"/>
      <c r="AK88" s="887"/>
      <c r="AL88" s="887"/>
      <c r="AM88" s="887"/>
      <c r="AN88" s="887"/>
      <c r="AO88" s="887"/>
      <c r="AP88" s="890" t="s">
        <v>606</v>
      </c>
      <c r="AQ88" s="890"/>
      <c r="AR88" s="890"/>
      <c r="AS88" s="890"/>
      <c r="AT88" s="890"/>
      <c r="AU88" s="890" t="s">
        <v>606</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440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668</v>
      </c>
      <c r="CS102" s="898"/>
      <c r="CT102" s="898"/>
      <c r="CU102" s="898"/>
      <c r="CV102" s="941"/>
      <c r="CW102" s="940">
        <v>123</v>
      </c>
      <c r="CX102" s="898"/>
      <c r="CY102" s="898"/>
      <c r="CZ102" s="898"/>
      <c r="DA102" s="941"/>
      <c r="DB102" s="940">
        <v>60</v>
      </c>
      <c r="DC102" s="898"/>
      <c r="DD102" s="898"/>
      <c r="DE102" s="898"/>
      <c r="DF102" s="941"/>
      <c r="DG102" s="940">
        <v>465</v>
      </c>
      <c r="DH102" s="898"/>
      <c r="DI102" s="898"/>
      <c r="DJ102" s="898"/>
      <c r="DK102" s="941"/>
      <c r="DL102" s="940" t="s">
        <v>608</v>
      </c>
      <c r="DM102" s="898"/>
      <c r="DN102" s="898"/>
      <c r="DO102" s="898"/>
      <c r="DP102" s="941"/>
      <c r="DQ102" s="940">
        <v>626</v>
      </c>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441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442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445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446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447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448</v>
      </c>
      <c r="AB109" s="943"/>
      <c r="AC109" s="943"/>
      <c r="AD109" s="943"/>
      <c r="AE109" s="944"/>
      <c r="AF109" s="942" t="s">
        <v>449</v>
      </c>
      <c r="AG109" s="943"/>
      <c r="AH109" s="943"/>
      <c r="AI109" s="943"/>
      <c r="AJ109" s="944"/>
      <c r="AK109" s="942" t="s">
        <v>305</v>
      </c>
      <c r="AL109" s="943"/>
      <c r="AM109" s="943"/>
      <c r="AN109" s="943"/>
      <c r="AO109" s="944"/>
      <c r="AP109" s="942" t="s">
        <v>450</v>
      </c>
      <c r="AQ109" s="943"/>
      <c r="AR109" s="943"/>
      <c r="AS109" s="943"/>
      <c r="AT109" s="945"/>
      <c r="AU109" s="962" t="s">
        <v>447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448</v>
      </c>
      <c r="BR109" s="943"/>
      <c r="BS109" s="943"/>
      <c r="BT109" s="943"/>
      <c r="BU109" s="944"/>
      <c r="BV109" s="942" t="s">
        <v>449</v>
      </c>
      <c r="BW109" s="943"/>
      <c r="BX109" s="943"/>
      <c r="BY109" s="943"/>
      <c r="BZ109" s="944"/>
      <c r="CA109" s="942" t="s">
        <v>305</v>
      </c>
      <c r="CB109" s="943"/>
      <c r="CC109" s="943"/>
      <c r="CD109" s="943"/>
      <c r="CE109" s="944"/>
      <c r="CF109" s="963" t="s">
        <v>450</v>
      </c>
      <c r="CG109" s="963"/>
      <c r="CH109" s="963"/>
      <c r="CI109" s="963"/>
      <c r="CJ109" s="963"/>
      <c r="CK109" s="942" t="s">
        <v>451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448</v>
      </c>
      <c r="DH109" s="943"/>
      <c r="DI109" s="943"/>
      <c r="DJ109" s="943"/>
      <c r="DK109" s="944"/>
      <c r="DL109" s="942" t="s">
        <v>449</v>
      </c>
      <c r="DM109" s="943"/>
      <c r="DN109" s="943"/>
      <c r="DO109" s="943"/>
      <c r="DP109" s="944"/>
      <c r="DQ109" s="942" t="s">
        <v>305</v>
      </c>
      <c r="DR109" s="943"/>
      <c r="DS109" s="943"/>
      <c r="DT109" s="943"/>
      <c r="DU109" s="944"/>
      <c r="DV109" s="942" t="s">
        <v>450</v>
      </c>
      <c r="DW109" s="943"/>
      <c r="DX109" s="943"/>
      <c r="DY109" s="943"/>
      <c r="DZ109" s="945"/>
    </row>
    <row r="110" spans="1:131" s="248" customFormat="1" ht="26.25" customHeight="1" x14ac:dyDescent="0.15">
      <c r="A110" s="946" t="s">
        <v>452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13410617</v>
      </c>
      <c r="AB110" s="950"/>
      <c r="AC110" s="950"/>
      <c r="AD110" s="950"/>
      <c r="AE110" s="951"/>
      <c r="AF110" s="952">
        <v>13655787</v>
      </c>
      <c r="AG110" s="950"/>
      <c r="AH110" s="950"/>
      <c r="AI110" s="950"/>
      <c r="AJ110" s="951"/>
      <c r="AK110" s="952">
        <v>12913690</v>
      </c>
      <c r="AL110" s="950"/>
      <c r="AM110" s="950"/>
      <c r="AN110" s="950"/>
      <c r="AO110" s="951"/>
      <c r="AP110" s="953">
        <v>27.8</v>
      </c>
      <c r="AQ110" s="954"/>
      <c r="AR110" s="954"/>
      <c r="AS110" s="954"/>
      <c r="AT110" s="955"/>
      <c r="AU110" s="956" t="s">
        <v>72</v>
      </c>
      <c r="AV110" s="957"/>
      <c r="AW110" s="957"/>
      <c r="AX110" s="957"/>
      <c r="AY110" s="957"/>
      <c r="AZ110" s="998" t="s">
        <v>453</v>
      </c>
      <c r="BA110" s="947"/>
      <c r="BB110" s="947"/>
      <c r="BC110" s="947"/>
      <c r="BD110" s="947"/>
      <c r="BE110" s="947"/>
      <c r="BF110" s="947"/>
      <c r="BG110" s="947"/>
      <c r="BH110" s="947"/>
      <c r="BI110" s="947"/>
      <c r="BJ110" s="947"/>
      <c r="BK110" s="947"/>
      <c r="BL110" s="947"/>
      <c r="BM110" s="947"/>
      <c r="BN110" s="947"/>
      <c r="BO110" s="947"/>
      <c r="BP110" s="948"/>
      <c r="BQ110" s="984">
        <v>124834686</v>
      </c>
      <c r="BR110" s="985"/>
      <c r="BS110" s="985"/>
      <c r="BT110" s="985"/>
      <c r="BU110" s="985"/>
      <c r="BV110" s="985">
        <v>123859259</v>
      </c>
      <c r="BW110" s="985"/>
      <c r="BX110" s="985"/>
      <c r="BY110" s="985"/>
      <c r="BZ110" s="985"/>
      <c r="CA110" s="985">
        <v>119769406</v>
      </c>
      <c r="CB110" s="985"/>
      <c r="CC110" s="985"/>
      <c r="CD110" s="985"/>
      <c r="CE110" s="985"/>
      <c r="CF110" s="999">
        <v>257.60000000000002</v>
      </c>
      <c r="CG110" s="1000"/>
      <c r="CH110" s="1000"/>
      <c r="CI110" s="1000"/>
      <c r="CJ110" s="1000"/>
      <c r="CK110" s="1001" t="s">
        <v>454</v>
      </c>
      <c r="CL110" s="1002"/>
      <c r="CM110" s="981" t="s">
        <v>455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617842</v>
      </c>
      <c r="DH110" s="985"/>
      <c r="DI110" s="985"/>
      <c r="DJ110" s="985"/>
      <c r="DK110" s="985"/>
      <c r="DL110" s="985">
        <v>533403</v>
      </c>
      <c r="DM110" s="985"/>
      <c r="DN110" s="985"/>
      <c r="DO110" s="985"/>
      <c r="DP110" s="985"/>
      <c r="DQ110" s="985">
        <v>447721</v>
      </c>
      <c r="DR110" s="985"/>
      <c r="DS110" s="985"/>
      <c r="DT110" s="985"/>
      <c r="DU110" s="985"/>
      <c r="DV110" s="986">
        <v>1</v>
      </c>
      <c r="DW110" s="986"/>
      <c r="DX110" s="986"/>
      <c r="DY110" s="986"/>
      <c r="DZ110" s="987"/>
    </row>
    <row r="111" spans="1:131" s="248" customFormat="1" ht="26.25" customHeight="1" x14ac:dyDescent="0.15">
      <c r="A111" s="988" t="s">
        <v>456</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409</v>
      </c>
      <c r="AB111" s="992"/>
      <c r="AC111" s="992"/>
      <c r="AD111" s="992"/>
      <c r="AE111" s="993"/>
      <c r="AF111" s="994" t="s">
        <v>389</v>
      </c>
      <c r="AG111" s="992"/>
      <c r="AH111" s="992"/>
      <c r="AI111" s="992"/>
      <c r="AJ111" s="993"/>
      <c r="AK111" s="994" t="s">
        <v>392</v>
      </c>
      <c r="AL111" s="992"/>
      <c r="AM111" s="992"/>
      <c r="AN111" s="992"/>
      <c r="AO111" s="993"/>
      <c r="AP111" s="995" t="s">
        <v>409</v>
      </c>
      <c r="AQ111" s="996"/>
      <c r="AR111" s="996"/>
      <c r="AS111" s="996"/>
      <c r="AT111" s="997"/>
      <c r="AU111" s="958"/>
      <c r="AV111" s="959"/>
      <c r="AW111" s="959"/>
      <c r="AX111" s="959"/>
      <c r="AY111" s="959"/>
      <c r="AZ111" s="1007" t="s">
        <v>457</v>
      </c>
      <c r="BA111" s="1008"/>
      <c r="BB111" s="1008"/>
      <c r="BC111" s="1008"/>
      <c r="BD111" s="1008"/>
      <c r="BE111" s="1008"/>
      <c r="BF111" s="1008"/>
      <c r="BG111" s="1008"/>
      <c r="BH111" s="1008"/>
      <c r="BI111" s="1008"/>
      <c r="BJ111" s="1008"/>
      <c r="BK111" s="1008"/>
      <c r="BL111" s="1008"/>
      <c r="BM111" s="1008"/>
      <c r="BN111" s="1008"/>
      <c r="BO111" s="1008"/>
      <c r="BP111" s="1009"/>
      <c r="BQ111" s="977">
        <v>617842</v>
      </c>
      <c r="BR111" s="978"/>
      <c r="BS111" s="978"/>
      <c r="BT111" s="978"/>
      <c r="BU111" s="978"/>
      <c r="BV111" s="978">
        <v>533403</v>
      </c>
      <c r="BW111" s="978"/>
      <c r="BX111" s="978"/>
      <c r="BY111" s="978"/>
      <c r="BZ111" s="978"/>
      <c r="CA111" s="978">
        <v>447721</v>
      </c>
      <c r="CB111" s="978"/>
      <c r="CC111" s="978"/>
      <c r="CD111" s="978"/>
      <c r="CE111" s="978"/>
      <c r="CF111" s="972">
        <v>1</v>
      </c>
      <c r="CG111" s="973"/>
      <c r="CH111" s="973"/>
      <c r="CI111" s="973"/>
      <c r="CJ111" s="973"/>
      <c r="CK111" s="1003"/>
      <c r="CL111" s="1004"/>
      <c r="CM111" s="974" t="s">
        <v>458</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409</v>
      </c>
      <c r="DH111" s="978"/>
      <c r="DI111" s="978"/>
      <c r="DJ111" s="978"/>
      <c r="DK111" s="978"/>
      <c r="DL111" s="978" t="s">
        <v>389</v>
      </c>
      <c r="DM111" s="978"/>
      <c r="DN111" s="978"/>
      <c r="DO111" s="978"/>
      <c r="DP111" s="978"/>
      <c r="DQ111" s="978" t="s">
        <v>409</v>
      </c>
      <c r="DR111" s="978"/>
      <c r="DS111" s="978"/>
      <c r="DT111" s="978"/>
      <c r="DU111" s="978"/>
      <c r="DV111" s="979" t="s">
        <v>459</v>
      </c>
      <c r="DW111" s="979"/>
      <c r="DX111" s="979"/>
      <c r="DY111" s="979"/>
      <c r="DZ111" s="980"/>
    </row>
    <row r="112" spans="1:131" s="248" customFormat="1" ht="26.25" customHeight="1" x14ac:dyDescent="0.15">
      <c r="A112" s="1010" t="s">
        <v>460</v>
      </c>
      <c r="B112" s="1011"/>
      <c r="C112" s="1008" t="s">
        <v>461</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462</v>
      </c>
      <c r="AB112" s="1017"/>
      <c r="AC112" s="1017"/>
      <c r="AD112" s="1017"/>
      <c r="AE112" s="1018"/>
      <c r="AF112" s="1019" t="s">
        <v>459</v>
      </c>
      <c r="AG112" s="1017"/>
      <c r="AH112" s="1017"/>
      <c r="AI112" s="1017"/>
      <c r="AJ112" s="1018"/>
      <c r="AK112" s="1019" t="s">
        <v>389</v>
      </c>
      <c r="AL112" s="1017"/>
      <c r="AM112" s="1017"/>
      <c r="AN112" s="1017"/>
      <c r="AO112" s="1018"/>
      <c r="AP112" s="1020" t="s">
        <v>462</v>
      </c>
      <c r="AQ112" s="1021"/>
      <c r="AR112" s="1021"/>
      <c r="AS112" s="1021"/>
      <c r="AT112" s="1022"/>
      <c r="AU112" s="958"/>
      <c r="AV112" s="959"/>
      <c r="AW112" s="959"/>
      <c r="AX112" s="959"/>
      <c r="AY112" s="959"/>
      <c r="AZ112" s="1007" t="s">
        <v>463</v>
      </c>
      <c r="BA112" s="1008"/>
      <c r="BB112" s="1008"/>
      <c r="BC112" s="1008"/>
      <c r="BD112" s="1008"/>
      <c r="BE112" s="1008"/>
      <c r="BF112" s="1008"/>
      <c r="BG112" s="1008"/>
      <c r="BH112" s="1008"/>
      <c r="BI112" s="1008"/>
      <c r="BJ112" s="1008"/>
      <c r="BK112" s="1008"/>
      <c r="BL112" s="1008"/>
      <c r="BM112" s="1008"/>
      <c r="BN112" s="1008"/>
      <c r="BO112" s="1008"/>
      <c r="BP112" s="1009"/>
      <c r="BQ112" s="977">
        <v>30260097</v>
      </c>
      <c r="BR112" s="978"/>
      <c r="BS112" s="978"/>
      <c r="BT112" s="978"/>
      <c r="BU112" s="978"/>
      <c r="BV112" s="978">
        <v>28057323</v>
      </c>
      <c r="BW112" s="978"/>
      <c r="BX112" s="978"/>
      <c r="BY112" s="978"/>
      <c r="BZ112" s="978"/>
      <c r="CA112" s="978">
        <v>26260346</v>
      </c>
      <c r="CB112" s="978"/>
      <c r="CC112" s="978"/>
      <c r="CD112" s="978"/>
      <c r="CE112" s="978"/>
      <c r="CF112" s="972">
        <v>56.5</v>
      </c>
      <c r="CG112" s="973"/>
      <c r="CH112" s="973"/>
      <c r="CI112" s="973"/>
      <c r="CJ112" s="973"/>
      <c r="CK112" s="1003"/>
      <c r="CL112" s="1004"/>
      <c r="CM112" s="974" t="s">
        <v>464</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396</v>
      </c>
      <c r="DH112" s="978"/>
      <c r="DI112" s="978"/>
      <c r="DJ112" s="978"/>
      <c r="DK112" s="978"/>
      <c r="DL112" s="978" t="s">
        <v>409</v>
      </c>
      <c r="DM112" s="978"/>
      <c r="DN112" s="978"/>
      <c r="DO112" s="978"/>
      <c r="DP112" s="978"/>
      <c r="DQ112" s="978" t="s">
        <v>409</v>
      </c>
      <c r="DR112" s="978"/>
      <c r="DS112" s="978"/>
      <c r="DT112" s="978"/>
      <c r="DU112" s="978"/>
      <c r="DV112" s="979" t="s">
        <v>409</v>
      </c>
      <c r="DW112" s="979"/>
      <c r="DX112" s="979"/>
      <c r="DY112" s="979"/>
      <c r="DZ112" s="980"/>
    </row>
    <row r="113" spans="1:130" s="248" customFormat="1" ht="26.25" customHeight="1" x14ac:dyDescent="0.15">
      <c r="A113" s="1012"/>
      <c r="B113" s="1013"/>
      <c r="C113" s="1008" t="s">
        <v>465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1844404</v>
      </c>
      <c r="AB113" s="992"/>
      <c r="AC113" s="992"/>
      <c r="AD113" s="992"/>
      <c r="AE113" s="993"/>
      <c r="AF113" s="994">
        <v>1767644</v>
      </c>
      <c r="AG113" s="992"/>
      <c r="AH113" s="992"/>
      <c r="AI113" s="992"/>
      <c r="AJ113" s="993"/>
      <c r="AK113" s="994">
        <v>1653565</v>
      </c>
      <c r="AL113" s="992"/>
      <c r="AM113" s="992"/>
      <c r="AN113" s="992"/>
      <c r="AO113" s="993"/>
      <c r="AP113" s="995">
        <v>3.6</v>
      </c>
      <c r="AQ113" s="996"/>
      <c r="AR113" s="996"/>
      <c r="AS113" s="996"/>
      <c r="AT113" s="997"/>
      <c r="AU113" s="958"/>
      <c r="AV113" s="959"/>
      <c r="AW113" s="959"/>
      <c r="AX113" s="959"/>
      <c r="AY113" s="959"/>
      <c r="AZ113" s="1007" t="s">
        <v>466</v>
      </c>
      <c r="BA113" s="1008"/>
      <c r="BB113" s="1008"/>
      <c r="BC113" s="1008"/>
      <c r="BD113" s="1008"/>
      <c r="BE113" s="1008"/>
      <c r="BF113" s="1008"/>
      <c r="BG113" s="1008"/>
      <c r="BH113" s="1008"/>
      <c r="BI113" s="1008"/>
      <c r="BJ113" s="1008"/>
      <c r="BK113" s="1008"/>
      <c r="BL113" s="1008"/>
      <c r="BM113" s="1008"/>
      <c r="BN113" s="1008"/>
      <c r="BO113" s="1008"/>
      <c r="BP113" s="1009"/>
      <c r="BQ113" s="977" t="s">
        <v>467</v>
      </c>
      <c r="BR113" s="978"/>
      <c r="BS113" s="978"/>
      <c r="BT113" s="978"/>
      <c r="BU113" s="978"/>
      <c r="BV113" s="978" t="s">
        <v>389</v>
      </c>
      <c r="BW113" s="978"/>
      <c r="BX113" s="978"/>
      <c r="BY113" s="978"/>
      <c r="BZ113" s="978"/>
      <c r="CA113" s="978" t="s">
        <v>409</v>
      </c>
      <c r="CB113" s="978"/>
      <c r="CC113" s="978"/>
      <c r="CD113" s="978"/>
      <c r="CE113" s="978"/>
      <c r="CF113" s="972" t="s">
        <v>389</v>
      </c>
      <c r="CG113" s="973"/>
      <c r="CH113" s="973"/>
      <c r="CI113" s="973"/>
      <c r="CJ113" s="973"/>
      <c r="CK113" s="1003"/>
      <c r="CL113" s="1004"/>
      <c r="CM113" s="974" t="s">
        <v>468</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396</v>
      </c>
      <c r="DH113" s="1017"/>
      <c r="DI113" s="1017"/>
      <c r="DJ113" s="1017"/>
      <c r="DK113" s="1018"/>
      <c r="DL113" s="1019" t="s">
        <v>389</v>
      </c>
      <c r="DM113" s="1017"/>
      <c r="DN113" s="1017"/>
      <c r="DO113" s="1017"/>
      <c r="DP113" s="1018"/>
      <c r="DQ113" s="1019" t="s">
        <v>462</v>
      </c>
      <c r="DR113" s="1017"/>
      <c r="DS113" s="1017"/>
      <c r="DT113" s="1017"/>
      <c r="DU113" s="1018"/>
      <c r="DV113" s="1020" t="s">
        <v>409</v>
      </c>
      <c r="DW113" s="1021"/>
      <c r="DX113" s="1021"/>
      <c r="DY113" s="1021"/>
      <c r="DZ113" s="1022"/>
    </row>
    <row r="114" spans="1:130" s="248" customFormat="1" ht="26.25" customHeight="1" x14ac:dyDescent="0.15">
      <c r="A114" s="1012"/>
      <c r="B114" s="1013"/>
      <c r="C114" s="1008" t="s">
        <v>469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470</v>
      </c>
      <c r="AB114" s="1017"/>
      <c r="AC114" s="1017"/>
      <c r="AD114" s="1017"/>
      <c r="AE114" s="1018"/>
      <c r="AF114" s="1019" t="s">
        <v>462</v>
      </c>
      <c r="AG114" s="1017"/>
      <c r="AH114" s="1017"/>
      <c r="AI114" s="1017"/>
      <c r="AJ114" s="1018"/>
      <c r="AK114" s="1019" t="s">
        <v>470</v>
      </c>
      <c r="AL114" s="1017"/>
      <c r="AM114" s="1017"/>
      <c r="AN114" s="1017"/>
      <c r="AO114" s="1018"/>
      <c r="AP114" s="1020" t="s">
        <v>470</v>
      </c>
      <c r="AQ114" s="1021"/>
      <c r="AR114" s="1021"/>
      <c r="AS114" s="1021"/>
      <c r="AT114" s="1022"/>
      <c r="AU114" s="958"/>
      <c r="AV114" s="959"/>
      <c r="AW114" s="959"/>
      <c r="AX114" s="959"/>
      <c r="AY114" s="959"/>
      <c r="AZ114" s="1007" t="s">
        <v>471</v>
      </c>
      <c r="BA114" s="1008"/>
      <c r="BB114" s="1008"/>
      <c r="BC114" s="1008"/>
      <c r="BD114" s="1008"/>
      <c r="BE114" s="1008"/>
      <c r="BF114" s="1008"/>
      <c r="BG114" s="1008"/>
      <c r="BH114" s="1008"/>
      <c r="BI114" s="1008"/>
      <c r="BJ114" s="1008"/>
      <c r="BK114" s="1008"/>
      <c r="BL114" s="1008"/>
      <c r="BM114" s="1008"/>
      <c r="BN114" s="1008"/>
      <c r="BO114" s="1008"/>
      <c r="BP114" s="1009"/>
      <c r="BQ114" s="977">
        <v>17105608</v>
      </c>
      <c r="BR114" s="978"/>
      <c r="BS114" s="978"/>
      <c r="BT114" s="978"/>
      <c r="BU114" s="978"/>
      <c r="BV114" s="978">
        <v>16499059</v>
      </c>
      <c r="BW114" s="978"/>
      <c r="BX114" s="978"/>
      <c r="BY114" s="978"/>
      <c r="BZ114" s="978"/>
      <c r="CA114" s="978">
        <v>15726938</v>
      </c>
      <c r="CB114" s="978"/>
      <c r="CC114" s="978"/>
      <c r="CD114" s="978"/>
      <c r="CE114" s="978"/>
      <c r="CF114" s="972">
        <v>33.799999999999997</v>
      </c>
      <c r="CG114" s="973"/>
      <c r="CH114" s="973"/>
      <c r="CI114" s="973"/>
      <c r="CJ114" s="973"/>
      <c r="CK114" s="1003"/>
      <c r="CL114" s="1004"/>
      <c r="CM114" s="974" t="s">
        <v>472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470</v>
      </c>
      <c r="DH114" s="1017"/>
      <c r="DI114" s="1017"/>
      <c r="DJ114" s="1017"/>
      <c r="DK114" s="1018"/>
      <c r="DL114" s="1019" t="s">
        <v>473</v>
      </c>
      <c r="DM114" s="1017"/>
      <c r="DN114" s="1017"/>
      <c r="DO114" s="1017"/>
      <c r="DP114" s="1018"/>
      <c r="DQ114" s="1019" t="s">
        <v>470</v>
      </c>
      <c r="DR114" s="1017"/>
      <c r="DS114" s="1017"/>
      <c r="DT114" s="1017"/>
      <c r="DU114" s="1018"/>
      <c r="DV114" s="1020" t="s">
        <v>409</v>
      </c>
      <c r="DW114" s="1021"/>
      <c r="DX114" s="1021"/>
      <c r="DY114" s="1021"/>
      <c r="DZ114" s="1022"/>
    </row>
    <row r="115" spans="1:130" s="248" customFormat="1" ht="26.25" customHeight="1" x14ac:dyDescent="0.15">
      <c r="A115" s="1012"/>
      <c r="B115" s="1013"/>
      <c r="C115" s="1008" t="s">
        <v>474</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1031794</v>
      </c>
      <c r="AB115" s="992"/>
      <c r="AC115" s="992"/>
      <c r="AD115" s="992"/>
      <c r="AE115" s="993"/>
      <c r="AF115" s="994">
        <v>92619</v>
      </c>
      <c r="AG115" s="992"/>
      <c r="AH115" s="992"/>
      <c r="AI115" s="992"/>
      <c r="AJ115" s="993"/>
      <c r="AK115" s="994">
        <v>92678</v>
      </c>
      <c r="AL115" s="992"/>
      <c r="AM115" s="992"/>
      <c r="AN115" s="992"/>
      <c r="AO115" s="993"/>
      <c r="AP115" s="995">
        <v>0.2</v>
      </c>
      <c r="AQ115" s="996"/>
      <c r="AR115" s="996"/>
      <c r="AS115" s="996"/>
      <c r="AT115" s="997"/>
      <c r="AU115" s="958"/>
      <c r="AV115" s="959"/>
      <c r="AW115" s="959"/>
      <c r="AX115" s="959"/>
      <c r="AY115" s="959"/>
      <c r="AZ115" s="1007" t="s">
        <v>475</v>
      </c>
      <c r="BA115" s="1008"/>
      <c r="BB115" s="1008"/>
      <c r="BC115" s="1008"/>
      <c r="BD115" s="1008"/>
      <c r="BE115" s="1008"/>
      <c r="BF115" s="1008"/>
      <c r="BG115" s="1008"/>
      <c r="BH115" s="1008"/>
      <c r="BI115" s="1008"/>
      <c r="BJ115" s="1008"/>
      <c r="BK115" s="1008"/>
      <c r="BL115" s="1008"/>
      <c r="BM115" s="1008"/>
      <c r="BN115" s="1008"/>
      <c r="BO115" s="1008"/>
      <c r="BP115" s="1009"/>
      <c r="BQ115" s="977">
        <v>727721</v>
      </c>
      <c r="BR115" s="978"/>
      <c r="BS115" s="978"/>
      <c r="BT115" s="978"/>
      <c r="BU115" s="978"/>
      <c r="BV115" s="978">
        <v>713088</v>
      </c>
      <c r="BW115" s="978"/>
      <c r="BX115" s="978"/>
      <c r="BY115" s="978"/>
      <c r="BZ115" s="978"/>
      <c r="CA115" s="978">
        <v>698951</v>
      </c>
      <c r="CB115" s="978"/>
      <c r="CC115" s="978"/>
      <c r="CD115" s="978"/>
      <c r="CE115" s="978"/>
      <c r="CF115" s="972">
        <v>1.5</v>
      </c>
      <c r="CG115" s="973"/>
      <c r="CH115" s="973"/>
      <c r="CI115" s="973"/>
      <c r="CJ115" s="973"/>
      <c r="CK115" s="1003"/>
      <c r="CL115" s="1004"/>
      <c r="CM115" s="1007" t="s">
        <v>476</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459</v>
      </c>
      <c r="DH115" s="1017"/>
      <c r="DI115" s="1017"/>
      <c r="DJ115" s="1017"/>
      <c r="DK115" s="1018"/>
      <c r="DL115" s="1019" t="s">
        <v>470</v>
      </c>
      <c r="DM115" s="1017"/>
      <c r="DN115" s="1017"/>
      <c r="DO115" s="1017"/>
      <c r="DP115" s="1018"/>
      <c r="DQ115" s="1019" t="s">
        <v>389</v>
      </c>
      <c r="DR115" s="1017"/>
      <c r="DS115" s="1017"/>
      <c r="DT115" s="1017"/>
      <c r="DU115" s="1018"/>
      <c r="DV115" s="1020" t="s">
        <v>409</v>
      </c>
      <c r="DW115" s="1021"/>
      <c r="DX115" s="1021"/>
      <c r="DY115" s="1021"/>
      <c r="DZ115" s="1022"/>
    </row>
    <row r="116" spans="1:130" s="248" customFormat="1" ht="26.25" customHeight="1" x14ac:dyDescent="0.15">
      <c r="A116" s="1014"/>
      <c r="B116" s="1015"/>
      <c r="C116" s="1023" t="s">
        <v>477</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1028</v>
      </c>
      <c r="AB116" s="1017"/>
      <c r="AC116" s="1017"/>
      <c r="AD116" s="1017"/>
      <c r="AE116" s="1018"/>
      <c r="AF116" s="1019">
        <v>2081</v>
      </c>
      <c r="AG116" s="1017"/>
      <c r="AH116" s="1017"/>
      <c r="AI116" s="1017"/>
      <c r="AJ116" s="1018"/>
      <c r="AK116" s="1019">
        <v>717</v>
      </c>
      <c r="AL116" s="1017"/>
      <c r="AM116" s="1017"/>
      <c r="AN116" s="1017"/>
      <c r="AO116" s="1018"/>
      <c r="AP116" s="1020">
        <v>0</v>
      </c>
      <c r="AQ116" s="1021"/>
      <c r="AR116" s="1021"/>
      <c r="AS116" s="1021"/>
      <c r="AT116" s="1022"/>
      <c r="AU116" s="958"/>
      <c r="AV116" s="959"/>
      <c r="AW116" s="959"/>
      <c r="AX116" s="959"/>
      <c r="AY116" s="959"/>
      <c r="AZ116" s="1025" t="s">
        <v>478</v>
      </c>
      <c r="BA116" s="1026"/>
      <c r="BB116" s="1026"/>
      <c r="BC116" s="1026"/>
      <c r="BD116" s="1026"/>
      <c r="BE116" s="1026"/>
      <c r="BF116" s="1026"/>
      <c r="BG116" s="1026"/>
      <c r="BH116" s="1026"/>
      <c r="BI116" s="1026"/>
      <c r="BJ116" s="1026"/>
      <c r="BK116" s="1026"/>
      <c r="BL116" s="1026"/>
      <c r="BM116" s="1026"/>
      <c r="BN116" s="1026"/>
      <c r="BO116" s="1026"/>
      <c r="BP116" s="1027"/>
      <c r="BQ116" s="977" t="s">
        <v>389</v>
      </c>
      <c r="BR116" s="978"/>
      <c r="BS116" s="978"/>
      <c r="BT116" s="978"/>
      <c r="BU116" s="978"/>
      <c r="BV116" s="978" t="s">
        <v>470</v>
      </c>
      <c r="BW116" s="978"/>
      <c r="BX116" s="978"/>
      <c r="BY116" s="978"/>
      <c r="BZ116" s="978"/>
      <c r="CA116" s="978" t="s">
        <v>409</v>
      </c>
      <c r="CB116" s="978"/>
      <c r="CC116" s="978"/>
      <c r="CD116" s="978"/>
      <c r="CE116" s="978"/>
      <c r="CF116" s="972" t="s">
        <v>409</v>
      </c>
      <c r="CG116" s="973"/>
      <c r="CH116" s="973"/>
      <c r="CI116" s="973"/>
      <c r="CJ116" s="973"/>
      <c r="CK116" s="1003"/>
      <c r="CL116" s="1004"/>
      <c r="CM116" s="974" t="s">
        <v>479</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459</v>
      </c>
      <c r="DH116" s="1017"/>
      <c r="DI116" s="1017"/>
      <c r="DJ116" s="1017"/>
      <c r="DK116" s="1018"/>
      <c r="DL116" s="1019" t="s">
        <v>473</v>
      </c>
      <c r="DM116" s="1017"/>
      <c r="DN116" s="1017"/>
      <c r="DO116" s="1017"/>
      <c r="DP116" s="1018"/>
      <c r="DQ116" s="1019" t="s">
        <v>470</v>
      </c>
      <c r="DR116" s="1017"/>
      <c r="DS116" s="1017"/>
      <c r="DT116" s="1017"/>
      <c r="DU116" s="1018"/>
      <c r="DV116" s="1020" t="s">
        <v>462</v>
      </c>
      <c r="DW116" s="1021"/>
      <c r="DX116" s="1021"/>
      <c r="DY116" s="1021"/>
      <c r="DZ116" s="1022"/>
    </row>
    <row r="117" spans="1:130" s="248" customFormat="1" ht="26.25" customHeight="1" x14ac:dyDescent="0.15">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480</v>
      </c>
      <c r="Z117" s="944"/>
      <c r="AA117" s="1034">
        <v>16287843</v>
      </c>
      <c r="AB117" s="1035"/>
      <c r="AC117" s="1035"/>
      <c r="AD117" s="1035"/>
      <c r="AE117" s="1036"/>
      <c r="AF117" s="1037">
        <v>15518131</v>
      </c>
      <c r="AG117" s="1035"/>
      <c r="AH117" s="1035"/>
      <c r="AI117" s="1035"/>
      <c r="AJ117" s="1036"/>
      <c r="AK117" s="1037">
        <v>14660650</v>
      </c>
      <c r="AL117" s="1035"/>
      <c r="AM117" s="1035"/>
      <c r="AN117" s="1035"/>
      <c r="AO117" s="1036"/>
      <c r="AP117" s="1038"/>
      <c r="AQ117" s="1039"/>
      <c r="AR117" s="1039"/>
      <c r="AS117" s="1039"/>
      <c r="AT117" s="1040"/>
      <c r="AU117" s="958"/>
      <c r="AV117" s="959"/>
      <c r="AW117" s="959"/>
      <c r="AX117" s="959"/>
      <c r="AY117" s="959"/>
      <c r="AZ117" s="1025" t="s">
        <v>481</v>
      </c>
      <c r="BA117" s="1026"/>
      <c r="BB117" s="1026"/>
      <c r="BC117" s="1026"/>
      <c r="BD117" s="1026"/>
      <c r="BE117" s="1026"/>
      <c r="BF117" s="1026"/>
      <c r="BG117" s="1026"/>
      <c r="BH117" s="1026"/>
      <c r="BI117" s="1026"/>
      <c r="BJ117" s="1026"/>
      <c r="BK117" s="1026"/>
      <c r="BL117" s="1026"/>
      <c r="BM117" s="1026"/>
      <c r="BN117" s="1026"/>
      <c r="BO117" s="1026"/>
      <c r="BP117" s="1027"/>
      <c r="BQ117" s="977" t="s">
        <v>409</v>
      </c>
      <c r="BR117" s="978"/>
      <c r="BS117" s="978"/>
      <c r="BT117" s="978"/>
      <c r="BU117" s="978"/>
      <c r="BV117" s="978" t="s">
        <v>389</v>
      </c>
      <c r="BW117" s="978"/>
      <c r="BX117" s="978"/>
      <c r="BY117" s="978"/>
      <c r="BZ117" s="978"/>
      <c r="CA117" s="978" t="s">
        <v>470</v>
      </c>
      <c r="CB117" s="978"/>
      <c r="CC117" s="978"/>
      <c r="CD117" s="978"/>
      <c r="CE117" s="978"/>
      <c r="CF117" s="972" t="s">
        <v>473</v>
      </c>
      <c r="CG117" s="973"/>
      <c r="CH117" s="973"/>
      <c r="CI117" s="973"/>
      <c r="CJ117" s="973"/>
      <c r="CK117" s="1003"/>
      <c r="CL117" s="1004"/>
      <c r="CM117" s="974" t="s">
        <v>482</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409</v>
      </c>
      <c r="DH117" s="1017"/>
      <c r="DI117" s="1017"/>
      <c r="DJ117" s="1017"/>
      <c r="DK117" s="1018"/>
      <c r="DL117" s="1019" t="s">
        <v>473</v>
      </c>
      <c r="DM117" s="1017"/>
      <c r="DN117" s="1017"/>
      <c r="DO117" s="1017"/>
      <c r="DP117" s="1018"/>
      <c r="DQ117" s="1019" t="s">
        <v>409</v>
      </c>
      <c r="DR117" s="1017"/>
      <c r="DS117" s="1017"/>
      <c r="DT117" s="1017"/>
      <c r="DU117" s="1018"/>
      <c r="DV117" s="1020" t="s">
        <v>409</v>
      </c>
      <c r="DW117" s="1021"/>
      <c r="DX117" s="1021"/>
      <c r="DY117" s="1021"/>
      <c r="DZ117" s="1022"/>
    </row>
    <row r="118" spans="1:130" s="248" customFormat="1" ht="26.25" customHeight="1" x14ac:dyDescent="0.15">
      <c r="A118" s="962" t="s">
        <v>451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448</v>
      </c>
      <c r="AB118" s="943"/>
      <c r="AC118" s="943"/>
      <c r="AD118" s="943"/>
      <c r="AE118" s="944"/>
      <c r="AF118" s="942" t="s">
        <v>449</v>
      </c>
      <c r="AG118" s="943"/>
      <c r="AH118" s="943"/>
      <c r="AI118" s="943"/>
      <c r="AJ118" s="944"/>
      <c r="AK118" s="942" t="s">
        <v>305</v>
      </c>
      <c r="AL118" s="943"/>
      <c r="AM118" s="943"/>
      <c r="AN118" s="943"/>
      <c r="AO118" s="944"/>
      <c r="AP118" s="1029" t="s">
        <v>450</v>
      </c>
      <c r="AQ118" s="1030"/>
      <c r="AR118" s="1030"/>
      <c r="AS118" s="1030"/>
      <c r="AT118" s="1031"/>
      <c r="AU118" s="958"/>
      <c r="AV118" s="959"/>
      <c r="AW118" s="959"/>
      <c r="AX118" s="959"/>
      <c r="AY118" s="959"/>
      <c r="AZ118" s="1032" t="s">
        <v>483</v>
      </c>
      <c r="BA118" s="1023"/>
      <c r="BB118" s="1023"/>
      <c r="BC118" s="1023"/>
      <c r="BD118" s="1023"/>
      <c r="BE118" s="1023"/>
      <c r="BF118" s="1023"/>
      <c r="BG118" s="1023"/>
      <c r="BH118" s="1023"/>
      <c r="BI118" s="1023"/>
      <c r="BJ118" s="1023"/>
      <c r="BK118" s="1023"/>
      <c r="BL118" s="1023"/>
      <c r="BM118" s="1023"/>
      <c r="BN118" s="1023"/>
      <c r="BO118" s="1023"/>
      <c r="BP118" s="1024"/>
      <c r="BQ118" s="1055" t="s">
        <v>470</v>
      </c>
      <c r="BR118" s="1056"/>
      <c r="BS118" s="1056"/>
      <c r="BT118" s="1056"/>
      <c r="BU118" s="1056"/>
      <c r="BV118" s="1056" t="s">
        <v>409</v>
      </c>
      <c r="BW118" s="1056"/>
      <c r="BX118" s="1056"/>
      <c r="BY118" s="1056"/>
      <c r="BZ118" s="1056"/>
      <c r="CA118" s="1056" t="s">
        <v>409</v>
      </c>
      <c r="CB118" s="1056"/>
      <c r="CC118" s="1056"/>
      <c r="CD118" s="1056"/>
      <c r="CE118" s="1056"/>
      <c r="CF118" s="972" t="s">
        <v>409</v>
      </c>
      <c r="CG118" s="973"/>
      <c r="CH118" s="973"/>
      <c r="CI118" s="973"/>
      <c r="CJ118" s="973"/>
      <c r="CK118" s="1003"/>
      <c r="CL118" s="1004"/>
      <c r="CM118" s="974" t="s">
        <v>484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470</v>
      </c>
      <c r="DH118" s="1017"/>
      <c r="DI118" s="1017"/>
      <c r="DJ118" s="1017"/>
      <c r="DK118" s="1018"/>
      <c r="DL118" s="1019" t="s">
        <v>409</v>
      </c>
      <c r="DM118" s="1017"/>
      <c r="DN118" s="1017"/>
      <c r="DO118" s="1017"/>
      <c r="DP118" s="1018"/>
      <c r="DQ118" s="1019" t="s">
        <v>389</v>
      </c>
      <c r="DR118" s="1017"/>
      <c r="DS118" s="1017"/>
      <c r="DT118" s="1017"/>
      <c r="DU118" s="1018"/>
      <c r="DV118" s="1020" t="s">
        <v>409</v>
      </c>
      <c r="DW118" s="1021"/>
      <c r="DX118" s="1021"/>
      <c r="DY118" s="1021"/>
      <c r="DZ118" s="1022"/>
    </row>
    <row r="119" spans="1:130" s="248" customFormat="1" ht="26.25" customHeight="1" x14ac:dyDescent="0.15">
      <c r="A119" s="1116" t="s">
        <v>454</v>
      </c>
      <c r="B119" s="1002"/>
      <c r="C119" s="981" t="s">
        <v>455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92560</v>
      </c>
      <c r="AB119" s="950"/>
      <c r="AC119" s="950"/>
      <c r="AD119" s="950"/>
      <c r="AE119" s="951"/>
      <c r="AF119" s="952">
        <v>92619</v>
      </c>
      <c r="AG119" s="950"/>
      <c r="AH119" s="950"/>
      <c r="AI119" s="950"/>
      <c r="AJ119" s="951"/>
      <c r="AK119" s="952">
        <v>92678</v>
      </c>
      <c r="AL119" s="950"/>
      <c r="AM119" s="950"/>
      <c r="AN119" s="950"/>
      <c r="AO119" s="951"/>
      <c r="AP119" s="953">
        <v>0.2</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485</v>
      </c>
      <c r="BP119" s="1064"/>
      <c r="BQ119" s="1055">
        <v>173545954</v>
      </c>
      <c r="BR119" s="1056"/>
      <c r="BS119" s="1056"/>
      <c r="BT119" s="1056"/>
      <c r="BU119" s="1056"/>
      <c r="BV119" s="1056">
        <v>169662132</v>
      </c>
      <c r="BW119" s="1056"/>
      <c r="BX119" s="1056"/>
      <c r="BY119" s="1056"/>
      <c r="BZ119" s="1056"/>
      <c r="CA119" s="1056">
        <v>162903362</v>
      </c>
      <c r="CB119" s="1056"/>
      <c r="CC119" s="1056"/>
      <c r="CD119" s="1056"/>
      <c r="CE119" s="1056"/>
      <c r="CF119" s="1057"/>
      <c r="CG119" s="1058"/>
      <c r="CH119" s="1058"/>
      <c r="CI119" s="1058"/>
      <c r="CJ119" s="1059"/>
      <c r="CK119" s="1005"/>
      <c r="CL119" s="1006"/>
      <c r="CM119" s="1060" t="s">
        <v>486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389</v>
      </c>
      <c r="DH119" s="1042"/>
      <c r="DI119" s="1042"/>
      <c r="DJ119" s="1042"/>
      <c r="DK119" s="1043"/>
      <c r="DL119" s="1041" t="s">
        <v>409</v>
      </c>
      <c r="DM119" s="1042"/>
      <c r="DN119" s="1042"/>
      <c r="DO119" s="1042"/>
      <c r="DP119" s="1043"/>
      <c r="DQ119" s="1041" t="s">
        <v>470</v>
      </c>
      <c r="DR119" s="1042"/>
      <c r="DS119" s="1042"/>
      <c r="DT119" s="1042"/>
      <c r="DU119" s="1043"/>
      <c r="DV119" s="1044" t="s">
        <v>470</v>
      </c>
      <c r="DW119" s="1045"/>
      <c r="DX119" s="1045"/>
      <c r="DY119" s="1045"/>
      <c r="DZ119" s="1046"/>
    </row>
    <row r="120" spans="1:130" s="248" customFormat="1" ht="26.25" customHeight="1" x14ac:dyDescent="0.15">
      <c r="A120" s="1117"/>
      <c r="B120" s="1004"/>
      <c r="C120" s="974" t="s">
        <v>458</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409</v>
      </c>
      <c r="AB120" s="1017"/>
      <c r="AC120" s="1017"/>
      <c r="AD120" s="1017"/>
      <c r="AE120" s="1018"/>
      <c r="AF120" s="1019" t="s">
        <v>409</v>
      </c>
      <c r="AG120" s="1017"/>
      <c r="AH120" s="1017"/>
      <c r="AI120" s="1017"/>
      <c r="AJ120" s="1018"/>
      <c r="AK120" s="1019" t="s">
        <v>470</v>
      </c>
      <c r="AL120" s="1017"/>
      <c r="AM120" s="1017"/>
      <c r="AN120" s="1017"/>
      <c r="AO120" s="1018"/>
      <c r="AP120" s="1020" t="s">
        <v>470</v>
      </c>
      <c r="AQ120" s="1021"/>
      <c r="AR120" s="1021"/>
      <c r="AS120" s="1021"/>
      <c r="AT120" s="1022"/>
      <c r="AU120" s="1047" t="s">
        <v>487</v>
      </c>
      <c r="AV120" s="1048"/>
      <c r="AW120" s="1048"/>
      <c r="AX120" s="1048"/>
      <c r="AY120" s="1049"/>
      <c r="AZ120" s="998" t="s">
        <v>488</v>
      </c>
      <c r="BA120" s="947"/>
      <c r="BB120" s="947"/>
      <c r="BC120" s="947"/>
      <c r="BD120" s="947"/>
      <c r="BE120" s="947"/>
      <c r="BF120" s="947"/>
      <c r="BG120" s="947"/>
      <c r="BH120" s="947"/>
      <c r="BI120" s="947"/>
      <c r="BJ120" s="947"/>
      <c r="BK120" s="947"/>
      <c r="BL120" s="947"/>
      <c r="BM120" s="947"/>
      <c r="BN120" s="947"/>
      <c r="BO120" s="947"/>
      <c r="BP120" s="948"/>
      <c r="BQ120" s="984">
        <v>13718665</v>
      </c>
      <c r="BR120" s="985"/>
      <c r="BS120" s="985"/>
      <c r="BT120" s="985"/>
      <c r="BU120" s="985"/>
      <c r="BV120" s="985">
        <v>13943936</v>
      </c>
      <c r="BW120" s="985"/>
      <c r="BX120" s="985"/>
      <c r="BY120" s="985"/>
      <c r="BZ120" s="985"/>
      <c r="CA120" s="985">
        <v>12178179</v>
      </c>
      <c r="CB120" s="985"/>
      <c r="CC120" s="985"/>
      <c r="CD120" s="985"/>
      <c r="CE120" s="985"/>
      <c r="CF120" s="999">
        <v>26.2</v>
      </c>
      <c r="CG120" s="1000"/>
      <c r="CH120" s="1000"/>
      <c r="CI120" s="1000"/>
      <c r="CJ120" s="1000"/>
      <c r="CK120" s="1065" t="s">
        <v>489</v>
      </c>
      <c r="CL120" s="1066"/>
      <c r="CM120" s="1066"/>
      <c r="CN120" s="1066"/>
      <c r="CO120" s="1067"/>
      <c r="CP120" s="1073" t="s">
        <v>418</v>
      </c>
      <c r="CQ120" s="1074"/>
      <c r="CR120" s="1074"/>
      <c r="CS120" s="1074"/>
      <c r="CT120" s="1074"/>
      <c r="CU120" s="1074"/>
      <c r="CV120" s="1074"/>
      <c r="CW120" s="1074"/>
      <c r="CX120" s="1074"/>
      <c r="CY120" s="1074"/>
      <c r="CZ120" s="1074"/>
      <c r="DA120" s="1074"/>
      <c r="DB120" s="1074"/>
      <c r="DC120" s="1074"/>
      <c r="DD120" s="1074"/>
      <c r="DE120" s="1074"/>
      <c r="DF120" s="1075"/>
      <c r="DG120" s="984">
        <v>16940442</v>
      </c>
      <c r="DH120" s="985"/>
      <c r="DI120" s="985"/>
      <c r="DJ120" s="985"/>
      <c r="DK120" s="985"/>
      <c r="DL120" s="985">
        <v>15889276</v>
      </c>
      <c r="DM120" s="985"/>
      <c r="DN120" s="985"/>
      <c r="DO120" s="985"/>
      <c r="DP120" s="985"/>
      <c r="DQ120" s="985">
        <v>15026730</v>
      </c>
      <c r="DR120" s="985"/>
      <c r="DS120" s="985"/>
      <c r="DT120" s="985"/>
      <c r="DU120" s="985"/>
      <c r="DV120" s="986">
        <v>32.299999999999997</v>
      </c>
      <c r="DW120" s="986"/>
      <c r="DX120" s="986"/>
      <c r="DY120" s="986"/>
      <c r="DZ120" s="987"/>
    </row>
    <row r="121" spans="1:130" s="248" customFormat="1" ht="26.25" customHeight="1" x14ac:dyDescent="0.15">
      <c r="A121" s="1117"/>
      <c r="B121" s="1004"/>
      <c r="C121" s="1025" t="s">
        <v>490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473</v>
      </c>
      <c r="AB121" s="1017"/>
      <c r="AC121" s="1017"/>
      <c r="AD121" s="1017"/>
      <c r="AE121" s="1018"/>
      <c r="AF121" s="1019" t="s">
        <v>470</v>
      </c>
      <c r="AG121" s="1017"/>
      <c r="AH121" s="1017"/>
      <c r="AI121" s="1017"/>
      <c r="AJ121" s="1018"/>
      <c r="AK121" s="1019" t="s">
        <v>409</v>
      </c>
      <c r="AL121" s="1017"/>
      <c r="AM121" s="1017"/>
      <c r="AN121" s="1017"/>
      <c r="AO121" s="1018"/>
      <c r="AP121" s="1020" t="s">
        <v>473</v>
      </c>
      <c r="AQ121" s="1021"/>
      <c r="AR121" s="1021"/>
      <c r="AS121" s="1021"/>
      <c r="AT121" s="1022"/>
      <c r="AU121" s="1050"/>
      <c r="AV121" s="1051"/>
      <c r="AW121" s="1051"/>
      <c r="AX121" s="1051"/>
      <c r="AY121" s="1052"/>
      <c r="AZ121" s="1007" t="s">
        <v>491</v>
      </c>
      <c r="BA121" s="1008"/>
      <c r="BB121" s="1008"/>
      <c r="BC121" s="1008"/>
      <c r="BD121" s="1008"/>
      <c r="BE121" s="1008"/>
      <c r="BF121" s="1008"/>
      <c r="BG121" s="1008"/>
      <c r="BH121" s="1008"/>
      <c r="BI121" s="1008"/>
      <c r="BJ121" s="1008"/>
      <c r="BK121" s="1008"/>
      <c r="BL121" s="1008"/>
      <c r="BM121" s="1008"/>
      <c r="BN121" s="1008"/>
      <c r="BO121" s="1008"/>
      <c r="BP121" s="1009"/>
      <c r="BQ121" s="977">
        <v>15521979</v>
      </c>
      <c r="BR121" s="978"/>
      <c r="BS121" s="978"/>
      <c r="BT121" s="978"/>
      <c r="BU121" s="978"/>
      <c r="BV121" s="978">
        <v>15068973</v>
      </c>
      <c r="BW121" s="978"/>
      <c r="BX121" s="978"/>
      <c r="BY121" s="978"/>
      <c r="BZ121" s="978"/>
      <c r="CA121" s="978">
        <v>13961898</v>
      </c>
      <c r="CB121" s="978"/>
      <c r="CC121" s="978"/>
      <c r="CD121" s="978"/>
      <c r="CE121" s="978"/>
      <c r="CF121" s="972">
        <v>30</v>
      </c>
      <c r="CG121" s="973"/>
      <c r="CH121" s="973"/>
      <c r="CI121" s="973"/>
      <c r="CJ121" s="973"/>
      <c r="CK121" s="1068"/>
      <c r="CL121" s="1069"/>
      <c r="CM121" s="1069"/>
      <c r="CN121" s="1069"/>
      <c r="CO121" s="1070"/>
      <c r="CP121" s="1078" t="s">
        <v>492</v>
      </c>
      <c r="CQ121" s="1079"/>
      <c r="CR121" s="1079"/>
      <c r="CS121" s="1079"/>
      <c r="CT121" s="1079"/>
      <c r="CU121" s="1079"/>
      <c r="CV121" s="1079"/>
      <c r="CW121" s="1079"/>
      <c r="CX121" s="1079"/>
      <c r="CY121" s="1079"/>
      <c r="CZ121" s="1079"/>
      <c r="DA121" s="1079"/>
      <c r="DB121" s="1079"/>
      <c r="DC121" s="1079"/>
      <c r="DD121" s="1079"/>
      <c r="DE121" s="1079"/>
      <c r="DF121" s="1080"/>
      <c r="DG121" s="977">
        <v>7145431</v>
      </c>
      <c r="DH121" s="978"/>
      <c r="DI121" s="978"/>
      <c r="DJ121" s="978"/>
      <c r="DK121" s="978"/>
      <c r="DL121" s="978">
        <v>5900256</v>
      </c>
      <c r="DM121" s="978"/>
      <c r="DN121" s="978"/>
      <c r="DO121" s="978"/>
      <c r="DP121" s="978"/>
      <c r="DQ121" s="978">
        <v>5111265</v>
      </c>
      <c r="DR121" s="978"/>
      <c r="DS121" s="978"/>
      <c r="DT121" s="978"/>
      <c r="DU121" s="978"/>
      <c r="DV121" s="979">
        <v>11</v>
      </c>
      <c r="DW121" s="979"/>
      <c r="DX121" s="979"/>
      <c r="DY121" s="979"/>
      <c r="DZ121" s="980"/>
    </row>
    <row r="122" spans="1:130" s="248" customFormat="1" ht="26.25" customHeight="1" x14ac:dyDescent="0.15">
      <c r="A122" s="1117"/>
      <c r="B122" s="1004"/>
      <c r="C122" s="974" t="s">
        <v>472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470</v>
      </c>
      <c r="AB122" s="1017"/>
      <c r="AC122" s="1017"/>
      <c r="AD122" s="1017"/>
      <c r="AE122" s="1018"/>
      <c r="AF122" s="1019" t="s">
        <v>409</v>
      </c>
      <c r="AG122" s="1017"/>
      <c r="AH122" s="1017"/>
      <c r="AI122" s="1017"/>
      <c r="AJ122" s="1018"/>
      <c r="AK122" s="1019" t="s">
        <v>409</v>
      </c>
      <c r="AL122" s="1017"/>
      <c r="AM122" s="1017"/>
      <c r="AN122" s="1017"/>
      <c r="AO122" s="1018"/>
      <c r="AP122" s="1020" t="s">
        <v>409</v>
      </c>
      <c r="AQ122" s="1021"/>
      <c r="AR122" s="1021"/>
      <c r="AS122" s="1021"/>
      <c r="AT122" s="1022"/>
      <c r="AU122" s="1050"/>
      <c r="AV122" s="1051"/>
      <c r="AW122" s="1051"/>
      <c r="AX122" s="1051"/>
      <c r="AY122" s="1052"/>
      <c r="AZ122" s="1032" t="s">
        <v>493</v>
      </c>
      <c r="BA122" s="1023"/>
      <c r="BB122" s="1023"/>
      <c r="BC122" s="1023"/>
      <c r="BD122" s="1023"/>
      <c r="BE122" s="1023"/>
      <c r="BF122" s="1023"/>
      <c r="BG122" s="1023"/>
      <c r="BH122" s="1023"/>
      <c r="BI122" s="1023"/>
      <c r="BJ122" s="1023"/>
      <c r="BK122" s="1023"/>
      <c r="BL122" s="1023"/>
      <c r="BM122" s="1023"/>
      <c r="BN122" s="1023"/>
      <c r="BO122" s="1023"/>
      <c r="BP122" s="1024"/>
      <c r="BQ122" s="1055">
        <v>104687140</v>
      </c>
      <c r="BR122" s="1056"/>
      <c r="BS122" s="1056"/>
      <c r="BT122" s="1056"/>
      <c r="BU122" s="1056"/>
      <c r="BV122" s="1056">
        <v>106928136</v>
      </c>
      <c r="BW122" s="1056"/>
      <c r="BX122" s="1056"/>
      <c r="BY122" s="1056"/>
      <c r="BZ122" s="1056"/>
      <c r="CA122" s="1056">
        <v>105726892</v>
      </c>
      <c r="CB122" s="1056"/>
      <c r="CC122" s="1056"/>
      <c r="CD122" s="1056"/>
      <c r="CE122" s="1056"/>
      <c r="CF122" s="1076">
        <v>227.4</v>
      </c>
      <c r="CG122" s="1077"/>
      <c r="CH122" s="1077"/>
      <c r="CI122" s="1077"/>
      <c r="CJ122" s="1077"/>
      <c r="CK122" s="1068"/>
      <c r="CL122" s="1069"/>
      <c r="CM122" s="1069"/>
      <c r="CN122" s="1069"/>
      <c r="CO122" s="1070"/>
      <c r="CP122" s="1078" t="s">
        <v>494</v>
      </c>
      <c r="CQ122" s="1079"/>
      <c r="CR122" s="1079"/>
      <c r="CS122" s="1079"/>
      <c r="CT122" s="1079"/>
      <c r="CU122" s="1079"/>
      <c r="CV122" s="1079"/>
      <c r="CW122" s="1079"/>
      <c r="CX122" s="1079"/>
      <c r="CY122" s="1079"/>
      <c r="CZ122" s="1079"/>
      <c r="DA122" s="1079"/>
      <c r="DB122" s="1079"/>
      <c r="DC122" s="1079"/>
      <c r="DD122" s="1079"/>
      <c r="DE122" s="1079"/>
      <c r="DF122" s="1080"/>
      <c r="DG122" s="977">
        <v>2782330</v>
      </c>
      <c r="DH122" s="978"/>
      <c r="DI122" s="978"/>
      <c r="DJ122" s="978"/>
      <c r="DK122" s="978"/>
      <c r="DL122" s="978">
        <v>2812751</v>
      </c>
      <c r="DM122" s="978"/>
      <c r="DN122" s="978"/>
      <c r="DO122" s="978"/>
      <c r="DP122" s="978"/>
      <c r="DQ122" s="978">
        <v>2777732</v>
      </c>
      <c r="DR122" s="978"/>
      <c r="DS122" s="978"/>
      <c r="DT122" s="978"/>
      <c r="DU122" s="978"/>
      <c r="DV122" s="979">
        <v>6</v>
      </c>
      <c r="DW122" s="979"/>
      <c r="DX122" s="979"/>
      <c r="DY122" s="979"/>
      <c r="DZ122" s="980"/>
    </row>
    <row r="123" spans="1:130" s="248" customFormat="1" ht="26.25" customHeight="1" x14ac:dyDescent="0.15">
      <c r="A123" s="1117"/>
      <c r="B123" s="1004"/>
      <c r="C123" s="974" t="s">
        <v>479</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470</v>
      </c>
      <c r="AB123" s="1017"/>
      <c r="AC123" s="1017"/>
      <c r="AD123" s="1017"/>
      <c r="AE123" s="1018"/>
      <c r="AF123" s="1019" t="s">
        <v>409</v>
      </c>
      <c r="AG123" s="1017"/>
      <c r="AH123" s="1017"/>
      <c r="AI123" s="1017"/>
      <c r="AJ123" s="1018"/>
      <c r="AK123" s="1019" t="s">
        <v>470</v>
      </c>
      <c r="AL123" s="1017"/>
      <c r="AM123" s="1017"/>
      <c r="AN123" s="1017"/>
      <c r="AO123" s="1018"/>
      <c r="AP123" s="1020" t="s">
        <v>409</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495</v>
      </c>
      <c r="BP123" s="1064"/>
      <c r="BQ123" s="1123">
        <v>133927784</v>
      </c>
      <c r="BR123" s="1124"/>
      <c r="BS123" s="1124"/>
      <c r="BT123" s="1124"/>
      <c r="BU123" s="1124"/>
      <c r="BV123" s="1124">
        <v>135941045</v>
      </c>
      <c r="BW123" s="1124"/>
      <c r="BX123" s="1124"/>
      <c r="BY123" s="1124"/>
      <c r="BZ123" s="1124"/>
      <c r="CA123" s="1124">
        <v>131866969</v>
      </c>
      <c r="CB123" s="1124"/>
      <c r="CC123" s="1124"/>
      <c r="CD123" s="1124"/>
      <c r="CE123" s="1124"/>
      <c r="CF123" s="1057"/>
      <c r="CG123" s="1058"/>
      <c r="CH123" s="1058"/>
      <c r="CI123" s="1058"/>
      <c r="CJ123" s="1059"/>
      <c r="CK123" s="1068"/>
      <c r="CL123" s="1069"/>
      <c r="CM123" s="1069"/>
      <c r="CN123" s="1069"/>
      <c r="CO123" s="1070"/>
      <c r="CP123" s="1078" t="s">
        <v>496</v>
      </c>
      <c r="CQ123" s="1079"/>
      <c r="CR123" s="1079"/>
      <c r="CS123" s="1079"/>
      <c r="CT123" s="1079"/>
      <c r="CU123" s="1079"/>
      <c r="CV123" s="1079"/>
      <c r="CW123" s="1079"/>
      <c r="CX123" s="1079"/>
      <c r="CY123" s="1079"/>
      <c r="CZ123" s="1079"/>
      <c r="DA123" s="1079"/>
      <c r="DB123" s="1079"/>
      <c r="DC123" s="1079"/>
      <c r="DD123" s="1079"/>
      <c r="DE123" s="1079"/>
      <c r="DF123" s="1080"/>
      <c r="DG123" s="1016">
        <v>924453</v>
      </c>
      <c r="DH123" s="1017"/>
      <c r="DI123" s="1017"/>
      <c r="DJ123" s="1017"/>
      <c r="DK123" s="1018"/>
      <c r="DL123" s="1019">
        <v>1206626</v>
      </c>
      <c r="DM123" s="1017"/>
      <c r="DN123" s="1017"/>
      <c r="DO123" s="1017"/>
      <c r="DP123" s="1018"/>
      <c r="DQ123" s="1019">
        <v>1349531</v>
      </c>
      <c r="DR123" s="1017"/>
      <c r="DS123" s="1017"/>
      <c r="DT123" s="1017"/>
      <c r="DU123" s="1018"/>
      <c r="DV123" s="1020">
        <v>2.9</v>
      </c>
      <c r="DW123" s="1021"/>
      <c r="DX123" s="1021"/>
      <c r="DY123" s="1021"/>
      <c r="DZ123" s="1022"/>
    </row>
    <row r="124" spans="1:130" s="248" customFormat="1" ht="26.25" customHeight="1" thickBot="1" x14ac:dyDescent="0.2">
      <c r="A124" s="1117"/>
      <c r="B124" s="1004"/>
      <c r="C124" s="974" t="s">
        <v>482</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470</v>
      </c>
      <c r="AB124" s="1017"/>
      <c r="AC124" s="1017"/>
      <c r="AD124" s="1017"/>
      <c r="AE124" s="1018"/>
      <c r="AF124" s="1019" t="s">
        <v>409</v>
      </c>
      <c r="AG124" s="1017"/>
      <c r="AH124" s="1017"/>
      <c r="AI124" s="1017"/>
      <c r="AJ124" s="1018"/>
      <c r="AK124" s="1019" t="s">
        <v>470</v>
      </c>
      <c r="AL124" s="1017"/>
      <c r="AM124" s="1017"/>
      <c r="AN124" s="1017"/>
      <c r="AO124" s="1018"/>
      <c r="AP124" s="1020" t="s">
        <v>409</v>
      </c>
      <c r="AQ124" s="1021"/>
      <c r="AR124" s="1021"/>
      <c r="AS124" s="1021"/>
      <c r="AT124" s="1022"/>
      <c r="AU124" s="1119" t="s">
        <v>497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86.6</v>
      </c>
      <c r="BR124" s="1086"/>
      <c r="BS124" s="1086"/>
      <c r="BT124" s="1086"/>
      <c r="BU124" s="1086"/>
      <c r="BV124" s="1086">
        <v>74.400000000000006</v>
      </c>
      <c r="BW124" s="1086"/>
      <c r="BX124" s="1086"/>
      <c r="BY124" s="1086"/>
      <c r="BZ124" s="1086"/>
      <c r="CA124" s="1086">
        <v>66.7</v>
      </c>
      <c r="CB124" s="1086"/>
      <c r="CC124" s="1086"/>
      <c r="CD124" s="1086"/>
      <c r="CE124" s="1086"/>
      <c r="CF124" s="1087"/>
      <c r="CG124" s="1088"/>
      <c r="CH124" s="1088"/>
      <c r="CI124" s="1088"/>
      <c r="CJ124" s="1089"/>
      <c r="CK124" s="1071"/>
      <c r="CL124" s="1071"/>
      <c r="CM124" s="1071"/>
      <c r="CN124" s="1071"/>
      <c r="CO124" s="1072"/>
      <c r="CP124" s="1078" t="s">
        <v>498</v>
      </c>
      <c r="CQ124" s="1079"/>
      <c r="CR124" s="1079"/>
      <c r="CS124" s="1079"/>
      <c r="CT124" s="1079"/>
      <c r="CU124" s="1079"/>
      <c r="CV124" s="1079"/>
      <c r="CW124" s="1079"/>
      <c r="CX124" s="1079"/>
      <c r="CY124" s="1079"/>
      <c r="CZ124" s="1079"/>
      <c r="DA124" s="1079"/>
      <c r="DB124" s="1079"/>
      <c r="DC124" s="1079"/>
      <c r="DD124" s="1079"/>
      <c r="DE124" s="1079"/>
      <c r="DF124" s="1080"/>
      <c r="DG124" s="1063">
        <v>2467441</v>
      </c>
      <c r="DH124" s="1042"/>
      <c r="DI124" s="1042"/>
      <c r="DJ124" s="1042"/>
      <c r="DK124" s="1043"/>
      <c r="DL124" s="1041">
        <v>2248414</v>
      </c>
      <c r="DM124" s="1042"/>
      <c r="DN124" s="1042"/>
      <c r="DO124" s="1042"/>
      <c r="DP124" s="1043"/>
      <c r="DQ124" s="1041">
        <v>1995088</v>
      </c>
      <c r="DR124" s="1042"/>
      <c r="DS124" s="1042"/>
      <c r="DT124" s="1042"/>
      <c r="DU124" s="1043"/>
      <c r="DV124" s="1044">
        <v>4.3</v>
      </c>
      <c r="DW124" s="1045"/>
      <c r="DX124" s="1045"/>
      <c r="DY124" s="1045"/>
      <c r="DZ124" s="1046"/>
    </row>
    <row r="125" spans="1:130" s="248" customFormat="1" ht="26.25" customHeight="1" x14ac:dyDescent="0.15">
      <c r="A125" s="1117"/>
      <c r="B125" s="1004"/>
      <c r="C125" s="974" t="s">
        <v>484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409</v>
      </c>
      <c r="AB125" s="1017"/>
      <c r="AC125" s="1017"/>
      <c r="AD125" s="1017"/>
      <c r="AE125" s="1018"/>
      <c r="AF125" s="1019" t="s">
        <v>409</v>
      </c>
      <c r="AG125" s="1017"/>
      <c r="AH125" s="1017"/>
      <c r="AI125" s="1017"/>
      <c r="AJ125" s="1018"/>
      <c r="AK125" s="1019" t="s">
        <v>409</v>
      </c>
      <c r="AL125" s="1017"/>
      <c r="AM125" s="1017"/>
      <c r="AN125" s="1017"/>
      <c r="AO125" s="1018"/>
      <c r="AP125" s="1020" t="s">
        <v>389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499</v>
      </c>
      <c r="CL125" s="1066"/>
      <c r="CM125" s="1066"/>
      <c r="CN125" s="1066"/>
      <c r="CO125" s="1067"/>
      <c r="CP125" s="998" t="s">
        <v>500</v>
      </c>
      <c r="CQ125" s="947"/>
      <c r="CR125" s="947"/>
      <c r="CS125" s="947"/>
      <c r="CT125" s="947"/>
      <c r="CU125" s="947"/>
      <c r="CV125" s="947"/>
      <c r="CW125" s="947"/>
      <c r="CX125" s="947"/>
      <c r="CY125" s="947"/>
      <c r="CZ125" s="947"/>
      <c r="DA125" s="947"/>
      <c r="DB125" s="947"/>
      <c r="DC125" s="947"/>
      <c r="DD125" s="947"/>
      <c r="DE125" s="947"/>
      <c r="DF125" s="948"/>
      <c r="DG125" s="984" t="s">
        <v>470</v>
      </c>
      <c r="DH125" s="985"/>
      <c r="DI125" s="985"/>
      <c r="DJ125" s="985"/>
      <c r="DK125" s="985"/>
      <c r="DL125" s="985" t="s">
        <v>409</v>
      </c>
      <c r="DM125" s="985"/>
      <c r="DN125" s="985"/>
      <c r="DO125" s="985"/>
      <c r="DP125" s="985"/>
      <c r="DQ125" s="985" t="s">
        <v>470</v>
      </c>
      <c r="DR125" s="985"/>
      <c r="DS125" s="985"/>
      <c r="DT125" s="985"/>
      <c r="DU125" s="985"/>
      <c r="DV125" s="986" t="s">
        <v>409</v>
      </c>
      <c r="DW125" s="986"/>
      <c r="DX125" s="986"/>
      <c r="DY125" s="986"/>
      <c r="DZ125" s="987"/>
    </row>
    <row r="126" spans="1:130" s="248" customFormat="1" ht="26.25" customHeight="1" thickBot="1" x14ac:dyDescent="0.2">
      <c r="A126" s="1117"/>
      <c r="B126" s="1004"/>
      <c r="C126" s="974" t="s">
        <v>486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939234</v>
      </c>
      <c r="AB126" s="1017"/>
      <c r="AC126" s="1017"/>
      <c r="AD126" s="1017"/>
      <c r="AE126" s="1018"/>
      <c r="AF126" s="1019" t="s">
        <v>409</v>
      </c>
      <c r="AG126" s="1017"/>
      <c r="AH126" s="1017"/>
      <c r="AI126" s="1017"/>
      <c r="AJ126" s="1018"/>
      <c r="AK126" s="1019" t="s">
        <v>409</v>
      </c>
      <c r="AL126" s="1017"/>
      <c r="AM126" s="1017"/>
      <c r="AN126" s="1017"/>
      <c r="AO126" s="1018"/>
      <c r="AP126" s="1020" t="s">
        <v>470</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501</v>
      </c>
      <c r="CQ126" s="1008"/>
      <c r="CR126" s="1008"/>
      <c r="CS126" s="1008"/>
      <c r="CT126" s="1008"/>
      <c r="CU126" s="1008"/>
      <c r="CV126" s="1008"/>
      <c r="CW126" s="1008"/>
      <c r="CX126" s="1008"/>
      <c r="CY126" s="1008"/>
      <c r="CZ126" s="1008"/>
      <c r="DA126" s="1008"/>
      <c r="DB126" s="1008"/>
      <c r="DC126" s="1008"/>
      <c r="DD126" s="1008"/>
      <c r="DE126" s="1008"/>
      <c r="DF126" s="1009"/>
      <c r="DG126" s="977">
        <v>658541</v>
      </c>
      <c r="DH126" s="978"/>
      <c r="DI126" s="978"/>
      <c r="DJ126" s="978"/>
      <c r="DK126" s="978"/>
      <c r="DL126" s="978">
        <v>642398</v>
      </c>
      <c r="DM126" s="978"/>
      <c r="DN126" s="978"/>
      <c r="DO126" s="978"/>
      <c r="DP126" s="978"/>
      <c r="DQ126" s="978">
        <v>625561</v>
      </c>
      <c r="DR126" s="978"/>
      <c r="DS126" s="978"/>
      <c r="DT126" s="978"/>
      <c r="DU126" s="978"/>
      <c r="DV126" s="979">
        <v>1.3</v>
      </c>
      <c r="DW126" s="979"/>
      <c r="DX126" s="979"/>
      <c r="DY126" s="979"/>
      <c r="DZ126" s="980"/>
    </row>
    <row r="127" spans="1:130" s="248" customFormat="1" ht="26.25" customHeight="1" x14ac:dyDescent="0.15">
      <c r="A127" s="1118"/>
      <c r="B127" s="1006"/>
      <c r="C127" s="1060" t="s">
        <v>502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409</v>
      </c>
      <c r="AB127" s="1017"/>
      <c r="AC127" s="1017"/>
      <c r="AD127" s="1017"/>
      <c r="AE127" s="1018"/>
      <c r="AF127" s="1019" t="s">
        <v>470</v>
      </c>
      <c r="AG127" s="1017"/>
      <c r="AH127" s="1017"/>
      <c r="AI127" s="1017"/>
      <c r="AJ127" s="1018"/>
      <c r="AK127" s="1019" t="s">
        <v>409</v>
      </c>
      <c r="AL127" s="1017"/>
      <c r="AM127" s="1017"/>
      <c r="AN127" s="1017"/>
      <c r="AO127" s="1018"/>
      <c r="AP127" s="1020" t="s">
        <v>409</v>
      </c>
      <c r="AQ127" s="1021"/>
      <c r="AR127" s="1021"/>
      <c r="AS127" s="1021"/>
      <c r="AT127" s="1022"/>
      <c r="AU127" s="284"/>
      <c r="AV127" s="284"/>
      <c r="AW127" s="284"/>
      <c r="AX127" s="1090" t="s">
        <v>503</v>
      </c>
      <c r="AY127" s="1091"/>
      <c r="AZ127" s="1091"/>
      <c r="BA127" s="1091"/>
      <c r="BB127" s="1091"/>
      <c r="BC127" s="1091"/>
      <c r="BD127" s="1091"/>
      <c r="BE127" s="1092"/>
      <c r="BF127" s="1093" t="s">
        <v>504</v>
      </c>
      <c r="BG127" s="1091"/>
      <c r="BH127" s="1091"/>
      <c r="BI127" s="1091"/>
      <c r="BJ127" s="1091"/>
      <c r="BK127" s="1091"/>
      <c r="BL127" s="1092"/>
      <c r="BM127" s="1093" t="s">
        <v>505</v>
      </c>
      <c r="BN127" s="1091"/>
      <c r="BO127" s="1091"/>
      <c r="BP127" s="1091"/>
      <c r="BQ127" s="1091"/>
      <c r="BR127" s="1091"/>
      <c r="BS127" s="1092"/>
      <c r="BT127" s="1093" t="s">
        <v>506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507</v>
      </c>
      <c r="CQ127" s="1008"/>
      <c r="CR127" s="1008"/>
      <c r="CS127" s="1008"/>
      <c r="CT127" s="1008"/>
      <c r="CU127" s="1008"/>
      <c r="CV127" s="1008"/>
      <c r="CW127" s="1008"/>
      <c r="CX127" s="1008"/>
      <c r="CY127" s="1008"/>
      <c r="CZ127" s="1008"/>
      <c r="DA127" s="1008"/>
      <c r="DB127" s="1008"/>
      <c r="DC127" s="1008"/>
      <c r="DD127" s="1008"/>
      <c r="DE127" s="1008"/>
      <c r="DF127" s="1009"/>
      <c r="DG127" s="977" t="s">
        <v>409</v>
      </c>
      <c r="DH127" s="978"/>
      <c r="DI127" s="978"/>
      <c r="DJ127" s="978"/>
      <c r="DK127" s="978"/>
      <c r="DL127" s="978" t="s">
        <v>389</v>
      </c>
      <c r="DM127" s="978"/>
      <c r="DN127" s="978"/>
      <c r="DO127" s="978"/>
      <c r="DP127" s="978"/>
      <c r="DQ127" s="978" t="s">
        <v>409</v>
      </c>
      <c r="DR127" s="978"/>
      <c r="DS127" s="978"/>
      <c r="DT127" s="978"/>
      <c r="DU127" s="978"/>
      <c r="DV127" s="979" t="s">
        <v>409</v>
      </c>
      <c r="DW127" s="979"/>
      <c r="DX127" s="979"/>
      <c r="DY127" s="979"/>
      <c r="DZ127" s="980"/>
    </row>
    <row r="128" spans="1:130" s="248" customFormat="1" ht="26.25" customHeight="1" thickBot="1" x14ac:dyDescent="0.2">
      <c r="A128" s="1101" t="s">
        <v>508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509</v>
      </c>
      <c r="X128" s="1103"/>
      <c r="Y128" s="1103"/>
      <c r="Z128" s="1104"/>
      <c r="AA128" s="1105">
        <v>2066673</v>
      </c>
      <c r="AB128" s="1106"/>
      <c r="AC128" s="1106"/>
      <c r="AD128" s="1106"/>
      <c r="AE128" s="1107"/>
      <c r="AF128" s="1108">
        <v>2077146</v>
      </c>
      <c r="AG128" s="1106"/>
      <c r="AH128" s="1106"/>
      <c r="AI128" s="1106"/>
      <c r="AJ128" s="1107"/>
      <c r="AK128" s="1108">
        <v>1968870</v>
      </c>
      <c r="AL128" s="1106"/>
      <c r="AM128" s="1106"/>
      <c r="AN128" s="1106"/>
      <c r="AO128" s="1107"/>
      <c r="AP128" s="1109"/>
      <c r="AQ128" s="1110"/>
      <c r="AR128" s="1110"/>
      <c r="AS128" s="1110"/>
      <c r="AT128" s="1111"/>
      <c r="AU128" s="284"/>
      <c r="AV128" s="284"/>
      <c r="AW128" s="284"/>
      <c r="AX128" s="946" t="s">
        <v>510</v>
      </c>
      <c r="AY128" s="947"/>
      <c r="AZ128" s="947"/>
      <c r="BA128" s="947"/>
      <c r="BB128" s="947"/>
      <c r="BC128" s="947"/>
      <c r="BD128" s="947"/>
      <c r="BE128" s="948"/>
      <c r="BF128" s="1112" t="s">
        <v>511</v>
      </c>
      <c r="BG128" s="1113"/>
      <c r="BH128" s="1113"/>
      <c r="BI128" s="1113"/>
      <c r="BJ128" s="1113"/>
      <c r="BK128" s="1113"/>
      <c r="BL128" s="1114"/>
      <c r="BM128" s="1112">
        <v>11.25</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512</v>
      </c>
      <c r="CQ128" s="1095"/>
      <c r="CR128" s="1095"/>
      <c r="CS128" s="1095"/>
      <c r="CT128" s="1095"/>
      <c r="CU128" s="1095"/>
      <c r="CV128" s="1095"/>
      <c r="CW128" s="1095"/>
      <c r="CX128" s="1095"/>
      <c r="CY128" s="1095"/>
      <c r="CZ128" s="1095"/>
      <c r="DA128" s="1095"/>
      <c r="DB128" s="1095"/>
      <c r="DC128" s="1095"/>
      <c r="DD128" s="1095"/>
      <c r="DE128" s="1095"/>
      <c r="DF128" s="1096"/>
      <c r="DG128" s="1097">
        <v>69180</v>
      </c>
      <c r="DH128" s="1098"/>
      <c r="DI128" s="1098"/>
      <c r="DJ128" s="1098"/>
      <c r="DK128" s="1098"/>
      <c r="DL128" s="1098">
        <v>70690</v>
      </c>
      <c r="DM128" s="1098"/>
      <c r="DN128" s="1098"/>
      <c r="DO128" s="1098"/>
      <c r="DP128" s="1098"/>
      <c r="DQ128" s="1098">
        <v>73390</v>
      </c>
      <c r="DR128" s="1098"/>
      <c r="DS128" s="1098"/>
      <c r="DT128" s="1098"/>
      <c r="DU128" s="1098"/>
      <c r="DV128" s="1099">
        <v>0.2</v>
      </c>
      <c r="DW128" s="1099"/>
      <c r="DX128" s="1099"/>
      <c r="DY128" s="1099"/>
      <c r="DZ128" s="1100"/>
    </row>
    <row r="129" spans="1:131" s="248" customFormat="1" ht="26.25" customHeight="1" x14ac:dyDescent="0.15">
      <c r="A129" s="988" t="s">
        <v>106</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513</v>
      </c>
      <c r="X129" s="1132"/>
      <c r="Y129" s="1132"/>
      <c r="Z129" s="1133"/>
      <c r="AA129" s="1016">
        <v>55502958</v>
      </c>
      <c r="AB129" s="1017"/>
      <c r="AC129" s="1017"/>
      <c r="AD129" s="1017"/>
      <c r="AE129" s="1018"/>
      <c r="AF129" s="1019">
        <v>55185392</v>
      </c>
      <c r="AG129" s="1017"/>
      <c r="AH129" s="1017"/>
      <c r="AI129" s="1017"/>
      <c r="AJ129" s="1018"/>
      <c r="AK129" s="1019">
        <v>56049651</v>
      </c>
      <c r="AL129" s="1017"/>
      <c r="AM129" s="1017"/>
      <c r="AN129" s="1017"/>
      <c r="AO129" s="1018"/>
      <c r="AP129" s="1134"/>
      <c r="AQ129" s="1135"/>
      <c r="AR129" s="1135"/>
      <c r="AS129" s="1135"/>
      <c r="AT129" s="1136"/>
      <c r="AU129" s="286"/>
      <c r="AV129" s="286"/>
      <c r="AW129" s="286"/>
      <c r="AX129" s="1125" t="s">
        <v>514</v>
      </c>
      <c r="AY129" s="1008"/>
      <c r="AZ129" s="1008"/>
      <c r="BA129" s="1008"/>
      <c r="BB129" s="1008"/>
      <c r="BC129" s="1008"/>
      <c r="BD129" s="1008"/>
      <c r="BE129" s="1009"/>
      <c r="BF129" s="1126" t="s">
        <v>473</v>
      </c>
      <c r="BG129" s="1127"/>
      <c r="BH129" s="1127"/>
      <c r="BI129" s="1127"/>
      <c r="BJ129" s="1127"/>
      <c r="BK129" s="1127"/>
      <c r="BL129" s="1128"/>
      <c r="BM129" s="1126">
        <v>16.25</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516</v>
      </c>
      <c r="X130" s="1132"/>
      <c r="Y130" s="1132"/>
      <c r="Z130" s="1133"/>
      <c r="AA130" s="1016">
        <v>9775200</v>
      </c>
      <c r="AB130" s="1017"/>
      <c r="AC130" s="1017"/>
      <c r="AD130" s="1017"/>
      <c r="AE130" s="1018"/>
      <c r="AF130" s="1019">
        <v>9888711</v>
      </c>
      <c r="AG130" s="1017"/>
      <c r="AH130" s="1017"/>
      <c r="AI130" s="1017"/>
      <c r="AJ130" s="1018"/>
      <c r="AK130" s="1019">
        <v>9551796</v>
      </c>
      <c r="AL130" s="1017"/>
      <c r="AM130" s="1017"/>
      <c r="AN130" s="1017"/>
      <c r="AO130" s="1018"/>
      <c r="AP130" s="1134"/>
      <c r="AQ130" s="1135"/>
      <c r="AR130" s="1135"/>
      <c r="AS130" s="1135"/>
      <c r="AT130" s="1136"/>
      <c r="AU130" s="286"/>
      <c r="AV130" s="286"/>
      <c r="AW130" s="286"/>
      <c r="AX130" s="1125" t="s">
        <v>517</v>
      </c>
      <c r="AY130" s="1008"/>
      <c r="AZ130" s="1008"/>
      <c r="BA130" s="1008"/>
      <c r="BB130" s="1008"/>
      <c r="BC130" s="1008"/>
      <c r="BD130" s="1008"/>
      <c r="BE130" s="1009"/>
      <c r="BF130" s="1162">
        <v>8.1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518</v>
      </c>
      <c r="X131" s="1170"/>
      <c r="Y131" s="1170"/>
      <c r="Z131" s="1171"/>
      <c r="AA131" s="1063">
        <v>45727758</v>
      </c>
      <c r="AB131" s="1042"/>
      <c r="AC131" s="1042"/>
      <c r="AD131" s="1042"/>
      <c r="AE131" s="1043"/>
      <c r="AF131" s="1041">
        <v>45296681</v>
      </c>
      <c r="AG131" s="1042"/>
      <c r="AH131" s="1042"/>
      <c r="AI131" s="1042"/>
      <c r="AJ131" s="1043"/>
      <c r="AK131" s="1041">
        <v>46497855</v>
      </c>
      <c r="AL131" s="1042"/>
      <c r="AM131" s="1042"/>
      <c r="AN131" s="1042"/>
      <c r="AO131" s="1043"/>
      <c r="AP131" s="1172"/>
      <c r="AQ131" s="1173"/>
      <c r="AR131" s="1173"/>
      <c r="AS131" s="1173"/>
      <c r="AT131" s="1174"/>
      <c r="AU131" s="286"/>
      <c r="AV131" s="286"/>
      <c r="AW131" s="286"/>
      <c r="AX131" s="1144" t="s">
        <v>519</v>
      </c>
      <c r="AY131" s="1095"/>
      <c r="AZ131" s="1095"/>
      <c r="BA131" s="1095"/>
      <c r="BB131" s="1095"/>
      <c r="BC131" s="1095"/>
      <c r="BD131" s="1095"/>
      <c r="BE131" s="1096"/>
      <c r="BF131" s="1145">
        <v>66.7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520</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521</v>
      </c>
      <c r="W132" s="1155"/>
      <c r="X132" s="1155"/>
      <c r="Y132" s="1155"/>
      <c r="Z132" s="1156"/>
      <c r="AA132" s="1157">
        <v>9.722694036</v>
      </c>
      <c r="AB132" s="1158"/>
      <c r="AC132" s="1158"/>
      <c r="AD132" s="1158"/>
      <c r="AE132" s="1159"/>
      <c r="AF132" s="1160">
        <v>7.8422390369999997</v>
      </c>
      <c r="AG132" s="1158"/>
      <c r="AH132" s="1158"/>
      <c r="AI132" s="1158"/>
      <c r="AJ132" s="1159"/>
      <c r="AK132" s="1160">
        <v>6.7529652709999999</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522</v>
      </c>
      <c r="W133" s="1138"/>
      <c r="X133" s="1138"/>
      <c r="Y133" s="1138"/>
      <c r="Z133" s="1139"/>
      <c r="AA133" s="1140">
        <v>10.5</v>
      </c>
      <c r="AB133" s="1141"/>
      <c r="AC133" s="1141"/>
      <c r="AD133" s="1141"/>
      <c r="AE133" s="1142"/>
      <c r="AF133" s="1140">
        <v>9.3000000000000007</v>
      </c>
      <c r="AG133" s="1141"/>
      <c r="AH133" s="1141"/>
      <c r="AI133" s="1141"/>
      <c r="AJ133" s="1142"/>
      <c r="AK133" s="1140">
        <v>8.1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9D1kg7YtoX56Z6F3Gt/EI2XvAfgyjjDkJcYXY8N7ms2qpemhKUZf7ExrTotDPnTM5rsfRjPm3j0s1kKKJD8fow==" saltValue="HhYWWpKHPSu3Q/Pn3oNE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2CsNf7Y8nU1S1T61zdAr7g3sdfeA7xHao9z6E9+DJdcyiP3eOzBPQt/xBL4szkoIlPRw2zd4qx6kb3FVZ97EQ==" saltValue="J39xz/3AVWH0jE6hF3OQD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U0KW983TFbjqg6KEmq7ThZk/TqaVxujzi8GAi6QwgkZZfOslOaNpYMfPkDkNlXutXnFXCSjhadiT3/ynah+ng==" saltValue="/mYjfYMbAt4ji7MbqWgy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526</v>
      </c>
      <c r="AP7" s="305"/>
      <c r="AQ7" s="306" t="s">
        <v>527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528</v>
      </c>
      <c r="AQ8" s="312" t="s">
        <v>529</v>
      </c>
      <c r="AR8" s="313" t="s">
        <v>530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531</v>
      </c>
      <c r="AL9" s="1178"/>
      <c r="AM9" s="1178"/>
      <c r="AN9" s="1179"/>
      <c r="AO9" s="314">
        <v>17455206</v>
      </c>
      <c r="AP9" s="314">
        <v>80184</v>
      </c>
      <c r="AQ9" s="315">
        <v>62265</v>
      </c>
      <c r="AR9" s="316">
        <v>28.8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532</v>
      </c>
      <c r="AL10" s="1178"/>
      <c r="AM10" s="1178"/>
      <c r="AN10" s="1179"/>
      <c r="AO10" s="317">
        <v>329</v>
      </c>
      <c r="AP10" s="317">
        <v>2</v>
      </c>
      <c r="AQ10" s="318">
        <v>1645</v>
      </c>
      <c r="AR10" s="319">
        <v>-99.9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533</v>
      </c>
      <c r="AL11" s="1178"/>
      <c r="AM11" s="1178"/>
      <c r="AN11" s="1179"/>
      <c r="AO11" s="317">
        <v>268988</v>
      </c>
      <c r="AP11" s="317">
        <v>1236</v>
      </c>
      <c r="AQ11" s="318">
        <v>688</v>
      </c>
      <c r="AR11" s="319">
        <v>79.7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534</v>
      </c>
      <c r="AL12" s="1178"/>
      <c r="AM12" s="1178"/>
      <c r="AN12" s="1179"/>
      <c r="AO12" s="317" t="s">
        <v>535</v>
      </c>
      <c r="AP12" s="317" t="s">
        <v>535</v>
      </c>
      <c r="AQ12" s="318">
        <v>24</v>
      </c>
      <c r="AR12" s="319" t="s">
        <v>535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536</v>
      </c>
      <c r="AL13" s="1178"/>
      <c r="AM13" s="1178"/>
      <c r="AN13" s="1179"/>
      <c r="AO13" s="317">
        <v>509702</v>
      </c>
      <c r="AP13" s="317">
        <v>2341</v>
      </c>
      <c r="AQ13" s="318">
        <v>2006</v>
      </c>
      <c r="AR13" s="319">
        <v>16.7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537</v>
      </c>
      <c r="AL14" s="1178"/>
      <c r="AM14" s="1178"/>
      <c r="AN14" s="1179"/>
      <c r="AO14" s="317">
        <v>466212</v>
      </c>
      <c r="AP14" s="317">
        <v>2142</v>
      </c>
      <c r="AQ14" s="318">
        <v>1357</v>
      </c>
      <c r="AR14" s="319">
        <v>57.8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538</v>
      </c>
      <c r="AL15" s="1184"/>
      <c r="AM15" s="1184"/>
      <c r="AN15" s="1185"/>
      <c r="AO15" s="317">
        <v>-1741692</v>
      </c>
      <c r="AP15" s="317">
        <v>-8001</v>
      </c>
      <c r="AQ15" s="318">
        <v>-3875</v>
      </c>
      <c r="AR15" s="319">
        <v>106.5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16958745</v>
      </c>
      <c r="AP16" s="317">
        <v>77903</v>
      </c>
      <c r="AQ16" s="318">
        <v>64110</v>
      </c>
      <c r="AR16" s="319">
        <v>21.5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540</v>
      </c>
      <c r="AP20" s="326" t="s">
        <v>541</v>
      </c>
      <c r="AQ20" s="327" t="s">
        <v>542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543</v>
      </c>
      <c r="AL21" s="1187"/>
      <c r="AM21" s="1187"/>
      <c r="AN21" s="1188"/>
      <c r="AO21" s="330">
        <v>7.14</v>
      </c>
      <c r="AP21" s="331">
        <v>6.37</v>
      </c>
      <c r="AQ21" s="332">
        <v>0.77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544</v>
      </c>
      <c r="AL22" s="1187"/>
      <c r="AM22" s="1187"/>
      <c r="AN22" s="1188"/>
      <c r="AO22" s="335">
        <v>98.6</v>
      </c>
      <c r="AP22" s="336">
        <v>99.7</v>
      </c>
      <c r="AQ22" s="337">
        <v>-1.1000000000000001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526</v>
      </c>
      <c r="AP30" s="305"/>
      <c r="AQ30" s="306" t="s">
        <v>527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528</v>
      </c>
      <c r="AQ31" s="312" t="s">
        <v>529</v>
      </c>
      <c r="AR31" s="313" t="s">
        <v>530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548</v>
      </c>
      <c r="AL32" s="1181"/>
      <c r="AM32" s="1181"/>
      <c r="AN32" s="1182"/>
      <c r="AO32" s="345">
        <v>12913690</v>
      </c>
      <c r="AP32" s="345">
        <v>59321</v>
      </c>
      <c r="AQ32" s="346">
        <v>36503</v>
      </c>
      <c r="AR32" s="347">
        <v>62.5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549</v>
      </c>
      <c r="AL33" s="1181"/>
      <c r="AM33" s="1181"/>
      <c r="AN33" s="1182"/>
      <c r="AO33" s="345" t="s">
        <v>535</v>
      </c>
      <c r="AP33" s="345" t="s">
        <v>535</v>
      </c>
      <c r="AQ33" s="346">
        <v>3</v>
      </c>
      <c r="AR33" s="347" t="s">
        <v>535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550</v>
      </c>
      <c r="AL34" s="1181"/>
      <c r="AM34" s="1181"/>
      <c r="AN34" s="1182"/>
      <c r="AO34" s="345" t="s">
        <v>535</v>
      </c>
      <c r="AP34" s="345" t="s">
        <v>535</v>
      </c>
      <c r="AQ34" s="346">
        <v>76</v>
      </c>
      <c r="AR34" s="347" t="s">
        <v>535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551</v>
      </c>
      <c r="AL35" s="1181"/>
      <c r="AM35" s="1181"/>
      <c r="AN35" s="1182"/>
      <c r="AO35" s="345">
        <v>1653565</v>
      </c>
      <c r="AP35" s="345">
        <v>7596</v>
      </c>
      <c r="AQ35" s="346">
        <v>8582</v>
      </c>
      <c r="AR35" s="347">
        <v>-11.5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552</v>
      </c>
      <c r="AL36" s="1181"/>
      <c r="AM36" s="1181"/>
      <c r="AN36" s="1182"/>
      <c r="AO36" s="345" t="s">
        <v>535</v>
      </c>
      <c r="AP36" s="345" t="s">
        <v>535</v>
      </c>
      <c r="AQ36" s="346">
        <v>400</v>
      </c>
      <c r="AR36" s="347" t="s">
        <v>535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553</v>
      </c>
      <c r="AL37" s="1181"/>
      <c r="AM37" s="1181"/>
      <c r="AN37" s="1182"/>
      <c r="AO37" s="345">
        <v>92678</v>
      </c>
      <c r="AP37" s="345">
        <v>426</v>
      </c>
      <c r="AQ37" s="346">
        <v>747</v>
      </c>
      <c r="AR37" s="347">
        <v>-43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554</v>
      </c>
      <c r="AL38" s="1190"/>
      <c r="AM38" s="1190"/>
      <c r="AN38" s="1191"/>
      <c r="AO38" s="348">
        <v>717</v>
      </c>
      <c r="AP38" s="348">
        <v>3</v>
      </c>
      <c r="AQ38" s="349">
        <v>2</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555</v>
      </c>
      <c r="AL39" s="1190"/>
      <c r="AM39" s="1190"/>
      <c r="AN39" s="1191"/>
      <c r="AO39" s="345">
        <v>-1968870</v>
      </c>
      <c r="AP39" s="345">
        <v>-9044</v>
      </c>
      <c r="AQ39" s="346">
        <v>-7844</v>
      </c>
      <c r="AR39" s="347">
        <v>15.3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556</v>
      </c>
      <c r="AL40" s="1181"/>
      <c r="AM40" s="1181"/>
      <c r="AN40" s="1182"/>
      <c r="AO40" s="345">
        <v>-9551796</v>
      </c>
      <c r="AP40" s="345">
        <v>-43878</v>
      </c>
      <c r="AQ40" s="346">
        <v>-28367</v>
      </c>
      <c r="AR40" s="347">
        <v>54.7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297</v>
      </c>
      <c r="AL41" s="1193"/>
      <c r="AM41" s="1193"/>
      <c r="AN41" s="1194"/>
      <c r="AO41" s="345">
        <v>3139984</v>
      </c>
      <c r="AP41" s="345">
        <v>14424</v>
      </c>
      <c r="AQ41" s="346">
        <v>10099</v>
      </c>
      <c r="AR41" s="347">
        <v>42.8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526</v>
      </c>
      <c r="AN49" s="1197" t="s">
        <v>560</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561</v>
      </c>
      <c r="AO50" s="362" t="s">
        <v>562</v>
      </c>
      <c r="AP50" s="363" t="s">
        <v>563</v>
      </c>
      <c r="AQ50" s="364" t="s">
        <v>564</v>
      </c>
      <c r="AR50" s="365" t="s">
        <v>565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566</v>
      </c>
      <c r="AL51" s="358"/>
      <c r="AM51" s="366">
        <v>7620947</v>
      </c>
      <c r="AN51" s="367">
        <v>32990</v>
      </c>
      <c r="AO51" s="368">
        <v>-59.7</v>
      </c>
      <c r="AP51" s="369">
        <v>46395</v>
      </c>
      <c r="AQ51" s="370">
        <v>6.5</v>
      </c>
      <c r="AR51" s="371">
        <v>-66.2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567</v>
      </c>
      <c r="AM52" s="374">
        <v>5209819</v>
      </c>
      <c r="AN52" s="375">
        <v>22553</v>
      </c>
      <c r="AO52" s="376">
        <v>-62.6</v>
      </c>
      <c r="AP52" s="377">
        <v>26304</v>
      </c>
      <c r="AQ52" s="378">
        <v>6</v>
      </c>
      <c r="AR52" s="379">
        <v>-68.599999999999994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568</v>
      </c>
      <c r="AL53" s="358"/>
      <c r="AM53" s="366">
        <v>9615870</v>
      </c>
      <c r="AN53" s="367">
        <v>42181</v>
      </c>
      <c r="AO53" s="368">
        <v>27.9</v>
      </c>
      <c r="AP53" s="369">
        <v>48088</v>
      </c>
      <c r="AQ53" s="370">
        <v>3.6</v>
      </c>
      <c r="AR53" s="371">
        <v>24.3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567</v>
      </c>
      <c r="AM54" s="374">
        <v>6579918</v>
      </c>
      <c r="AN54" s="375">
        <v>28864</v>
      </c>
      <c r="AO54" s="376">
        <v>28</v>
      </c>
      <c r="AP54" s="377">
        <v>25183</v>
      </c>
      <c r="AQ54" s="378">
        <v>-4.3</v>
      </c>
      <c r="AR54" s="379">
        <v>32.299999999999997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569</v>
      </c>
      <c r="AL55" s="358"/>
      <c r="AM55" s="366">
        <v>13120291</v>
      </c>
      <c r="AN55" s="367">
        <v>58333</v>
      </c>
      <c r="AO55" s="368">
        <v>38.299999999999997</v>
      </c>
      <c r="AP55" s="369">
        <v>46457</v>
      </c>
      <c r="AQ55" s="370">
        <v>-3.4</v>
      </c>
      <c r="AR55" s="371">
        <v>41.7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567</v>
      </c>
      <c r="AM56" s="374">
        <v>8836013</v>
      </c>
      <c r="AN56" s="375">
        <v>39285</v>
      </c>
      <c r="AO56" s="376">
        <v>36.1</v>
      </c>
      <c r="AP56" s="377">
        <v>24020</v>
      </c>
      <c r="AQ56" s="378">
        <v>-4.5999999999999996</v>
      </c>
      <c r="AR56" s="379">
        <v>40.700000000000003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570</v>
      </c>
      <c r="AL57" s="358"/>
      <c r="AM57" s="366">
        <v>13653428</v>
      </c>
      <c r="AN57" s="367">
        <v>61640</v>
      </c>
      <c r="AO57" s="368">
        <v>5.7</v>
      </c>
      <c r="AP57" s="369">
        <v>51849</v>
      </c>
      <c r="AQ57" s="370">
        <v>11.6</v>
      </c>
      <c r="AR57" s="371">
        <v>-5.9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567</v>
      </c>
      <c r="AM58" s="374">
        <v>3031478</v>
      </c>
      <c r="AN58" s="375">
        <v>13686</v>
      </c>
      <c r="AO58" s="376">
        <v>-65.2</v>
      </c>
      <c r="AP58" s="377">
        <v>26326</v>
      </c>
      <c r="AQ58" s="378">
        <v>9.6</v>
      </c>
      <c r="AR58" s="379">
        <v>-74.8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571</v>
      </c>
      <c r="AL59" s="358"/>
      <c r="AM59" s="366">
        <v>10425125</v>
      </c>
      <c r="AN59" s="367">
        <v>47890</v>
      </c>
      <c r="AO59" s="368">
        <v>-22.3</v>
      </c>
      <c r="AP59" s="369">
        <v>52191</v>
      </c>
      <c r="AQ59" s="370">
        <v>0.7</v>
      </c>
      <c r="AR59" s="371">
        <v>-23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567</v>
      </c>
      <c r="AM60" s="374">
        <v>5435961</v>
      </c>
      <c r="AN60" s="375">
        <v>24971</v>
      </c>
      <c r="AO60" s="376">
        <v>82.5</v>
      </c>
      <c r="AP60" s="377">
        <v>26807</v>
      </c>
      <c r="AQ60" s="378">
        <v>1.8</v>
      </c>
      <c r="AR60" s="379">
        <v>80.7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572</v>
      </c>
      <c r="AL61" s="380"/>
      <c r="AM61" s="381">
        <v>10887132</v>
      </c>
      <c r="AN61" s="382">
        <v>48607</v>
      </c>
      <c r="AO61" s="383">
        <v>-2</v>
      </c>
      <c r="AP61" s="384">
        <v>48996</v>
      </c>
      <c r="AQ61" s="385">
        <v>3.8</v>
      </c>
      <c r="AR61" s="371">
        <v>-5.8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567</v>
      </c>
      <c r="AM62" s="374">
        <v>5818638</v>
      </c>
      <c r="AN62" s="375">
        <v>25872</v>
      </c>
      <c r="AO62" s="376">
        <v>3.8</v>
      </c>
      <c r="AP62" s="377">
        <v>25728</v>
      </c>
      <c r="AQ62" s="378">
        <v>1.7</v>
      </c>
      <c r="AR62" s="379">
        <v>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N6OlO37voNdUIbAsPM1e3SvBpcp5z/bzFyFR4diE+J7iTBLT0++cV7ml6gxG9Zf7FDJZ46npFiz6y9ouZtOOQ==" saltValue="CQyr8Z5zwco1YaJaeVi7a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574</v>
      </c>
    </row>
    <row r="120" spans="125:125" ht="13.5" hidden="1" customHeight="1" x14ac:dyDescent="0.15"/>
    <row r="121" spans="125:125" ht="13.5" hidden="1" customHeight="1" x14ac:dyDescent="0.15">
      <c r="DU121" s="292"/>
    </row>
  </sheetData>
  <sheetProtection algorithmName="SHA-512" hashValue="9i38izY6YnK3jB/zbA4Yu9O+n6OYgQHGaIA+2qzCnCPTMZEpdoOsMa5laREWR82SADMGr7vLX636UP6i3Wbhnw==" saltValue="5XHhRt2VgCAAj/WUhLx0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60" zoomScaleNormal="6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575</v>
      </c>
    </row>
  </sheetData>
  <sheetProtection algorithmName="SHA-512" hashValue="0ojWXlqwpNELF7wTKIDggENVg3ArEcNQ3c2PqEdcPjueMxxIsfpUbbD2PMtibTYridCMEXz53pj5yQCkC2bA8Q==" saltValue="sfYxTks1lH2xaKDPL52f4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576</v>
      </c>
      <c r="G46" s="8" t="s">
        <v>577</v>
      </c>
      <c r="H46" s="8" t="s">
        <v>578</v>
      </c>
      <c r="I46" s="8" t="s">
        <v>579</v>
      </c>
      <c r="J46" s="9" t="s">
        <v>580</v>
      </c>
    </row>
    <row r="47" spans="2:10" ht="57.75" customHeight="1" x14ac:dyDescent="0.15">
      <c r="B47" s="10"/>
      <c r="C47" s="1200" t="s">
        <v>3</v>
      </c>
      <c r="D47" s="1200"/>
      <c r="E47" s="1201"/>
      <c r="F47" s="11">
        <v>14.9</v>
      </c>
      <c r="G47" s="12">
        <v>13.71</v>
      </c>
      <c r="H47" s="12">
        <v>9.68</v>
      </c>
      <c r="I47" s="12">
        <v>10.76</v>
      </c>
      <c r="J47" s="13">
        <v>7.21</v>
      </c>
    </row>
    <row r="48" spans="2:10" ht="57.75" customHeight="1" x14ac:dyDescent="0.15">
      <c r="B48" s="14"/>
      <c r="C48" s="1202" t="s">
        <v>4</v>
      </c>
      <c r="D48" s="1202"/>
      <c r="E48" s="1203"/>
      <c r="F48" s="15">
        <v>2.2000000000000002</v>
      </c>
      <c r="G48" s="16">
        <v>1.88</v>
      </c>
      <c r="H48" s="16">
        <v>4.92</v>
      </c>
      <c r="I48" s="16">
        <v>1.76</v>
      </c>
      <c r="J48" s="17">
        <v>4.4400000000000004</v>
      </c>
    </row>
    <row r="49" spans="2:10" ht="57.75" customHeight="1" thickBot="1" x14ac:dyDescent="0.2">
      <c r="B49" s="18"/>
      <c r="C49" s="1204" t="s">
        <v>5</v>
      </c>
      <c r="D49" s="1204"/>
      <c r="E49" s="1205"/>
      <c r="F49" s="19" t="s">
        <v>581</v>
      </c>
      <c r="G49" s="20" t="s">
        <v>582</v>
      </c>
      <c r="H49" s="20" t="s">
        <v>583</v>
      </c>
      <c r="I49" s="20" t="s">
        <v>584</v>
      </c>
      <c r="J49" s="21" t="s">
        <v>585</v>
      </c>
    </row>
    <row r="50" spans="2:10" ht="13.5" customHeight="1" x14ac:dyDescent="0.15"/>
  </sheetData>
  <sheetProtection algorithmName="SHA-512" hashValue="wokoDPERzlwGsISrycKZE7xjxdgc+zAieQlHudNrRPlcfvUAeqPVOxTKSE/3oS3Uh2Iv+RscpnahSKf+ijKTiA==" saltValue="y4GByGLY09zos4Nbj3xsY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ｻﾄｳ ｼﾝｲﾁ</cp:lastModifiedBy>
  <cp:lastPrinted>2022-03-22T23:42:30Z</cp:lastPrinted>
  <dcterms:created xsi:type="dcterms:W3CDTF">2022-02-02T06:29:57Z</dcterms:created>
  <dcterms:modified xsi:type="dcterms:W3CDTF">2022-09-20T01:37:34Z</dcterms:modified>
  <cp:category/>
</cp:coreProperties>
</file>