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0182\Desktop\令和３年コロナ\申請様式\"/>
    </mc:Choice>
  </mc:AlternateContent>
  <bookViews>
    <workbookView xWindow="950"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0">'（はじめにお読みください）本申請書の使い方'!$A$1:$D$19</definedName>
    <definedName name="_xlnm.Print_Area" localSheetId="3">個票１!$A$1:$AM$34</definedName>
    <definedName name="_xlnm.Print_Area" localSheetId="2">申請額一覧!$A$1:$L$63</definedName>
    <definedName name="_xlnm.Print_Area" localSheetId="1">総括表!$A$1:$AB$62</definedName>
    <definedName name="_xlnm.Print_Titles" localSheetId="1">総括表!$19:$19</definedName>
  </definedNames>
  <calcPr calcId="152511"/>
</workbook>
</file>

<file path=xl/calcChain.xml><?xml version="1.0" encoding="utf-8"?>
<calcChain xmlns="http://schemas.openxmlformats.org/spreadsheetml/2006/main">
  <c r="AP32" i="19" l="1"/>
  <c r="AP25" i="19"/>
  <c r="B63" i="24" l="1"/>
  <c r="M25" i="24"/>
  <c r="M48" i="24"/>
  <c r="M60" i="24"/>
  <c r="M18" i="24"/>
  <c r="M40" i="24"/>
  <c r="M59" i="24"/>
  <c r="M51" i="24"/>
  <c r="M52" i="24"/>
  <c r="M28" i="24"/>
  <c r="M10" i="24"/>
  <c r="M39" i="24"/>
  <c r="M23" i="24"/>
  <c r="M11" i="24"/>
  <c r="M15" i="24"/>
  <c r="M16" i="24"/>
  <c r="M29" i="24"/>
  <c r="M55" i="24"/>
  <c r="M58" i="24"/>
  <c r="M34" i="24"/>
  <c r="M38" i="24"/>
  <c r="M46" i="24"/>
  <c r="M32" i="24"/>
  <c r="M45" i="24"/>
  <c r="M49" i="24"/>
  <c r="M61" i="24"/>
  <c r="M62" i="24"/>
  <c r="M31" i="24"/>
  <c r="M44" i="24"/>
  <c r="M13" i="24"/>
  <c r="M20" i="24"/>
  <c r="M47" i="24"/>
  <c r="M30" i="24"/>
  <c r="M21" i="24"/>
  <c r="M53" i="24"/>
  <c r="M41" i="24"/>
  <c r="M35" i="24"/>
  <c r="M22" i="24"/>
  <c r="M17" i="24"/>
  <c r="M63" i="24"/>
  <c r="M9" i="24"/>
  <c r="M43" i="24"/>
  <c r="M56" i="24"/>
  <c r="M12" i="24"/>
  <c r="M33" i="24"/>
  <c r="M7" i="24"/>
  <c r="M50" i="24"/>
  <c r="M54" i="24"/>
  <c r="M19" i="24"/>
  <c r="M36" i="24"/>
  <c r="M26" i="24"/>
  <c r="M5" i="24"/>
  <c r="M8" i="24"/>
  <c r="M24" i="24"/>
  <c r="M37" i="24"/>
  <c r="M42" i="24"/>
  <c r="M27" i="24"/>
  <c r="M14" i="24"/>
  <c r="M57" i="24"/>
  <c r="M6" i="24"/>
  <c r="D48" i="24" l="1"/>
  <c r="F48" i="24"/>
  <c r="I48" i="24"/>
  <c r="C48" i="24"/>
  <c r="E48" i="24"/>
  <c r="K48" i="24"/>
  <c r="G48" i="24"/>
  <c r="H48" i="24"/>
  <c r="J48" i="24"/>
  <c r="I27" i="24"/>
  <c r="C27" i="24"/>
  <c r="K27" i="24"/>
  <c r="F27" i="24"/>
  <c r="G27" i="24"/>
  <c r="H27" i="24"/>
  <c r="J27" i="24"/>
  <c r="D27" i="24"/>
  <c r="E27" i="24"/>
  <c r="D8" i="24"/>
  <c r="E8" i="24"/>
  <c r="F8" i="24"/>
  <c r="G8" i="24"/>
  <c r="J8" i="24"/>
  <c r="K8" i="24"/>
  <c r="H8" i="24"/>
  <c r="C8" i="24"/>
  <c r="I8" i="24"/>
  <c r="J26" i="24"/>
  <c r="D26" i="24"/>
  <c r="E26" i="24"/>
  <c r="F26" i="24"/>
  <c r="G26" i="24"/>
  <c r="H26" i="24"/>
  <c r="K26" i="24"/>
  <c r="I26" i="24"/>
  <c r="C26" i="24"/>
  <c r="D16" i="24"/>
  <c r="E16" i="24"/>
  <c r="F16" i="24"/>
  <c r="G16" i="24"/>
  <c r="C16" i="24"/>
  <c r="H16" i="24"/>
  <c r="I16" i="24"/>
  <c r="K16" i="24"/>
  <c r="J16" i="24"/>
  <c r="F6" i="24"/>
  <c r="G6" i="24"/>
  <c r="H6" i="24"/>
  <c r="I6" i="24"/>
  <c r="C6" i="24"/>
  <c r="E6" i="24"/>
  <c r="D6" i="24"/>
  <c r="J6" i="24"/>
  <c r="K6" i="24"/>
  <c r="I59" i="24"/>
  <c r="C59" i="24"/>
  <c r="K59" i="24"/>
  <c r="F59" i="24"/>
  <c r="J59" i="24"/>
  <c r="D59" i="24"/>
  <c r="E59" i="24"/>
  <c r="G59" i="24"/>
  <c r="H59" i="24"/>
  <c r="H60" i="24"/>
  <c r="J60" i="24"/>
  <c r="G60" i="24"/>
  <c r="C60" i="24"/>
  <c r="D60" i="24"/>
  <c r="I60" i="24"/>
  <c r="E60" i="24"/>
  <c r="F60" i="24"/>
  <c r="K60" i="24"/>
  <c r="F22" i="24"/>
  <c r="H22" i="24"/>
  <c r="I22" i="24"/>
  <c r="J22" i="24"/>
  <c r="K22" i="24"/>
  <c r="D22" i="24"/>
  <c r="C22" i="24"/>
  <c r="E22" i="24"/>
  <c r="G22" i="24"/>
  <c r="H12" i="24"/>
  <c r="I12" i="24"/>
  <c r="J12" i="24"/>
  <c r="C12" i="24"/>
  <c r="K12" i="24"/>
  <c r="F12" i="24"/>
  <c r="G12" i="24"/>
  <c r="D12" i="24"/>
  <c r="E12" i="24"/>
  <c r="J50" i="24"/>
  <c r="D50" i="24"/>
  <c r="F50" i="24"/>
  <c r="H50" i="24"/>
  <c r="G50" i="24"/>
  <c r="C50" i="24"/>
  <c r="E50" i="24"/>
  <c r="I50" i="24"/>
  <c r="K50" i="24"/>
  <c r="G45" i="24"/>
  <c r="I45" i="24"/>
  <c r="D45" i="24"/>
  <c r="F45" i="24"/>
  <c r="H45" i="24"/>
  <c r="K45" i="24"/>
  <c r="J45" i="24"/>
  <c r="C45" i="24"/>
  <c r="E45" i="24"/>
  <c r="E23" i="24"/>
  <c r="G23" i="24"/>
  <c r="J23" i="24"/>
  <c r="K23" i="24"/>
  <c r="C23" i="24"/>
  <c r="H23" i="24"/>
  <c r="D23" i="24"/>
  <c r="F23" i="24"/>
  <c r="I23" i="24"/>
  <c r="F30" i="24"/>
  <c r="H30" i="24"/>
  <c r="K30" i="24"/>
  <c r="C30" i="24"/>
  <c r="D30" i="24"/>
  <c r="G30" i="24"/>
  <c r="E30" i="24"/>
  <c r="I30" i="24"/>
  <c r="J30" i="24"/>
  <c r="F62" i="24"/>
  <c r="H62" i="24"/>
  <c r="K62" i="24"/>
  <c r="D62" i="24"/>
  <c r="G62" i="24"/>
  <c r="E62" i="24"/>
  <c r="C62" i="24"/>
  <c r="I62" i="24"/>
  <c r="J62" i="24"/>
  <c r="F46" i="24"/>
  <c r="H46" i="24"/>
  <c r="E46" i="24"/>
  <c r="I46" i="24"/>
  <c r="J46" i="24"/>
  <c r="K46" i="24"/>
  <c r="C46" i="24"/>
  <c r="D46" i="24"/>
  <c r="G46" i="24"/>
  <c r="H28" i="24"/>
  <c r="J28" i="24"/>
  <c r="G28" i="24"/>
  <c r="I28" i="24"/>
  <c r="K28" i="24"/>
  <c r="E28" i="24"/>
  <c r="C28" i="24"/>
  <c r="D28" i="24"/>
  <c r="F28" i="24"/>
  <c r="C57" i="24"/>
  <c r="K57" i="24"/>
  <c r="E57" i="24"/>
  <c r="G57" i="24"/>
  <c r="H57" i="24"/>
  <c r="I57" i="24"/>
  <c r="D57" i="24"/>
  <c r="F57" i="24"/>
  <c r="J57" i="24"/>
  <c r="E47" i="24"/>
  <c r="G47" i="24"/>
  <c r="H47" i="24"/>
  <c r="K47" i="24"/>
  <c r="C47" i="24"/>
  <c r="D47" i="24"/>
  <c r="F47" i="24"/>
  <c r="I47" i="24"/>
  <c r="J47" i="24"/>
  <c r="D40" i="24"/>
  <c r="F40" i="24"/>
  <c r="G40" i="24"/>
  <c r="H40" i="24"/>
  <c r="I40" i="24"/>
  <c r="J40" i="24"/>
  <c r="K40" i="24"/>
  <c r="C40" i="24"/>
  <c r="E40" i="24"/>
  <c r="H52" i="24"/>
  <c r="J52" i="24"/>
  <c r="E52" i="24"/>
  <c r="I52" i="24"/>
  <c r="K52" i="24"/>
  <c r="C52" i="24"/>
  <c r="D52" i="24"/>
  <c r="F52" i="24"/>
  <c r="G52" i="24"/>
  <c r="I43" i="24"/>
  <c r="C43" i="24"/>
  <c r="K43" i="24"/>
  <c r="D43" i="24"/>
  <c r="E43" i="24"/>
  <c r="G43" i="24"/>
  <c r="F43" i="24"/>
  <c r="H43" i="24"/>
  <c r="J43" i="24"/>
  <c r="J10" i="24"/>
  <c r="C10" i="24"/>
  <c r="K10" i="24"/>
  <c r="D10" i="24"/>
  <c r="E10" i="24"/>
  <c r="H10" i="24"/>
  <c r="I10" i="24"/>
  <c r="F10" i="24"/>
  <c r="G10" i="24"/>
  <c r="G13" i="24"/>
  <c r="H13" i="24"/>
  <c r="I13" i="24"/>
  <c r="J13" i="24"/>
  <c r="C13" i="24"/>
  <c r="D13" i="24"/>
  <c r="F13" i="24"/>
  <c r="K13" i="24"/>
  <c r="E13" i="24"/>
  <c r="C49" i="24"/>
  <c r="K49" i="24"/>
  <c r="E49" i="24"/>
  <c r="J49" i="24"/>
  <c r="D49" i="24"/>
  <c r="G49" i="24"/>
  <c r="F49" i="24"/>
  <c r="H49" i="24"/>
  <c r="I49" i="24"/>
  <c r="E63" i="24"/>
  <c r="G63" i="24"/>
  <c r="F63" i="24"/>
  <c r="I63" i="24"/>
  <c r="H63" i="24"/>
  <c r="J63" i="24"/>
  <c r="K63" i="24"/>
  <c r="D63" i="24"/>
  <c r="C63" i="24"/>
  <c r="E31" i="24"/>
  <c r="G31" i="24"/>
  <c r="C31" i="24"/>
  <c r="D31" i="24"/>
  <c r="F31" i="24"/>
  <c r="H31" i="24"/>
  <c r="I31" i="24"/>
  <c r="J31" i="24"/>
  <c r="K31" i="24"/>
  <c r="E15" i="24"/>
  <c r="F15" i="24"/>
  <c r="G15" i="24"/>
  <c r="H15" i="24"/>
  <c r="K15" i="24"/>
  <c r="C15" i="24"/>
  <c r="D15" i="24"/>
  <c r="I15" i="24"/>
  <c r="J15" i="24"/>
  <c r="C17" i="24"/>
  <c r="K17" i="24"/>
  <c r="D17" i="24"/>
  <c r="E17" i="24"/>
  <c r="F17" i="24"/>
  <c r="I17" i="24"/>
  <c r="J17" i="24"/>
  <c r="G17" i="24"/>
  <c r="H17" i="24"/>
  <c r="D24" i="24"/>
  <c r="F24" i="24"/>
  <c r="K24" i="24"/>
  <c r="C24" i="24"/>
  <c r="E24" i="24"/>
  <c r="H24" i="24"/>
  <c r="G24" i="24"/>
  <c r="I24" i="24"/>
  <c r="J24" i="24"/>
  <c r="E7" i="24"/>
  <c r="F7" i="24"/>
  <c r="G7" i="24"/>
  <c r="H7" i="24"/>
  <c r="C7" i="24"/>
  <c r="D7" i="24"/>
  <c r="I7" i="24"/>
  <c r="J7" i="24"/>
  <c r="K7" i="24"/>
  <c r="E39" i="24"/>
  <c r="G39" i="24"/>
  <c r="D39" i="24"/>
  <c r="F39" i="24"/>
  <c r="H39" i="24"/>
  <c r="I39" i="24"/>
  <c r="K39" i="24"/>
  <c r="J39" i="24"/>
  <c r="C39" i="24"/>
  <c r="E5" i="24"/>
  <c r="G5" i="24"/>
  <c r="H5" i="24"/>
  <c r="I5" i="24"/>
  <c r="J5" i="24"/>
  <c r="D5" i="24"/>
  <c r="F5" i="24"/>
  <c r="K5" i="24"/>
  <c r="C5" i="24"/>
  <c r="H44" i="24"/>
  <c r="J44" i="24"/>
  <c r="C44" i="24"/>
  <c r="D44" i="24"/>
  <c r="E44" i="24"/>
  <c r="F44" i="24"/>
  <c r="G44" i="24"/>
  <c r="I44" i="24"/>
  <c r="K44" i="24"/>
  <c r="F14" i="24"/>
  <c r="G14" i="24"/>
  <c r="H14" i="24"/>
  <c r="I14" i="24"/>
  <c r="D14" i="24"/>
  <c r="E14" i="24"/>
  <c r="J14" i="24"/>
  <c r="K14" i="24"/>
  <c r="C14" i="24"/>
  <c r="G53" i="24"/>
  <c r="I53" i="24"/>
  <c r="F53" i="24"/>
  <c r="K53" i="24"/>
  <c r="C53" i="24"/>
  <c r="H53" i="24"/>
  <c r="J53" i="24"/>
  <c r="D53" i="24"/>
  <c r="E53" i="24"/>
  <c r="C25" i="24"/>
  <c r="K25" i="24"/>
  <c r="E25" i="24"/>
  <c r="D25" i="24"/>
  <c r="F25" i="24"/>
  <c r="G25" i="24"/>
  <c r="J25" i="24"/>
  <c r="H25" i="24"/>
  <c r="I25" i="24"/>
  <c r="D56" i="24"/>
  <c r="F56" i="24"/>
  <c r="K56" i="24"/>
  <c r="E56" i="24"/>
  <c r="H56" i="24"/>
  <c r="G56" i="24"/>
  <c r="I56" i="24"/>
  <c r="J56" i="24"/>
  <c r="C56" i="24"/>
  <c r="F38" i="24"/>
  <c r="H38" i="24"/>
  <c r="C38" i="24"/>
  <c r="D38" i="24"/>
  <c r="E38" i="24"/>
  <c r="G38" i="24"/>
  <c r="K38" i="24"/>
  <c r="I38" i="24"/>
  <c r="J38" i="24"/>
  <c r="H36" i="24"/>
  <c r="J36" i="24"/>
  <c r="K36" i="24"/>
  <c r="C36" i="24"/>
  <c r="D36" i="24"/>
  <c r="E36" i="24"/>
  <c r="F36" i="24"/>
  <c r="G36" i="24"/>
  <c r="I36" i="24"/>
  <c r="I19" i="24"/>
  <c r="J19" i="24"/>
  <c r="C19" i="24"/>
  <c r="K19" i="24"/>
  <c r="D19" i="24"/>
  <c r="G19" i="24"/>
  <c r="H19" i="24"/>
  <c r="E19" i="24"/>
  <c r="F19" i="24"/>
  <c r="E55" i="24"/>
  <c r="G55" i="24"/>
  <c r="J55" i="24"/>
  <c r="C55" i="24"/>
  <c r="F55" i="24"/>
  <c r="D55" i="24"/>
  <c r="H55" i="24"/>
  <c r="I55" i="24"/>
  <c r="K55" i="24"/>
  <c r="J18" i="24"/>
  <c r="C18" i="24"/>
  <c r="K18" i="24"/>
  <c r="D18" i="24"/>
  <c r="E18" i="24"/>
  <c r="F18" i="24"/>
  <c r="G18" i="24"/>
  <c r="H18" i="24"/>
  <c r="I18" i="24"/>
  <c r="J42" i="24"/>
  <c r="D42" i="24"/>
  <c r="I42" i="24"/>
  <c r="K42" i="24"/>
  <c r="C42" i="24"/>
  <c r="F42" i="24"/>
  <c r="G42" i="24"/>
  <c r="E42" i="24"/>
  <c r="H42" i="24"/>
  <c r="C41" i="24"/>
  <c r="K41" i="24"/>
  <c r="E41" i="24"/>
  <c r="H41" i="24"/>
  <c r="I41" i="24"/>
  <c r="J41" i="24"/>
  <c r="D41" i="24"/>
  <c r="F41" i="24"/>
  <c r="G41" i="24"/>
  <c r="G61" i="24"/>
  <c r="I61" i="24"/>
  <c r="J61" i="24"/>
  <c r="C61" i="24"/>
  <c r="D61" i="24"/>
  <c r="E61" i="24"/>
  <c r="F61" i="24"/>
  <c r="H61" i="24"/>
  <c r="K61" i="24"/>
  <c r="D32" i="24"/>
  <c r="F32" i="24"/>
  <c r="C32" i="24"/>
  <c r="E32" i="24"/>
  <c r="G32" i="24"/>
  <c r="H32" i="24"/>
  <c r="J32" i="24"/>
  <c r="K32" i="24"/>
  <c r="I32" i="24"/>
  <c r="G29" i="24"/>
  <c r="I29" i="24"/>
  <c r="J29" i="24"/>
  <c r="K29" i="24"/>
  <c r="C29" i="24"/>
  <c r="E29" i="24"/>
  <c r="F29" i="24"/>
  <c r="D29" i="24"/>
  <c r="H29" i="24"/>
  <c r="I51" i="24"/>
  <c r="C51" i="24"/>
  <c r="K51" i="24"/>
  <c r="D51" i="24"/>
  <c r="G51" i="24"/>
  <c r="H51" i="24"/>
  <c r="J51" i="24"/>
  <c r="E51" i="24"/>
  <c r="F51" i="24"/>
  <c r="G37" i="24"/>
  <c r="I37" i="24"/>
  <c r="C37" i="24"/>
  <c r="D37" i="24"/>
  <c r="E37" i="24"/>
  <c r="H37" i="24"/>
  <c r="J37" i="24"/>
  <c r="F37" i="24"/>
  <c r="K37" i="24"/>
  <c r="I35" i="24"/>
  <c r="C35" i="24"/>
  <c r="K35" i="24"/>
  <c r="H35" i="24"/>
  <c r="J35" i="24"/>
  <c r="E35" i="24"/>
  <c r="D35" i="24"/>
  <c r="F35" i="24"/>
  <c r="G35" i="24"/>
  <c r="I11" i="24"/>
  <c r="J11" i="24"/>
  <c r="C11" i="24"/>
  <c r="K11" i="24"/>
  <c r="D11" i="24"/>
  <c r="E11" i="24"/>
  <c r="F11" i="24"/>
  <c r="G11" i="24"/>
  <c r="H11" i="24"/>
  <c r="C33" i="24"/>
  <c r="K33" i="24"/>
  <c r="E33" i="24"/>
  <c r="F33" i="24"/>
  <c r="G33" i="24"/>
  <c r="H33" i="24"/>
  <c r="I33" i="24"/>
  <c r="J33" i="24"/>
  <c r="D33" i="24"/>
  <c r="G21" i="24"/>
  <c r="I21" i="24"/>
  <c r="J21" i="24"/>
  <c r="E21" i="24"/>
  <c r="F21" i="24"/>
  <c r="H21" i="24"/>
  <c r="K21" i="24"/>
  <c r="C21" i="24"/>
  <c r="D21" i="24"/>
  <c r="F54" i="24"/>
  <c r="H54" i="24"/>
  <c r="I54" i="24"/>
  <c r="C54" i="24"/>
  <c r="D54" i="24"/>
  <c r="E54" i="24"/>
  <c r="G54" i="24"/>
  <c r="J54" i="24"/>
  <c r="K54" i="24"/>
  <c r="J58" i="24"/>
  <c r="D58" i="24"/>
  <c r="E58" i="24"/>
  <c r="H58" i="24"/>
  <c r="K58" i="24"/>
  <c r="I58" i="24"/>
  <c r="G58" i="24"/>
  <c r="C58" i="24"/>
  <c r="F58" i="24"/>
  <c r="H20" i="24"/>
  <c r="I20" i="24"/>
  <c r="J20" i="24"/>
  <c r="C20" i="24"/>
  <c r="K20" i="24"/>
  <c r="D20" i="24"/>
  <c r="E20" i="24"/>
  <c r="G20" i="24"/>
  <c r="F20" i="24"/>
  <c r="C9" i="24"/>
  <c r="K9" i="24"/>
  <c r="D9" i="24"/>
  <c r="E9" i="24"/>
  <c r="F9" i="24"/>
  <c r="G9" i="24"/>
  <c r="H9" i="24"/>
  <c r="J9" i="24"/>
  <c r="I9" i="24"/>
  <c r="J34" i="24"/>
  <c r="D34" i="24"/>
  <c r="G34" i="24"/>
  <c r="H34" i="24"/>
  <c r="I34" i="24"/>
  <c r="K34" i="24"/>
  <c r="E34" i="24"/>
  <c r="C34" i="24"/>
  <c r="F34" i="24"/>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M4" i="24"/>
  <c r="B4" i="24" l="1"/>
  <c r="F4" i="24"/>
  <c r="G4" i="24"/>
  <c r="J4" i="24"/>
  <c r="E4" i="24"/>
  <c r="D4" i="24"/>
  <c r="C4" i="24"/>
  <c r="F23" i="19" l="1"/>
  <c r="AI11" i="19" l="1"/>
  <c r="AA11" i="19"/>
  <c r="AP11" i="19" l="1"/>
  <c r="AP35" i="19"/>
  <c r="I4" i="24"/>
  <c r="K4" i="24" l="1"/>
  <c r="H4" i="24" s="1"/>
  <c r="T51" i="20"/>
  <c r="T60" i="20"/>
  <c r="T59" i="20"/>
  <c r="X60" i="20"/>
  <c r="X51" i="20"/>
  <c r="X42" i="20"/>
  <c r="X32" i="20"/>
  <c r="X24" i="20"/>
  <c r="T43" i="20"/>
  <c r="T55" i="20"/>
  <c r="T44" i="20"/>
  <c r="T35" i="20"/>
  <c r="T36" i="20" s="1"/>
  <c r="T24" i="20"/>
  <c r="T52" i="20"/>
  <c r="T25" i="20"/>
  <c r="X52" i="20"/>
  <c r="X43" i="20"/>
  <c r="X33" i="20"/>
  <c r="X25" i="20"/>
  <c r="T41" i="20"/>
  <c r="X55" i="20"/>
  <c r="X38" i="20"/>
  <c r="X20" i="20"/>
  <c r="T29" i="20"/>
  <c r="T40" i="20"/>
  <c r="X53" i="20"/>
  <c r="X35" i="20"/>
  <c r="X36" i="20" s="1"/>
  <c r="T50" i="20"/>
  <c r="T31" i="20"/>
  <c r="X45" i="20"/>
  <c r="X27" i="20"/>
  <c r="T21" i="20"/>
  <c r="T58" i="20"/>
  <c r="X58" i="20"/>
  <c r="X48" i="20"/>
  <c r="X40" i="20"/>
  <c r="X30" i="20"/>
  <c r="X22" i="20"/>
  <c r="T37" i="20"/>
  <c r="T53" i="20"/>
  <c r="T42" i="20"/>
  <c r="T30" i="20"/>
  <c r="T22" i="20"/>
  <c r="T45" i="20"/>
  <c r="X59" i="20"/>
  <c r="X50" i="20"/>
  <c r="X41" i="20"/>
  <c r="X31" i="20"/>
  <c r="X23" i="20"/>
  <c r="T33" i="20"/>
  <c r="T57" i="20"/>
  <c r="X46" i="20"/>
  <c r="X28" i="20"/>
  <c r="T48" i="20"/>
  <c r="T28" i="20"/>
  <c r="T20" i="20"/>
  <c r="T39" i="20"/>
  <c r="X57" i="20"/>
  <c r="X47" i="20"/>
  <c r="X39" i="20"/>
  <c r="X29" i="20"/>
  <c r="T54" i="20"/>
  <c r="T27" i="20"/>
  <c r="T32" i="20"/>
  <c r="X44" i="20"/>
  <c r="X26" i="20"/>
  <c r="T23" i="20"/>
  <c r="T46" i="20"/>
  <c r="T38" i="20"/>
  <c r="T26" i="20"/>
  <c r="X21" i="20"/>
  <c r="X54" i="20"/>
  <c r="X37" i="20"/>
  <c r="T47" i="20"/>
  <c r="T61" i="20" l="1"/>
  <c r="X61" i="20"/>
  <c r="T56" i="20"/>
  <c r="T49" i="20"/>
  <c r="X34" i="20"/>
  <c r="X56" i="20"/>
  <c r="T34" i="20"/>
  <c r="X49" i="20"/>
  <c r="X62" i="20" l="1"/>
  <c r="T62" i="20"/>
</calcChain>
</file>

<file path=xl/comments1.xml><?xml version="1.0" encoding="utf-8"?>
<comments xmlns="http://schemas.openxmlformats.org/spreadsheetml/2006/main">
  <authors>
    <author>広島県</author>
  </authors>
  <commentList>
    <comment ref="B11" authorId="0" shapeId="0">
      <text>
        <r>
          <rPr>
            <b/>
            <sz val="16"/>
            <color indexed="10"/>
            <rFont val="ＭＳ Ｐゴシック"/>
            <family val="3"/>
            <charset val="128"/>
          </rPr>
          <t>法人名</t>
        </r>
      </text>
    </comment>
  </commentList>
</comments>
</file>

<file path=xl/comments2.xml><?xml version="1.0" encoding="utf-8"?>
<comments xmlns="http://schemas.openxmlformats.org/spreadsheetml/2006/main">
  <authors>
    <author>広島県</author>
    <author>老健局振興課 予算係(shinkou-yosan)</author>
  </authors>
  <commentList>
    <comment ref="L3" authorId="0" shapeId="0">
      <text>
        <r>
          <rPr>
            <b/>
            <sz val="10"/>
            <color indexed="39"/>
            <rFont val="ＭＳ Ｐゴシック"/>
            <family val="3"/>
            <charset val="128"/>
          </rPr>
          <t>審査結果は，都道府県が使用する項目なので，
入力等しないでください。</t>
        </r>
      </text>
    </comment>
    <comment ref="M4" authorId="1"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角 朋之</author>
    <author>厚生労働省ネットワークシステム</author>
    <author>広島県</author>
    <author>老健局振興課 予算係(shinkou-yosan)</author>
  </authors>
  <commentList>
    <comment ref="L5" authorId="0" shapeId="0">
      <text>
        <r>
          <rPr>
            <b/>
            <sz val="9"/>
            <color indexed="10"/>
            <rFont val="MS P ゴシック"/>
            <family val="3"/>
            <charset val="128"/>
          </rPr>
          <t>※サービス種別をプルダウンで選択してください。プルダウン選択が出来ない場合は、以下にある該当種別をコピーし、貼り付けてください（自分で入力しない）。</t>
        </r>
        <r>
          <rPr>
            <b/>
            <sz val="9"/>
            <color indexed="81"/>
            <rFont val="MS P ゴシック"/>
            <family val="3"/>
            <charset val="128"/>
          </rPr>
          <t xml:space="preserve">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A13" authorId="2" shapeId="0">
      <text>
        <r>
          <rPr>
            <b/>
            <sz val="9"/>
            <color indexed="10"/>
            <rFont val="ＭＳ Ｐゴシック"/>
            <family val="3"/>
            <charset val="128"/>
          </rPr>
          <t>１つの品目ごとに記載してください。
　※品目（対象経費）
　　○衛生用品（マスク，手袋，ガウン，フェイスシールド，ゴーグル，消毒液，清拭クロスなど。）
　　○感染防止対策に要する備品（パーテーション及びパルスオキシメーターに限る。）</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39"/>
            <rFont val="ＭＳ Ｐゴシック"/>
            <family val="3"/>
            <charset val="128"/>
          </rPr>
          <t>プルダウンで「○」を選択してください。
全ての項目に○をつけないと申請できません。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Q32" authorId="3"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5" authorId="1"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sharedStrings.xml><?xml version="1.0" encoding="utf-8"?>
<sst xmlns="http://schemas.openxmlformats.org/spreadsheetml/2006/main" count="344" uniqueCount="140">
  <si>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</si>
  <si>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</si>
  <si>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</si>
  <si>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</si>
  <si>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</si>
  <si>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</si>
  <si>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</si>
  <si>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</si>
  <si>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</si>
  <si>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</si>
  <si>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</si>
  <si>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</si>
  <si>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</si>
  <si>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</si>
  <si>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</si>
  <si>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</si>
  <si>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</si>
  <si>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</si>
  <si>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</si>
  <si>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</si>
  <si>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</si>
  <si>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</si>
  <si>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</si>
  <si>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</si>
  <si>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</si>
  <si>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</si>
  <si>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</si>
  <si>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</si>
  <si>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</si>
  <si>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</si>
  <si>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</si>
  <si>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</si>
  <si>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</si>
  <si>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</si>
  <si>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</si>
  <si>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</si>
  <si>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</si>
  <si>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</si>
  <si>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</si>
  <si>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</si>
  <si>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</si>
  <si>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</si>
  <si>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</si>
  <si>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</si>
  <si>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</si>
  <si>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</si>
  <si>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/事業所</t>
  </si>
  <si>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</si>
  <si>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</si>
  <si>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</si>
  <si>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</si>
  <si>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</si>
  <si>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</si>
  <si>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</si>
  <si>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</si>
  <si>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</si>
  <si>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</si>
  <si>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</si>
  <si>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</si>
  <si>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</si>
  <si>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</si>
  <si>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</si>
  <si>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t>
  </si>
  <si>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</si>
  <si>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</si>
  <si>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</si>
  <si>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</si>
  <si>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</si>
  <si>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</si>
  <si>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</si>
  <si>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</si>
  <si>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</si>
  <si>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</si>
  <si>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</si>
  <si>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</si>
  <si>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</si>
  <si>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</si>
  <si>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</si>
  <si>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</si>
  <si>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</si>
  <si>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</si>
  <si>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</si>
  <si>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</si>
  <si>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</si>
  <si>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</si>
  <si>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</si>
  <si>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</si>
  <si>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</si>
  <si>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</si>
  <si>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</si>
  <si>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</si>
  <si>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</si>
  <si>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</si>
  <si>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</si>
  <si>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</si>
  <si>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</si>
  <si>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</si>
  <si>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</si>
  <si>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</si>
  <si>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</si>
  <si>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</si>
  <si>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</si>
  <si>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</si>
  <si>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</si>
  <si>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</si>
  <si>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</si>
  <si>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</si>
  <si>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</si>
  <si>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</si>
  <si>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サービス継続支援事業（障害福祉サービス施設・事業所等における感染防止対策支援事業）</t>
    <rPh sb="32" eb="34">
      <t>ボウシ</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</si>
  <si>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</si>
  <si>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</si>
  <si>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</si>
  <si>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</si>
  <si>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</si>
  <si>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</si>
  <si>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</si>
  <si>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</si>
  <si>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</si>
  <si>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</si>
  <si>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【国保連提出用】</t>
    <rPh sb="1" eb="3">
      <t>コクホ</t>
    </rPh>
    <rPh sb="3" eb="4">
      <t>レン</t>
    </rPh>
    <rPh sb="4" eb="6">
      <t>テイシュツ</t>
    </rPh>
    <rPh sb="6" eb="7">
      <t>ヨウ</t>
    </rPh>
    <phoneticPr fontId="3"/>
  </si>
  <si>
    <t>完成したExcelファイルを電子請求受付システムからアップロード</t>
    <rPh sb="0" eb="2">
      <t>カンセイ</t>
    </rPh>
    <rPh sb="14" eb="16">
      <t>デンシ</t>
    </rPh>
    <rPh sb="16" eb="18">
      <t>セイキュウ</t>
    </rPh>
    <rPh sb="18" eb="20">
      <t>ウケツケ</t>
    </rPh>
    <phoneticPr fontId="3"/>
  </si>
  <si>
    <t>この補助事業と対象経費を重複して、他の助成金を受けていない。</t>
    <rPh sb="19" eb="22">
      <t>ジョセイキン</t>
    </rPh>
    <phoneticPr fontId="3"/>
  </si>
  <si>
    <t>広島県知事</t>
    <phoneticPr fontId="3"/>
  </si>
  <si>
    <t>様</t>
    <rPh sb="0" eb="1">
      <t>サマ</t>
    </rPh>
    <phoneticPr fontId="3"/>
  </si>
  <si>
    <t>別記様式第１号（第４条関係）</t>
    <rPh sb="0" eb="2">
      <t>ベッキ</t>
    </rPh>
    <rPh sb="2" eb="4">
      <t>ヨウシキ</t>
    </rPh>
    <rPh sb="4" eb="5">
      <t>ダイ</t>
    </rPh>
    <rPh sb="6" eb="7">
      <t>ゴウ</t>
    </rPh>
    <rPh sb="8" eb="9">
      <t>ダイ</t>
    </rPh>
    <rPh sb="10" eb="11">
      <t>ジョウ</t>
    </rPh>
    <rPh sb="11" eb="13">
      <t>カンケイ</t>
    </rPh>
    <phoneticPr fontId="3"/>
  </si>
  <si>
    <t>（別紙１）事業所・施設別申請額一覧</t>
    <rPh sb="1" eb="3">
      <t>ベッシ</t>
    </rPh>
    <rPh sb="5" eb="8">
      <t>ジギョウショ</t>
    </rPh>
    <rPh sb="9" eb="11">
      <t>シセツ</t>
    </rPh>
    <rPh sb="11" eb="12">
      <t>ベツ</t>
    </rPh>
    <rPh sb="12" eb="15">
      <t>シンセイガク</t>
    </rPh>
    <rPh sb="15" eb="17">
      <t>イチラン</t>
    </rPh>
    <phoneticPr fontId="3"/>
  </si>
  <si>
    <t>申請方法</t>
    <rPh sb="0" eb="2">
      <t>シンセイ</t>
    </rPh>
    <rPh sb="2" eb="4">
      <t>ホウホウ</t>
    </rPh>
    <phoneticPr fontId="3"/>
  </si>
  <si>
    <r>
      <t>個表シート（個票●）の</t>
    </r>
    <r>
      <rPr>
        <b/>
        <u/>
        <sz val="11"/>
        <color rgb="FFFF0000"/>
        <rFont val="ＭＳ 明朝"/>
        <family val="1"/>
        <charset val="128"/>
      </rPr>
      <t>着色セルを入力</t>
    </r>
    <r>
      <rPr>
        <sz val="11"/>
        <color theme="1"/>
        <rFont val="ＭＳ 明朝"/>
        <family val="1"/>
        <charset val="128"/>
      </rPr>
      <t>（</t>
    </r>
    <r>
      <rPr>
        <b/>
        <u/>
        <sz val="11"/>
        <color rgb="FFFF0000"/>
        <rFont val="ＭＳ 明朝"/>
        <family val="1"/>
        <charset val="128"/>
      </rPr>
      <t>黄色セル</t>
    </r>
    <r>
      <rPr>
        <sz val="11"/>
        <color theme="1"/>
        <rFont val="ＭＳ 明朝"/>
        <family val="1"/>
        <charset val="128"/>
      </rPr>
      <t>：必要情報の入力・該当する取組内容のチェック）し、事業者（法人本部）へ返送</t>
    </r>
    <rPh sb="0" eb="2">
      <t>コヒョウ</t>
    </rPh>
    <rPh sb="6" eb="8">
      <t>コヒョウ</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</si>
  <si>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Excelファイル名を代表となる事業所の事業所番号に
変更</t>
    <phoneticPr fontId="3"/>
  </si>
  <si>
    <t>(別紙２）事業所・施設別個票</t>
    <rPh sb="1" eb="3">
      <t>ベッシ</t>
    </rPh>
    <rPh sb="5" eb="8">
      <t>ジギョウショ</t>
    </rPh>
    <rPh sb="9" eb="11">
      <t>シセツ</t>
    </rPh>
    <rPh sb="11" eb="12">
      <t>ベツ</t>
    </rPh>
    <rPh sb="12" eb="14">
      <t>コヒョウ</t>
    </rPh>
    <phoneticPr fontId="3"/>
  </si>
  <si>
    <t>申請に関する担当者</t>
    <rPh sb="0" eb="2">
      <t>シンセイ</t>
    </rPh>
    <rPh sb="3" eb="4">
      <t>カン</t>
    </rPh>
    <rPh sb="6" eb="9">
      <t>タントウシャ</t>
    </rPh>
    <phoneticPr fontId="3"/>
  </si>
  <si>
    <t>広島県障害福祉サービス施設・事業所等における感染防止対策支援事業補助金交付申請書兼実績報告書</t>
    <rPh sb="0" eb="3">
      <t>ヒロシマケン</t>
    </rPh>
    <rPh sb="3" eb="7">
      <t>ショウガイフクシ</t>
    </rPh>
    <rPh sb="17" eb="18">
      <t>トウ</t>
    </rPh>
    <rPh sb="22" eb="24">
      <t>カンセン</t>
    </rPh>
    <rPh sb="24" eb="26">
      <t>ボウシ</t>
    </rPh>
    <rPh sb="26" eb="28">
      <t>タイサク</t>
    </rPh>
    <rPh sb="28" eb="30">
      <t>シエン</t>
    </rPh>
    <rPh sb="30" eb="32">
      <t>ジギョウ</t>
    </rPh>
    <rPh sb="32" eb="35">
      <t>ホジョキン</t>
    </rPh>
    <rPh sb="35" eb="37">
      <t>コウフ</t>
    </rPh>
    <rPh sb="37" eb="40">
      <t>シンセイショ</t>
    </rPh>
    <rPh sb="40" eb="41">
      <t>ケン</t>
    </rPh>
    <rPh sb="41" eb="43">
      <t>ジッセキ</t>
    </rPh>
    <rPh sb="43" eb="46">
      <t>ホウコクショ</t>
    </rPh>
    <phoneticPr fontId="3"/>
  </si>
  <si>
    <t>令和３年度新型コロナウイルス感染症感染拡大防止継続支援補助金及び広島県介護サービス事業所・施設における感染防止対策支援事業補助金の交付を受けていない。</t>
    <rPh sb="32" eb="35">
      <t>ヒロシマケン</t>
    </rPh>
    <rPh sb="35" eb="37">
      <t>カイゴ</t>
    </rPh>
    <rPh sb="41" eb="44">
      <t>ジギョウショ</t>
    </rPh>
    <rPh sb="45" eb="47">
      <t>シセツ</t>
    </rPh>
    <rPh sb="51" eb="61">
      <t>カンセンボウシタイサクシエンジギョウ</t>
    </rPh>
    <rPh sb="61" eb="64">
      <t>ホジョキン</t>
    </rPh>
    <phoneticPr fontId="3"/>
  </si>
  <si>
    <t>各事業所から回収した個票の入力内容を確認
各事業所の申請先が同一都道府県知事となっているか
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6" eb="48">
      <t>カクニン</t>
    </rPh>
    <phoneticPr fontId="3"/>
  </si>
  <si>
    <t>（申請額一覧シート）に全事業所分が正しく反映されているか確認（61事業所以上ある場合には63行目を行ごとコピーし、64行目に右クリック→「コピーしたセルの挿入」で挿入すること）</t>
    <phoneticPr fontId="3"/>
  </si>
  <si>
    <t>本Excelを各事業所に配布し、個票のシートを記入するように依頼</t>
    <phoneticPr fontId="3"/>
  </si>
  <si>
    <t>事業所の数だけ個表をコピーしてください
※シートをコピーするには，「シート」を右クリックし，「移動またはコピー」を選択して行ってください</t>
    <rPh sb="0" eb="3">
      <t>ジギョウショ</t>
    </rPh>
    <rPh sb="4" eb="5">
      <t>カズ</t>
    </rPh>
    <rPh sb="7" eb="8">
      <t>コ</t>
    </rPh>
    <rPh sb="8" eb="9">
      <t>ヒョウ</t>
    </rPh>
    <phoneticPr fontId="3"/>
  </si>
  <si>
    <r>
      <t>各事業所の個票のシート名を「個票●」（●は</t>
    </r>
    <r>
      <rPr>
        <b/>
        <u/>
        <sz val="11"/>
        <color rgb="FFFF0000"/>
        <rFont val="ＭＳ 明朝"/>
        <family val="1"/>
        <charset val="128"/>
      </rPr>
      <t>１からの通し番号</t>
    </r>
    <r>
      <rPr>
        <sz val="11"/>
        <color theme="1"/>
        <rFont val="ＭＳ 明朝"/>
        <family val="1"/>
        <charset val="128"/>
      </rPr>
      <t>）に</t>
    </r>
    <r>
      <rPr>
        <b/>
        <u/>
        <sz val="11"/>
        <color rgb="FFFF0000"/>
        <rFont val="ＭＳ 明朝"/>
        <family val="1"/>
        <charset val="128"/>
      </rPr>
      <t>修正</t>
    </r>
    <r>
      <rPr>
        <sz val="11"/>
        <color theme="1"/>
        <rFont val="ＭＳ 明朝"/>
        <family val="1"/>
        <charset val="128"/>
      </rPr>
      <t xml:space="preserve">
</t>
    </r>
    <r>
      <rPr>
        <sz val="9"/>
        <color rgb="FF0070C0"/>
        <rFont val="ＭＳ 明朝"/>
        <family val="1"/>
        <charset val="128"/>
      </rPr>
      <t>※異なる都道府県事業所分は含めない
※「個票●」以外のシート名は絶対に編集しないでください</t>
    </r>
    <phoneticPr fontId="3"/>
  </si>
  <si>
    <t>≪国保連に登録されている口座が債権譲渡されていない事業所・施設≫
　国保連へ電子申請
・電子請求受付システムから完成した、Excelファイルをアップロードする申請
≪国保連に登録されている口座が債権譲渡されている事業所・施設≫
　完成したExcelファイルを県の電子申請システムで申請</t>
    <rPh sb="1" eb="4">
      <t>コクホレン</t>
    </rPh>
    <rPh sb="5" eb="7">
      <t>トウロク</t>
    </rPh>
    <rPh sb="12" eb="14">
      <t>コウザ</t>
    </rPh>
    <rPh sb="15" eb="17">
      <t>サイケン</t>
    </rPh>
    <rPh sb="17" eb="19">
      <t>ジョウト</t>
    </rPh>
    <rPh sb="25" eb="28">
      <t>ジギョウショ</t>
    </rPh>
    <rPh sb="29" eb="31">
      <t>シセツ</t>
    </rPh>
    <rPh sb="34" eb="37">
      <t>コクホレン</t>
    </rPh>
    <rPh sb="38" eb="40">
      <t>デンシ</t>
    </rPh>
    <rPh sb="40" eb="42">
      <t>シンセイ</t>
    </rPh>
    <rPh sb="44" eb="46">
      <t>デンシ</t>
    </rPh>
    <rPh sb="46" eb="48">
      <t>セイキュウ</t>
    </rPh>
    <rPh sb="48" eb="50">
      <t>ウケツケ</t>
    </rPh>
    <rPh sb="56" eb="58">
      <t>カンセイ</t>
    </rPh>
    <rPh sb="79" eb="81">
      <t>シンセイ</t>
    </rPh>
    <rPh sb="130" eb="131">
      <t>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</si>
</sst>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ＭＳ Ｐゴシック"/>
      <family val="3"/>
      <charset val="128"/>
    </font>
    <font>
      <b/>
      <sz val="18"/>
      <color rgb="FFFF0000"/>
      <name val="ＭＳ Ｐ明朝"/>
      <family val="1"/>
      <charset val="128"/>
    </font>
    <font>
      <sz val="9"/>
      <color rgb="FF0070C0"/>
      <name val="ＭＳ 明朝"/>
      <family val="1"/>
      <charset val="128"/>
    </font>
    <font>
      <b/>
      <sz val="16"/>
      <color indexed="10"/>
      <name val="ＭＳ Ｐゴシック"/>
      <family val="3"/>
      <charset val="128"/>
    </font>
    <font>
      <b/>
      <sz val="10"/>
      <color indexed="39"/>
      <name val="ＭＳ Ｐゴシック"/>
      <family val="3"/>
      <charset val="128"/>
    </font>
    <font>
      <b/>
      <sz val="14"/>
      <color rgb="FFFF0000"/>
      <name val="ＭＳ ゴシック"/>
      <family val="3"/>
      <charset val="128"/>
    </font>
    <font>
      <b/>
      <sz val="9"/>
      <color indexed="10"/>
      <name val="ＭＳ Ｐゴシック"/>
      <family val="3"/>
      <charset val="128"/>
    </font>
    <font>
      <b/>
      <sz val="9"/>
      <color indexed="39"/>
      <name val="ＭＳ Ｐゴシック"/>
      <family val="3"/>
      <charset val="128"/>
    </font>
    <font>
      <b/>
      <u/>
      <sz val="11"/>
      <color rgb="FFFF0000"/>
      <name val="ＭＳ 明朝"/>
      <family val="1"/>
      <charset val="128"/>
    </font>
    <font>
      <b/>
      <sz val="12"/>
      <color rgb="FFFF0000"/>
      <name val="ＭＳ 明朝"/>
      <family val="1"/>
      <charset val="128"/>
    </font>
    <font>
      <sz val="12"/>
      <color rgb="FFFF0000"/>
      <name val="ＭＳ 明朝"/>
      <family val="1"/>
      <charset val="128"/>
    </font>
    <font>
      <b/>
      <sz val="9"/>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32">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11" fillId="0" borderId="0" xfId="0" applyFont="1" applyFill="1" applyBorder="1" applyAlignment="1">
      <alignment horizontal="center" vertical="center"/>
    </xf>
    <xf numFmtId="0" fontId="11" fillId="0" borderId="9" xfId="0" applyFont="1" applyFill="1" applyBorder="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4" fillId="0" borderId="0" xfId="0" applyFont="1" applyBorder="1">
      <alignment vertical="center"/>
    </xf>
    <xf numFmtId="0" fontId="12" fillId="0" borderId="42" xfId="0" applyFont="1" applyBorder="1" applyAlignment="1">
      <alignment vertical="center"/>
    </xf>
    <xf numFmtId="176" fontId="12" fillId="0" borderId="42" xfId="0" applyNumberFormat="1" applyFont="1" applyBorder="1" applyAlignment="1">
      <alignment vertical="center"/>
    </xf>
    <xf numFmtId="176" fontId="12" fillId="0" borderId="51" xfId="0" applyNumberFormat="1" applyFont="1" applyBorder="1" applyAlignment="1">
      <alignment vertical="center"/>
    </xf>
    <xf numFmtId="176" fontId="12" fillId="0" borderId="44" xfId="0" applyNumberFormat="1" applyFont="1" applyBorder="1" applyAlignment="1">
      <alignment vertical="center"/>
    </xf>
    <xf numFmtId="176" fontId="12" fillId="0" borderId="52" xfId="0" applyNumberFormat="1" applyFont="1" applyBorder="1" applyAlignment="1">
      <alignment vertical="center"/>
    </xf>
    <xf numFmtId="176" fontId="12" fillId="0" borderId="46"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0" fontId="15" fillId="0" borderId="18" xfId="0" applyFont="1" applyBorder="1" applyAlignment="1">
      <alignmen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6" fillId="0" borderId="34" xfId="0" applyFont="1" applyBorder="1" applyAlignment="1">
      <alignment horizontal="center" vertical="center" textRotation="255"/>
    </xf>
    <xf numFmtId="0" fontId="26" fillId="0" borderId="22" xfId="0" applyFont="1" applyBorder="1">
      <alignment vertical="center"/>
    </xf>
    <xf numFmtId="0" fontId="26" fillId="0" borderId="23" xfId="0" applyFont="1" applyBorder="1">
      <alignment vertical="center"/>
    </xf>
    <xf numFmtId="0" fontId="26" fillId="0" borderId="32" xfId="0" applyFont="1" applyBorder="1" applyAlignment="1">
      <alignment horizontal="center" vertical="center" textRotation="255"/>
    </xf>
    <xf numFmtId="0" fontId="26" fillId="0" borderId="33" xfId="0" applyFont="1" applyBorder="1">
      <alignment vertical="center"/>
    </xf>
    <xf numFmtId="0" fontId="26" fillId="0" borderId="34" xfId="0" applyFont="1" applyBorder="1" applyAlignment="1">
      <alignment horizontal="center" vertical="center"/>
    </xf>
    <xf numFmtId="0" fontId="26" fillId="0" borderId="32" xfId="0" applyFont="1" applyBorder="1" applyAlignment="1">
      <alignment horizontal="center" vertical="center"/>
    </xf>
    <xf numFmtId="0" fontId="26" fillId="0" borderId="65" xfId="0" applyFont="1" applyBorder="1" applyAlignment="1">
      <alignment vertical="center" textRotation="255" shrinkToFit="1"/>
    </xf>
    <xf numFmtId="0" fontId="26" fillId="0" borderId="66" xfId="0" applyFont="1" applyBorder="1" applyAlignment="1">
      <alignment horizontal="center" vertical="center"/>
    </xf>
    <xf numFmtId="0" fontId="26" fillId="0" borderId="25" xfId="0" applyFont="1" applyBorder="1">
      <alignment vertical="center"/>
    </xf>
    <xf numFmtId="0" fontId="26" fillId="0" borderId="30" xfId="0" applyFont="1" applyBorder="1">
      <alignment vertical="center"/>
    </xf>
    <xf numFmtId="0" fontId="26" fillId="0" borderId="31" xfId="0" applyFont="1" applyBorder="1" applyAlignment="1">
      <alignment horizontal="center" vertical="center"/>
    </xf>
    <xf numFmtId="0" fontId="26" fillId="0" borderId="35" xfId="0" applyFont="1" applyBorder="1" applyAlignment="1">
      <alignment horizontal="center" vertical="center"/>
    </xf>
    <xf numFmtId="0" fontId="26" fillId="0" borderId="0" xfId="0" applyFont="1" applyBorder="1">
      <alignment vertical="center"/>
    </xf>
    <xf numFmtId="0" fontId="26" fillId="0" borderId="24" xfId="0" applyFont="1" applyBorder="1">
      <alignment vertical="center"/>
    </xf>
    <xf numFmtId="0" fontId="26" fillId="0" borderId="33" xfId="0" applyFont="1" applyBorder="1" applyAlignment="1">
      <alignment vertical="center"/>
    </xf>
    <xf numFmtId="0" fontId="26" fillId="0" borderId="38" xfId="0" applyFont="1" applyBorder="1">
      <alignment vertical="center"/>
    </xf>
    <xf numFmtId="0" fontId="26" fillId="0" borderId="37" xfId="0" applyFont="1" applyBorder="1">
      <alignment vertical="center"/>
    </xf>
    <xf numFmtId="0" fontId="27"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29" fillId="0" borderId="0" xfId="0" applyFont="1" applyAlignment="1">
      <alignment horizontal="center" vertical="center"/>
    </xf>
    <xf numFmtId="0" fontId="31"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4" fillId="0" borderId="26" xfId="0" applyNumberFormat="1" applyFont="1" applyBorder="1" applyAlignment="1" applyProtection="1">
      <alignment vertical="center" shrinkToFit="1"/>
    </xf>
    <xf numFmtId="0" fontId="33" fillId="0" borderId="0" xfId="0" applyFont="1" applyFill="1" applyAlignment="1">
      <alignment horizontal="center"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0" fontId="10" fillId="0" borderId="0" xfId="0" applyFont="1" applyAlignment="1" applyProtection="1">
      <alignment horizontal="center" vertical="center"/>
    </xf>
    <xf numFmtId="0" fontId="10" fillId="0" borderId="0" xfId="0" applyFont="1" applyAlignment="1">
      <alignment horizontal="center" vertical="center"/>
    </xf>
    <xf numFmtId="0" fontId="37" fillId="0" borderId="0" xfId="0" applyFont="1" applyFill="1" applyAlignment="1">
      <alignment horizontal="left" vertical="center"/>
    </xf>
    <xf numFmtId="0" fontId="22" fillId="5" borderId="0" xfId="0" applyFont="1" applyFill="1" applyBorder="1" applyAlignment="1">
      <alignment horizontal="center" vertical="center"/>
    </xf>
    <xf numFmtId="0" fontId="37" fillId="0" borderId="0" xfId="0" applyFont="1" applyFill="1" applyAlignment="1">
      <alignment horizontal="center" vertical="center" wrapText="1"/>
    </xf>
    <xf numFmtId="0" fontId="37" fillId="0" borderId="0" xfId="0" applyFont="1" applyFill="1">
      <alignment vertical="center"/>
    </xf>
    <xf numFmtId="0" fontId="15" fillId="0" borderId="26" xfId="0" applyFont="1" applyBorder="1" applyAlignment="1" applyProtection="1">
      <alignment horizontal="left" vertical="center" wrapText="1"/>
    </xf>
    <xf numFmtId="0" fontId="9" fillId="0" borderId="0" xfId="0" applyFont="1" applyFill="1" applyAlignment="1">
      <alignment horizontal="left" vertical="center"/>
    </xf>
    <xf numFmtId="0" fontId="31" fillId="0" borderId="0" xfId="0" applyFont="1" applyAlignment="1">
      <alignment horizontal="right" vertical="top"/>
    </xf>
    <xf numFmtId="0" fontId="41" fillId="0" borderId="5" xfId="0" applyFont="1" applyBorder="1" applyAlignment="1">
      <alignment horizontal="left" vertical="center" wrapText="1"/>
    </xf>
    <xf numFmtId="0" fontId="42" fillId="0" borderId="5" xfId="0" applyFont="1" applyBorder="1" applyAlignment="1">
      <alignment horizontal="lef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38" fontId="11" fillId="0" borderId="70" xfId="4" applyFont="1" applyBorder="1" applyAlignment="1">
      <alignment vertical="center"/>
    </xf>
    <xf numFmtId="38" fontId="11" fillId="0" borderId="71" xfId="4"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176" fontId="11" fillId="0" borderId="0"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1" fillId="0" borderId="67" xfId="4" applyFont="1" applyBorder="1" applyAlignment="1">
      <alignment vertical="center"/>
    </xf>
    <xf numFmtId="38" fontId="11" fillId="0" borderId="68" xfId="4" applyFont="1" applyBorder="1" applyAlignment="1">
      <alignmen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NumberFormat="1" applyFont="1" applyBorder="1" applyAlignment="1">
      <alignment horizontal="right" vertical="center"/>
    </xf>
    <xf numFmtId="0" fontId="12" fillId="0" borderId="48" xfId="0" applyNumberFormat="1" applyFont="1" applyBorder="1" applyAlignment="1">
      <alignment horizontal="right" vertical="center"/>
    </xf>
    <xf numFmtId="38" fontId="12" fillId="0" borderId="50" xfId="4" applyFont="1" applyBorder="1" applyAlignment="1">
      <alignment horizontal="right" vertical="center"/>
    </xf>
    <xf numFmtId="38" fontId="12" fillId="0" borderId="48" xfId="4" applyFont="1" applyBorder="1" applyAlignment="1">
      <alignment horizontal="right" vertical="center"/>
    </xf>
    <xf numFmtId="38" fontId="11" fillId="0" borderId="50" xfId="4" applyFont="1" applyBorder="1" applyAlignment="1">
      <alignment vertical="center"/>
    </xf>
    <xf numFmtId="38" fontId="11" fillId="0" borderId="48" xfId="4"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50" xfId="0" applyFont="1" applyBorder="1" applyAlignment="1">
      <alignment vertical="center"/>
    </xf>
    <xf numFmtId="0" fontId="11" fillId="0" borderId="48" xfId="0" applyFont="1" applyBorder="1" applyAlignment="1">
      <alignment vertical="center"/>
    </xf>
    <xf numFmtId="0" fontId="26" fillId="0" borderId="41" xfId="0" applyFont="1" applyBorder="1" applyAlignment="1">
      <alignment horizontal="center" vertical="center" textRotation="255"/>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26" fillId="0" borderId="49" xfId="0" applyFont="1" applyBorder="1" applyAlignment="1">
      <alignment horizontal="center" vertical="center"/>
    </xf>
    <xf numFmtId="0" fontId="43" fillId="0" borderId="0" xfId="0" applyFont="1" applyAlignment="1" applyProtection="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0" borderId="53" xfId="0" applyFont="1" applyBorder="1" applyAlignment="1">
      <alignment horizontal="center" vertical="center"/>
    </xf>
    <xf numFmtId="0" fontId="11" fillId="0" borderId="45" xfId="0" applyFont="1" applyBorder="1" applyAlignment="1">
      <alignment horizontal="center" vertical="center"/>
    </xf>
    <xf numFmtId="0" fontId="11" fillId="0" borderId="54" xfId="0" applyFont="1" applyBorder="1" applyAlignment="1">
      <alignment horizontal="center" vertical="center"/>
    </xf>
    <xf numFmtId="0" fontId="11" fillId="0" borderId="67" xfId="0" applyFont="1" applyFill="1" applyBorder="1" applyAlignment="1">
      <alignment vertical="center"/>
    </xf>
    <xf numFmtId="0" fontId="11" fillId="0" borderId="68"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26" fillId="0" borderId="41" xfId="0" applyFont="1" applyBorder="1" applyAlignment="1">
      <alignment horizontal="center" vertical="center" textRotation="255" shrinkToFit="1"/>
    </xf>
    <xf numFmtId="0" fontId="11" fillId="0" borderId="70" xfId="0" applyFont="1" applyFill="1" applyBorder="1" applyAlignment="1">
      <alignment vertical="center"/>
    </xf>
    <xf numFmtId="0" fontId="11" fillId="0" borderId="71" xfId="0" applyFont="1" applyFill="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73"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177" fontId="8" fillId="4" borderId="26" xfId="4" applyNumberFormat="1" applyFont="1" applyFill="1" applyBorder="1" applyAlignment="1" applyProtection="1">
      <alignment vertical="center" shrinkToFit="1"/>
      <protection locked="0"/>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8"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7" fillId="4" borderId="27" xfId="0" applyFont="1" applyFill="1" applyBorder="1" applyAlignment="1" applyProtection="1">
      <alignment vertical="center" shrinkToFit="1"/>
      <protection locked="0"/>
    </xf>
    <xf numFmtId="0" fontId="7" fillId="4" borderId="26" xfId="0" applyFont="1" applyFill="1" applyBorder="1" applyAlignment="1" applyProtection="1">
      <alignment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0" fillId="0" borderId="5" xfId="0" applyFont="1" applyFill="1" applyBorder="1" applyAlignment="1">
      <alignment horizontal="left" vertical="top" wrapText="1"/>
    </xf>
    <xf numFmtId="0" fontId="30"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24" fillId="0" borderId="63" xfId="0" applyFont="1" applyFill="1" applyBorder="1" applyAlignment="1">
      <alignment horizontal="center" vertical="center"/>
    </xf>
    <xf numFmtId="0" fontId="24" fillId="0" borderId="64"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7" fillId="4" borderId="43" xfId="0" applyFont="1" applyFill="1" applyBorder="1" applyAlignment="1" applyProtection="1">
      <alignment vertical="center" shrinkToFit="1"/>
      <protection locked="0"/>
    </xf>
    <xf numFmtId="0" fontId="7" fillId="4" borderId="20" xfId="0" applyFont="1" applyFill="1" applyBorder="1" applyAlignment="1" applyProtection="1">
      <alignment vertical="center" shrinkToFit="1"/>
      <protection locked="0"/>
    </xf>
    <xf numFmtId="0" fontId="20" fillId="0" borderId="50"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0" fillId="0" borderId="0" xfId="0" applyFont="1" applyFill="1" applyAlignment="1">
      <alignment horizontal="left" vertical="center"/>
    </xf>
    <xf numFmtId="0" fontId="22" fillId="5" borderId="47" xfId="0" applyFont="1" applyFill="1" applyBorder="1" applyAlignment="1">
      <alignment horizontal="center" vertical="center"/>
    </xf>
    <xf numFmtId="0" fontId="22" fillId="5" borderId="48" xfId="0" applyFont="1" applyFill="1" applyBorder="1" applyAlignment="1">
      <alignment horizontal="center" vertical="center"/>
    </xf>
    <xf numFmtId="0" fontId="22" fillId="5" borderId="51"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30"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3" fillId="0" borderId="0" xfId="0" applyFont="1" applyFill="1" applyAlignment="1">
      <alignment horizontal="lef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63</xdr:col>
      <xdr:colOff>60325</xdr:colOff>
      <xdr:row>4</xdr:row>
      <xdr:rowOff>219076</xdr:rowOff>
    </xdr:from>
    <xdr:to>
      <xdr:col>67</xdr:col>
      <xdr:colOff>79375</xdr:colOff>
      <xdr:row>35</xdr:row>
      <xdr:rowOff>127000</xdr:rowOff>
    </xdr:to>
    <xdr:sp macro="" textlink="">
      <xdr:nvSpPr>
        <xdr:cNvPr id="4" name="下矢印 3"/>
        <xdr:cNvSpPr/>
      </xdr:nvSpPr>
      <xdr:spPr>
        <a:xfrm>
          <a:off x="11198225" y="955676"/>
          <a:ext cx="654050" cy="82962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0"/>
  <sheetViews>
    <sheetView tabSelected="1" view="pageBreakPreview" zoomScaleNormal="100" zoomScaleSheetLayoutView="100" workbookViewId="0">
      <selection activeCell="D4" sqref="D4"/>
    </sheetView>
  </sheetViews>
  <sheetFormatPr defaultColWidth="9" defaultRowHeight="13"/>
  <cols>
    <col min="1" max="1" width="3.08984375" style="46" customWidth="1"/>
    <col min="2" max="2" width="7.7265625" style="46" customWidth="1"/>
    <col min="3" max="3" width="54.26953125" style="45" customWidth="1"/>
    <col min="4" max="4" width="46.54296875" style="45" customWidth="1"/>
    <col min="5" max="5" width="27.453125" style="45" customWidth="1"/>
    <col min="6" max="6" width="4.26953125" style="46" customWidth="1"/>
    <col min="7" max="16384" width="9" style="46"/>
  </cols>
  <sheetData>
    <row r="2" spans="2:5" ht="16.5">
      <c r="B2" s="1" t="s">
        <v>45</v>
      </c>
      <c r="D2" s="156" t="s">
        <v>120</v>
      </c>
      <c r="E2" s="135"/>
    </row>
    <row r="3" spans="2:5" ht="10.5" customHeight="1">
      <c r="B3" s="1"/>
      <c r="D3" s="2"/>
    </row>
    <row r="4" spans="2:5" s="48" customFormat="1" ht="14">
      <c r="B4" s="132" t="s">
        <v>62</v>
      </c>
      <c r="C4" s="49"/>
      <c r="D4" s="50"/>
      <c r="E4" s="49"/>
    </row>
    <row r="5" spans="2:5" s="48" customFormat="1" ht="14">
      <c r="B5" s="132" t="s">
        <v>109</v>
      </c>
      <c r="C5" s="49"/>
      <c r="D5" s="50"/>
      <c r="E5" s="49"/>
    </row>
    <row r="6" spans="2:5" ht="14">
      <c r="C6" s="2"/>
      <c r="D6" s="2"/>
    </row>
    <row r="7" spans="2:5" ht="14">
      <c r="B7" s="47" t="s">
        <v>42</v>
      </c>
      <c r="C7" s="3" t="s">
        <v>43</v>
      </c>
      <c r="D7" s="3" t="s">
        <v>41</v>
      </c>
      <c r="E7" s="46"/>
    </row>
    <row r="8" spans="2:5" ht="59" customHeight="1">
      <c r="B8" s="47">
        <v>1</v>
      </c>
      <c r="C8" s="100" t="s">
        <v>137</v>
      </c>
      <c r="D8" s="100"/>
      <c r="E8" s="46"/>
    </row>
    <row r="9" spans="2:5" ht="65" customHeight="1">
      <c r="B9" s="47">
        <v>2</v>
      </c>
      <c r="C9" s="100" t="s">
        <v>138</v>
      </c>
      <c r="D9" s="100"/>
      <c r="E9" s="46"/>
    </row>
    <row r="10" spans="2:5" ht="45" customHeight="1">
      <c r="B10" s="47">
        <v>3</v>
      </c>
      <c r="C10" s="100" t="s">
        <v>136</v>
      </c>
      <c r="D10" s="100"/>
      <c r="E10" s="46"/>
    </row>
    <row r="11" spans="2:5" ht="54.5" customHeight="1">
      <c r="B11" s="47">
        <v>4</v>
      </c>
      <c r="C11" s="100"/>
      <c r="D11" s="100" t="s">
        <v>128</v>
      </c>
      <c r="E11" s="46"/>
    </row>
    <row r="12" spans="2:5" ht="50.5" customHeight="1">
      <c r="B12" s="47">
        <v>5</v>
      </c>
      <c r="C12" s="154" t="s">
        <v>134</v>
      </c>
      <c r="D12" s="100"/>
      <c r="E12" s="46"/>
    </row>
    <row r="13" spans="2:5" ht="35" customHeight="1">
      <c r="B13" s="47">
        <v>6</v>
      </c>
      <c r="C13" s="100" t="s">
        <v>44</v>
      </c>
      <c r="D13" s="100"/>
      <c r="E13" s="46"/>
    </row>
    <row r="14" spans="2:5" ht="72" customHeight="1">
      <c r="B14" s="47">
        <v>7</v>
      </c>
      <c r="C14" s="147" t="s">
        <v>135</v>
      </c>
      <c r="D14" s="101"/>
      <c r="E14" s="46"/>
    </row>
    <row r="15" spans="2:5" ht="59" customHeight="1">
      <c r="B15" s="47">
        <v>8</v>
      </c>
      <c r="C15" s="100" t="s">
        <v>60</v>
      </c>
      <c r="D15" s="100"/>
      <c r="E15" s="46"/>
    </row>
    <row r="16" spans="2:5" ht="41.25" customHeight="1">
      <c r="B16" s="47">
        <v>9</v>
      </c>
      <c r="C16" s="110" t="s">
        <v>129</v>
      </c>
      <c r="D16" s="100"/>
      <c r="E16" s="46"/>
    </row>
    <row r="17" spans="2:5" ht="41.25" customHeight="1">
      <c r="B17" s="47">
        <v>10</v>
      </c>
      <c r="C17" s="110" t="s">
        <v>121</v>
      </c>
      <c r="D17" s="100"/>
      <c r="E17" s="46"/>
    </row>
    <row r="18" spans="2:5" ht="132" customHeight="1">
      <c r="B18" s="47">
        <v>11</v>
      </c>
      <c r="C18" s="110" t="s">
        <v>139</v>
      </c>
      <c r="D18" s="100"/>
      <c r="E18" s="46"/>
    </row>
    <row r="19" spans="2:5" ht="41.25" customHeight="1">
      <c r="C19" s="157"/>
      <c r="D19" s="158"/>
      <c r="E19" s="46"/>
    </row>
    <row r="20" spans="2:5" ht="54" customHeight="1"/>
  </sheetData>
  <sheetProtection algorithmName="SHA-512" hashValue="Ls9on3FRFOHT2oCfS1Wro/5WhKizcuu8UCECX0TtU+v/Js7TuhwudFgzDbHMbOORGWE7Rl+mBw50GoBHee6yjQ==" saltValue="m8WmvISM0MA4/+uKtXuC4A==" spinCount="100000" sheet="1" objects="1" scenarios="1"/>
  <mergeCells count="1">
    <mergeCell ref="C19:D19"/>
  </mergeCells>
  <phoneticPr fontId="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6"/>
  <sheetViews>
    <sheetView view="pageBreakPreview" zoomScale="130" zoomScaleNormal="120" zoomScaleSheetLayoutView="130" zoomScalePageLayoutView="130" workbookViewId="0">
      <selection activeCell="T5" sqref="T5:U5"/>
    </sheetView>
  </sheetViews>
  <sheetFormatPr defaultColWidth="2.26953125" defaultRowHeight="12"/>
  <cols>
    <col min="1" max="1" width="3.36328125" style="38" customWidth="1"/>
    <col min="2" max="2" width="3.90625" style="38" customWidth="1"/>
    <col min="3" max="19" width="3.36328125" style="38" customWidth="1"/>
    <col min="20" max="16384" width="2.26953125" style="38"/>
  </cols>
  <sheetData>
    <row r="1" spans="1:38" ht="13.5" customHeight="1">
      <c r="A1" s="35" t="s">
        <v>125</v>
      </c>
      <c r="B1" s="36"/>
      <c r="C1" s="37"/>
      <c r="D1" s="37"/>
    </row>
    <row r="2" spans="1:38" ht="8.25" customHeight="1">
      <c r="A2" s="35"/>
      <c r="B2" s="36"/>
      <c r="C2" s="37"/>
      <c r="D2" s="37"/>
    </row>
    <row r="3" spans="1:38" ht="18" customHeight="1">
      <c r="A3" s="197" t="s">
        <v>132</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40"/>
      <c r="AD3" s="40"/>
      <c r="AE3" s="40"/>
      <c r="AF3" s="40"/>
      <c r="AG3" s="40"/>
      <c r="AH3" s="40"/>
      <c r="AI3" s="40"/>
      <c r="AJ3" s="40"/>
      <c r="AK3" s="40"/>
      <c r="AL3" s="40"/>
    </row>
    <row r="4" spans="1:38" ht="8.25" customHeight="1">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row>
    <row r="5" spans="1:38">
      <c r="B5" s="36"/>
      <c r="C5" s="37"/>
      <c r="D5" s="37"/>
      <c r="R5" s="40"/>
      <c r="S5" s="41" t="s">
        <v>40</v>
      </c>
      <c r="T5" s="224"/>
      <c r="U5" s="224"/>
      <c r="V5" s="39" t="s">
        <v>3</v>
      </c>
      <c r="W5" s="224"/>
      <c r="X5" s="224"/>
      <c r="Y5" s="39" t="s">
        <v>2</v>
      </c>
      <c r="Z5" s="224"/>
      <c r="AA5" s="224"/>
      <c r="AB5" s="39" t="s">
        <v>1</v>
      </c>
    </row>
    <row r="6" spans="1:38" ht="18" customHeight="1">
      <c r="A6" s="224" t="s">
        <v>123</v>
      </c>
      <c r="B6" s="224"/>
      <c r="C6" s="224"/>
      <c r="D6" s="224"/>
      <c r="E6" s="224"/>
      <c r="F6" s="224"/>
      <c r="G6" s="224"/>
      <c r="I6" s="38" t="s">
        <v>124</v>
      </c>
    </row>
    <row r="7" spans="1:38" ht="8.25" customHeight="1">
      <c r="B7" s="36"/>
      <c r="C7" s="37"/>
      <c r="D7" s="37"/>
    </row>
    <row r="8" spans="1:38">
      <c r="A8" s="38" t="s">
        <v>14</v>
      </c>
      <c r="B8" s="36"/>
      <c r="C8" s="37"/>
      <c r="D8" s="37"/>
    </row>
    <row r="9" spans="1:38" ht="11.25" customHeight="1">
      <c r="B9" s="36"/>
      <c r="C9" s="37"/>
      <c r="D9" s="37"/>
    </row>
    <row r="10" spans="1:38" ht="13.5" customHeight="1">
      <c r="A10" s="221" t="s">
        <v>25</v>
      </c>
      <c r="B10" s="201" t="s">
        <v>4</v>
      </c>
      <c r="C10" s="202"/>
      <c r="D10" s="202"/>
      <c r="E10" s="238"/>
      <c r="F10" s="239"/>
      <c r="G10" s="239"/>
      <c r="H10" s="239"/>
      <c r="I10" s="239"/>
      <c r="J10" s="239"/>
      <c r="K10" s="239"/>
      <c r="L10" s="239"/>
      <c r="M10" s="239"/>
      <c r="N10" s="239"/>
      <c r="O10" s="239"/>
      <c r="P10" s="239"/>
      <c r="Q10" s="239"/>
      <c r="R10" s="239"/>
      <c r="S10" s="239"/>
      <c r="T10" s="239"/>
      <c r="U10" s="239"/>
      <c r="V10" s="239"/>
      <c r="W10" s="239"/>
      <c r="X10" s="239"/>
      <c r="Y10" s="239"/>
      <c r="Z10" s="239"/>
      <c r="AA10" s="239"/>
      <c r="AB10" s="240"/>
    </row>
    <row r="11" spans="1:38" ht="32.25" customHeight="1">
      <c r="A11" s="222"/>
      <c r="B11" s="203" t="s">
        <v>5</v>
      </c>
      <c r="C11" s="204"/>
      <c r="D11" s="204"/>
      <c r="E11" s="215"/>
      <c r="F11" s="216"/>
      <c r="G11" s="216"/>
      <c r="H11" s="216"/>
      <c r="I11" s="216"/>
      <c r="J11" s="216"/>
      <c r="K11" s="216"/>
      <c r="L11" s="216"/>
      <c r="M11" s="216"/>
      <c r="N11" s="216"/>
      <c r="O11" s="216"/>
      <c r="P11" s="216"/>
      <c r="Q11" s="216"/>
      <c r="R11" s="216"/>
      <c r="S11" s="216"/>
      <c r="T11" s="216"/>
      <c r="U11" s="216"/>
      <c r="V11" s="216"/>
      <c r="W11" s="216"/>
      <c r="X11" s="216"/>
      <c r="Y11" s="216"/>
      <c r="Z11" s="216"/>
      <c r="AA11" s="216"/>
      <c r="AB11" s="217"/>
      <c r="AC11" s="36"/>
      <c r="AD11" s="36"/>
      <c r="AE11" s="36"/>
      <c r="AF11" s="36"/>
      <c r="AG11" s="36"/>
      <c r="AH11" s="36"/>
      <c r="AI11" s="36"/>
      <c r="AJ11" s="36"/>
    </row>
    <row r="12" spans="1:38" ht="13.5" customHeight="1">
      <c r="A12" s="222"/>
      <c r="B12" s="225" t="s">
        <v>26</v>
      </c>
      <c r="C12" s="226"/>
      <c r="D12" s="227"/>
      <c r="E12" s="42" t="s">
        <v>6</v>
      </c>
      <c r="F12" s="42"/>
      <c r="G12" s="42"/>
      <c r="H12" s="241"/>
      <c r="I12" s="241"/>
      <c r="J12" s="42" t="s">
        <v>7</v>
      </c>
      <c r="K12" s="241"/>
      <c r="L12" s="241"/>
      <c r="M12" s="241"/>
      <c r="N12" s="42" t="s">
        <v>8</v>
      </c>
      <c r="O12" s="42"/>
      <c r="P12" s="42"/>
      <c r="Q12" s="42"/>
      <c r="R12" s="42"/>
      <c r="S12" s="42"/>
      <c r="T12" s="42"/>
      <c r="U12" s="42"/>
      <c r="V12" s="42"/>
      <c r="W12" s="42"/>
      <c r="X12" s="42"/>
      <c r="Y12" s="42"/>
      <c r="Z12" s="42"/>
      <c r="AA12" s="42"/>
      <c r="AB12" s="43"/>
      <c r="AC12" s="36"/>
      <c r="AD12" s="36"/>
      <c r="AE12" s="36"/>
      <c r="AF12" s="36"/>
      <c r="AG12" s="36"/>
      <c r="AH12" s="36"/>
      <c r="AI12" s="36"/>
      <c r="AJ12" s="36"/>
    </row>
    <row r="13" spans="1:38" ht="33" customHeight="1">
      <c r="A13" s="222"/>
      <c r="B13" s="228"/>
      <c r="C13" s="229"/>
      <c r="D13" s="230"/>
      <c r="E13" s="242"/>
      <c r="F13" s="243"/>
      <c r="G13" s="243"/>
      <c r="H13" s="243"/>
      <c r="I13" s="243"/>
      <c r="J13" s="243"/>
      <c r="K13" s="243"/>
      <c r="L13" s="243"/>
      <c r="M13" s="243"/>
      <c r="N13" s="243"/>
      <c r="O13" s="243"/>
      <c r="P13" s="243"/>
      <c r="Q13" s="243"/>
      <c r="R13" s="243"/>
      <c r="S13" s="243"/>
      <c r="T13" s="243"/>
      <c r="U13" s="243"/>
      <c r="V13" s="243"/>
      <c r="W13" s="243"/>
      <c r="X13" s="243"/>
      <c r="Y13" s="243"/>
      <c r="Z13" s="243"/>
      <c r="AA13" s="243"/>
      <c r="AB13" s="244"/>
    </row>
    <row r="14" spans="1:38" ht="26.25" customHeight="1">
      <c r="A14" s="222"/>
      <c r="B14" s="166" t="s">
        <v>9</v>
      </c>
      <c r="C14" s="167"/>
      <c r="D14" s="167"/>
      <c r="E14" s="167"/>
      <c r="F14" s="167"/>
      <c r="G14" s="167"/>
      <c r="H14" s="167"/>
      <c r="I14" s="168"/>
      <c r="J14" s="166" t="s">
        <v>10</v>
      </c>
      <c r="K14" s="167"/>
      <c r="L14" s="168"/>
      <c r="M14" s="245"/>
      <c r="N14" s="246"/>
      <c r="O14" s="246"/>
      <c r="P14" s="246"/>
      <c r="Q14" s="247"/>
      <c r="R14" s="166" t="s">
        <v>27</v>
      </c>
      <c r="S14" s="167"/>
      <c r="T14" s="167"/>
      <c r="U14" s="167"/>
      <c r="V14" s="168"/>
      <c r="W14" s="205"/>
      <c r="X14" s="206"/>
      <c r="Y14" s="206"/>
      <c r="Z14" s="206"/>
      <c r="AA14" s="206"/>
      <c r="AB14" s="207"/>
    </row>
    <row r="15" spans="1:38" ht="26.25" customHeight="1">
      <c r="A15" s="222"/>
      <c r="B15" s="166" t="s">
        <v>11</v>
      </c>
      <c r="C15" s="167"/>
      <c r="D15" s="167"/>
      <c r="E15" s="167"/>
      <c r="F15" s="167"/>
      <c r="G15" s="167"/>
      <c r="H15" s="167"/>
      <c r="I15" s="168"/>
      <c r="J15" s="166" t="s">
        <v>12</v>
      </c>
      <c r="K15" s="167"/>
      <c r="L15" s="168"/>
      <c r="M15" s="205"/>
      <c r="N15" s="206"/>
      <c r="O15" s="206"/>
      <c r="P15" s="206"/>
      <c r="Q15" s="207"/>
      <c r="R15" s="166" t="s">
        <v>13</v>
      </c>
      <c r="S15" s="167"/>
      <c r="T15" s="167"/>
      <c r="U15" s="167"/>
      <c r="V15" s="168"/>
      <c r="W15" s="205"/>
      <c r="X15" s="206"/>
      <c r="Y15" s="206"/>
      <c r="Z15" s="206"/>
      <c r="AA15" s="206"/>
      <c r="AB15" s="207"/>
      <c r="AL15" s="36"/>
    </row>
    <row r="16" spans="1:38" ht="26.25" customHeight="1">
      <c r="A16" s="223"/>
      <c r="B16" s="166" t="s">
        <v>131</v>
      </c>
      <c r="C16" s="167"/>
      <c r="D16" s="167"/>
      <c r="E16" s="167"/>
      <c r="F16" s="167"/>
      <c r="G16" s="167"/>
      <c r="H16" s="167"/>
      <c r="I16" s="168"/>
      <c r="J16" s="166" t="s">
        <v>12</v>
      </c>
      <c r="K16" s="167"/>
      <c r="L16" s="168"/>
      <c r="M16" s="205"/>
      <c r="N16" s="206"/>
      <c r="O16" s="206"/>
      <c r="P16" s="206"/>
      <c r="Q16" s="207"/>
      <c r="R16" s="166" t="s">
        <v>13</v>
      </c>
      <c r="S16" s="167"/>
      <c r="T16" s="167"/>
      <c r="U16" s="167"/>
      <c r="V16" s="168"/>
      <c r="W16" s="205"/>
      <c r="X16" s="206"/>
      <c r="Y16" s="206"/>
      <c r="Z16" s="206"/>
      <c r="AA16" s="206"/>
      <c r="AB16" s="207"/>
      <c r="AC16" s="36"/>
      <c r="AD16" s="36"/>
      <c r="AE16" s="36"/>
      <c r="AF16" s="36"/>
      <c r="AG16" s="36"/>
      <c r="AH16" s="36"/>
      <c r="AI16" s="36"/>
      <c r="AJ16" s="36"/>
    </row>
    <row r="17" spans="1:38" ht="18.75" customHeight="1">
      <c r="A17" s="65"/>
      <c r="B17" s="44"/>
      <c r="C17" s="66"/>
      <c r="D17" s="66"/>
      <c r="E17" s="44"/>
      <c r="F17" s="44"/>
      <c r="G17" s="44"/>
      <c r="H17" s="44"/>
      <c r="I17" s="44"/>
      <c r="J17" s="44"/>
      <c r="K17" s="44"/>
      <c r="L17" s="44"/>
      <c r="M17" s="44"/>
      <c r="N17" s="44"/>
      <c r="O17" s="44"/>
      <c r="P17" s="44"/>
      <c r="Q17" s="44"/>
      <c r="R17" s="44"/>
      <c r="S17" s="58"/>
      <c r="T17" s="58"/>
      <c r="U17" s="58"/>
      <c r="V17" s="58"/>
      <c r="W17" s="58"/>
      <c r="X17" s="58"/>
      <c r="Y17" s="58"/>
      <c r="Z17" s="22"/>
      <c r="AA17" s="44"/>
      <c r="AB17" s="44"/>
      <c r="AC17" s="36"/>
      <c r="AD17" s="36"/>
      <c r="AE17" s="36"/>
      <c r="AF17" s="67"/>
      <c r="AG17" s="67"/>
      <c r="AH17" s="67"/>
      <c r="AI17" s="67"/>
      <c r="AJ17" s="67"/>
      <c r="AK17" s="67"/>
      <c r="AL17" s="67"/>
    </row>
    <row r="18" spans="1:38" ht="18" customHeight="1" thickBot="1">
      <c r="A18" s="36" t="s">
        <v>24</v>
      </c>
      <c r="B18" s="36"/>
      <c r="C18" s="36"/>
      <c r="D18" s="36"/>
      <c r="E18" s="36"/>
      <c r="F18" s="36"/>
      <c r="G18" s="72"/>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row>
    <row r="19" spans="1:38" ht="21.75" customHeight="1" thickBot="1">
      <c r="A19" s="194" t="s">
        <v>115</v>
      </c>
      <c r="B19" s="195"/>
      <c r="C19" s="195"/>
      <c r="D19" s="195"/>
      <c r="E19" s="195"/>
      <c r="F19" s="195"/>
      <c r="G19" s="195"/>
      <c r="H19" s="195"/>
      <c r="I19" s="195"/>
      <c r="J19" s="195"/>
      <c r="K19" s="195"/>
      <c r="L19" s="195"/>
      <c r="M19" s="195"/>
      <c r="N19" s="195"/>
      <c r="O19" s="195"/>
      <c r="P19" s="195"/>
      <c r="Q19" s="195"/>
      <c r="R19" s="195"/>
      <c r="S19" s="196"/>
      <c r="T19" s="234" t="s">
        <v>28</v>
      </c>
      <c r="U19" s="235"/>
      <c r="V19" s="235"/>
      <c r="W19" s="236"/>
      <c r="X19" s="232" t="s">
        <v>15</v>
      </c>
      <c r="Y19" s="232"/>
      <c r="Z19" s="232"/>
      <c r="AA19" s="232"/>
      <c r="AB19" s="233"/>
      <c r="AC19" s="237"/>
      <c r="AD19" s="237"/>
      <c r="AE19" s="237"/>
      <c r="AF19" s="237"/>
      <c r="AG19" s="231"/>
      <c r="AH19" s="231"/>
      <c r="AI19" s="231"/>
      <c r="AJ19" s="231"/>
      <c r="AK19" s="231"/>
      <c r="AL19" s="231"/>
    </row>
    <row r="20" spans="1:38" ht="17.25" customHeight="1">
      <c r="A20" s="193" t="s">
        <v>116</v>
      </c>
      <c r="B20" s="114">
        <v>1</v>
      </c>
      <c r="C20" s="115" t="s">
        <v>91</v>
      </c>
      <c r="D20" s="115"/>
      <c r="E20" s="115"/>
      <c r="F20" s="115"/>
      <c r="G20" s="115"/>
      <c r="H20" s="115"/>
      <c r="I20" s="115"/>
      <c r="J20" s="115"/>
      <c r="K20" s="115"/>
      <c r="L20" s="115"/>
      <c r="M20" s="115"/>
      <c r="N20" s="115"/>
      <c r="O20" s="115"/>
      <c r="P20" s="115"/>
      <c r="Q20" s="115"/>
      <c r="R20" s="115"/>
      <c r="S20" s="116"/>
      <c r="T20" s="175">
        <f ca="1">COUNTIFS(申請額一覧!$E$4:$E$413,C20,申請額一覧!$K$4:$K$413,"&gt;0")</f>
        <v>0</v>
      </c>
      <c r="U20" s="176"/>
      <c r="V20" s="177" t="s">
        <v>16</v>
      </c>
      <c r="W20" s="178"/>
      <c r="X20" s="179">
        <f ca="1">SUMIF(申請額一覧!$E$4:$E$413,C20,申請額一覧!$K$4:$K$413)</f>
        <v>0</v>
      </c>
      <c r="Y20" s="180"/>
      <c r="Z20" s="180"/>
      <c r="AA20" s="180"/>
      <c r="AB20" s="74" t="s">
        <v>48</v>
      </c>
      <c r="AC20" s="163"/>
      <c r="AD20" s="163"/>
      <c r="AE20" s="164"/>
      <c r="AF20" s="164"/>
      <c r="AG20" s="165"/>
      <c r="AH20" s="165"/>
      <c r="AI20" s="165"/>
      <c r="AJ20" s="165"/>
      <c r="AK20" s="62"/>
      <c r="AL20" s="68"/>
    </row>
    <row r="21" spans="1:38" ht="17.25" customHeight="1">
      <c r="A21" s="193"/>
      <c r="B21" s="114">
        <v>2</v>
      </c>
      <c r="C21" s="115" t="s">
        <v>92</v>
      </c>
      <c r="D21" s="115"/>
      <c r="E21" s="115"/>
      <c r="F21" s="115"/>
      <c r="G21" s="115"/>
      <c r="H21" s="115"/>
      <c r="I21" s="115"/>
      <c r="J21" s="115"/>
      <c r="K21" s="115"/>
      <c r="L21" s="115"/>
      <c r="M21" s="115"/>
      <c r="N21" s="115"/>
      <c r="O21" s="115"/>
      <c r="P21" s="115"/>
      <c r="Q21" s="115"/>
      <c r="R21" s="115"/>
      <c r="S21" s="116"/>
      <c r="T21" s="169">
        <f ca="1">COUNTIFS(申請額一覧!$E$4:$E$413,C21,申請額一覧!$K$4:$K$413,"&gt;0")</f>
        <v>0</v>
      </c>
      <c r="U21" s="170"/>
      <c r="V21" s="171" t="s">
        <v>16</v>
      </c>
      <c r="W21" s="172"/>
      <c r="X21" s="173">
        <f ca="1">SUMIF(申請額一覧!$E$4:$E$413,C21,申請額一覧!$K$4:$K$413)</f>
        <v>0</v>
      </c>
      <c r="Y21" s="174"/>
      <c r="Z21" s="174"/>
      <c r="AA21" s="174"/>
      <c r="AB21" s="74" t="s">
        <v>48</v>
      </c>
      <c r="AC21" s="163"/>
      <c r="AD21" s="163"/>
      <c r="AE21" s="164"/>
      <c r="AF21" s="164"/>
      <c r="AG21" s="165"/>
      <c r="AH21" s="165"/>
      <c r="AI21" s="165"/>
      <c r="AJ21" s="165"/>
      <c r="AK21" s="62"/>
      <c r="AL21" s="68"/>
    </row>
    <row r="22" spans="1:38" ht="17.25" customHeight="1">
      <c r="A22" s="193"/>
      <c r="B22" s="117">
        <v>3</v>
      </c>
      <c r="C22" s="115" t="s">
        <v>93</v>
      </c>
      <c r="D22" s="115"/>
      <c r="E22" s="115"/>
      <c r="F22" s="115"/>
      <c r="G22" s="115"/>
      <c r="H22" s="115"/>
      <c r="I22" s="115"/>
      <c r="J22" s="115"/>
      <c r="K22" s="115"/>
      <c r="L22" s="115"/>
      <c r="M22" s="115"/>
      <c r="N22" s="115"/>
      <c r="O22" s="115"/>
      <c r="P22" s="115"/>
      <c r="Q22" s="115"/>
      <c r="R22" s="115"/>
      <c r="S22" s="116"/>
      <c r="T22" s="169">
        <f ca="1">COUNTIFS(申請額一覧!$E$4:$E$413,C22,申請額一覧!$K$4:$K$413,"&gt;0")</f>
        <v>0</v>
      </c>
      <c r="U22" s="170"/>
      <c r="V22" s="171" t="s">
        <v>16</v>
      </c>
      <c r="W22" s="172"/>
      <c r="X22" s="173">
        <f ca="1">SUMIF(申請額一覧!$E$4:$E$413,C22,申請額一覧!$K$4:$K$413)</f>
        <v>0</v>
      </c>
      <c r="Y22" s="174"/>
      <c r="Z22" s="174"/>
      <c r="AA22" s="174"/>
      <c r="AB22" s="74" t="s">
        <v>48</v>
      </c>
      <c r="AC22" s="163"/>
      <c r="AD22" s="163"/>
      <c r="AE22" s="164"/>
      <c r="AF22" s="164"/>
      <c r="AG22" s="165"/>
      <c r="AH22" s="165"/>
      <c r="AI22" s="165"/>
      <c r="AJ22" s="165"/>
      <c r="AK22" s="62"/>
      <c r="AL22" s="68"/>
    </row>
    <row r="23" spans="1:38" ht="17.25" customHeight="1">
      <c r="A23" s="193"/>
      <c r="B23" s="114">
        <v>4</v>
      </c>
      <c r="C23" s="118" t="s">
        <v>64</v>
      </c>
      <c r="D23" s="115"/>
      <c r="E23" s="115"/>
      <c r="F23" s="115"/>
      <c r="G23" s="115"/>
      <c r="H23" s="115"/>
      <c r="I23" s="115"/>
      <c r="J23" s="115"/>
      <c r="K23" s="115"/>
      <c r="L23" s="115"/>
      <c r="M23" s="115"/>
      <c r="N23" s="115"/>
      <c r="O23" s="115"/>
      <c r="P23" s="115"/>
      <c r="Q23" s="115"/>
      <c r="R23" s="115"/>
      <c r="S23" s="115"/>
      <c r="T23" s="169">
        <f ca="1">COUNTIFS(申請額一覧!$E$4:$E$413,C23,申請額一覧!$K$4:$K$413,"&gt;0")</f>
        <v>0</v>
      </c>
      <c r="U23" s="170"/>
      <c r="V23" s="171" t="s">
        <v>16</v>
      </c>
      <c r="W23" s="172"/>
      <c r="X23" s="173">
        <f ca="1">SUMIF(申請額一覧!$E$4:$E$413,C23,申請額一覧!$K$4:$K$413)</f>
        <v>0</v>
      </c>
      <c r="Y23" s="174"/>
      <c r="Z23" s="174"/>
      <c r="AA23" s="174"/>
      <c r="AB23" s="73" t="s">
        <v>48</v>
      </c>
      <c r="AC23" s="163"/>
      <c r="AD23" s="163"/>
      <c r="AE23" s="164"/>
      <c r="AF23" s="164"/>
      <c r="AG23" s="165"/>
      <c r="AH23" s="165"/>
      <c r="AI23" s="165"/>
      <c r="AJ23" s="165"/>
      <c r="AK23" s="68"/>
      <c r="AL23" s="68"/>
    </row>
    <row r="24" spans="1:38" ht="17.25" customHeight="1">
      <c r="A24" s="193"/>
      <c r="B24" s="114">
        <v>5</v>
      </c>
      <c r="C24" s="115" t="s">
        <v>65</v>
      </c>
      <c r="D24" s="115"/>
      <c r="E24" s="115"/>
      <c r="F24" s="115"/>
      <c r="G24" s="115"/>
      <c r="H24" s="115"/>
      <c r="I24" s="115"/>
      <c r="J24" s="115"/>
      <c r="K24" s="115"/>
      <c r="L24" s="115"/>
      <c r="M24" s="115"/>
      <c r="N24" s="115"/>
      <c r="O24" s="115"/>
      <c r="P24" s="115"/>
      <c r="Q24" s="115"/>
      <c r="R24" s="115"/>
      <c r="S24" s="115"/>
      <c r="T24" s="169">
        <f ca="1">COUNTIFS(申請額一覧!$E$4:$E$413,C24,申請額一覧!$K$4:$K$413,"&gt;0")</f>
        <v>0</v>
      </c>
      <c r="U24" s="170"/>
      <c r="V24" s="171" t="s">
        <v>16</v>
      </c>
      <c r="W24" s="172"/>
      <c r="X24" s="173">
        <f ca="1">SUMIF(申請額一覧!$E$4:$E$413,C24,申請額一覧!$K$4:$K$413)</f>
        <v>0</v>
      </c>
      <c r="Y24" s="174"/>
      <c r="Z24" s="174"/>
      <c r="AA24" s="174"/>
      <c r="AB24" s="73" t="s">
        <v>48</v>
      </c>
      <c r="AC24" s="163"/>
      <c r="AD24" s="163"/>
      <c r="AE24" s="164"/>
      <c r="AF24" s="164"/>
      <c r="AG24" s="165"/>
      <c r="AH24" s="165"/>
      <c r="AI24" s="165"/>
      <c r="AJ24" s="165"/>
      <c r="AK24" s="68"/>
      <c r="AL24" s="68"/>
    </row>
    <row r="25" spans="1:38" ht="17.25" customHeight="1">
      <c r="A25" s="193"/>
      <c r="B25" s="114">
        <v>6</v>
      </c>
      <c r="C25" s="115" t="s">
        <v>66</v>
      </c>
      <c r="D25" s="115"/>
      <c r="E25" s="115"/>
      <c r="F25" s="115"/>
      <c r="G25" s="115"/>
      <c r="H25" s="115"/>
      <c r="I25" s="115"/>
      <c r="J25" s="115"/>
      <c r="K25" s="115"/>
      <c r="L25" s="115"/>
      <c r="M25" s="115"/>
      <c r="N25" s="115"/>
      <c r="O25" s="115"/>
      <c r="P25" s="115"/>
      <c r="Q25" s="115"/>
      <c r="R25" s="115"/>
      <c r="S25" s="115"/>
      <c r="T25" s="169">
        <f ca="1">COUNTIFS(申請額一覧!$E$4:$E$413,C25,申請額一覧!$K$4:$K$413,"&gt;0")</f>
        <v>0</v>
      </c>
      <c r="U25" s="170"/>
      <c r="V25" s="171" t="s">
        <v>16</v>
      </c>
      <c r="W25" s="172"/>
      <c r="X25" s="173">
        <f ca="1">SUMIF(申請額一覧!$E$4:$E$413,C25,申請額一覧!$K$4:$K$413)</f>
        <v>0</v>
      </c>
      <c r="Y25" s="174"/>
      <c r="Z25" s="174"/>
      <c r="AA25" s="174"/>
      <c r="AB25" s="74" t="s">
        <v>48</v>
      </c>
      <c r="AC25" s="163"/>
      <c r="AD25" s="163"/>
      <c r="AE25" s="164"/>
      <c r="AF25" s="164"/>
      <c r="AG25" s="165"/>
      <c r="AH25" s="165"/>
      <c r="AI25" s="165"/>
      <c r="AJ25" s="165"/>
      <c r="AK25" s="62"/>
      <c r="AL25" s="68"/>
    </row>
    <row r="26" spans="1:38" ht="17.25" customHeight="1">
      <c r="A26" s="193"/>
      <c r="B26" s="114">
        <v>7</v>
      </c>
      <c r="C26" s="115" t="s">
        <v>67</v>
      </c>
      <c r="D26" s="115"/>
      <c r="E26" s="115"/>
      <c r="F26" s="115"/>
      <c r="G26" s="115"/>
      <c r="H26" s="115"/>
      <c r="I26" s="115"/>
      <c r="J26" s="115"/>
      <c r="K26" s="115"/>
      <c r="L26" s="115"/>
      <c r="M26" s="115"/>
      <c r="N26" s="115"/>
      <c r="O26" s="115"/>
      <c r="P26" s="115"/>
      <c r="Q26" s="115"/>
      <c r="R26" s="115"/>
      <c r="S26" s="115"/>
      <c r="T26" s="169">
        <f ca="1">COUNTIFS(申請額一覧!$E$4:$E$413,C26,申請額一覧!$K$4:$K$413,"&gt;0")</f>
        <v>0</v>
      </c>
      <c r="U26" s="170"/>
      <c r="V26" s="171" t="s">
        <v>16</v>
      </c>
      <c r="W26" s="172"/>
      <c r="X26" s="173">
        <f ca="1">SUMIF(申請額一覧!$E$4:$E$413,C26,申請額一覧!$K$4:$K$413)</f>
        <v>0</v>
      </c>
      <c r="Y26" s="174"/>
      <c r="Z26" s="174"/>
      <c r="AA26" s="174"/>
      <c r="AB26" s="74" t="s">
        <v>48</v>
      </c>
      <c r="AC26" s="163"/>
      <c r="AD26" s="163"/>
      <c r="AE26" s="164"/>
      <c r="AF26" s="164"/>
      <c r="AG26" s="165"/>
      <c r="AH26" s="165"/>
      <c r="AI26" s="165"/>
      <c r="AJ26" s="165"/>
      <c r="AK26" s="62"/>
      <c r="AL26" s="68"/>
    </row>
    <row r="27" spans="1:38" ht="17.25" customHeight="1">
      <c r="A27" s="193"/>
      <c r="B27" s="114">
        <v>8</v>
      </c>
      <c r="C27" s="115" t="s">
        <v>68</v>
      </c>
      <c r="D27" s="115"/>
      <c r="E27" s="115"/>
      <c r="F27" s="115"/>
      <c r="G27" s="115"/>
      <c r="H27" s="115"/>
      <c r="I27" s="115"/>
      <c r="J27" s="115"/>
      <c r="K27" s="115"/>
      <c r="L27" s="115"/>
      <c r="M27" s="115"/>
      <c r="N27" s="115"/>
      <c r="O27" s="115"/>
      <c r="P27" s="115"/>
      <c r="Q27" s="115"/>
      <c r="R27" s="115"/>
      <c r="S27" s="116"/>
      <c r="T27" s="169">
        <f ca="1">COUNTIFS(申請額一覧!$E$4:$E$413,C27,申請額一覧!$K$4:$K$413,"&gt;0")</f>
        <v>0</v>
      </c>
      <c r="U27" s="170"/>
      <c r="V27" s="171" t="s">
        <v>16</v>
      </c>
      <c r="W27" s="172"/>
      <c r="X27" s="173">
        <f ca="1">SUMIF(申請額一覧!$E$4:$E$413,C27,申請額一覧!$K$4:$K$413)</f>
        <v>0</v>
      </c>
      <c r="Y27" s="174"/>
      <c r="Z27" s="174"/>
      <c r="AA27" s="174"/>
      <c r="AB27" s="74" t="s">
        <v>48</v>
      </c>
      <c r="AC27" s="163"/>
      <c r="AD27" s="163"/>
      <c r="AE27" s="164"/>
      <c r="AF27" s="164"/>
      <c r="AG27" s="165"/>
      <c r="AH27" s="165"/>
      <c r="AI27" s="165"/>
      <c r="AJ27" s="165"/>
      <c r="AK27" s="62"/>
      <c r="AL27" s="68"/>
    </row>
    <row r="28" spans="1:38" ht="17.25" customHeight="1">
      <c r="A28" s="193"/>
      <c r="B28" s="114">
        <v>9</v>
      </c>
      <c r="C28" s="118" t="s">
        <v>69</v>
      </c>
      <c r="D28" s="115"/>
      <c r="E28" s="115"/>
      <c r="F28" s="115"/>
      <c r="G28" s="115"/>
      <c r="H28" s="115"/>
      <c r="I28" s="115"/>
      <c r="J28" s="115"/>
      <c r="K28" s="115"/>
      <c r="L28" s="115"/>
      <c r="M28" s="115"/>
      <c r="N28" s="115"/>
      <c r="O28" s="115"/>
      <c r="P28" s="115"/>
      <c r="Q28" s="115"/>
      <c r="R28" s="115"/>
      <c r="S28" s="115"/>
      <c r="T28" s="169">
        <f ca="1">COUNTIFS(申請額一覧!$E$4:$E$413,C28,申請額一覧!$K$4:$K$413,"&gt;0")</f>
        <v>0</v>
      </c>
      <c r="U28" s="170"/>
      <c r="V28" s="171" t="s">
        <v>16</v>
      </c>
      <c r="W28" s="172"/>
      <c r="X28" s="173">
        <f ca="1">SUMIF(申請額一覧!$E$4:$E$413,C28,申請額一覧!$K$4:$K$413)</f>
        <v>0</v>
      </c>
      <c r="Y28" s="174"/>
      <c r="Z28" s="174"/>
      <c r="AA28" s="174"/>
      <c r="AB28" s="73" t="s">
        <v>48</v>
      </c>
      <c r="AC28" s="163"/>
      <c r="AD28" s="163"/>
      <c r="AE28" s="164"/>
      <c r="AF28" s="164"/>
      <c r="AG28" s="165"/>
      <c r="AH28" s="165"/>
      <c r="AI28" s="165"/>
      <c r="AJ28" s="165"/>
      <c r="AK28" s="68"/>
      <c r="AL28" s="68"/>
    </row>
    <row r="29" spans="1:38" ht="17.25" customHeight="1">
      <c r="A29" s="193"/>
      <c r="B29" s="119">
        <v>10</v>
      </c>
      <c r="C29" s="115" t="s">
        <v>70</v>
      </c>
      <c r="D29" s="115"/>
      <c r="E29" s="115"/>
      <c r="F29" s="115"/>
      <c r="G29" s="115"/>
      <c r="H29" s="115"/>
      <c r="I29" s="115"/>
      <c r="J29" s="115"/>
      <c r="K29" s="115"/>
      <c r="L29" s="115"/>
      <c r="M29" s="115"/>
      <c r="N29" s="115"/>
      <c r="O29" s="115"/>
      <c r="P29" s="115"/>
      <c r="Q29" s="115"/>
      <c r="R29" s="115"/>
      <c r="S29" s="115"/>
      <c r="T29" s="169">
        <f ca="1">COUNTIFS(申請額一覧!$E$4:$E$413,C29,申請額一覧!$K$4:$K$413,"&gt;0")</f>
        <v>0</v>
      </c>
      <c r="U29" s="170"/>
      <c r="V29" s="171" t="s">
        <v>16</v>
      </c>
      <c r="W29" s="172"/>
      <c r="X29" s="173">
        <f ca="1">SUMIF(申請額一覧!$E$4:$E$413,C29,申請額一覧!$K$4:$K$413)</f>
        <v>0</v>
      </c>
      <c r="Y29" s="174"/>
      <c r="Z29" s="174"/>
      <c r="AA29" s="174"/>
      <c r="AB29" s="73" t="s">
        <v>48</v>
      </c>
      <c r="AC29" s="163"/>
      <c r="AD29" s="163"/>
      <c r="AE29" s="164"/>
      <c r="AF29" s="164"/>
      <c r="AG29" s="165"/>
      <c r="AH29" s="165"/>
      <c r="AI29" s="165"/>
      <c r="AJ29" s="165"/>
      <c r="AK29" s="68"/>
      <c r="AL29" s="68"/>
    </row>
    <row r="30" spans="1:38" ht="17.25" customHeight="1">
      <c r="A30" s="193"/>
      <c r="B30" s="119">
        <v>11</v>
      </c>
      <c r="C30" s="115" t="s">
        <v>71</v>
      </c>
      <c r="D30" s="115"/>
      <c r="E30" s="115"/>
      <c r="F30" s="115"/>
      <c r="G30" s="115"/>
      <c r="H30" s="115"/>
      <c r="I30" s="115"/>
      <c r="J30" s="115"/>
      <c r="K30" s="115"/>
      <c r="L30" s="115"/>
      <c r="M30" s="115"/>
      <c r="N30" s="115"/>
      <c r="O30" s="115"/>
      <c r="P30" s="115"/>
      <c r="Q30" s="115"/>
      <c r="R30" s="115"/>
      <c r="S30" s="115"/>
      <c r="T30" s="169">
        <f ca="1">COUNTIFS(申請額一覧!$E$4:$E$413,C30,申請額一覧!$K$4:$K$413,"&gt;0")</f>
        <v>0</v>
      </c>
      <c r="U30" s="170"/>
      <c r="V30" s="171" t="s">
        <v>16</v>
      </c>
      <c r="W30" s="172"/>
      <c r="X30" s="173">
        <f ca="1">SUMIF(申請額一覧!$E$4:$E$413,C30,申請額一覧!$K$4:$K$413)</f>
        <v>0</v>
      </c>
      <c r="Y30" s="174"/>
      <c r="Z30" s="174"/>
      <c r="AA30" s="174"/>
      <c r="AB30" s="74" t="s">
        <v>48</v>
      </c>
      <c r="AC30" s="163"/>
      <c r="AD30" s="163"/>
      <c r="AE30" s="164"/>
      <c r="AF30" s="164"/>
      <c r="AG30" s="165"/>
      <c r="AH30" s="165"/>
      <c r="AI30" s="165"/>
      <c r="AJ30" s="165"/>
      <c r="AK30" s="62"/>
      <c r="AL30" s="68"/>
    </row>
    <row r="31" spans="1:38" ht="17.25" customHeight="1">
      <c r="A31" s="193"/>
      <c r="B31" s="119">
        <v>12</v>
      </c>
      <c r="C31" s="115" t="s">
        <v>72</v>
      </c>
      <c r="D31" s="115"/>
      <c r="E31" s="115"/>
      <c r="F31" s="115"/>
      <c r="G31" s="115"/>
      <c r="H31" s="115"/>
      <c r="I31" s="115"/>
      <c r="J31" s="115"/>
      <c r="K31" s="115"/>
      <c r="L31" s="115"/>
      <c r="M31" s="115"/>
      <c r="N31" s="115"/>
      <c r="O31" s="115"/>
      <c r="P31" s="115"/>
      <c r="Q31" s="115"/>
      <c r="R31" s="115"/>
      <c r="S31" s="115"/>
      <c r="T31" s="169">
        <f ca="1">COUNTIFS(申請額一覧!$E$4:$E$413,C31,申請額一覧!$K$4:$K$413,"&gt;0")</f>
        <v>0</v>
      </c>
      <c r="U31" s="170"/>
      <c r="V31" s="171" t="s">
        <v>16</v>
      </c>
      <c r="W31" s="172"/>
      <c r="X31" s="173">
        <f ca="1">SUMIF(申請額一覧!$E$4:$E$413,C31,申請額一覧!$K$4:$K$413)</f>
        <v>0</v>
      </c>
      <c r="Y31" s="174"/>
      <c r="Z31" s="174"/>
      <c r="AA31" s="174"/>
      <c r="AB31" s="74" t="s">
        <v>48</v>
      </c>
      <c r="AC31" s="163"/>
      <c r="AD31" s="163"/>
      <c r="AE31" s="164"/>
      <c r="AF31" s="164"/>
      <c r="AG31" s="165"/>
      <c r="AH31" s="165"/>
      <c r="AI31" s="165"/>
      <c r="AJ31" s="165"/>
      <c r="AK31" s="62"/>
      <c r="AL31" s="68"/>
    </row>
    <row r="32" spans="1:38" ht="17.25" customHeight="1">
      <c r="A32" s="193"/>
      <c r="B32" s="119">
        <v>13</v>
      </c>
      <c r="C32" s="115" t="s">
        <v>73</v>
      </c>
      <c r="D32" s="115"/>
      <c r="E32" s="115"/>
      <c r="F32" s="115"/>
      <c r="G32" s="115"/>
      <c r="H32" s="115"/>
      <c r="I32" s="115"/>
      <c r="J32" s="115"/>
      <c r="K32" s="115"/>
      <c r="L32" s="115"/>
      <c r="M32" s="115"/>
      <c r="N32" s="115"/>
      <c r="O32" s="115"/>
      <c r="P32" s="115"/>
      <c r="Q32" s="115"/>
      <c r="R32" s="115"/>
      <c r="S32" s="115"/>
      <c r="T32" s="169">
        <f ca="1">COUNTIFS(申請額一覧!$E$4:$E$413,C32,申請額一覧!$K$4:$K$413,"&gt;0")</f>
        <v>0</v>
      </c>
      <c r="U32" s="170"/>
      <c r="V32" s="171" t="s">
        <v>16</v>
      </c>
      <c r="W32" s="172"/>
      <c r="X32" s="173">
        <f ca="1">SUMIF(申請額一覧!$E$4:$E$413,C32,申請額一覧!$K$4:$K$413)</f>
        <v>0</v>
      </c>
      <c r="Y32" s="174"/>
      <c r="Z32" s="174"/>
      <c r="AA32" s="174"/>
      <c r="AB32" s="74" t="s">
        <v>48</v>
      </c>
      <c r="AC32" s="163"/>
      <c r="AD32" s="163"/>
      <c r="AE32" s="164"/>
      <c r="AF32" s="164"/>
      <c r="AG32" s="165"/>
      <c r="AH32" s="165"/>
      <c r="AI32" s="165"/>
      <c r="AJ32" s="165"/>
      <c r="AK32" s="62"/>
      <c r="AL32" s="68"/>
    </row>
    <row r="33" spans="1:38" ht="17.25" customHeight="1" thickBot="1">
      <c r="A33" s="193"/>
      <c r="B33" s="120">
        <v>14</v>
      </c>
      <c r="C33" s="115" t="s">
        <v>74</v>
      </c>
      <c r="D33" s="115"/>
      <c r="E33" s="115"/>
      <c r="F33" s="115"/>
      <c r="G33" s="115"/>
      <c r="H33" s="115"/>
      <c r="I33" s="115"/>
      <c r="J33" s="115"/>
      <c r="K33" s="115"/>
      <c r="L33" s="115"/>
      <c r="M33" s="115"/>
      <c r="N33" s="115"/>
      <c r="O33" s="115"/>
      <c r="P33" s="115"/>
      <c r="Q33" s="115"/>
      <c r="R33" s="115"/>
      <c r="S33" s="115"/>
      <c r="T33" s="189">
        <f ca="1">COUNTIFS(申請額一覧!$E$4:$E$413,C33,申請額一覧!$K$4:$K$413,"&gt;0")</f>
        <v>0</v>
      </c>
      <c r="U33" s="190"/>
      <c r="V33" s="159" t="s">
        <v>16</v>
      </c>
      <c r="W33" s="160"/>
      <c r="X33" s="161">
        <f ca="1">SUMIF(申請額一覧!$E$4:$E$413,C33,申請額一覧!$K$4:$K$413)</f>
        <v>0</v>
      </c>
      <c r="Y33" s="162"/>
      <c r="Z33" s="162"/>
      <c r="AA33" s="162"/>
      <c r="AB33" s="74" t="s">
        <v>48</v>
      </c>
      <c r="AC33" s="163"/>
      <c r="AD33" s="163"/>
      <c r="AE33" s="164"/>
      <c r="AF33" s="164"/>
      <c r="AG33" s="165"/>
      <c r="AH33" s="165"/>
      <c r="AI33" s="165"/>
      <c r="AJ33" s="165"/>
      <c r="AK33" s="62"/>
      <c r="AL33" s="68"/>
    </row>
    <row r="34" spans="1:38" ht="17.25" customHeight="1" thickBot="1">
      <c r="A34" s="194" t="s">
        <v>18</v>
      </c>
      <c r="B34" s="195"/>
      <c r="C34" s="195"/>
      <c r="D34" s="195"/>
      <c r="E34" s="195"/>
      <c r="F34" s="195"/>
      <c r="G34" s="195"/>
      <c r="H34" s="195"/>
      <c r="I34" s="195"/>
      <c r="J34" s="195"/>
      <c r="K34" s="195"/>
      <c r="L34" s="195"/>
      <c r="M34" s="195"/>
      <c r="N34" s="195"/>
      <c r="O34" s="195"/>
      <c r="P34" s="195"/>
      <c r="Q34" s="195"/>
      <c r="R34" s="195"/>
      <c r="S34" s="196"/>
      <c r="T34" s="191">
        <f ca="1">SUM(T20:U33)</f>
        <v>0</v>
      </c>
      <c r="U34" s="192"/>
      <c r="V34" s="181" t="s">
        <v>16</v>
      </c>
      <c r="W34" s="182"/>
      <c r="X34" s="187">
        <f ca="1">SUM(X20:AA33)</f>
        <v>0</v>
      </c>
      <c r="Y34" s="188"/>
      <c r="Z34" s="188"/>
      <c r="AA34" s="188"/>
      <c r="AB34" s="75" t="s">
        <v>48</v>
      </c>
      <c r="AC34" s="163"/>
      <c r="AD34" s="163"/>
      <c r="AE34" s="164"/>
      <c r="AF34" s="164"/>
      <c r="AG34" s="165"/>
      <c r="AH34" s="165"/>
      <c r="AI34" s="165"/>
      <c r="AJ34" s="165"/>
      <c r="AK34" s="62"/>
      <c r="AL34" s="68"/>
    </row>
    <row r="35" spans="1:38" ht="33.75" customHeight="1" thickBot="1">
      <c r="A35" s="121" t="s">
        <v>75</v>
      </c>
      <c r="B35" s="122">
        <v>15</v>
      </c>
      <c r="C35" s="123" t="s">
        <v>76</v>
      </c>
      <c r="D35" s="123"/>
      <c r="E35" s="123"/>
      <c r="F35" s="123"/>
      <c r="G35" s="123"/>
      <c r="H35" s="123"/>
      <c r="I35" s="123"/>
      <c r="J35" s="123"/>
      <c r="K35" s="123"/>
      <c r="L35" s="123"/>
      <c r="M35" s="123"/>
      <c r="N35" s="123"/>
      <c r="O35" s="123"/>
      <c r="P35" s="123"/>
      <c r="Q35" s="123"/>
      <c r="R35" s="123"/>
      <c r="S35" s="123"/>
      <c r="T35" s="191">
        <f ca="1">COUNTIFS(申請額一覧!$E$4:$E$413,C35,申請額一覧!$K$4:$K$413,"&gt;0")</f>
        <v>0</v>
      </c>
      <c r="U35" s="192"/>
      <c r="V35" s="181" t="s">
        <v>16</v>
      </c>
      <c r="W35" s="182"/>
      <c r="X35" s="187">
        <f ca="1">SUMIF(申請額一覧!$E$4:$E$413,C35,申請額一覧!$K$4:$K$413)</f>
        <v>0</v>
      </c>
      <c r="Y35" s="188"/>
      <c r="Z35" s="188"/>
      <c r="AA35" s="188"/>
      <c r="AB35" s="76" t="s">
        <v>48</v>
      </c>
      <c r="AC35" s="163"/>
      <c r="AD35" s="163"/>
      <c r="AE35" s="164"/>
      <c r="AF35" s="164"/>
      <c r="AG35" s="165"/>
      <c r="AH35" s="165"/>
      <c r="AI35" s="165"/>
      <c r="AJ35" s="165"/>
      <c r="AK35" s="62"/>
      <c r="AL35" s="68"/>
    </row>
    <row r="36" spans="1:38" ht="17.25" customHeight="1" thickBot="1">
      <c r="A36" s="194" t="s">
        <v>18</v>
      </c>
      <c r="B36" s="195"/>
      <c r="C36" s="195"/>
      <c r="D36" s="195"/>
      <c r="E36" s="195"/>
      <c r="F36" s="195"/>
      <c r="G36" s="195"/>
      <c r="H36" s="195"/>
      <c r="I36" s="195"/>
      <c r="J36" s="195"/>
      <c r="K36" s="195"/>
      <c r="L36" s="195"/>
      <c r="M36" s="195"/>
      <c r="N36" s="195"/>
      <c r="O36" s="195"/>
      <c r="P36" s="195"/>
      <c r="Q36" s="195"/>
      <c r="R36" s="195"/>
      <c r="S36" s="196"/>
      <c r="T36" s="191">
        <f ca="1">SUM(T35)</f>
        <v>0</v>
      </c>
      <c r="U36" s="192"/>
      <c r="V36" s="181" t="s">
        <v>16</v>
      </c>
      <c r="W36" s="182"/>
      <c r="X36" s="187">
        <f ca="1">SUM(X35)</f>
        <v>0</v>
      </c>
      <c r="Y36" s="188"/>
      <c r="Z36" s="188"/>
      <c r="AA36" s="188"/>
      <c r="AB36" s="75" t="s">
        <v>48</v>
      </c>
      <c r="AC36" s="163"/>
      <c r="AD36" s="163"/>
      <c r="AE36" s="164"/>
      <c r="AF36" s="164"/>
      <c r="AG36" s="165"/>
      <c r="AH36" s="165"/>
      <c r="AI36" s="165"/>
      <c r="AJ36" s="165"/>
      <c r="AK36" s="62"/>
      <c r="AL36" s="68"/>
    </row>
    <row r="37" spans="1:38" ht="17.25" customHeight="1">
      <c r="A37" s="193" t="s">
        <v>117</v>
      </c>
      <c r="B37" s="120">
        <v>16</v>
      </c>
      <c r="C37" s="115" t="s">
        <v>99</v>
      </c>
      <c r="D37" s="123"/>
      <c r="E37" s="123"/>
      <c r="F37" s="123"/>
      <c r="G37" s="123"/>
      <c r="H37" s="123"/>
      <c r="I37" s="123"/>
      <c r="J37" s="123"/>
      <c r="K37" s="123"/>
      <c r="L37" s="123"/>
      <c r="M37" s="123"/>
      <c r="N37" s="123"/>
      <c r="O37" s="123"/>
      <c r="P37" s="123"/>
      <c r="Q37" s="123"/>
      <c r="R37" s="123"/>
      <c r="S37" s="123"/>
      <c r="T37" s="175">
        <f ca="1">COUNTIFS(申請額一覧!$E$4:$E$413,C37,申請額一覧!$K$4:$K$413,"&gt;0")</f>
        <v>0</v>
      </c>
      <c r="U37" s="176"/>
      <c r="V37" s="177" t="s">
        <v>16</v>
      </c>
      <c r="W37" s="178"/>
      <c r="X37" s="179">
        <f ca="1">SUMIF(申請額一覧!$E$4:$E$413,C37,申請額一覧!$K$4:$K$413)</f>
        <v>0</v>
      </c>
      <c r="Y37" s="180"/>
      <c r="Z37" s="180"/>
      <c r="AA37" s="180"/>
      <c r="AB37" s="74" t="s">
        <v>48</v>
      </c>
      <c r="AC37" s="54"/>
      <c r="AD37" s="54"/>
      <c r="AE37" s="53"/>
      <c r="AF37" s="53"/>
      <c r="AG37" s="61"/>
      <c r="AH37" s="61"/>
      <c r="AI37" s="61"/>
      <c r="AJ37" s="61"/>
      <c r="AK37" s="62"/>
      <c r="AL37" s="68"/>
    </row>
    <row r="38" spans="1:38" ht="17.25" customHeight="1">
      <c r="A38" s="193"/>
      <c r="B38" s="119">
        <v>17</v>
      </c>
      <c r="C38" s="115" t="s">
        <v>100</v>
      </c>
      <c r="D38" s="123"/>
      <c r="E38" s="123"/>
      <c r="F38" s="123"/>
      <c r="G38" s="123"/>
      <c r="H38" s="123"/>
      <c r="I38" s="123"/>
      <c r="J38" s="123"/>
      <c r="K38" s="123"/>
      <c r="L38" s="123"/>
      <c r="M38" s="123"/>
      <c r="N38" s="123"/>
      <c r="O38" s="123"/>
      <c r="P38" s="123"/>
      <c r="Q38" s="123"/>
      <c r="R38" s="123"/>
      <c r="S38" s="123"/>
      <c r="T38" s="169">
        <f ca="1">COUNTIFS(申請額一覧!$E$4:$E$413,C38,申請額一覧!$K$4:$K$413,"&gt;0")</f>
        <v>0</v>
      </c>
      <c r="U38" s="170"/>
      <c r="V38" s="171" t="s">
        <v>16</v>
      </c>
      <c r="W38" s="172"/>
      <c r="X38" s="173">
        <f ca="1">SUMIF(申請額一覧!$E$4:$E$413,C38,申請額一覧!$K$4:$K$413)</f>
        <v>0</v>
      </c>
      <c r="Y38" s="174"/>
      <c r="Z38" s="174"/>
      <c r="AA38" s="174"/>
      <c r="AB38" s="74" t="s">
        <v>48</v>
      </c>
      <c r="AC38" s="54"/>
      <c r="AD38" s="54"/>
      <c r="AE38" s="53"/>
      <c r="AF38" s="53"/>
      <c r="AG38" s="61"/>
      <c r="AH38" s="61"/>
      <c r="AI38" s="61"/>
      <c r="AJ38" s="61"/>
      <c r="AK38" s="62"/>
      <c r="AL38" s="68"/>
    </row>
    <row r="39" spans="1:38" ht="17.25" customHeight="1">
      <c r="A39" s="193"/>
      <c r="B39" s="120">
        <v>18</v>
      </c>
      <c r="C39" s="124" t="s">
        <v>101</v>
      </c>
      <c r="D39" s="123"/>
      <c r="E39" s="123"/>
      <c r="F39" s="123"/>
      <c r="G39" s="123"/>
      <c r="H39" s="123"/>
      <c r="I39" s="123"/>
      <c r="J39" s="123"/>
      <c r="K39" s="123"/>
      <c r="L39" s="123"/>
      <c r="M39" s="123"/>
      <c r="N39" s="123"/>
      <c r="O39" s="123"/>
      <c r="P39" s="123"/>
      <c r="Q39" s="123"/>
      <c r="R39" s="123"/>
      <c r="S39" s="123"/>
      <c r="T39" s="169">
        <f ca="1">COUNTIFS(申請額一覧!$E$4:$E$413,C39,申請額一覧!$K$4:$K$413,"&gt;0")</f>
        <v>0</v>
      </c>
      <c r="U39" s="170"/>
      <c r="V39" s="171" t="s">
        <v>16</v>
      </c>
      <c r="W39" s="172"/>
      <c r="X39" s="173">
        <f ca="1">SUMIF(申請額一覧!$E$4:$E$413,C39,申請額一覧!$K$4:$K$413)</f>
        <v>0</v>
      </c>
      <c r="Y39" s="174"/>
      <c r="Z39" s="174"/>
      <c r="AA39" s="174"/>
      <c r="AB39" s="74" t="s">
        <v>48</v>
      </c>
      <c r="AC39" s="54"/>
      <c r="AD39" s="54"/>
      <c r="AE39" s="53"/>
      <c r="AF39" s="53"/>
      <c r="AG39" s="61"/>
      <c r="AH39" s="61"/>
      <c r="AI39" s="61"/>
      <c r="AJ39" s="61"/>
      <c r="AK39" s="62"/>
      <c r="AL39" s="68"/>
    </row>
    <row r="40" spans="1:38" ht="17.25" customHeight="1">
      <c r="A40" s="193"/>
      <c r="B40" s="119">
        <v>19</v>
      </c>
      <c r="C40" s="115" t="s">
        <v>77</v>
      </c>
      <c r="D40" s="115"/>
      <c r="E40" s="115"/>
      <c r="F40" s="115"/>
      <c r="G40" s="115"/>
      <c r="H40" s="115"/>
      <c r="I40" s="115"/>
      <c r="J40" s="115"/>
      <c r="K40" s="115"/>
      <c r="L40" s="115"/>
      <c r="M40" s="115"/>
      <c r="N40" s="115"/>
      <c r="O40" s="115"/>
      <c r="P40" s="115"/>
      <c r="Q40" s="115"/>
      <c r="R40" s="115"/>
      <c r="S40" s="115"/>
      <c r="T40" s="169">
        <f ca="1">COUNTIFS(申請額一覧!$E$4:$E$413,C40,申請額一覧!$K$4:$K$413,"&gt;0")</f>
        <v>0</v>
      </c>
      <c r="U40" s="170"/>
      <c r="V40" s="171" t="s">
        <v>16</v>
      </c>
      <c r="W40" s="172"/>
      <c r="X40" s="173">
        <f ca="1">SUMIF(申請額一覧!$E$4:$E$413,C40,申請額一覧!$K$4:$K$413)</f>
        <v>0</v>
      </c>
      <c r="Y40" s="174"/>
      <c r="Z40" s="174"/>
      <c r="AA40" s="174"/>
      <c r="AB40" s="74" t="s">
        <v>48</v>
      </c>
      <c r="AC40" s="163"/>
      <c r="AD40" s="163"/>
      <c r="AE40" s="164"/>
      <c r="AF40" s="164"/>
      <c r="AG40" s="165"/>
      <c r="AH40" s="165"/>
      <c r="AI40" s="165"/>
      <c r="AJ40" s="165"/>
      <c r="AK40" s="62"/>
      <c r="AL40" s="68"/>
    </row>
    <row r="41" spans="1:38" ht="17.25" customHeight="1">
      <c r="A41" s="193"/>
      <c r="B41" s="120">
        <v>20</v>
      </c>
      <c r="C41" s="115" t="s">
        <v>78</v>
      </c>
      <c r="D41" s="115"/>
      <c r="E41" s="115"/>
      <c r="F41" s="115"/>
      <c r="G41" s="115"/>
      <c r="H41" s="115"/>
      <c r="I41" s="115"/>
      <c r="J41" s="115"/>
      <c r="K41" s="115"/>
      <c r="L41" s="115"/>
      <c r="M41" s="115"/>
      <c r="N41" s="115"/>
      <c r="O41" s="115"/>
      <c r="P41" s="115"/>
      <c r="Q41" s="115"/>
      <c r="R41" s="115"/>
      <c r="S41" s="115"/>
      <c r="T41" s="169">
        <f ca="1">COUNTIFS(申請額一覧!$E$4:$E$413,C41,申請額一覧!$K$4:$K$413,"&gt;0")</f>
        <v>0</v>
      </c>
      <c r="U41" s="170"/>
      <c r="V41" s="171" t="s">
        <v>16</v>
      </c>
      <c r="W41" s="172"/>
      <c r="X41" s="173">
        <f ca="1">SUMIF(申請額一覧!$E$4:$E$413,C41,申請額一覧!$K$4:$K$413)</f>
        <v>0</v>
      </c>
      <c r="Y41" s="174"/>
      <c r="Z41" s="174"/>
      <c r="AA41" s="174"/>
      <c r="AB41" s="74" t="s">
        <v>48</v>
      </c>
      <c r="AC41" s="163"/>
      <c r="AD41" s="163"/>
      <c r="AE41" s="164"/>
      <c r="AF41" s="164"/>
      <c r="AG41" s="165"/>
      <c r="AH41" s="165"/>
      <c r="AI41" s="165"/>
      <c r="AJ41" s="165"/>
      <c r="AK41" s="62"/>
      <c r="AL41" s="68"/>
    </row>
    <row r="42" spans="1:38" ht="17.25" customHeight="1">
      <c r="A42" s="193"/>
      <c r="B42" s="119">
        <v>21</v>
      </c>
      <c r="C42" s="115" t="s">
        <v>79</v>
      </c>
      <c r="D42" s="115"/>
      <c r="E42" s="115"/>
      <c r="F42" s="115"/>
      <c r="G42" s="115"/>
      <c r="H42" s="115"/>
      <c r="I42" s="115"/>
      <c r="J42" s="115"/>
      <c r="K42" s="115"/>
      <c r="L42" s="115"/>
      <c r="M42" s="115"/>
      <c r="N42" s="115"/>
      <c r="O42" s="115"/>
      <c r="P42" s="115"/>
      <c r="Q42" s="115"/>
      <c r="R42" s="115"/>
      <c r="S42" s="115"/>
      <c r="T42" s="169">
        <f ca="1">COUNTIFS(申請額一覧!$E$4:$E$413,C42,申請額一覧!$K$4:$K$413,"&gt;0")</f>
        <v>0</v>
      </c>
      <c r="U42" s="170"/>
      <c r="V42" s="171" t="s">
        <v>16</v>
      </c>
      <c r="W42" s="172"/>
      <c r="X42" s="173">
        <f ca="1">SUMIF(申請額一覧!$E$4:$E$413,C42,申請額一覧!$K$4:$K$413)</f>
        <v>0</v>
      </c>
      <c r="Y42" s="174"/>
      <c r="Z42" s="174"/>
      <c r="AA42" s="174"/>
      <c r="AB42" s="74" t="s">
        <v>48</v>
      </c>
      <c r="AC42" s="163"/>
      <c r="AD42" s="163"/>
      <c r="AE42" s="164"/>
      <c r="AF42" s="164"/>
      <c r="AG42" s="165"/>
      <c r="AH42" s="165"/>
      <c r="AI42" s="165"/>
      <c r="AJ42" s="165"/>
      <c r="AK42" s="62"/>
      <c r="AL42" s="68"/>
    </row>
    <row r="43" spans="1:38" ht="17.25" customHeight="1">
      <c r="A43" s="193"/>
      <c r="B43" s="120">
        <v>22</v>
      </c>
      <c r="C43" s="115" t="s">
        <v>102</v>
      </c>
      <c r="D43" s="123"/>
      <c r="E43" s="123"/>
      <c r="F43" s="123"/>
      <c r="G43" s="123"/>
      <c r="H43" s="123"/>
      <c r="I43" s="123"/>
      <c r="J43" s="123"/>
      <c r="K43" s="123"/>
      <c r="L43" s="123"/>
      <c r="M43" s="123"/>
      <c r="N43" s="123"/>
      <c r="O43" s="123"/>
      <c r="P43" s="123"/>
      <c r="Q43" s="123"/>
      <c r="R43" s="123"/>
      <c r="S43" s="123"/>
      <c r="T43" s="169">
        <f ca="1">COUNTIFS(申請額一覧!$E$4:$E$413,C43,申請額一覧!$K$4:$K$413,"&gt;0")</f>
        <v>0</v>
      </c>
      <c r="U43" s="170"/>
      <c r="V43" s="171" t="s">
        <v>16</v>
      </c>
      <c r="W43" s="172"/>
      <c r="X43" s="173">
        <f ca="1">SUMIF(申請額一覧!$E$4:$E$413,C43,申請額一覧!$K$4:$K$413)</f>
        <v>0</v>
      </c>
      <c r="Y43" s="174"/>
      <c r="Z43" s="174"/>
      <c r="AA43" s="174"/>
      <c r="AB43" s="74" t="s">
        <v>48</v>
      </c>
      <c r="AC43" s="104"/>
      <c r="AD43" s="104"/>
      <c r="AE43" s="105"/>
      <c r="AF43" s="105"/>
      <c r="AG43" s="103"/>
      <c r="AH43" s="103"/>
      <c r="AI43" s="103"/>
      <c r="AJ43" s="103"/>
      <c r="AK43" s="62"/>
      <c r="AL43" s="68"/>
    </row>
    <row r="44" spans="1:38" ht="17.25" customHeight="1">
      <c r="A44" s="193"/>
      <c r="B44" s="119">
        <v>23</v>
      </c>
      <c r="C44" s="115" t="s">
        <v>103</v>
      </c>
      <c r="D44" s="123"/>
      <c r="E44" s="123"/>
      <c r="F44" s="123"/>
      <c r="G44" s="123"/>
      <c r="H44" s="123"/>
      <c r="I44" s="123"/>
      <c r="J44" s="123"/>
      <c r="K44" s="123"/>
      <c r="L44" s="123"/>
      <c r="M44" s="123"/>
      <c r="N44" s="123"/>
      <c r="O44" s="123"/>
      <c r="P44" s="123"/>
      <c r="Q44" s="123"/>
      <c r="R44" s="123"/>
      <c r="S44" s="123"/>
      <c r="T44" s="169">
        <f ca="1">COUNTIFS(申請額一覧!$E$4:$E$413,C44,申請額一覧!$K$4:$K$413,"&gt;0")</f>
        <v>0</v>
      </c>
      <c r="U44" s="170"/>
      <c r="V44" s="171" t="s">
        <v>16</v>
      </c>
      <c r="W44" s="172"/>
      <c r="X44" s="173">
        <f ca="1">SUMIF(申請額一覧!$E$4:$E$413,C44,申請額一覧!$K$4:$K$413)</f>
        <v>0</v>
      </c>
      <c r="Y44" s="174"/>
      <c r="Z44" s="174"/>
      <c r="AA44" s="174"/>
      <c r="AB44" s="74" t="s">
        <v>48</v>
      </c>
      <c r="AC44" s="104"/>
      <c r="AD44" s="104"/>
      <c r="AE44" s="105"/>
      <c r="AF44" s="105"/>
      <c r="AG44" s="103"/>
      <c r="AH44" s="103"/>
      <c r="AI44" s="103"/>
      <c r="AJ44" s="103"/>
      <c r="AK44" s="62"/>
      <c r="AL44" s="68"/>
    </row>
    <row r="45" spans="1:38" ht="17.25" customHeight="1">
      <c r="A45" s="193"/>
      <c r="B45" s="119">
        <v>24</v>
      </c>
      <c r="C45" s="124" t="s">
        <v>104</v>
      </c>
      <c r="D45" s="123"/>
      <c r="E45" s="123"/>
      <c r="F45" s="123"/>
      <c r="G45" s="123"/>
      <c r="H45" s="123"/>
      <c r="I45" s="123"/>
      <c r="J45" s="123"/>
      <c r="K45" s="123"/>
      <c r="L45" s="123"/>
      <c r="M45" s="123"/>
      <c r="N45" s="123"/>
      <c r="O45" s="123"/>
      <c r="P45" s="123"/>
      <c r="Q45" s="123"/>
      <c r="R45" s="123"/>
      <c r="S45" s="123"/>
      <c r="T45" s="169">
        <f ca="1">COUNTIFS(申請額一覧!$E$4:$E$413,C45,申請額一覧!$K$4:$K$413,"&gt;0")</f>
        <v>0</v>
      </c>
      <c r="U45" s="170"/>
      <c r="V45" s="171" t="s">
        <v>16</v>
      </c>
      <c r="W45" s="172"/>
      <c r="X45" s="173">
        <f ca="1">SUMIF(申請額一覧!$E$4:$E$413,C45,申請額一覧!$K$4:$K$413)</f>
        <v>0</v>
      </c>
      <c r="Y45" s="174"/>
      <c r="Z45" s="174"/>
      <c r="AA45" s="174"/>
      <c r="AB45" s="74" t="s">
        <v>48</v>
      </c>
      <c r="AC45" s="104"/>
      <c r="AD45" s="104"/>
      <c r="AE45" s="105"/>
      <c r="AF45" s="105"/>
      <c r="AG45" s="103"/>
      <c r="AH45" s="103"/>
      <c r="AI45" s="103"/>
      <c r="AJ45" s="103"/>
      <c r="AK45" s="62"/>
      <c r="AL45" s="68"/>
    </row>
    <row r="46" spans="1:38" ht="17.25" customHeight="1">
      <c r="A46" s="193"/>
      <c r="B46" s="120">
        <v>25</v>
      </c>
      <c r="C46" s="115" t="s">
        <v>105</v>
      </c>
      <c r="D46" s="123"/>
      <c r="E46" s="123"/>
      <c r="F46" s="123"/>
      <c r="G46" s="123"/>
      <c r="H46" s="123"/>
      <c r="I46" s="123"/>
      <c r="J46" s="123"/>
      <c r="K46" s="123"/>
      <c r="L46" s="123"/>
      <c r="M46" s="123"/>
      <c r="N46" s="123"/>
      <c r="O46" s="123"/>
      <c r="P46" s="123"/>
      <c r="Q46" s="123"/>
      <c r="R46" s="123"/>
      <c r="S46" s="123"/>
      <c r="T46" s="169">
        <f ca="1">COUNTIFS(申請額一覧!$E$4:$E$413,C46,申請額一覧!$K$4:$K$413,"&gt;0")</f>
        <v>0</v>
      </c>
      <c r="U46" s="170"/>
      <c r="V46" s="171" t="s">
        <v>16</v>
      </c>
      <c r="W46" s="172"/>
      <c r="X46" s="173">
        <f ca="1">SUMIF(申請額一覧!$E$4:$E$413,C46,申請額一覧!$K$4:$K$413)</f>
        <v>0</v>
      </c>
      <c r="Y46" s="174"/>
      <c r="Z46" s="174"/>
      <c r="AA46" s="174"/>
      <c r="AB46" s="74" t="s">
        <v>48</v>
      </c>
      <c r="AC46" s="104"/>
      <c r="AD46" s="104"/>
      <c r="AE46" s="105"/>
      <c r="AF46" s="105"/>
      <c r="AG46" s="103"/>
      <c r="AH46" s="103"/>
      <c r="AI46" s="103"/>
      <c r="AJ46" s="103"/>
      <c r="AK46" s="62"/>
      <c r="AL46" s="68"/>
    </row>
    <row r="47" spans="1:38" ht="17.25" customHeight="1">
      <c r="A47" s="193"/>
      <c r="B47" s="119">
        <v>26</v>
      </c>
      <c r="C47" s="115" t="s">
        <v>106</v>
      </c>
      <c r="D47" s="123"/>
      <c r="E47" s="123"/>
      <c r="F47" s="123"/>
      <c r="G47" s="123"/>
      <c r="H47" s="123"/>
      <c r="I47" s="123"/>
      <c r="J47" s="123"/>
      <c r="K47" s="123"/>
      <c r="L47" s="123"/>
      <c r="M47" s="123"/>
      <c r="N47" s="123"/>
      <c r="O47" s="123"/>
      <c r="P47" s="123"/>
      <c r="Q47" s="123"/>
      <c r="R47" s="123"/>
      <c r="S47" s="123"/>
      <c r="T47" s="169">
        <f ca="1">COUNTIFS(申請額一覧!$E$4:$E$413,C47,申請額一覧!$K$4:$K$413,"&gt;0")</f>
        <v>0</v>
      </c>
      <c r="U47" s="170"/>
      <c r="V47" s="171" t="s">
        <v>16</v>
      </c>
      <c r="W47" s="172"/>
      <c r="X47" s="173">
        <f ca="1">SUMIF(申請額一覧!$E$4:$E$413,C47,申請額一覧!$K$4:$K$413)</f>
        <v>0</v>
      </c>
      <c r="Y47" s="174"/>
      <c r="Z47" s="174"/>
      <c r="AA47" s="174"/>
      <c r="AB47" s="74" t="s">
        <v>48</v>
      </c>
      <c r="AC47" s="104"/>
      <c r="AD47" s="104"/>
      <c r="AE47" s="105"/>
      <c r="AF47" s="105"/>
      <c r="AG47" s="103"/>
      <c r="AH47" s="103"/>
      <c r="AI47" s="103"/>
      <c r="AJ47" s="103"/>
      <c r="AK47" s="62"/>
      <c r="AL47" s="68"/>
    </row>
    <row r="48" spans="1:38" ht="17.25" customHeight="1" thickBot="1">
      <c r="A48" s="193"/>
      <c r="B48" s="119">
        <v>27</v>
      </c>
      <c r="C48" s="124" t="s">
        <v>107</v>
      </c>
      <c r="D48" s="123"/>
      <c r="E48" s="123"/>
      <c r="F48" s="123"/>
      <c r="G48" s="123"/>
      <c r="H48" s="123"/>
      <c r="I48" s="123"/>
      <c r="J48" s="123"/>
      <c r="K48" s="123"/>
      <c r="L48" s="123"/>
      <c r="M48" s="123"/>
      <c r="N48" s="123"/>
      <c r="O48" s="123"/>
      <c r="P48" s="123"/>
      <c r="Q48" s="123"/>
      <c r="R48" s="123"/>
      <c r="S48" s="123"/>
      <c r="T48" s="189">
        <f ca="1">COUNTIFS(申請額一覧!$E$4:$E$413,C48,申請額一覧!$K$4:$K$413,"&gt;0")</f>
        <v>0</v>
      </c>
      <c r="U48" s="190"/>
      <c r="V48" s="159" t="s">
        <v>16</v>
      </c>
      <c r="W48" s="160"/>
      <c r="X48" s="161">
        <f ca="1">SUMIF(申請額一覧!$E$4:$E$413,C48,申請額一覧!$K$4:$K$413)</f>
        <v>0</v>
      </c>
      <c r="Y48" s="162"/>
      <c r="Z48" s="162"/>
      <c r="AA48" s="162"/>
      <c r="AB48" s="74" t="s">
        <v>48</v>
      </c>
      <c r="AC48" s="104"/>
      <c r="AD48" s="104"/>
      <c r="AE48" s="105"/>
      <c r="AF48" s="105"/>
      <c r="AG48" s="103"/>
      <c r="AH48" s="103"/>
      <c r="AI48" s="103"/>
      <c r="AJ48" s="103"/>
      <c r="AK48" s="62"/>
      <c r="AL48" s="68"/>
    </row>
    <row r="49" spans="1:38" ht="17.25" customHeight="1" thickBot="1">
      <c r="A49" s="194" t="s">
        <v>18</v>
      </c>
      <c r="B49" s="195"/>
      <c r="C49" s="195"/>
      <c r="D49" s="195"/>
      <c r="E49" s="195"/>
      <c r="F49" s="195"/>
      <c r="G49" s="195"/>
      <c r="H49" s="195"/>
      <c r="I49" s="195"/>
      <c r="J49" s="195"/>
      <c r="K49" s="195"/>
      <c r="L49" s="195"/>
      <c r="M49" s="195"/>
      <c r="N49" s="195"/>
      <c r="O49" s="195"/>
      <c r="P49" s="195"/>
      <c r="Q49" s="195"/>
      <c r="R49" s="195"/>
      <c r="S49" s="196"/>
      <c r="T49" s="191">
        <f ca="1">SUM(T37:U48)</f>
        <v>0</v>
      </c>
      <c r="U49" s="192"/>
      <c r="V49" s="181" t="s">
        <v>16</v>
      </c>
      <c r="W49" s="182"/>
      <c r="X49" s="187">
        <f ca="1">SUM(X37:AA48)</f>
        <v>0</v>
      </c>
      <c r="Y49" s="188"/>
      <c r="Z49" s="188"/>
      <c r="AA49" s="188"/>
      <c r="AB49" s="75" t="s">
        <v>48</v>
      </c>
      <c r="AC49" s="163"/>
      <c r="AD49" s="163"/>
      <c r="AE49" s="164"/>
      <c r="AF49" s="164"/>
      <c r="AG49" s="165"/>
      <c r="AH49" s="165"/>
      <c r="AI49" s="165"/>
      <c r="AJ49" s="165"/>
      <c r="AK49" s="62"/>
      <c r="AL49" s="68"/>
    </row>
    <row r="50" spans="1:38" ht="17.25" customHeight="1">
      <c r="A50" s="218" t="s">
        <v>17</v>
      </c>
      <c r="B50" s="125">
        <v>28</v>
      </c>
      <c r="C50" s="123" t="s">
        <v>80</v>
      </c>
      <c r="D50" s="123"/>
      <c r="E50" s="123"/>
      <c r="F50" s="123"/>
      <c r="G50" s="123"/>
      <c r="H50" s="123"/>
      <c r="I50" s="123"/>
      <c r="J50" s="123"/>
      <c r="K50" s="123"/>
      <c r="L50" s="123"/>
      <c r="M50" s="123"/>
      <c r="N50" s="123"/>
      <c r="O50" s="123"/>
      <c r="P50" s="123"/>
      <c r="Q50" s="123"/>
      <c r="R50" s="123"/>
      <c r="S50" s="123"/>
      <c r="T50" s="175">
        <f ca="1">COUNTIFS(申請額一覧!$E$4:$E$413,C50,申請額一覧!$K$4:$K$413,"&gt;0")</f>
        <v>0</v>
      </c>
      <c r="U50" s="176"/>
      <c r="V50" s="177" t="s">
        <v>16</v>
      </c>
      <c r="W50" s="178"/>
      <c r="X50" s="179">
        <f ca="1">SUMIF(申請額一覧!$E$4:$E$413,C50,申請額一覧!$K$4:$K$413)</f>
        <v>0</v>
      </c>
      <c r="Y50" s="180"/>
      <c r="Z50" s="180"/>
      <c r="AA50" s="180"/>
      <c r="AB50" s="76" t="s">
        <v>48</v>
      </c>
      <c r="AC50" s="163"/>
      <c r="AD50" s="163"/>
      <c r="AE50" s="164"/>
      <c r="AF50" s="164"/>
      <c r="AG50" s="165"/>
      <c r="AH50" s="165"/>
      <c r="AI50" s="165"/>
      <c r="AJ50" s="165"/>
      <c r="AK50" s="62"/>
      <c r="AL50" s="68"/>
    </row>
    <row r="51" spans="1:38" ht="17.25" customHeight="1">
      <c r="A51" s="218"/>
      <c r="B51" s="119">
        <v>29</v>
      </c>
      <c r="C51" s="115" t="s">
        <v>81</v>
      </c>
      <c r="D51" s="115"/>
      <c r="E51" s="115"/>
      <c r="F51" s="115"/>
      <c r="G51" s="115"/>
      <c r="H51" s="115"/>
      <c r="I51" s="115"/>
      <c r="J51" s="115"/>
      <c r="K51" s="115"/>
      <c r="L51" s="115"/>
      <c r="M51" s="115"/>
      <c r="N51" s="115"/>
      <c r="O51" s="115"/>
      <c r="P51" s="115"/>
      <c r="Q51" s="115"/>
      <c r="R51" s="115"/>
      <c r="S51" s="115"/>
      <c r="T51" s="169">
        <f ca="1">COUNTIFS(申請額一覧!$E$4:$E$413,C51,申請額一覧!$K$4:$K$413,"&gt;0")</f>
        <v>0</v>
      </c>
      <c r="U51" s="170"/>
      <c r="V51" s="171" t="s">
        <v>16</v>
      </c>
      <c r="W51" s="172"/>
      <c r="X51" s="173">
        <f ca="1">SUMIF(申請額一覧!$E$4:$E$413,C51,申請額一覧!$K$4:$K$413)</f>
        <v>0</v>
      </c>
      <c r="Y51" s="174"/>
      <c r="Z51" s="174"/>
      <c r="AA51" s="174"/>
      <c r="AB51" s="74" t="s">
        <v>48</v>
      </c>
      <c r="AC51" s="163"/>
      <c r="AD51" s="163"/>
      <c r="AE51" s="164"/>
      <c r="AF51" s="164"/>
      <c r="AG51" s="165"/>
      <c r="AH51" s="165"/>
      <c r="AI51" s="165"/>
      <c r="AJ51" s="165"/>
      <c r="AK51" s="62"/>
      <c r="AL51" s="68"/>
    </row>
    <row r="52" spans="1:38" ht="17.25" customHeight="1">
      <c r="A52" s="218"/>
      <c r="B52" s="119">
        <v>30</v>
      </c>
      <c r="C52" s="115" t="s">
        <v>82</v>
      </c>
      <c r="D52" s="115"/>
      <c r="E52" s="115"/>
      <c r="F52" s="115"/>
      <c r="G52" s="115"/>
      <c r="H52" s="115"/>
      <c r="I52" s="115"/>
      <c r="J52" s="115"/>
      <c r="K52" s="115"/>
      <c r="L52" s="115"/>
      <c r="M52" s="115"/>
      <c r="N52" s="115"/>
      <c r="O52" s="115"/>
      <c r="P52" s="115"/>
      <c r="Q52" s="115"/>
      <c r="R52" s="115"/>
      <c r="S52" s="115"/>
      <c r="T52" s="169">
        <f ca="1">COUNTIFS(申請額一覧!$E$4:$E$413,C52,申請額一覧!$K$4:$K$413,"&gt;0")</f>
        <v>0</v>
      </c>
      <c r="U52" s="170"/>
      <c r="V52" s="171" t="s">
        <v>16</v>
      </c>
      <c r="W52" s="172"/>
      <c r="X52" s="173">
        <f ca="1">SUMIF(申請額一覧!$E$4:$E$413,C52,申請額一覧!$K$4:$K$413)</f>
        <v>0</v>
      </c>
      <c r="Y52" s="174"/>
      <c r="Z52" s="174"/>
      <c r="AA52" s="174"/>
      <c r="AB52" s="74" t="s">
        <v>48</v>
      </c>
      <c r="AC52" s="163"/>
      <c r="AD52" s="163"/>
      <c r="AE52" s="164"/>
      <c r="AF52" s="164"/>
      <c r="AG52" s="165"/>
      <c r="AH52" s="165"/>
      <c r="AI52" s="165"/>
      <c r="AJ52" s="165"/>
      <c r="AK52" s="62"/>
      <c r="AL52" s="68"/>
    </row>
    <row r="53" spans="1:38" ht="17.25" customHeight="1">
      <c r="A53" s="218"/>
      <c r="B53" s="119">
        <v>31</v>
      </c>
      <c r="C53" s="115" t="s">
        <v>83</v>
      </c>
      <c r="D53" s="115"/>
      <c r="E53" s="115"/>
      <c r="F53" s="115"/>
      <c r="G53" s="115"/>
      <c r="H53" s="115"/>
      <c r="I53" s="115"/>
      <c r="J53" s="115"/>
      <c r="K53" s="115"/>
      <c r="L53" s="115"/>
      <c r="M53" s="115"/>
      <c r="N53" s="115"/>
      <c r="O53" s="115"/>
      <c r="P53" s="115"/>
      <c r="Q53" s="115"/>
      <c r="R53" s="115"/>
      <c r="S53" s="115"/>
      <c r="T53" s="169">
        <f ca="1">COUNTIFS(申請額一覧!$E$4:$E$413,C53,申請額一覧!$K$4:$K$413,"&gt;0")</f>
        <v>0</v>
      </c>
      <c r="U53" s="170"/>
      <c r="V53" s="171" t="s">
        <v>16</v>
      </c>
      <c r="W53" s="172"/>
      <c r="X53" s="173">
        <f ca="1">SUMIF(申請額一覧!$E$4:$E$413,C53,申請額一覧!$K$4:$K$413)</f>
        <v>0</v>
      </c>
      <c r="Y53" s="174"/>
      <c r="Z53" s="174"/>
      <c r="AA53" s="174"/>
      <c r="AB53" s="74" t="s">
        <v>48</v>
      </c>
      <c r="AC53" s="163"/>
      <c r="AD53" s="163"/>
      <c r="AE53" s="164"/>
      <c r="AF53" s="164"/>
      <c r="AG53" s="165"/>
      <c r="AH53" s="165"/>
      <c r="AI53" s="165"/>
      <c r="AJ53" s="165"/>
      <c r="AK53" s="62"/>
      <c r="AL53" s="68"/>
    </row>
    <row r="54" spans="1:38" ht="17.25" customHeight="1">
      <c r="A54" s="218"/>
      <c r="B54" s="119">
        <v>32</v>
      </c>
      <c r="C54" s="115" t="s">
        <v>84</v>
      </c>
      <c r="D54" s="115"/>
      <c r="E54" s="115"/>
      <c r="F54" s="115"/>
      <c r="G54" s="115"/>
      <c r="H54" s="115"/>
      <c r="I54" s="115"/>
      <c r="J54" s="115"/>
      <c r="K54" s="115"/>
      <c r="L54" s="115"/>
      <c r="M54" s="115"/>
      <c r="N54" s="115"/>
      <c r="O54" s="115"/>
      <c r="P54" s="115"/>
      <c r="Q54" s="115"/>
      <c r="R54" s="115"/>
      <c r="S54" s="115"/>
      <c r="T54" s="169">
        <f ca="1">COUNTIFS(申請額一覧!$E$4:$E$413,C54,申請額一覧!$K$4:$K$413,"&gt;0")</f>
        <v>0</v>
      </c>
      <c r="U54" s="170"/>
      <c r="V54" s="171" t="s">
        <v>16</v>
      </c>
      <c r="W54" s="172"/>
      <c r="X54" s="173">
        <f ca="1">SUMIF(申請額一覧!$E$4:$E$413,C54,申請額一覧!$K$4:$K$413)</f>
        <v>0</v>
      </c>
      <c r="Y54" s="174"/>
      <c r="Z54" s="174"/>
      <c r="AA54" s="174"/>
      <c r="AB54" s="74" t="s">
        <v>48</v>
      </c>
      <c r="AC54" s="163"/>
      <c r="AD54" s="163"/>
      <c r="AE54" s="164"/>
      <c r="AF54" s="164"/>
      <c r="AG54" s="165"/>
      <c r="AH54" s="165"/>
      <c r="AI54" s="165"/>
      <c r="AJ54" s="165"/>
      <c r="AK54" s="62"/>
      <c r="AL54" s="68"/>
    </row>
    <row r="55" spans="1:38" ht="17.25" customHeight="1" thickBot="1">
      <c r="A55" s="218"/>
      <c r="B55" s="126">
        <v>33</v>
      </c>
      <c r="C55" s="127" t="s">
        <v>85</v>
      </c>
      <c r="D55" s="127"/>
      <c r="E55" s="127"/>
      <c r="F55" s="127"/>
      <c r="G55" s="127"/>
      <c r="H55" s="127"/>
      <c r="I55" s="127"/>
      <c r="J55" s="127"/>
      <c r="K55" s="127"/>
      <c r="L55" s="127"/>
      <c r="M55" s="127"/>
      <c r="N55" s="127"/>
      <c r="O55" s="127"/>
      <c r="P55" s="127"/>
      <c r="Q55" s="127"/>
      <c r="R55" s="127"/>
      <c r="S55" s="127"/>
      <c r="T55" s="189">
        <f ca="1">COUNTIFS(申請額一覧!$E$4:$E$413,C55,申請額一覧!$K$4:$K$413,"&gt;0")</f>
        <v>0</v>
      </c>
      <c r="U55" s="190"/>
      <c r="V55" s="159" t="s">
        <v>16</v>
      </c>
      <c r="W55" s="160"/>
      <c r="X55" s="161">
        <f ca="1">SUMIF(申請額一覧!$E$4:$E$413,C55,申請額一覧!$K$4:$K$413)</f>
        <v>0</v>
      </c>
      <c r="Y55" s="162"/>
      <c r="Z55" s="162"/>
      <c r="AA55" s="162"/>
      <c r="AB55" s="77" t="s">
        <v>48</v>
      </c>
      <c r="AC55" s="163"/>
      <c r="AD55" s="163"/>
      <c r="AE55" s="164"/>
      <c r="AF55" s="164"/>
      <c r="AG55" s="165"/>
      <c r="AH55" s="165"/>
      <c r="AI55" s="165"/>
      <c r="AJ55" s="165"/>
      <c r="AK55" s="62"/>
      <c r="AL55" s="68"/>
    </row>
    <row r="56" spans="1:38" ht="17.25" customHeight="1" thickBot="1">
      <c r="A56" s="194" t="s">
        <v>18</v>
      </c>
      <c r="B56" s="195"/>
      <c r="C56" s="195"/>
      <c r="D56" s="195"/>
      <c r="E56" s="195"/>
      <c r="F56" s="195"/>
      <c r="G56" s="195"/>
      <c r="H56" s="195"/>
      <c r="I56" s="195"/>
      <c r="J56" s="195"/>
      <c r="K56" s="195"/>
      <c r="L56" s="195"/>
      <c r="M56" s="195"/>
      <c r="N56" s="195"/>
      <c r="O56" s="195"/>
      <c r="P56" s="195"/>
      <c r="Q56" s="195"/>
      <c r="R56" s="195"/>
      <c r="S56" s="196"/>
      <c r="T56" s="191">
        <f ca="1">SUM(T50:U55)</f>
        <v>0</v>
      </c>
      <c r="U56" s="192"/>
      <c r="V56" s="181" t="s">
        <v>16</v>
      </c>
      <c r="W56" s="182"/>
      <c r="X56" s="187">
        <f ca="1">SUM(X50:AA55)</f>
        <v>0</v>
      </c>
      <c r="Y56" s="188"/>
      <c r="Z56" s="188"/>
      <c r="AA56" s="188"/>
      <c r="AB56" s="75" t="s">
        <v>48</v>
      </c>
      <c r="AC56" s="163"/>
      <c r="AD56" s="163"/>
      <c r="AE56" s="164"/>
      <c r="AF56" s="164"/>
      <c r="AG56" s="165"/>
      <c r="AH56" s="165"/>
      <c r="AI56" s="165"/>
      <c r="AJ56" s="165"/>
      <c r="AK56" s="62"/>
      <c r="AL56" s="68"/>
    </row>
    <row r="57" spans="1:38" ht="17.25" customHeight="1">
      <c r="A57" s="193" t="s">
        <v>90</v>
      </c>
      <c r="B57" s="120">
        <v>34</v>
      </c>
      <c r="C57" s="128" t="s">
        <v>86</v>
      </c>
      <c r="D57" s="123"/>
      <c r="E57" s="123"/>
      <c r="F57" s="123"/>
      <c r="G57" s="123"/>
      <c r="H57" s="123"/>
      <c r="I57" s="123"/>
      <c r="J57" s="123"/>
      <c r="K57" s="123"/>
      <c r="L57" s="123"/>
      <c r="M57" s="123"/>
      <c r="N57" s="123"/>
      <c r="O57" s="123"/>
      <c r="P57" s="123"/>
      <c r="Q57" s="123"/>
      <c r="R57" s="123"/>
      <c r="S57" s="123"/>
      <c r="T57" s="211">
        <f ca="1">COUNTIFS(申請額一覧!$E$4:$E$413,C57,申請額一覧!$K$4:$K$413,"&gt;0")</f>
        <v>0</v>
      </c>
      <c r="U57" s="212"/>
      <c r="V57" s="177" t="s">
        <v>16</v>
      </c>
      <c r="W57" s="178"/>
      <c r="X57" s="179">
        <f ca="1">SUMIF(申請額一覧!$E$4:$E$413,C57,申請額一覧!$K$4:$K$413)</f>
        <v>0</v>
      </c>
      <c r="Y57" s="180"/>
      <c r="Z57" s="180"/>
      <c r="AA57" s="180"/>
      <c r="AB57" s="74" t="s">
        <v>48</v>
      </c>
      <c r="AC57" s="63"/>
      <c r="AD57" s="63"/>
      <c r="AE57" s="64"/>
      <c r="AF57" s="64"/>
      <c r="AG57" s="71"/>
      <c r="AH57" s="71"/>
      <c r="AI57" s="71"/>
      <c r="AJ57" s="71"/>
      <c r="AK57" s="69"/>
      <c r="AL57" s="70"/>
    </row>
    <row r="58" spans="1:38" ht="17.25" customHeight="1">
      <c r="A58" s="193"/>
      <c r="B58" s="126">
        <v>35</v>
      </c>
      <c r="C58" s="129" t="s">
        <v>87</v>
      </c>
      <c r="D58" s="123"/>
      <c r="E58" s="123"/>
      <c r="F58" s="123"/>
      <c r="G58" s="123"/>
      <c r="H58" s="123"/>
      <c r="I58" s="123"/>
      <c r="J58" s="123"/>
      <c r="K58" s="123"/>
      <c r="L58" s="123"/>
      <c r="M58" s="123"/>
      <c r="N58" s="123"/>
      <c r="O58" s="123"/>
      <c r="P58" s="123"/>
      <c r="Q58" s="123"/>
      <c r="R58" s="123"/>
      <c r="S58" s="130"/>
      <c r="T58" s="213">
        <f ca="1">COUNTIFS(申請額一覧!$E$4:$E$413,C58,申請額一覧!$K$4:$K$413,"&gt;0")</f>
        <v>0</v>
      </c>
      <c r="U58" s="214"/>
      <c r="V58" s="171" t="s">
        <v>16</v>
      </c>
      <c r="W58" s="172"/>
      <c r="X58" s="173">
        <f ca="1">SUMIF(申請額一覧!$E$4:$E$413,C58,申請額一覧!$K$4:$K$413)</f>
        <v>0</v>
      </c>
      <c r="Y58" s="174"/>
      <c r="Z58" s="174"/>
      <c r="AA58" s="174"/>
      <c r="AB58" s="74" t="s">
        <v>48</v>
      </c>
      <c r="AC58" s="54"/>
      <c r="AD58" s="54"/>
      <c r="AE58" s="53"/>
      <c r="AF58" s="53"/>
      <c r="AG58" s="61"/>
      <c r="AH58" s="61"/>
      <c r="AI58" s="61"/>
      <c r="AJ58" s="61"/>
      <c r="AK58" s="62"/>
      <c r="AL58" s="68"/>
    </row>
    <row r="59" spans="1:38" ht="17.25" customHeight="1">
      <c r="A59" s="193"/>
      <c r="B59" s="126">
        <v>36</v>
      </c>
      <c r="C59" s="131" t="s">
        <v>88</v>
      </c>
      <c r="D59" s="123"/>
      <c r="E59" s="123"/>
      <c r="F59" s="123"/>
      <c r="G59" s="123"/>
      <c r="H59" s="123"/>
      <c r="I59" s="123"/>
      <c r="J59" s="123"/>
      <c r="K59" s="123"/>
      <c r="L59" s="123"/>
      <c r="M59" s="123"/>
      <c r="N59" s="123"/>
      <c r="O59" s="123"/>
      <c r="P59" s="123"/>
      <c r="Q59" s="123"/>
      <c r="R59" s="123"/>
      <c r="S59" s="123"/>
      <c r="T59" s="213">
        <f ca="1">COUNTIFS(申請額一覧!$E$4:$E$413,C59,申請額一覧!$K$4:$K$413,"&gt;0")</f>
        <v>0</v>
      </c>
      <c r="U59" s="214"/>
      <c r="V59" s="171" t="s">
        <v>16</v>
      </c>
      <c r="W59" s="172"/>
      <c r="X59" s="173">
        <f ca="1">SUMIF(申請額一覧!$E$4:$E$413,C59,申請額一覧!$K$4:$K$413)</f>
        <v>0</v>
      </c>
      <c r="Y59" s="174"/>
      <c r="Z59" s="174"/>
      <c r="AA59" s="174"/>
      <c r="AB59" s="74" t="s">
        <v>48</v>
      </c>
      <c r="AC59" s="54"/>
      <c r="AD59" s="54"/>
      <c r="AE59" s="53"/>
      <c r="AF59" s="53"/>
      <c r="AG59" s="61"/>
      <c r="AH59" s="61"/>
      <c r="AI59" s="61"/>
      <c r="AJ59" s="61"/>
      <c r="AK59" s="62"/>
      <c r="AL59" s="68"/>
    </row>
    <row r="60" spans="1:38" ht="17.25" customHeight="1" thickBot="1">
      <c r="A60" s="193"/>
      <c r="B60" s="119">
        <v>37</v>
      </c>
      <c r="C60" s="118" t="s">
        <v>89</v>
      </c>
      <c r="D60" s="123"/>
      <c r="E60" s="123"/>
      <c r="F60" s="123"/>
      <c r="G60" s="123"/>
      <c r="H60" s="123"/>
      <c r="I60" s="123"/>
      <c r="J60" s="123"/>
      <c r="K60" s="123"/>
      <c r="L60" s="123"/>
      <c r="M60" s="123"/>
      <c r="N60" s="123"/>
      <c r="O60" s="123"/>
      <c r="P60" s="123"/>
      <c r="Q60" s="123"/>
      <c r="R60" s="123"/>
      <c r="S60" s="123"/>
      <c r="T60" s="219">
        <f ca="1">COUNTIFS(申請額一覧!$E$4:$E$413,C60,申請額一覧!$K$4:$K$413,"&gt;0")</f>
        <v>0</v>
      </c>
      <c r="U60" s="220"/>
      <c r="V60" s="159" t="s">
        <v>16</v>
      </c>
      <c r="W60" s="160"/>
      <c r="X60" s="161">
        <f ca="1">SUMIF(申請額一覧!$E$4:$E$413,C60,申請額一覧!$K$4:$K$413)</f>
        <v>0</v>
      </c>
      <c r="Y60" s="162"/>
      <c r="Z60" s="162"/>
      <c r="AA60" s="162"/>
      <c r="AB60" s="74" t="s">
        <v>48</v>
      </c>
      <c r="AC60" s="54"/>
      <c r="AD60" s="54"/>
      <c r="AE60" s="53"/>
      <c r="AF60" s="53"/>
      <c r="AG60" s="61"/>
      <c r="AH60" s="61"/>
      <c r="AI60" s="61"/>
      <c r="AJ60" s="61"/>
      <c r="AK60" s="62"/>
      <c r="AL60" s="68"/>
    </row>
    <row r="61" spans="1:38" ht="20.25" customHeight="1" thickBot="1">
      <c r="A61" s="198" t="s">
        <v>18</v>
      </c>
      <c r="B61" s="199"/>
      <c r="C61" s="199"/>
      <c r="D61" s="199"/>
      <c r="E61" s="199"/>
      <c r="F61" s="199"/>
      <c r="G61" s="199"/>
      <c r="H61" s="199"/>
      <c r="I61" s="199"/>
      <c r="J61" s="199"/>
      <c r="K61" s="199"/>
      <c r="L61" s="199"/>
      <c r="M61" s="199"/>
      <c r="N61" s="199"/>
      <c r="O61" s="199"/>
      <c r="P61" s="199"/>
      <c r="Q61" s="199"/>
      <c r="R61" s="199"/>
      <c r="S61" s="200"/>
      <c r="T61" s="191">
        <f ca="1">SUM(T57:U60)</f>
        <v>0</v>
      </c>
      <c r="U61" s="192"/>
      <c r="V61" s="181" t="s">
        <v>16</v>
      </c>
      <c r="W61" s="182"/>
      <c r="X61" s="187">
        <f ca="1">SUM(X57:AA60)</f>
        <v>0</v>
      </c>
      <c r="Y61" s="188"/>
      <c r="Z61" s="188"/>
      <c r="AA61" s="188"/>
      <c r="AB61" s="75" t="s">
        <v>48</v>
      </c>
      <c r="AC61" s="163"/>
      <c r="AD61" s="163"/>
      <c r="AE61" s="164"/>
      <c r="AF61" s="164"/>
      <c r="AG61" s="165"/>
      <c r="AH61" s="165"/>
      <c r="AI61" s="165"/>
      <c r="AJ61" s="165"/>
      <c r="AK61" s="62"/>
      <c r="AL61" s="68"/>
    </row>
    <row r="62" spans="1:38" ht="29.25" customHeight="1" thickBot="1">
      <c r="A62" s="208" t="s">
        <v>47</v>
      </c>
      <c r="B62" s="209"/>
      <c r="C62" s="209"/>
      <c r="D62" s="209"/>
      <c r="E62" s="209"/>
      <c r="F62" s="209"/>
      <c r="G62" s="209"/>
      <c r="H62" s="209"/>
      <c r="I62" s="209"/>
      <c r="J62" s="209"/>
      <c r="K62" s="209"/>
      <c r="L62" s="209"/>
      <c r="M62" s="209"/>
      <c r="N62" s="209"/>
      <c r="O62" s="209"/>
      <c r="P62" s="209"/>
      <c r="Q62" s="209"/>
      <c r="R62" s="209"/>
      <c r="S62" s="210"/>
      <c r="T62" s="183">
        <f ca="1">SUM(T34,T36,T49,T56,T61)</f>
        <v>0</v>
      </c>
      <c r="U62" s="184"/>
      <c r="V62" s="181" t="s">
        <v>16</v>
      </c>
      <c r="W62" s="182"/>
      <c r="X62" s="185">
        <f ca="1">SUM(X34,X36,X49,X56,X61)</f>
        <v>0</v>
      </c>
      <c r="Y62" s="186"/>
      <c r="Z62" s="186"/>
      <c r="AA62" s="186"/>
      <c r="AB62" s="78" t="s">
        <v>48</v>
      </c>
      <c r="AC62" s="36"/>
    </row>
    <row r="63" spans="1:38" s="81" customFormat="1">
      <c r="A63" s="79"/>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row>
    <row r="64" spans="1:38" s="80" customFormat="1">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row>
    <row r="65" spans="1:38" s="81" customFormat="1">
      <c r="A65" s="79"/>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row>
    <row r="66" spans="1:38" s="80" customForma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row>
  </sheetData>
  <sheetProtection algorithmName="SHA-512" hashValue="AZUac/KaVjY55EcJms3qsUIOn1t1hA/sE+avNqJ9gXtFiH7h7Mv3PWJu6avCjBbYqaVpgylHzPJyhg5OkjFcmw==" saltValue="U+m3JRU7Lp82YqwCDdi9FQ==" spinCount="100000" sheet="1" objects="1" scenarios="1" formatCells="0"/>
  <mergeCells count="260">
    <mergeCell ref="E10:AB10"/>
    <mergeCell ref="H12:I12"/>
    <mergeCell ref="K12:M12"/>
    <mergeCell ref="E13:AB13"/>
    <mergeCell ref="M14:Q14"/>
    <mergeCell ref="M15:Q15"/>
    <mergeCell ref="M16:Q16"/>
    <mergeCell ref="AG42:AJ42"/>
    <mergeCell ref="V35:W35"/>
    <mergeCell ref="AC35:AD35"/>
    <mergeCell ref="AE35:AF35"/>
    <mergeCell ref="V26:W26"/>
    <mergeCell ref="AC26:AD26"/>
    <mergeCell ref="AE26:AF26"/>
    <mergeCell ref="X26:AA26"/>
    <mergeCell ref="X35:AA35"/>
    <mergeCell ref="X34:AA34"/>
    <mergeCell ref="AC34:AD34"/>
    <mergeCell ref="AE34:AF34"/>
    <mergeCell ref="AC27:AD27"/>
    <mergeCell ref="AE27:AF27"/>
    <mergeCell ref="AC28:AD28"/>
    <mergeCell ref="AE28:AF28"/>
    <mergeCell ref="AE40:AF40"/>
    <mergeCell ref="J14:L14"/>
    <mergeCell ref="AG53:AJ53"/>
    <mergeCell ref="AG50:AJ50"/>
    <mergeCell ref="AG55:AJ55"/>
    <mergeCell ref="AG56:AJ56"/>
    <mergeCell ref="AG49:AJ49"/>
    <mergeCell ref="AG54:AJ54"/>
    <mergeCell ref="AG25:AJ25"/>
    <mergeCell ref="AG26:AJ26"/>
    <mergeCell ref="AG35:AJ35"/>
    <mergeCell ref="AG40:AJ40"/>
    <mergeCell ref="AG36:AJ36"/>
    <mergeCell ref="AG41:AJ41"/>
    <mergeCell ref="AG34:AJ34"/>
    <mergeCell ref="AG27:AJ27"/>
    <mergeCell ref="AG28:AJ28"/>
    <mergeCell ref="AG29:AJ29"/>
    <mergeCell ref="AG32:AJ32"/>
    <mergeCell ref="AG52:AJ52"/>
    <mergeCell ref="AC40:AD40"/>
    <mergeCell ref="AC21:AD21"/>
    <mergeCell ref="T23:U23"/>
    <mergeCell ref="T24:U24"/>
    <mergeCell ref="T25:U25"/>
    <mergeCell ref="A10:A16"/>
    <mergeCell ref="W14:AB14"/>
    <mergeCell ref="W15:AB15"/>
    <mergeCell ref="Z5:AA5"/>
    <mergeCell ref="W5:X5"/>
    <mergeCell ref="T5:U5"/>
    <mergeCell ref="B12:D13"/>
    <mergeCell ref="AG23:AJ23"/>
    <mergeCell ref="AG24:AJ24"/>
    <mergeCell ref="A20:A33"/>
    <mergeCell ref="AE22:AF22"/>
    <mergeCell ref="T21:U21"/>
    <mergeCell ref="AG19:AL19"/>
    <mergeCell ref="X19:AB19"/>
    <mergeCell ref="T19:W19"/>
    <mergeCell ref="X21:AA21"/>
    <mergeCell ref="X22:AA22"/>
    <mergeCell ref="AG21:AJ21"/>
    <mergeCell ref="AG22:AJ22"/>
    <mergeCell ref="AC19:AF19"/>
    <mergeCell ref="AC25:AD25"/>
    <mergeCell ref="AE25:AF25"/>
    <mergeCell ref="A6:G6"/>
    <mergeCell ref="AE21:AF21"/>
    <mergeCell ref="T26:U26"/>
    <mergeCell ref="T35:U35"/>
    <mergeCell ref="V21:W21"/>
    <mergeCell ref="V23:W23"/>
    <mergeCell ref="AC23:AD23"/>
    <mergeCell ref="AE23:AF23"/>
    <mergeCell ref="T22:U22"/>
    <mergeCell ref="X23:AA23"/>
    <mergeCell ref="X24:AA24"/>
    <mergeCell ref="X25:AA25"/>
    <mergeCell ref="AC22:AD22"/>
    <mergeCell ref="AC24:AD24"/>
    <mergeCell ref="AE24:AF24"/>
    <mergeCell ref="AC29:AD29"/>
    <mergeCell ref="AE29:AF29"/>
    <mergeCell ref="V30:W30"/>
    <mergeCell ref="T33:U33"/>
    <mergeCell ref="X27:AA27"/>
    <mergeCell ref="T28:U28"/>
    <mergeCell ref="V28:W28"/>
    <mergeCell ref="X28:AA28"/>
    <mergeCell ref="T29:U29"/>
    <mergeCell ref="V29:W29"/>
    <mergeCell ref="X29:AA29"/>
    <mergeCell ref="AC36:AD36"/>
    <mergeCell ref="AE36:AF36"/>
    <mergeCell ref="T37:U37"/>
    <mergeCell ref="V37:W37"/>
    <mergeCell ref="X37:AA37"/>
    <mergeCell ref="T38:U38"/>
    <mergeCell ref="V38:W38"/>
    <mergeCell ref="X38:AA38"/>
    <mergeCell ref="T39:U39"/>
    <mergeCell ref="V39:W39"/>
    <mergeCell ref="T36:U36"/>
    <mergeCell ref="V36:W36"/>
    <mergeCell ref="X36:AA36"/>
    <mergeCell ref="T41:U41"/>
    <mergeCell ref="V41:W41"/>
    <mergeCell ref="T42:U42"/>
    <mergeCell ref="V42:W42"/>
    <mergeCell ref="T44:U44"/>
    <mergeCell ref="V44:W44"/>
    <mergeCell ref="X44:AA44"/>
    <mergeCell ref="T45:U45"/>
    <mergeCell ref="V45:W45"/>
    <mergeCell ref="AE53:AF53"/>
    <mergeCell ref="X53:AA53"/>
    <mergeCell ref="X50:AA50"/>
    <mergeCell ref="X55:AA55"/>
    <mergeCell ref="AC41:AD41"/>
    <mergeCell ref="AE41:AF41"/>
    <mergeCell ref="X41:AA41"/>
    <mergeCell ref="X42:AA42"/>
    <mergeCell ref="X45:AA45"/>
    <mergeCell ref="AC42:AD42"/>
    <mergeCell ref="AE42:AF42"/>
    <mergeCell ref="E11:AB11"/>
    <mergeCell ref="A50:A55"/>
    <mergeCell ref="V50:W50"/>
    <mergeCell ref="AC50:AD50"/>
    <mergeCell ref="AE50:AF50"/>
    <mergeCell ref="T60:U60"/>
    <mergeCell ref="V60:W60"/>
    <mergeCell ref="X60:AA60"/>
    <mergeCell ref="X54:AA54"/>
    <mergeCell ref="AC54:AD54"/>
    <mergeCell ref="AE54:AF54"/>
    <mergeCell ref="T52:U52"/>
    <mergeCell ref="V52:W52"/>
    <mergeCell ref="AC51:AD51"/>
    <mergeCell ref="AE51:AF51"/>
    <mergeCell ref="X51:AA51"/>
    <mergeCell ref="X56:AA56"/>
    <mergeCell ref="T51:U51"/>
    <mergeCell ref="V51:W51"/>
    <mergeCell ref="AC52:AD52"/>
    <mergeCell ref="AE52:AF52"/>
    <mergeCell ref="T56:U56"/>
    <mergeCell ref="V56:W56"/>
    <mergeCell ref="V27:W27"/>
    <mergeCell ref="A62:S62"/>
    <mergeCell ref="X39:AA39"/>
    <mergeCell ref="T57:U57"/>
    <mergeCell ref="V57:W57"/>
    <mergeCell ref="X57:AA57"/>
    <mergeCell ref="T58:U58"/>
    <mergeCell ref="V58:W58"/>
    <mergeCell ref="X58:AA58"/>
    <mergeCell ref="T59:U59"/>
    <mergeCell ref="V59:W59"/>
    <mergeCell ref="X59:AA59"/>
    <mergeCell ref="T46:U46"/>
    <mergeCell ref="V46:W46"/>
    <mergeCell ref="X46:AA46"/>
    <mergeCell ref="T47:U47"/>
    <mergeCell ref="V47:W47"/>
    <mergeCell ref="T54:U54"/>
    <mergeCell ref="V54:W54"/>
    <mergeCell ref="V61:W61"/>
    <mergeCell ref="X40:AA40"/>
    <mergeCell ref="T40:U40"/>
    <mergeCell ref="V40:W40"/>
    <mergeCell ref="A37:A48"/>
    <mergeCell ref="T55:U55"/>
    <mergeCell ref="A57:A60"/>
    <mergeCell ref="AE56:AF56"/>
    <mergeCell ref="AG51:AJ51"/>
    <mergeCell ref="T61:U61"/>
    <mergeCell ref="A19:S19"/>
    <mergeCell ref="A3:AB3"/>
    <mergeCell ref="A49:S49"/>
    <mergeCell ref="A56:S56"/>
    <mergeCell ref="A36:S36"/>
    <mergeCell ref="A34:S34"/>
    <mergeCell ref="A61:S61"/>
    <mergeCell ref="J15:L15"/>
    <mergeCell ref="J16:L16"/>
    <mergeCell ref="R14:V14"/>
    <mergeCell ref="R15:V15"/>
    <mergeCell ref="R16:V16"/>
    <mergeCell ref="B10:D10"/>
    <mergeCell ref="B11:D11"/>
    <mergeCell ref="T34:U34"/>
    <mergeCell ref="V34:W34"/>
    <mergeCell ref="V25:W25"/>
    <mergeCell ref="V22:W22"/>
    <mergeCell ref="W16:AB16"/>
    <mergeCell ref="V24:W24"/>
    <mergeCell ref="T27:U27"/>
    <mergeCell ref="AE30:AF30"/>
    <mergeCell ref="AG30:AJ30"/>
    <mergeCell ref="T31:U31"/>
    <mergeCell ref="V31:W31"/>
    <mergeCell ref="X31:AA31"/>
    <mergeCell ref="AC31:AD31"/>
    <mergeCell ref="AE31:AF31"/>
    <mergeCell ref="AG31:AJ31"/>
    <mergeCell ref="X30:AA30"/>
    <mergeCell ref="T30:U30"/>
    <mergeCell ref="AC33:AD33"/>
    <mergeCell ref="AE33:AF33"/>
    <mergeCell ref="AG33:AJ33"/>
    <mergeCell ref="V62:W62"/>
    <mergeCell ref="T62:U62"/>
    <mergeCell ref="X62:AA62"/>
    <mergeCell ref="X52:AA52"/>
    <mergeCell ref="X61:AA61"/>
    <mergeCell ref="X47:AA47"/>
    <mergeCell ref="T48:U48"/>
    <mergeCell ref="V48:W48"/>
    <mergeCell ref="X48:AA48"/>
    <mergeCell ref="T49:U49"/>
    <mergeCell ref="V49:W49"/>
    <mergeCell ref="X49:AA49"/>
    <mergeCell ref="AC61:AD61"/>
    <mergeCell ref="AE61:AF61"/>
    <mergeCell ref="V55:W55"/>
    <mergeCell ref="AC55:AD55"/>
    <mergeCell ref="AE55:AF55"/>
    <mergeCell ref="T50:U50"/>
    <mergeCell ref="T53:U53"/>
    <mergeCell ref="V53:W53"/>
    <mergeCell ref="AC53:AD53"/>
    <mergeCell ref="V33:W33"/>
    <mergeCell ref="X33:AA33"/>
    <mergeCell ref="AC30:AD30"/>
    <mergeCell ref="AC49:AD49"/>
    <mergeCell ref="AE49:AF49"/>
    <mergeCell ref="AG61:AJ61"/>
    <mergeCell ref="AC56:AD56"/>
    <mergeCell ref="B14:I14"/>
    <mergeCell ref="B15:I15"/>
    <mergeCell ref="B16:I16"/>
    <mergeCell ref="AG20:AJ20"/>
    <mergeCell ref="T43:U43"/>
    <mergeCell ref="V43:W43"/>
    <mergeCell ref="X43:AA43"/>
    <mergeCell ref="T20:U20"/>
    <mergeCell ref="V20:W20"/>
    <mergeCell ref="X20:AA20"/>
    <mergeCell ref="AC20:AD20"/>
    <mergeCell ref="AE20:AF20"/>
    <mergeCell ref="T32:U32"/>
    <mergeCell ref="V32:W32"/>
    <mergeCell ref="X32:AA32"/>
    <mergeCell ref="AC32:AD32"/>
    <mergeCell ref="AE32:AF32"/>
  </mergeCells>
  <phoneticPr fontId="3"/>
  <dataValidations count="2">
    <dataValidation imeMode="halfKatakana" allowBlank="1" showInputMessage="1" showErrorMessage="1" sqref="E10:AB10"/>
    <dataValidation imeMode="disabled" allowBlank="1" showInputMessage="1" showErrorMessage="1" sqref="H12:I12 K12:M12 M14:Q14 W14:AB14"/>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49" max="2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413"/>
  <sheetViews>
    <sheetView view="pageBreakPreview" zoomScale="70" zoomScaleNormal="140" zoomScaleSheetLayoutView="70" workbookViewId="0">
      <selection activeCell="C4" sqref="C4"/>
    </sheetView>
  </sheetViews>
  <sheetFormatPr defaultColWidth="2.26953125" defaultRowHeight="21"/>
  <cols>
    <col min="1" max="1" width="2.26953125" style="28"/>
    <col min="2" max="2" width="3.08984375" style="28" customWidth="1"/>
    <col min="3" max="3" width="16.90625" style="28" customWidth="1"/>
    <col min="4" max="4" width="12.90625" style="28" customWidth="1"/>
    <col min="5" max="7" width="18.90625" style="28" customWidth="1"/>
    <col min="8" max="8" width="18.90625" style="140" customWidth="1"/>
    <col min="9" max="11" width="17.26953125" style="28" customWidth="1"/>
    <col min="12" max="12" width="14.7265625" style="140" customWidth="1"/>
    <col min="13" max="13" width="21" style="134" customWidth="1"/>
    <col min="14" max="16384" width="2.26953125" style="28"/>
  </cols>
  <sheetData>
    <row r="1" spans="1:13" ht="22.5" customHeight="1">
      <c r="A1" s="28" t="s">
        <v>126</v>
      </c>
      <c r="J1" s="109"/>
      <c r="K1" s="111"/>
      <c r="L1" s="137"/>
    </row>
    <row r="2" spans="1:13" ht="18" customHeight="1" thickBot="1">
      <c r="B2" s="29"/>
      <c r="L2" s="138" t="s">
        <v>49</v>
      </c>
    </row>
    <row r="3" spans="1:13" ht="33.75" customHeight="1">
      <c r="B3" s="55" t="s">
        <v>38</v>
      </c>
      <c r="C3" s="56" t="s">
        <v>32</v>
      </c>
      <c r="D3" s="113" t="s">
        <v>63</v>
      </c>
      <c r="E3" s="57" t="s">
        <v>37</v>
      </c>
      <c r="F3" s="57" t="s">
        <v>110</v>
      </c>
      <c r="G3" s="57" t="s">
        <v>111</v>
      </c>
      <c r="H3" s="141" t="s">
        <v>112</v>
      </c>
      <c r="I3" s="57" t="s">
        <v>34</v>
      </c>
      <c r="J3" s="57" t="s">
        <v>35</v>
      </c>
      <c r="K3" s="30" t="s">
        <v>36</v>
      </c>
      <c r="L3" s="139" t="s">
        <v>119</v>
      </c>
      <c r="M3" s="148" t="s">
        <v>127</v>
      </c>
    </row>
    <row r="4" spans="1:13" ht="22.5" customHeight="1">
      <c r="B4" s="31">
        <f>ROW()-3</f>
        <v>1</v>
      </c>
      <c r="C4" s="32">
        <f ca="1">IF(OR($M4="国保連へ申請",$M4="都道府県へ直接申請"),IFERROR(INDIRECT("個票"&amp;$B4&amp;"！$L$4"),""),"")</f>
        <v>0</v>
      </c>
      <c r="D4" s="32" t="str">
        <f ca="1">IF(OR($M4="国保連へ申請",$M4="都道府県へ直接申請"),IFERROR(ASC(INDIRECT("個票"&amp;$B4&amp;"！$AG$4")),""),"")</f>
        <v/>
      </c>
      <c r="E4" s="31">
        <f ca="1">IF(OR($M4="国保連へ申請",$M4="都道府県へ直接申請"),IFERROR(INDIRECT("個票"&amp;$B4&amp;"！$L$5"),""),"")</f>
        <v>0</v>
      </c>
      <c r="F4" s="31">
        <f ca="1">IF(OR($M4="国保連へ申請",$M4="都道府県へ直接申請"),IFERROR(INDIRECT("個票"&amp;$B4&amp;"！$S$8"),""),"")</f>
        <v>0</v>
      </c>
      <c r="G4" s="112">
        <f ca="1">IF(OR($M4="国保連へ申請",$M4="都道府県へ直接申請"),IFERROR(INDIRECT("個票"&amp;$B4&amp;"！$L$7"),""),"")</f>
        <v>0</v>
      </c>
      <c r="H4" s="142" t="str">
        <f ca="1">IF(OR($M4="国保連へ申請",$M4="都道府県へ直接申請"),IF(K4&gt;0,総括表!$E$11,""),"")</f>
        <v/>
      </c>
      <c r="I4" s="33">
        <f ca="1">IF(OR($M4="国保連へ申請",$M4="都道府県へ直接申請"),IF(J4&lt;&gt;0,IFERROR(INDIRECT("個票"&amp;$B4&amp;"！$AA$11"),""),0),"")</f>
        <v>0</v>
      </c>
      <c r="J4" s="33">
        <f ca="1">IF(OR($M4="国保連へ申請",$M4="都道府県へ直接申請"),IFERROR(INDIRECT("個票"&amp;$B4&amp;"！$AI$11"),""),"")</f>
        <v>0</v>
      </c>
      <c r="K4" s="34">
        <f ca="1">IF(OR($M4="国保連へ申請",$M4="都道府県へ直接申請"),MIN(I4:J4),"")</f>
        <v>0</v>
      </c>
      <c r="L4" s="133"/>
      <c r="M4" s="148" t="str">
        <f ca="1">IFERROR(INDIRECT("個票"&amp;$B4&amp;"！$AP$32"),"")</f>
        <v>都道府県へ直接申請</v>
      </c>
    </row>
    <row r="5" spans="1:13" ht="22.5" customHeight="1">
      <c r="B5" s="31">
        <f t="shared" ref="B5:B62" si="0">ROW()-3</f>
        <v>2</v>
      </c>
      <c r="C5" s="32" t="str">
        <f t="shared" ref="C5:C63" ca="1" si="1">IF(OR($M5="国保連へ申請",$M5="都道府県へ直接申請"),IFERROR(INDIRECT("個票"&amp;$B5&amp;"！$L$4"),""),"")</f>
        <v/>
      </c>
      <c r="D5" s="32" t="str">
        <f t="shared" ref="D5:D63" ca="1" si="2">IF(OR($M5="国保連へ申請",$M5="都道府県へ直接申請"),IFERROR(ASC(INDIRECT("個票"&amp;$B5&amp;"！$AG$4")),""),"")</f>
        <v/>
      </c>
      <c r="E5" s="31" t="str">
        <f t="shared" ref="E5:E63" ca="1" si="3">IF(OR($M5="国保連へ申請",$M5="都道府県へ直接申請"),IFERROR(INDIRECT("個票"&amp;$B5&amp;"！$L$5"),""),"")</f>
        <v/>
      </c>
      <c r="F5" s="31" t="str">
        <f t="shared" ref="F5:F63" ca="1" si="4">IF(OR($M5="国保連へ申請",$M5="都道府県へ直接申請"),IFERROR(INDIRECT("個票"&amp;$B5&amp;"！$S$8"),""),"")</f>
        <v/>
      </c>
      <c r="G5" s="112" t="str">
        <f t="shared" ref="G5:G63" ca="1" si="5">IF(OR($M5="国保連へ申請",$M5="都道府県へ直接申請"),IFERROR(INDIRECT("個票"&amp;$B5&amp;"！$L$7"),""),"")</f>
        <v/>
      </c>
      <c r="H5" s="142" t="str">
        <f ca="1">IF(OR($M5="国保連へ申請",$M5="都道府県へ直接申請"),IF(K5&gt;0,総括表!$E$11,""),"")</f>
        <v/>
      </c>
      <c r="I5" s="33" t="str">
        <f t="shared" ref="I5:I63" ca="1" si="6">IF(OR($M5="国保連へ申請",$M5="都道府県へ直接申請"),IF(J5&lt;&gt;0,IFERROR(INDIRECT("個票"&amp;$B5&amp;"！$AA$11"),""),0),"")</f>
        <v/>
      </c>
      <c r="J5" s="33" t="str">
        <f t="shared" ref="J5:J63" ca="1" si="7">IF(OR($M5="国保連へ申請",$M5="都道府県へ直接申請"),IFERROR(INDIRECT("個票"&amp;$B5&amp;"！$AI$11"),""),"")</f>
        <v/>
      </c>
      <c r="K5" s="34" t="str">
        <f t="shared" ref="K5:K63" ca="1" si="8">IF(OR($M5="国保連へ申請",$M5="都道府県へ直接申請"),MIN(I5:J5),"")</f>
        <v/>
      </c>
      <c r="L5" s="133"/>
      <c r="M5" s="149" t="str">
        <f t="shared" ref="M5:M63" ca="1" si="9">IFERROR(INDIRECT("個票"&amp;$B5&amp;"！$AP$35"),"")</f>
        <v/>
      </c>
    </row>
    <row r="6" spans="1:13" ht="22.5" customHeight="1">
      <c r="B6" s="31">
        <f t="shared" si="0"/>
        <v>3</v>
      </c>
      <c r="C6" s="32" t="str">
        <f t="shared" ca="1" si="1"/>
        <v/>
      </c>
      <c r="D6" s="32" t="str">
        <f t="shared" ca="1" si="2"/>
        <v/>
      </c>
      <c r="E6" s="31" t="str">
        <f t="shared" ca="1" si="3"/>
        <v/>
      </c>
      <c r="F6" s="31" t="str">
        <f t="shared" ca="1" si="4"/>
        <v/>
      </c>
      <c r="G6" s="112" t="str">
        <f t="shared" ca="1" si="5"/>
        <v/>
      </c>
      <c r="H6" s="142" t="str">
        <f ca="1">IF(OR($M6="国保連へ申請",$M6="都道府県へ直接申請"),IF(K6&gt;0,総括表!$E$11,""),"")</f>
        <v/>
      </c>
      <c r="I6" s="33" t="str">
        <f t="shared" ca="1" si="6"/>
        <v/>
      </c>
      <c r="J6" s="33" t="str">
        <f t="shared" ca="1" si="7"/>
        <v/>
      </c>
      <c r="K6" s="34" t="str">
        <f t="shared" ca="1" si="8"/>
        <v/>
      </c>
      <c r="L6" s="133"/>
      <c r="M6" s="149" t="str">
        <f t="shared" ca="1" si="9"/>
        <v/>
      </c>
    </row>
    <row r="7" spans="1:13" ht="22.5" customHeight="1">
      <c r="B7" s="31">
        <f t="shared" si="0"/>
        <v>4</v>
      </c>
      <c r="C7" s="32" t="str">
        <f t="shared" ca="1" si="1"/>
        <v/>
      </c>
      <c r="D7" s="32" t="str">
        <f t="shared" ca="1" si="2"/>
        <v/>
      </c>
      <c r="E7" s="31" t="str">
        <f t="shared" ca="1" si="3"/>
        <v/>
      </c>
      <c r="F7" s="31" t="str">
        <f t="shared" ca="1" si="4"/>
        <v/>
      </c>
      <c r="G7" s="112" t="str">
        <f t="shared" ca="1" si="5"/>
        <v/>
      </c>
      <c r="H7" s="142" t="str">
        <f ca="1">IF(OR($M7="国保連へ申請",$M7="都道府県へ直接申請"),IF(K7&gt;0,総括表!$E$11,""),"")</f>
        <v/>
      </c>
      <c r="I7" s="33" t="str">
        <f t="shared" ca="1" si="6"/>
        <v/>
      </c>
      <c r="J7" s="33" t="str">
        <f t="shared" ca="1" si="7"/>
        <v/>
      </c>
      <c r="K7" s="34" t="str">
        <f t="shared" ca="1" si="8"/>
        <v/>
      </c>
      <c r="L7" s="133"/>
      <c r="M7" s="149" t="str">
        <f t="shared" ca="1" si="9"/>
        <v/>
      </c>
    </row>
    <row r="8" spans="1:13" ht="22.5" customHeight="1">
      <c r="B8" s="31">
        <f t="shared" si="0"/>
        <v>5</v>
      </c>
      <c r="C8" s="32" t="str">
        <f t="shared" ca="1" si="1"/>
        <v/>
      </c>
      <c r="D8" s="32" t="str">
        <f t="shared" ca="1" si="2"/>
        <v/>
      </c>
      <c r="E8" s="31" t="str">
        <f t="shared" ca="1" si="3"/>
        <v/>
      </c>
      <c r="F8" s="31" t="str">
        <f t="shared" ca="1" si="4"/>
        <v/>
      </c>
      <c r="G8" s="112" t="str">
        <f t="shared" ca="1" si="5"/>
        <v/>
      </c>
      <c r="H8" s="142" t="str">
        <f ca="1">IF(OR($M8="国保連へ申請",$M8="都道府県へ直接申請"),IF(K8&gt;0,総括表!$E$11,""),"")</f>
        <v/>
      </c>
      <c r="I8" s="33" t="str">
        <f t="shared" ca="1" si="6"/>
        <v/>
      </c>
      <c r="J8" s="33" t="str">
        <f t="shared" ca="1" si="7"/>
        <v/>
      </c>
      <c r="K8" s="34" t="str">
        <f t="shared" ca="1" si="8"/>
        <v/>
      </c>
      <c r="L8" s="133"/>
      <c r="M8" s="149" t="str">
        <f t="shared" ca="1" si="9"/>
        <v/>
      </c>
    </row>
    <row r="9" spans="1:13" ht="22.5" customHeight="1">
      <c r="B9" s="31">
        <f t="shared" si="0"/>
        <v>6</v>
      </c>
      <c r="C9" s="32" t="str">
        <f t="shared" ca="1" si="1"/>
        <v/>
      </c>
      <c r="D9" s="32" t="str">
        <f t="shared" ca="1" si="2"/>
        <v/>
      </c>
      <c r="E9" s="31" t="str">
        <f t="shared" ca="1" si="3"/>
        <v/>
      </c>
      <c r="F9" s="31" t="str">
        <f t="shared" ca="1" si="4"/>
        <v/>
      </c>
      <c r="G9" s="112" t="str">
        <f t="shared" ca="1" si="5"/>
        <v/>
      </c>
      <c r="H9" s="142" t="str">
        <f ca="1">IF(OR($M9="国保連へ申請",$M9="都道府県へ直接申請"),IF(K9&gt;0,総括表!$E$11,""),"")</f>
        <v/>
      </c>
      <c r="I9" s="33" t="str">
        <f t="shared" ca="1" si="6"/>
        <v/>
      </c>
      <c r="J9" s="33" t="str">
        <f t="shared" ca="1" si="7"/>
        <v/>
      </c>
      <c r="K9" s="34" t="str">
        <f t="shared" ca="1" si="8"/>
        <v/>
      </c>
      <c r="L9" s="133"/>
      <c r="M9" s="149" t="str">
        <f t="shared" ca="1" si="9"/>
        <v/>
      </c>
    </row>
    <row r="10" spans="1:13" ht="22.5" customHeight="1">
      <c r="B10" s="31">
        <f t="shared" si="0"/>
        <v>7</v>
      </c>
      <c r="C10" s="32" t="str">
        <f t="shared" ca="1" si="1"/>
        <v/>
      </c>
      <c r="D10" s="32" t="str">
        <f t="shared" ca="1" si="2"/>
        <v/>
      </c>
      <c r="E10" s="31" t="str">
        <f t="shared" ca="1" si="3"/>
        <v/>
      </c>
      <c r="F10" s="31" t="str">
        <f t="shared" ca="1" si="4"/>
        <v/>
      </c>
      <c r="G10" s="112" t="str">
        <f t="shared" ca="1" si="5"/>
        <v/>
      </c>
      <c r="H10" s="142" t="str">
        <f ca="1">IF(OR($M10="国保連へ申請",$M10="都道府県へ直接申請"),IF(K10&gt;0,総括表!$E$11,""),"")</f>
        <v/>
      </c>
      <c r="I10" s="33" t="str">
        <f t="shared" ca="1" si="6"/>
        <v/>
      </c>
      <c r="J10" s="33" t="str">
        <f t="shared" ca="1" si="7"/>
        <v/>
      </c>
      <c r="K10" s="34" t="str">
        <f t="shared" ca="1" si="8"/>
        <v/>
      </c>
      <c r="L10" s="133"/>
      <c r="M10" s="149" t="str">
        <f t="shared" ca="1" si="9"/>
        <v/>
      </c>
    </row>
    <row r="11" spans="1:13" ht="22.5" customHeight="1">
      <c r="B11" s="31">
        <f t="shared" si="0"/>
        <v>8</v>
      </c>
      <c r="C11" s="32" t="str">
        <f t="shared" ca="1" si="1"/>
        <v/>
      </c>
      <c r="D11" s="32" t="str">
        <f t="shared" ca="1" si="2"/>
        <v/>
      </c>
      <c r="E11" s="31" t="str">
        <f t="shared" ca="1" si="3"/>
        <v/>
      </c>
      <c r="F11" s="31" t="str">
        <f t="shared" ca="1" si="4"/>
        <v/>
      </c>
      <c r="G11" s="112" t="str">
        <f t="shared" ca="1" si="5"/>
        <v/>
      </c>
      <c r="H11" s="142" t="str">
        <f ca="1">IF(OR($M11="国保連へ申請",$M11="都道府県へ直接申請"),IF(K11&gt;0,総括表!$E$11,""),"")</f>
        <v/>
      </c>
      <c r="I11" s="33" t="str">
        <f t="shared" ca="1" si="6"/>
        <v/>
      </c>
      <c r="J11" s="33" t="str">
        <f t="shared" ca="1" si="7"/>
        <v/>
      </c>
      <c r="K11" s="34" t="str">
        <f t="shared" ca="1" si="8"/>
        <v/>
      </c>
      <c r="L11" s="133"/>
      <c r="M11" s="149" t="str">
        <f t="shared" ca="1" si="9"/>
        <v/>
      </c>
    </row>
    <row r="12" spans="1:13" ht="22.5" customHeight="1">
      <c r="B12" s="31">
        <f t="shared" si="0"/>
        <v>9</v>
      </c>
      <c r="C12" s="32" t="str">
        <f t="shared" ca="1" si="1"/>
        <v/>
      </c>
      <c r="D12" s="32" t="str">
        <f t="shared" ca="1" si="2"/>
        <v/>
      </c>
      <c r="E12" s="31" t="str">
        <f t="shared" ca="1" si="3"/>
        <v/>
      </c>
      <c r="F12" s="31" t="str">
        <f t="shared" ca="1" si="4"/>
        <v/>
      </c>
      <c r="G12" s="112" t="str">
        <f t="shared" ca="1" si="5"/>
        <v/>
      </c>
      <c r="H12" s="142" t="str">
        <f ca="1">IF(OR($M12="国保連へ申請",$M12="都道府県へ直接申請"),IF(K12&gt;0,総括表!$E$11,""),"")</f>
        <v/>
      </c>
      <c r="I12" s="33" t="str">
        <f t="shared" ca="1" si="6"/>
        <v/>
      </c>
      <c r="J12" s="33" t="str">
        <f t="shared" ca="1" si="7"/>
        <v/>
      </c>
      <c r="K12" s="34" t="str">
        <f t="shared" ca="1" si="8"/>
        <v/>
      </c>
      <c r="L12" s="133"/>
      <c r="M12" s="149" t="str">
        <f t="shared" ca="1" si="9"/>
        <v/>
      </c>
    </row>
    <row r="13" spans="1:13" ht="22.5" customHeight="1">
      <c r="B13" s="31">
        <f t="shared" si="0"/>
        <v>10</v>
      </c>
      <c r="C13" s="32" t="str">
        <f t="shared" ca="1" si="1"/>
        <v/>
      </c>
      <c r="D13" s="32" t="str">
        <f t="shared" ca="1" si="2"/>
        <v/>
      </c>
      <c r="E13" s="31" t="str">
        <f t="shared" ca="1" si="3"/>
        <v/>
      </c>
      <c r="F13" s="31" t="str">
        <f t="shared" ca="1" si="4"/>
        <v/>
      </c>
      <c r="G13" s="112" t="str">
        <f t="shared" ca="1" si="5"/>
        <v/>
      </c>
      <c r="H13" s="142" t="str">
        <f ca="1">IF(OR($M13="国保連へ申請",$M13="都道府県へ直接申請"),IF(K13&gt;0,総括表!$E$11,""),"")</f>
        <v/>
      </c>
      <c r="I13" s="33" t="str">
        <f t="shared" ca="1" si="6"/>
        <v/>
      </c>
      <c r="J13" s="33" t="str">
        <f t="shared" ca="1" si="7"/>
        <v/>
      </c>
      <c r="K13" s="34" t="str">
        <f t="shared" ca="1" si="8"/>
        <v/>
      </c>
      <c r="L13" s="133"/>
      <c r="M13" s="149" t="str">
        <f t="shared" ca="1" si="9"/>
        <v/>
      </c>
    </row>
    <row r="14" spans="1:13" ht="22.5" customHeight="1">
      <c r="B14" s="31">
        <f t="shared" si="0"/>
        <v>11</v>
      </c>
      <c r="C14" s="32" t="str">
        <f t="shared" ca="1" si="1"/>
        <v/>
      </c>
      <c r="D14" s="32" t="str">
        <f t="shared" ca="1" si="2"/>
        <v/>
      </c>
      <c r="E14" s="31" t="str">
        <f t="shared" ca="1" si="3"/>
        <v/>
      </c>
      <c r="F14" s="31" t="str">
        <f t="shared" ca="1" si="4"/>
        <v/>
      </c>
      <c r="G14" s="112" t="str">
        <f t="shared" ca="1" si="5"/>
        <v/>
      </c>
      <c r="H14" s="142" t="str">
        <f ca="1">IF(OR($M14="国保連へ申請",$M14="都道府県へ直接申請"),IF(K14&gt;0,総括表!$E$11,""),"")</f>
        <v/>
      </c>
      <c r="I14" s="33" t="str">
        <f t="shared" ca="1" si="6"/>
        <v/>
      </c>
      <c r="J14" s="33" t="str">
        <f t="shared" ca="1" si="7"/>
        <v/>
      </c>
      <c r="K14" s="34" t="str">
        <f t="shared" ca="1" si="8"/>
        <v/>
      </c>
      <c r="L14" s="133"/>
      <c r="M14" s="149" t="str">
        <f t="shared" ca="1" si="9"/>
        <v/>
      </c>
    </row>
    <row r="15" spans="1:13" ht="22.5" customHeight="1">
      <c r="B15" s="31">
        <f t="shared" si="0"/>
        <v>12</v>
      </c>
      <c r="C15" s="32" t="str">
        <f t="shared" ca="1" si="1"/>
        <v/>
      </c>
      <c r="D15" s="32" t="str">
        <f t="shared" ca="1" si="2"/>
        <v/>
      </c>
      <c r="E15" s="31" t="str">
        <f t="shared" ca="1" si="3"/>
        <v/>
      </c>
      <c r="F15" s="31" t="str">
        <f t="shared" ca="1" si="4"/>
        <v/>
      </c>
      <c r="G15" s="112" t="str">
        <f t="shared" ca="1" si="5"/>
        <v/>
      </c>
      <c r="H15" s="142" t="str">
        <f ca="1">IF(OR($M15="国保連へ申請",$M15="都道府県へ直接申請"),IF(K15&gt;0,総括表!$E$11,""),"")</f>
        <v/>
      </c>
      <c r="I15" s="33" t="str">
        <f t="shared" ca="1" si="6"/>
        <v/>
      </c>
      <c r="J15" s="33" t="str">
        <f t="shared" ca="1" si="7"/>
        <v/>
      </c>
      <c r="K15" s="34" t="str">
        <f t="shared" ca="1" si="8"/>
        <v/>
      </c>
      <c r="L15" s="133"/>
      <c r="M15" s="149" t="str">
        <f t="shared" ca="1" si="9"/>
        <v/>
      </c>
    </row>
    <row r="16" spans="1:13" ht="22.5" customHeight="1">
      <c r="B16" s="31">
        <f t="shared" si="0"/>
        <v>13</v>
      </c>
      <c r="C16" s="32" t="str">
        <f t="shared" ca="1" si="1"/>
        <v/>
      </c>
      <c r="D16" s="32" t="str">
        <f t="shared" ca="1" si="2"/>
        <v/>
      </c>
      <c r="E16" s="31" t="str">
        <f t="shared" ca="1" si="3"/>
        <v/>
      </c>
      <c r="F16" s="31" t="str">
        <f t="shared" ca="1" si="4"/>
        <v/>
      </c>
      <c r="G16" s="112" t="str">
        <f t="shared" ca="1" si="5"/>
        <v/>
      </c>
      <c r="H16" s="142" t="str">
        <f ca="1">IF(OR($M16="国保連へ申請",$M16="都道府県へ直接申請"),IF(K16&gt;0,総括表!$E$11,""),"")</f>
        <v/>
      </c>
      <c r="I16" s="33" t="str">
        <f t="shared" ca="1" si="6"/>
        <v/>
      </c>
      <c r="J16" s="33" t="str">
        <f t="shared" ca="1" si="7"/>
        <v/>
      </c>
      <c r="K16" s="34" t="str">
        <f t="shared" ca="1" si="8"/>
        <v/>
      </c>
      <c r="L16" s="133"/>
      <c r="M16" s="149" t="str">
        <f t="shared" ca="1" si="9"/>
        <v/>
      </c>
    </row>
    <row r="17" spans="2:13" ht="22.5" customHeight="1">
      <c r="B17" s="31">
        <f t="shared" si="0"/>
        <v>14</v>
      </c>
      <c r="C17" s="32" t="str">
        <f t="shared" ca="1" si="1"/>
        <v/>
      </c>
      <c r="D17" s="32" t="str">
        <f t="shared" ca="1" si="2"/>
        <v/>
      </c>
      <c r="E17" s="31" t="str">
        <f t="shared" ca="1" si="3"/>
        <v/>
      </c>
      <c r="F17" s="31" t="str">
        <f t="shared" ca="1" si="4"/>
        <v/>
      </c>
      <c r="G17" s="112" t="str">
        <f t="shared" ca="1" si="5"/>
        <v/>
      </c>
      <c r="H17" s="142" t="str">
        <f ca="1">IF(OR($M17="国保連へ申請",$M17="都道府県へ直接申請"),IF(K17&gt;0,総括表!$E$11,""),"")</f>
        <v/>
      </c>
      <c r="I17" s="33" t="str">
        <f t="shared" ca="1" si="6"/>
        <v/>
      </c>
      <c r="J17" s="33" t="str">
        <f t="shared" ca="1" si="7"/>
        <v/>
      </c>
      <c r="K17" s="34" t="str">
        <f t="shared" ca="1" si="8"/>
        <v/>
      </c>
      <c r="L17" s="133"/>
      <c r="M17" s="149" t="str">
        <f t="shared" ca="1" si="9"/>
        <v/>
      </c>
    </row>
    <row r="18" spans="2:13" ht="22.5" customHeight="1">
      <c r="B18" s="31">
        <f t="shared" si="0"/>
        <v>15</v>
      </c>
      <c r="C18" s="32" t="str">
        <f t="shared" ca="1" si="1"/>
        <v/>
      </c>
      <c r="D18" s="32" t="str">
        <f t="shared" ca="1" si="2"/>
        <v/>
      </c>
      <c r="E18" s="31" t="str">
        <f t="shared" ca="1" si="3"/>
        <v/>
      </c>
      <c r="F18" s="31" t="str">
        <f t="shared" ca="1" si="4"/>
        <v/>
      </c>
      <c r="G18" s="112" t="str">
        <f t="shared" ca="1" si="5"/>
        <v/>
      </c>
      <c r="H18" s="142" t="str">
        <f ca="1">IF(OR($M18="国保連へ申請",$M18="都道府県へ直接申請"),IF(K18&gt;0,総括表!$E$11,""),"")</f>
        <v/>
      </c>
      <c r="I18" s="33" t="str">
        <f t="shared" ca="1" si="6"/>
        <v/>
      </c>
      <c r="J18" s="33" t="str">
        <f t="shared" ca="1" si="7"/>
        <v/>
      </c>
      <c r="K18" s="34" t="str">
        <f t="shared" ca="1" si="8"/>
        <v/>
      </c>
      <c r="L18" s="133"/>
      <c r="M18" s="149" t="str">
        <f t="shared" ca="1" si="9"/>
        <v/>
      </c>
    </row>
    <row r="19" spans="2:13" ht="22.5" customHeight="1">
      <c r="B19" s="31">
        <f t="shared" si="0"/>
        <v>16</v>
      </c>
      <c r="C19" s="32" t="str">
        <f t="shared" ca="1" si="1"/>
        <v/>
      </c>
      <c r="D19" s="32" t="str">
        <f t="shared" ca="1" si="2"/>
        <v/>
      </c>
      <c r="E19" s="31" t="str">
        <f t="shared" ca="1" si="3"/>
        <v/>
      </c>
      <c r="F19" s="31" t="str">
        <f t="shared" ca="1" si="4"/>
        <v/>
      </c>
      <c r="G19" s="112" t="str">
        <f t="shared" ca="1" si="5"/>
        <v/>
      </c>
      <c r="H19" s="142" t="str">
        <f ca="1">IF(OR($M19="国保連へ申請",$M19="都道府県へ直接申請"),IF(K19&gt;0,総括表!$E$11,""),"")</f>
        <v/>
      </c>
      <c r="I19" s="33" t="str">
        <f t="shared" ca="1" si="6"/>
        <v/>
      </c>
      <c r="J19" s="33" t="str">
        <f t="shared" ca="1" si="7"/>
        <v/>
      </c>
      <c r="K19" s="34" t="str">
        <f t="shared" ca="1" si="8"/>
        <v/>
      </c>
      <c r="L19" s="133"/>
      <c r="M19" s="149" t="str">
        <f t="shared" ca="1" si="9"/>
        <v/>
      </c>
    </row>
    <row r="20" spans="2:13" ht="22.5" customHeight="1">
      <c r="B20" s="31">
        <f t="shared" si="0"/>
        <v>17</v>
      </c>
      <c r="C20" s="32" t="str">
        <f t="shared" ca="1" si="1"/>
        <v/>
      </c>
      <c r="D20" s="32" t="str">
        <f t="shared" ca="1" si="2"/>
        <v/>
      </c>
      <c r="E20" s="31" t="str">
        <f t="shared" ca="1" si="3"/>
        <v/>
      </c>
      <c r="F20" s="31" t="str">
        <f t="shared" ca="1" si="4"/>
        <v/>
      </c>
      <c r="G20" s="112" t="str">
        <f t="shared" ca="1" si="5"/>
        <v/>
      </c>
      <c r="H20" s="142" t="str">
        <f ca="1">IF(OR($M20="国保連へ申請",$M20="都道府県へ直接申請"),IF(K20&gt;0,総括表!$E$11,""),"")</f>
        <v/>
      </c>
      <c r="I20" s="33" t="str">
        <f t="shared" ca="1" si="6"/>
        <v/>
      </c>
      <c r="J20" s="33" t="str">
        <f t="shared" ca="1" si="7"/>
        <v/>
      </c>
      <c r="K20" s="34" t="str">
        <f t="shared" ca="1" si="8"/>
        <v/>
      </c>
      <c r="L20" s="133"/>
      <c r="M20" s="149" t="str">
        <f t="shared" ca="1" si="9"/>
        <v/>
      </c>
    </row>
    <row r="21" spans="2:13" ht="22.5" customHeight="1">
      <c r="B21" s="31">
        <f t="shared" si="0"/>
        <v>18</v>
      </c>
      <c r="C21" s="32" t="str">
        <f t="shared" ca="1" si="1"/>
        <v/>
      </c>
      <c r="D21" s="32" t="str">
        <f t="shared" ca="1" si="2"/>
        <v/>
      </c>
      <c r="E21" s="31" t="str">
        <f t="shared" ca="1" si="3"/>
        <v/>
      </c>
      <c r="F21" s="31" t="str">
        <f t="shared" ca="1" si="4"/>
        <v/>
      </c>
      <c r="G21" s="112" t="str">
        <f t="shared" ca="1" si="5"/>
        <v/>
      </c>
      <c r="H21" s="142" t="str">
        <f ca="1">IF(OR($M21="国保連へ申請",$M21="都道府県へ直接申請"),IF(K21&gt;0,総括表!$E$11,""),"")</f>
        <v/>
      </c>
      <c r="I21" s="33" t="str">
        <f t="shared" ca="1" si="6"/>
        <v/>
      </c>
      <c r="J21" s="33" t="str">
        <f t="shared" ca="1" si="7"/>
        <v/>
      </c>
      <c r="K21" s="34" t="str">
        <f t="shared" ca="1" si="8"/>
        <v/>
      </c>
      <c r="L21" s="133"/>
      <c r="M21" s="149" t="str">
        <f t="shared" ca="1" si="9"/>
        <v/>
      </c>
    </row>
    <row r="22" spans="2:13" ht="22.5" customHeight="1">
      <c r="B22" s="31">
        <f t="shared" si="0"/>
        <v>19</v>
      </c>
      <c r="C22" s="32" t="str">
        <f t="shared" ca="1" si="1"/>
        <v/>
      </c>
      <c r="D22" s="32" t="str">
        <f t="shared" ca="1" si="2"/>
        <v/>
      </c>
      <c r="E22" s="31" t="str">
        <f t="shared" ca="1" si="3"/>
        <v/>
      </c>
      <c r="F22" s="31" t="str">
        <f t="shared" ca="1" si="4"/>
        <v/>
      </c>
      <c r="G22" s="112" t="str">
        <f t="shared" ca="1" si="5"/>
        <v/>
      </c>
      <c r="H22" s="142" t="str">
        <f ca="1">IF(OR($M22="国保連へ申請",$M22="都道府県へ直接申請"),IF(K22&gt;0,総括表!$E$11,""),"")</f>
        <v/>
      </c>
      <c r="I22" s="33" t="str">
        <f t="shared" ca="1" si="6"/>
        <v/>
      </c>
      <c r="J22" s="33" t="str">
        <f t="shared" ca="1" si="7"/>
        <v/>
      </c>
      <c r="K22" s="34" t="str">
        <f t="shared" ca="1" si="8"/>
        <v/>
      </c>
      <c r="L22" s="133"/>
      <c r="M22" s="149" t="str">
        <f t="shared" ca="1" si="9"/>
        <v/>
      </c>
    </row>
    <row r="23" spans="2:13" ht="22.5" customHeight="1">
      <c r="B23" s="31">
        <f t="shared" si="0"/>
        <v>20</v>
      </c>
      <c r="C23" s="32" t="str">
        <f t="shared" ca="1" si="1"/>
        <v/>
      </c>
      <c r="D23" s="32" t="str">
        <f t="shared" ca="1" si="2"/>
        <v/>
      </c>
      <c r="E23" s="31" t="str">
        <f t="shared" ca="1" si="3"/>
        <v/>
      </c>
      <c r="F23" s="31" t="str">
        <f t="shared" ca="1" si="4"/>
        <v/>
      </c>
      <c r="G23" s="112" t="str">
        <f t="shared" ca="1" si="5"/>
        <v/>
      </c>
      <c r="H23" s="142" t="str">
        <f ca="1">IF(OR($M23="国保連へ申請",$M23="都道府県へ直接申請"),IF(K23&gt;0,総括表!$E$11,""),"")</f>
        <v/>
      </c>
      <c r="I23" s="33" t="str">
        <f t="shared" ca="1" si="6"/>
        <v/>
      </c>
      <c r="J23" s="33" t="str">
        <f t="shared" ca="1" si="7"/>
        <v/>
      </c>
      <c r="K23" s="34" t="str">
        <f t="shared" ca="1" si="8"/>
        <v/>
      </c>
      <c r="L23" s="133"/>
      <c r="M23" s="149" t="str">
        <f t="shared" ca="1" si="9"/>
        <v/>
      </c>
    </row>
    <row r="24" spans="2:13" ht="22.5" customHeight="1">
      <c r="B24" s="31">
        <f t="shared" si="0"/>
        <v>21</v>
      </c>
      <c r="C24" s="32" t="str">
        <f t="shared" ca="1" si="1"/>
        <v/>
      </c>
      <c r="D24" s="32" t="str">
        <f t="shared" ca="1" si="2"/>
        <v/>
      </c>
      <c r="E24" s="31" t="str">
        <f t="shared" ca="1" si="3"/>
        <v/>
      </c>
      <c r="F24" s="31" t="str">
        <f t="shared" ca="1" si="4"/>
        <v/>
      </c>
      <c r="G24" s="112" t="str">
        <f t="shared" ca="1" si="5"/>
        <v/>
      </c>
      <c r="H24" s="142" t="str">
        <f ca="1">IF(OR($M24="国保連へ申請",$M24="都道府県へ直接申請"),IF(K24&gt;0,総括表!$E$11,""),"")</f>
        <v/>
      </c>
      <c r="I24" s="33" t="str">
        <f t="shared" ca="1" si="6"/>
        <v/>
      </c>
      <c r="J24" s="33" t="str">
        <f t="shared" ca="1" si="7"/>
        <v/>
      </c>
      <c r="K24" s="34" t="str">
        <f t="shared" ca="1" si="8"/>
        <v/>
      </c>
      <c r="L24" s="133"/>
      <c r="M24" s="149" t="str">
        <f t="shared" ca="1" si="9"/>
        <v/>
      </c>
    </row>
    <row r="25" spans="2:13" ht="22.5" customHeight="1">
      <c r="B25" s="31">
        <f t="shared" si="0"/>
        <v>22</v>
      </c>
      <c r="C25" s="32" t="str">
        <f t="shared" ca="1" si="1"/>
        <v/>
      </c>
      <c r="D25" s="32" t="str">
        <f t="shared" ca="1" si="2"/>
        <v/>
      </c>
      <c r="E25" s="31" t="str">
        <f t="shared" ca="1" si="3"/>
        <v/>
      </c>
      <c r="F25" s="31" t="str">
        <f t="shared" ca="1" si="4"/>
        <v/>
      </c>
      <c r="G25" s="112" t="str">
        <f t="shared" ca="1" si="5"/>
        <v/>
      </c>
      <c r="H25" s="142" t="str">
        <f ca="1">IF(OR($M25="国保連へ申請",$M25="都道府県へ直接申請"),IF(K25&gt;0,総括表!$E$11,""),"")</f>
        <v/>
      </c>
      <c r="I25" s="33" t="str">
        <f t="shared" ca="1" si="6"/>
        <v/>
      </c>
      <c r="J25" s="33" t="str">
        <f t="shared" ca="1" si="7"/>
        <v/>
      </c>
      <c r="K25" s="34" t="str">
        <f t="shared" ca="1" si="8"/>
        <v/>
      </c>
      <c r="L25" s="133"/>
      <c r="M25" s="149" t="str">
        <f t="shared" ca="1" si="9"/>
        <v/>
      </c>
    </row>
    <row r="26" spans="2:13" ht="22.5" customHeight="1">
      <c r="B26" s="31">
        <f t="shared" si="0"/>
        <v>23</v>
      </c>
      <c r="C26" s="32" t="str">
        <f t="shared" ca="1" si="1"/>
        <v/>
      </c>
      <c r="D26" s="32" t="str">
        <f t="shared" ca="1" si="2"/>
        <v/>
      </c>
      <c r="E26" s="31" t="str">
        <f t="shared" ca="1" si="3"/>
        <v/>
      </c>
      <c r="F26" s="31" t="str">
        <f t="shared" ca="1" si="4"/>
        <v/>
      </c>
      <c r="G26" s="112" t="str">
        <f t="shared" ca="1" si="5"/>
        <v/>
      </c>
      <c r="H26" s="142" t="str">
        <f ca="1">IF(OR($M26="国保連へ申請",$M26="都道府県へ直接申請"),IF(K26&gt;0,総括表!$E$11,""),"")</f>
        <v/>
      </c>
      <c r="I26" s="33" t="str">
        <f t="shared" ca="1" si="6"/>
        <v/>
      </c>
      <c r="J26" s="33" t="str">
        <f t="shared" ca="1" si="7"/>
        <v/>
      </c>
      <c r="K26" s="34" t="str">
        <f t="shared" ca="1" si="8"/>
        <v/>
      </c>
      <c r="L26" s="133"/>
      <c r="M26" s="149" t="str">
        <f t="shared" ca="1" si="9"/>
        <v/>
      </c>
    </row>
    <row r="27" spans="2:13" ht="22.5" customHeight="1">
      <c r="B27" s="31">
        <f t="shared" si="0"/>
        <v>24</v>
      </c>
      <c r="C27" s="32" t="str">
        <f t="shared" ca="1" si="1"/>
        <v/>
      </c>
      <c r="D27" s="32" t="str">
        <f t="shared" ca="1" si="2"/>
        <v/>
      </c>
      <c r="E27" s="31" t="str">
        <f t="shared" ca="1" si="3"/>
        <v/>
      </c>
      <c r="F27" s="31" t="str">
        <f t="shared" ca="1" si="4"/>
        <v/>
      </c>
      <c r="G27" s="112" t="str">
        <f t="shared" ca="1" si="5"/>
        <v/>
      </c>
      <c r="H27" s="142" t="str">
        <f ca="1">IF(OR($M27="国保連へ申請",$M27="都道府県へ直接申請"),IF(K27&gt;0,総括表!$E$11,""),"")</f>
        <v/>
      </c>
      <c r="I27" s="33" t="str">
        <f t="shared" ca="1" si="6"/>
        <v/>
      </c>
      <c r="J27" s="33" t="str">
        <f t="shared" ca="1" si="7"/>
        <v/>
      </c>
      <c r="K27" s="34" t="str">
        <f t="shared" ca="1" si="8"/>
        <v/>
      </c>
      <c r="L27" s="133"/>
      <c r="M27" s="149" t="str">
        <f t="shared" ca="1" si="9"/>
        <v/>
      </c>
    </row>
    <row r="28" spans="2:13" ht="22.5" customHeight="1">
      <c r="B28" s="31">
        <f t="shared" si="0"/>
        <v>25</v>
      </c>
      <c r="C28" s="32" t="str">
        <f t="shared" ca="1" si="1"/>
        <v/>
      </c>
      <c r="D28" s="32" t="str">
        <f t="shared" ca="1" si="2"/>
        <v/>
      </c>
      <c r="E28" s="31" t="str">
        <f t="shared" ca="1" si="3"/>
        <v/>
      </c>
      <c r="F28" s="31" t="str">
        <f t="shared" ca="1" si="4"/>
        <v/>
      </c>
      <c r="G28" s="112" t="str">
        <f t="shared" ca="1" si="5"/>
        <v/>
      </c>
      <c r="H28" s="142" t="str">
        <f ca="1">IF(OR($M28="国保連へ申請",$M28="都道府県へ直接申請"),IF(K28&gt;0,総括表!$E$11,""),"")</f>
        <v/>
      </c>
      <c r="I28" s="33" t="str">
        <f t="shared" ca="1" si="6"/>
        <v/>
      </c>
      <c r="J28" s="33" t="str">
        <f t="shared" ca="1" si="7"/>
        <v/>
      </c>
      <c r="K28" s="34" t="str">
        <f t="shared" ca="1" si="8"/>
        <v/>
      </c>
      <c r="L28" s="133"/>
      <c r="M28" s="149" t="str">
        <f t="shared" ca="1" si="9"/>
        <v/>
      </c>
    </row>
    <row r="29" spans="2:13" ht="22.5" customHeight="1">
      <c r="B29" s="31">
        <f t="shared" si="0"/>
        <v>26</v>
      </c>
      <c r="C29" s="32" t="str">
        <f t="shared" ca="1" si="1"/>
        <v/>
      </c>
      <c r="D29" s="32" t="str">
        <f t="shared" ca="1" si="2"/>
        <v/>
      </c>
      <c r="E29" s="31" t="str">
        <f t="shared" ca="1" si="3"/>
        <v/>
      </c>
      <c r="F29" s="31" t="str">
        <f t="shared" ca="1" si="4"/>
        <v/>
      </c>
      <c r="G29" s="112" t="str">
        <f t="shared" ca="1" si="5"/>
        <v/>
      </c>
      <c r="H29" s="142" t="str">
        <f ca="1">IF(OR($M29="国保連へ申請",$M29="都道府県へ直接申請"),IF(K29&gt;0,総括表!$E$11,""),"")</f>
        <v/>
      </c>
      <c r="I29" s="33" t="str">
        <f t="shared" ca="1" si="6"/>
        <v/>
      </c>
      <c r="J29" s="33" t="str">
        <f t="shared" ca="1" si="7"/>
        <v/>
      </c>
      <c r="K29" s="34" t="str">
        <f t="shared" ca="1" si="8"/>
        <v/>
      </c>
      <c r="L29" s="133"/>
      <c r="M29" s="149" t="str">
        <f t="shared" ca="1" si="9"/>
        <v/>
      </c>
    </row>
    <row r="30" spans="2:13" ht="22.5" customHeight="1">
      <c r="B30" s="31">
        <f t="shared" si="0"/>
        <v>27</v>
      </c>
      <c r="C30" s="32" t="str">
        <f t="shared" ca="1" si="1"/>
        <v/>
      </c>
      <c r="D30" s="32" t="str">
        <f t="shared" ca="1" si="2"/>
        <v/>
      </c>
      <c r="E30" s="31" t="str">
        <f t="shared" ca="1" si="3"/>
        <v/>
      </c>
      <c r="F30" s="31" t="str">
        <f t="shared" ca="1" si="4"/>
        <v/>
      </c>
      <c r="G30" s="112" t="str">
        <f t="shared" ca="1" si="5"/>
        <v/>
      </c>
      <c r="H30" s="142" t="str">
        <f ca="1">IF(OR($M30="国保連へ申請",$M30="都道府県へ直接申請"),IF(K30&gt;0,総括表!$E$11,""),"")</f>
        <v/>
      </c>
      <c r="I30" s="33" t="str">
        <f t="shared" ca="1" si="6"/>
        <v/>
      </c>
      <c r="J30" s="33" t="str">
        <f t="shared" ca="1" si="7"/>
        <v/>
      </c>
      <c r="K30" s="34" t="str">
        <f t="shared" ca="1" si="8"/>
        <v/>
      </c>
      <c r="L30" s="133"/>
      <c r="M30" s="149" t="str">
        <f t="shared" ca="1" si="9"/>
        <v/>
      </c>
    </row>
    <row r="31" spans="2:13" ht="22.5" customHeight="1">
      <c r="B31" s="31">
        <f t="shared" si="0"/>
        <v>28</v>
      </c>
      <c r="C31" s="32" t="str">
        <f t="shared" ca="1" si="1"/>
        <v/>
      </c>
      <c r="D31" s="32" t="str">
        <f t="shared" ca="1" si="2"/>
        <v/>
      </c>
      <c r="E31" s="31" t="str">
        <f t="shared" ca="1" si="3"/>
        <v/>
      </c>
      <c r="F31" s="31" t="str">
        <f t="shared" ca="1" si="4"/>
        <v/>
      </c>
      <c r="G31" s="112" t="str">
        <f t="shared" ca="1" si="5"/>
        <v/>
      </c>
      <c r="H31" s="142" t="str">
        <f ca="1">IF(OR($M31="国保連へ申請",$M31="都道府県へ直接申請"),IF(K31&gt;0,総括表!$E$11,""),"")</f>
        <v/>
      </c>
      <c r="I31" s="33" t="str">
        <f t="shared" ca="1" si="6"/>
        <v/>
      </c>
      <c r="J31" s="33" t="str">
        <f t="shared" ca="1" si="7"/>
        <v/>
      </c>
      <c r="K31" s="34" t="str">
        <f t="shared" ca="1" si="8"/>
        <v/>
      </c>
      <c r="L31" s="133"/>
      <c r="M31" s="149" t="str">
        <f t="shared" ca="1" si="9"/>
        <v/>
      </c>
    </row>
    <row r="32" spans="2:13" ht="22.5" customHeight="1">
      <c r="B32" s="31">
        <f t="shared" si="0"/>
        <v>29</v>
      </c>
      <c r="C32" s="32" t="str">
        <f t="shared" ca="1" si="1"/>
        <v/>
      </c>
      <c r="D32" s="32" t="str">
        <f t="shared" ca="1" si="2"/>
        <v/>
      </c>
      <c r="E32" s="31" t="str">
        <f t="shared" ca="1" si="3"/>
        <v/>
      </c>
      <c r="F32" s="31" t="str">
        <f t="shared" ca="1" si="4"/>
        <v/>
      </c>
      <c r="G32" s="112" t="str">
        <f t="shared" ca="1" si="5"/>
        <v/>
      </c>
      <c r="H32" s="142" t="str">
        <f ca="1">IF(OR($M32="国保連へ申請",$M32="都道府県へ直接申請"),IF(K32&gt;0,総括表!$E$11,""),"")</f>
        <v/>
      </c>
      <c r="I32" s="33" t="str">
        <f t="shared" ca="1" si="6"/>
        <v/>
      </c>
      <c r="J32" s="33" t="str">
        <f t="shared" ca="1" si="7"/>
        <v/>
      </c>
      <c r="K32" s="34" t="str">
        <f t="shared" ca="1" si="8"/>
        <v/>
      </c>
      <c r="L32" s="133"/>
      <c r="M32" s="149" t="str">
        <f t="shared" ca="1" si="9"/>
        <v/>
      </c>
    </row>
    <row r="33" spans="2:13" ht="22.5" customHeight="1">
      <c r="B33" s="31">
        <f t="shared" si="0"/>
        <v>30</v>
      </c>
      <c r="C33" s="32" t="str">
        <f t="shared" ca="1" si="1"/>
        <v/>
      </c>
      <c r="D33" s="32" t="str">
        <f t="shared" ca="1" si="2"/>
        <v/>
      </c>
      <c r="E33" s="31" t="str">
        <f t="shared" ca="1" si="3"/>
        <v/>
      </c>
      <c r="F33" s="31" t="str">
        <f t="shared" ca="1" si="4"/>
        <v/>
      </c>
      <c r="G33" s="112" t="str">
        <f t="shared" ca="1" si="5"/>
        <v/>
      </c>
      <c r="H33" s="142" t="str">
        <f ca="1">IF(OR($M33="国保連へ申請",$M33="都道府県へ直接申請"),IF(K33&gt;0,総括表!$E$11,""),"")</f>
        <v/>
      </c>
      <c r="I33" s="33" t="str">
        <f t="shared" ca="1" si="6"/>
        <v/>
      </c>
      <c r="J33" s="33" t="str">
        <f t="shared" ca="1" si="7"/>
        <v/>
      </c>
      <c r="K33" s="34" t="str">
        <f t="shared" ca="1" si="8"/>
        <v/>
      </c>
      <c r="L33" s="133"/>
      <c r="M33" s="149" t="str">
        <f t="shared" ca="1" si="9"/>
        <v/>
      </c>
    </row>
    <row r="34" spans="2:13" ht="22.5" customHeight="1">
      <c r="B34" s="31">
        <f t="shared" si="0"/>
        <v>31</v>
      </c>
      <c r="C34" s="32" t="str">
        <f t="shared" ca="1" si="1"/>
        <v/>
      </c>
      <c r="D34" s="32" t="str">
        <f t="shared" ca="1" si="2"/>
        <v/>
      </c>
      <c r="E34" s="31" t="str">
        <f t="shared" ca="1" si="3"/>
        <v/>
      </c>
      <c r="F34" s="31" t="str">
        <f t="shared" ca="1" si="4"/>
        <v/>
      </c>
      <c r="G34" s="112" t="str">
        <f t="shared" ca="1" si="5"/>
        <v/>
      </c>
      <c r="H34" s="142" t="str">
        <f ca="1">IF(OR($M34="国保連へ申請",$M34="都道府県へ直接申請"),IF(K34&gt;0,総括表!$E$11,""),"")</f>
        <v/>
      </c>
      <c r="I34" s="33" t="str">
        <f t="shared" ca="1" si="6"/>
        <v/>
      </c>
      <c r="J34" s="33" t="str">
        <f t="shared" ca="1" si="7"/>
        <v/>
      </c>
      <c r="K34" s="34" t="str">
        <f t="shared" ca="1" si="8"/>
        <v/>
      </c>
      <c r="L34" s="133"/>
      <c r="M34" s="149" t="str">
        <f t="shared" ca="1" si="9"/>
        <v/>
      </c>
    </row>
    <row r="35" spans="2:13" ht="22.5" customHeight="1">
      <c r="B35" s="31">
        <f t="shared" si="0"/>
        <v>32</v>
      </c>
      <c r="C35" s="32" t="str">
        <f t="shared" ca="1" si="1"/>
        <v/>
      </c>
      <c r="D35" s="32" t="str">
        <f t="shared" ca="1" si="2"/>
        <v/>
      </c>
      <c r="E35" s="31" t="str">
        <f t="shared" ca="1" si="3"/>
        <v/>
      </c>
      <c r="F35" s="31" t="str">
        <f t="shared" ca="1" si="4"/>
        <v/>
      </c>
      <c r="G35" s="112" t="str">
        <f t="shared" ca="1" si="5"/>
        <v/>
      </c>
      <c r="H35" s="142" t="str">
        <f ca="1">IF(OR($M35="国保連へ申請",$M35="都道府県へ直接申請"),IF(K35&gt;0,総括表!$E$11,""),"")</f>
        <v/>
      </c>
      <c r="I35" s="33" t="str">
        <f t="shared" ca="1" si="6"/>
        <v/>
      </c>
      <c r="J35" s="33" t="str">
        <f t="shared" ca="1" si="7"/>
        <v/>
      </c>
      <c r="K35" s="34" t="str">
        <f t="shared" ca="1" si="8"/>
        <v/>
      </c>
      <c r="L35" s="133"/>
      <c r="M35" s="149" t="str">
        <f t="shared" ca="1" si="9"/>
        <v/>
      </c>
    </row>
    <row r="36" spans="2:13" ht="22.5" customHeight="1">
      <c r="B36" s="31">
        <f t="shared" si="0"/>
        <v>33</v>
      </c>
      <c r="C36" s="32" t="str">
        <f t="shared" ca="1" si="1"/>
        <v/>
      </c>
      <c r="D36" s="32" t="str">
        <f t="shared" ca="1" si="2"/>
        <v/>
      </c>
      <c r="E36" s="31" t="str">
        <f t="shared" ca="1" si="3"/>
        <v/>
      </c>
      <c r="F36" s="31" t="str">
        <f t="shared" ca="1" si="4"/>
        <v/>
      </c>
      <c r="G36" s="112" t="str">
        <f t="shared" ca="1" si="5"/>
        <v/>
      </c>
      <c r="H36" s="142" t="str">
        <f ca="1">IF(OR($M36="国保連へ申請",$M36="都道府県へ直接申請"),IF(K36&gt;0,総括表!$E$11,""),"")</f>
        <v/>
      </c>
      <c r="I36" s="33" t="str">
        <f t="shared" ca="1" si="6"/>
        <v/>
      </c>
      <c r="J36" s="33" t="str">
        <f t="shared" ca="1" si="7"/>
        <v/>
      </c>
      <c r="K36" s="34" t="str">
        <f t="shared" ca="1" si="8"/>
        <v/>
      </c>
      <c r="L36" s="133"/>
      <c r="M36" s="149" t="str">
        <f t="shared" ca="1" si="9"/>
        <v/>
      </c>
    </row>
    <row r="37" spans="2:13" ht="22.5" customHeight="1">
      <c r="B37" s="31">
        <f t="shared" si="0"/>
        <v>34</v>
      </c>
      <c r="C37" s="32" t="str">
        <f t="shared" ca="1" si="1"/>
        <v/>
      </c>
      <c r="D37" s="32" t="str">
        <f t="shared" ca="1" si="2"/>
        <v/>
      </c>
      <c r="E37" s="31" t="str">
        <f t="shared" ca="1" si="3"/>
        <v/>
      </c>
      <c r="F37" s="31" t="str">
        <f t="shared" ca="1" si="4"/>
        <v/>
      </c>
      <c r="G37" s="112" t="str">
        <f t="shared" ca="1" si="5"/>
        <v/>
      </c>
      <c r="H37" s="142" t="str">
        <f ca="1">IF(OR($M37="国保連へ申請",$M37="都道府県へ直接申請"),IF(K37&gt;0,総括表!$E$11,""),"")</f>
        <v/>
      </c>
      <c r="I37" s="33" t="str">
        <f t="shared" ca="1" si="6"/>
        <v/>
      </c>
      <c r="J37" s="33" t="str">
        <f t="shared" ca="1" si="7"/>
        <v/>
      </c>
      <c r="K37" s="34" t="str">
        <f t="shared" ca="1" si="8"/>
        <v/>
      </c>
      <c r="L37" s="133"/>
      <c r="M37" s="149" t="str">
        <f t="shared" ca="1" si="9"/>
        <v/>
      </c>
    </row>
    <row r="38" spans="2:13" ht="22.5" customHeight="1">
      <c r="B38" s="31">
        <f t="shared" si="0"/>
        <v>35</v>
      </c>
      <c r="C38" s="32" t="str">
        <f t="shared" ca="1" si="1"/>
        <v/>
      </c>
      <c r="D38" s="32" t="str">
        <f t="shared" ca="1" si="2"/>
        <v/>
      </c>
      <c r="E38" s="31" t="str">
        <f t="shared" ca="1" si="3"/>
        <v/>
      </c>
      <c r="F38" s="31" t="str">
        <f t="shared" ca="1" si="4"/>
        <v/>
      </c>
      <c r="G38" s="112" t="str">
        <f t="shared" ca="1" si="5"/>
        <v/>
      </c>
      <c r="H38" s="142" t="str">
        <f ca="1">IF(OR($M38="国保連へ申請",$M38="都道府県へ直接申請"),IF(K38&gt;0,総括表!$E$11,""),"")</f>
        <v/>
      </c>
      <c r="I38" s="33" t="str">
        <f t="shared" ca="1" si="6"/>
        <v/>
      </c>
      <c r="J38" s="33" t="str">
        <f t="shared" ca="1" si="7"/>
        <v/>
      </c>
      <c r="K38" s="34" t="str">
        <f t="shared" ca="1" si="8"/>
        <v/>
      </c>
      <c r="L38" s="133"/>
      <c r="M38" s="149" t="str">
        <f t="shared" ca="1" si="9"/>
        <v/>
      </c>
    </row>
    <row r="39" spans="2:13" ht="22.5" customHeight="1">
      <c r="B39" s="31">
        <f t="shared" si="0"/>
        <v>36</v>
      </c>
      <c r="C39" s="32" t="str">
        <f t="shared" ca="1" si="1"/>
        <v/>
      </c>
      <c r="D39" s="32" t="str">
        <f t="shared" ca="1" si="2"/>
        <v/>
      </c>
      <c r="E39" s="31" t="str">
        <f t="shared" ca="1" si="3"/>
        <v/>
      </c>
      <c r="F39" s="31" t="str">
        <f t="shared" ca="1" si="4"/>
        <v/>
      </c>
      <c r="G39" s="112" t="str">
        <f t="shared" ca="1" si="5"/>
        <v/>
      </c>
      <c r="H39" s="142" t="str">
        <f ca="1">IF(OR($M39="国保連へ申請",$M39="都道府県へ直接申請"),IF(K39&gt;0,総括表!$E$11,""),"")</f>
        <v/>
      </c>
      <c r="I39" s="33" t="str">
        <f t="shared" ca="1" si="6"/>
        <v/>
      </c>
      <c r="J39" s="33" t="str">
        <f t="shared" ca="1" si="7"/>
        <v/>
      </c>
      <c r="K39" s="34" t="str">
        <f t="shared" ca="1" si="8"/>
        <v/>
      </c>
      <c r="L39" s="133"/>
      <c r="M39" s="149" t="str">
        <f t="shared" ca="1" si="9"/>
        <v/>
      </c>
    </row>
    <row r="40" spans="2:13" ht="22.5" customHeight="1">
      <c r="B40" s="31">
        <f t="shared" si="0"/>
        <v>37</v>
      </c>
      <c r="C40" s="32" t="str">
        <f t="shared" ca="1" si="1"/>
        <v/>
      </c>
      <c r="D40" s="32" t="str">
        <f t="shared" ca="1" si="2"/>
        <v/>
      </c>
      <c r="E40" s="31" t="str">
        <f t="shared" ca="1" si="3"/>
        <v/>
      </c>
      <c r="F40" s="31" t="str">
        <f t="shared" ca="1" si="4"/>
        <v/>
      </c>
      <c r="G40" s="112" t="str">
        <f t="shared" ca="1" si="5"/>
        <v/>
      </c>
      <c r="H40" s="142" t="str">
        <f ca="1">IF(OR($M40="国保連へ申請",$M40="都道府県へ直接申請"),IF(K40&gt;0,総括表!$E$11,""),"")</f>
        <v/>
      </c>
      <c r="I40" s="33" t="str">
        <f t="shared" ca="1" si="6"/>
        <v/>
      </c>
      <c r="J40" s="33" t="str">
        <f t="shared" ca="1" si="7"/>
        <v/>
      </c>
      <c r="K40" s="34" t="str">
        <f t="shared" ca="1" si="8"/>
        <v/>
      </c>
      <c r="L40" s="133"/>
      <c r="M40" s="149" t="str">
        <f t="shared" ca="1" si="9"/>
        <v/>
      </c>
    </row>
    <row r="41" spans="2:13" ht="22.5" customHeight="1">
      <c r="B41" s="31">
        <f t="shared" si="0"/>
        <v>38</v>
      </c>
      <c r="C41" s="32" t="str">
        <f t="shared" ca="1" si="1"/>
        <v/>
      </c>
      <c r="D41" s="32" t="str">
        <f t="shared" ca="1" si="2"/>
        <v/>
      </c>
      <c r="E41" s="31" t="str">
        <f t="shared" ca="1" si="3"/>
        <v/>
      </c>
      <c r="F41" s="31" t="str">
        <f t="shared" ca="1" si="4"/>
        <v/>
      </c>
      <c r="G41" s="112" t="str">
        <f t="shared" ca="1" si="5"/>
        <v/>
      </c>
      <c r="H41" s="142" t="str">
        <f ca="1">IF(OR($M41="国保連へ申請",$M41="都道府県へ直接申請"),IF(K41&gt;0,総括表!$E$11,""),"")</f>
        <v/>
      </c>
      <c r="I41" s="33" t="str">
        <f t="shared" ca="1" si="6"/>
        <v/>
      </c>
      <c r="J41" s="33" t="str">
        <f t="shared" ca="1" si="7"/>
        <v/>
      </c>
      <c r="K41" s="34" t="str">
        <f t="shared" ca="1" si="8"/>
        <v/>
      </c>
      <c r="L41" s="133"/>
      <c r="M41" s="149" t="str">
        <f t="shared" ca="1" si="9"/>
        <v/>
      </c>
    </row>
    <row r="42" spans="2:13" ht="22.5" customHeight="1">
      <c r="B42" s="31">
        <f t="shared" si="0"/>
        <v>39</v>
      </c>
      <c r="C42" s="32" t="str">
        <f t="shared" ca="1" si="1"/>
        <v/>
      </c>
      <c r="D42" s="32" t="str">
        <f t="shared" ca="1" si="2"/>
        <v/>
      </c>
      <c r="E42" s="31" t="str">
        <f t="shared" ca="1" si="3"/>
        <v/>
      </c>
      <c r="F42" s="31" t="str">
        <f t="shared" ca="1" si="4"/>
        <v/>
      </c>
      <c r="G42" s="112" t="str">
        <f t="shared" ca="1" si="5"/>
        <v/>
      </c>
      <c r="H42" s="142" t="str">
        <f ca="1">IF(OR($M42="国保連へ申請",$M42="都道府県へ直接申請"),IF(K42&gt;0,総括表!$E$11,""),"")</f>
        <v/>
      </c>
      <c r="I42" s="33" t="str">
        <f t="shared" ca="1" si="6"/>
        <v/>
      </c>
      <c r="J42" s="33" t="str">
        <f t="shared" ca="1" si="7"/>
        <v/>
      </c>
      <c r="K42" s="34" t="str">
        <f t="shared" ca="1" si="8"/>
        <v/>
      </c>
      <c r="L42" s="133"/>
      <c r="M42" s="149" t="str">
        <f t="shared" ca="1" si="9"/>
        <v/>
      </c>
    </row>
    <row r="43" spans="2:13" ht="22.5" customHeight="1">
      <c r="B43" s="31">
        <f t="shared" si="0"/>
        <v>40</v>
      </c>
      <c r="C43" s="32" t="str">
        <f t="shared" ca="1" si="1"/>
        <v/>
      </c>
      <c r="D43" s="32" t="str">
        <f t="shared" ca="1" si="2"/>
        <v/>
      </c>
      <c r="E43" s="31" t="str">
        <f t="shared" ca="1" si="3"/>
        <v/>
      </c>
      <c r="F43" s="31" t="str">
        <f t="shared" ca="1" si="4"/>
        <v/>
      </c>
      <c r="G43" s="112" t="str">
        <f t="shared" ca="1" si="5"/>
        <v/>
      </c>
      <c r="H43" s="142" t="str">
        <f ca="1">IF(OR($M43="国保連へ申請",$M43="都道府県へ直接申請"),IF(K43&gt;0,総括表!$E$11,""),"")</f>
        <v/>
      </c>
      <c r="I43" s="33" t="str">
        <f t="shared" ca="1" si="6"/>
        <v/>
      </c>
      <c r="J43" s="33" t="str">
        <f t="shared" ca="1" si="7"/>
        <v/>
      </c>
      <c r="K43" s="34" t="str">
        <f t="shared" ca="1" si="8"/>
        <v/>
      </c>
      <c r="L43" s="133"/>
      <c r="M43" s="149" t="str">
        <f t="shared" ca="1" si="9"/>
        <v/>
      </c>
    </row>
    <row r="44" spans="2:13" ht="22.5" customHeight="1">
      <c r="B44" s="31">
        <f t="shared" si="0"/>
        <v>41</v>
      </c>
      <c r="C44" s="32" t="str">
        <f t="shared" ca="1" si="1"/>
        <v/>
      </c>
      <c r="D44" s="32" t="str">
        <f t="shared" ca="1" si="2"/>
        <v/>
      </c>
      <c r="E44" s="31" t="str">
        <f t="shared" ca="1" si="3"/>
        <v/>
      </c>
      <c r="F44" s="31" t="str">
        <f t="shared" ca="1" si="4"/>
        <v/>
      </c>
      <c r="G44" s="112" t="str">
        <f t="shared" ca="1" si="5"/>
        <v/>
      </c>
      <c r="H44" s="142" t="str">
        <f ca="1">IF(OR($M44="国保連へ申請",$M44="都道府県へ直接申請"),IF(K44&gt;0,総括表!$E$11,""),"")</f>
        <v/>
      </c>
      <c r="I44" s="33" t="str">
        <f t="shared" ca="1" si="6"/>
        <v/>
      </c>
      <c r="J44" s="33" t="str">
        <f t="shared" ca="1" si="7"/>
        <v/>
      </c>
      <c r="K44" s="34" t="str">
        <f t="shared" ca="1" si="8"/>
        <v/>
      </c>
      <c r="L44" s="133"/>
      <c r="M44" s="149" t="str">
        <f t="shared" ca="1" si="9"/>
        <v/>
      </c>
    </row>
    <row r="45" spans="2:13" ht="22.5" customHeight="1">
      <c r="B45" s="31">
        <f t="shared" si="0"/>
        <v>42</v>
      </c>
      <c r="C45" s="32" t="str">
        <f t="shared" ca="1" si="1"/>
        <v/>
      </c>
      <c r="D45" s="32" t="str">
        <f t="shared" ca="1" si="2"/>
        <v/>
      </c>
      <c r="E45" s="31" t="str">
        <f t="shared" ca="1" si="3"/>
        <v/>
      </c>
      <c r="F45" s="31" t="str">
        <f t="shared" ca="1" si="4"/>
        <v/>
      </c>
      <c r="G45" s="112" t="str">
        <f t="shared" ca="1" si="5"/>
        <v/>
      </c>
      <c r="H45" s="142" t="str">
        <f ca="1">IF(OR($M45="国保連へ申請",$M45="都道府県へ直接申請"),IF(K45&gt;0,総括表!$E$11,""),"")</f>
        <v/>
      </c>
      <c r="I45" s="33" t="str">
        <f t="shared" ca="1" si="6"/>
        <v/>
      </c>
      <c r="J45" s="33" t="str">
        <f t="shared" ca="1" si="7"/>
        <v/>
      </c>
      <c r="K45" s="34" t="str">
        <f t="shared" ca="1" si="8"/>
        <v/>
      </c>
      <c r="L45" s="133"/>
      <c r="M45" s="149" t="str">
        <f t="shared" ca="1" si="9"/>
        <v/>
      </c>
    </row>
    <row r="46" spans="2:13" ht="22.5" customHeight="1">
      <c r="B46" s="31">
        <f t="shared" si="0"/>
        <v>43</v>
      </c>
      <c r="C46" s="32" t="str">
        <f t="shared" ca="1" si="1"/>
        <v/>
      </c>
      <c r="D46" s="32" t="str">
        <f t="shared" ca="1" si="2"/>
        <v/>
      </c>
      <c r="E46" s="31" t="str">
        <f t="shared" ca="1" si="3"/>
        <v/>
      </c>
      <c r="F46" s="31" t="str">
        <f t="shared" ca="1" si="4"/>
        <v/>
      </c>
      <c r="G46" s="112" t="str">
        <f t="shared" ca="1" si="5"/>
        <v/>
      </c>
      <c r="H46" s="142" t="str">
        <f ca="1">IF(OR($M46="国保連へ申請",$M46="都道府県へ直接申請"),IF(K46&gt;0,総括表!$E$11,""),"")</f>
        <v/>
      </c>
      <c r="I46" s="33" t="str">
        <f t="shared" ca="1" si="6"/>
        <v/>
      </c>
      <c r="J46" s="33" t="str">
        <f t="shared" ca="1" si="7"/>
        <v/>
      </c>
      <c r="K46" s="34" t="str">
        <f t="shared" ca="1" si="8"/>
        <v/>
      </c>
      <c r="L46" s="133"/>
      <c r="M46" s="149" t="str">
        <f t="shared" ca="1" si="9"/>
        <v/>
      </c>
    </row>
    <row r="47" spans="2:13" ht="22.5" customHeight="1">
      <c r="B47" s="31">
        <f t="shared" si="0"/>
        <v>44</v>
      </c>
      <c r="C47" s="32" t="str">
        <f t="shared" ca="1" si="1"/>
        <v/>
      </c>
      <c r="D47" s="32" t="str">
        <f t="shared" ca="1" si="2"/>
        <v/>
      </c>
      <c r="E47" s="31" t="str">
        <f t="shared" ca="1" si="3"/>
        <v/>
      </c>
      <c r="F47" s="31" t="str">
        <f t="shared" ca="1" si="4"/>
        <v/>
      </c>
      <c r="G47" s="112" t="str">
        <f t="shared" ca="1" si="5"/>
        <v/>
      </c>
      <c r="H47" s="142" t="str">
        <f ca="1">IF(OR($M47="国保連へ申請",$M47="都道府県へ直接申請"),IF(K47&gt;0,総括表!$E$11,""),"")</f>
        <v/>
      </c>
      <c r="I47" s="33" t="str">
        <f t="shared" ca="1" si="6"/>
        <v/>
      </c>
      <c r="J47" s="33" t="str">
        <f t="shared" ca="1" si="7"/>
        <v/>
      </c>
      <c r="K47" s="34" t="str">
        <f t="shared" ca="1" si="8"/>
        <v/>
      </c>
      <c r="L47" s="133"/>
      <c r="M47" s="149" t="str">
        <f t="shared" ca="1" si="9"/>
        <v/>
      </c>
    </row>
    <row r="48" spans="2:13" ht="22.5" customHeight="1">
      <c r="B48" s="31">
        <f t="shared" si="0"/>
        <v>45</v>
      </c>
      <c r="C48" s="32" t="str">
        <f t="shared" ca="1" si="1"/>
        <v/>
      </c>
      <c r="D48" s="32" t="str">
        <f t="shared" ca="1" si="2"/>
        <v/>
      </c>
      <c r="E48" s="31" t="str">
        <f t="shared" ca="1" si="3"/>
        <v/>
      </c>
      <c r="F48" s="31" t="str">
        <f t="shared" ca="1" si="4"/>
        <v/>
      </c>
      <c r="G48" s="112" t="str">
        <f t="shared" ca="1" si="5"/>
        <v/>
      </c>
      <c r="H48" s="142" t="str">
        <f ca="1">IF(OR($M48="国保連へ申請",$M48="都道府県へ直接申請"),IF(K48&gt;0,総括表!$E$11,""),"")</f>
        <v/>
      </c>
      <c r="I48" s="33" t="str">
        <f t="shared" ca="1" si="6"/>
        <v/>
      </c>
      <c r="J48" s="33" t="str">
        <f t="shared" ca="1" si="7"/>
        <v/>
      </c>
      <c r="K48" s="34" t="str">
        <f t="shared" ca="1" si="8"/>
        <v/>
      </c>
      <c r="L48" s="133"/>
      <c r="M48" s="149" t="str">
        <f t="shared" ca="1" si="9"/>
        <v/>
      </c>
    </row>
    <row r="49" spans="2:13" ht="22.5" customHeight="1">
      <c r="B49" s="31">
        <f t="shared" si="0"/>
        <v>46</v>
      </c>
      <c r="C49" s="32" t="str">
        <f t="shared" ca="1" si="1"/>
        <v/>
      </c>
      <c r="D49" s="32" t="str">
        <f t="shared" ca="1" si="2"/>
        <v/>
      </c>
      <c r="E49" s="31" t="str">
        <f t="shared" ca="1" si="3"/>
        <v/>
      </c>
      <c r="F49" s="31" t="str">
        <f t="shared" ca="1" si="4"/>
        <v/>
      </c>
      <c r="G49" s="112" t="str">
        <f t="shared" ca="1" si="5"/>
        <v/>
      </c>
      <c r="H49" s="142" t="str">
        <f ca="1">IF(OR($M49="国保連へ申請",$M49="都道府県へ直接申請"),IF(K49&gt;0,総括表!$E$11,""),"")</f>
        <v/>
      </c>
      <c r="I49" s="33" t="str">
        <f t="shared" ca="1" si="6"/>
        <v/>
      </c>
      <c r="J49" s="33" t="str">
        <f t="shared" ca="1" si="7"/>
        <v/>
      </c>
      <c r="K49" s="34" t="str">
        <f t="shared" ca="1" si="8"/>
        <v/>
      </c>
      <c r="L49" s="133"/>
      <c r="M49" s="149" t="str">
        <f t="shared" ca="1" si="9"/>
        <v/>
      </c>
    </row>
    <row r="50" spans="2:13" ht="22.5" customHeight="1">
      <c r="B50" s="31">
        <f t="shared" si="0"/>
        <v>47</v>
      </c>
      <c r="C50" s="32" t="str">
        <f t="shared" ca="1" si="1"/>
        <v/>
      </c>
      <c r="D50" s="32" t="str">
        <f t="shared" ca="1" si="2"/>
        <v/>
      </c>
      <c r="E50" s="31" t="str">
        <f t="shared" ca="1" si="3"/>
        <v/>
      </c>
      <c r="F50" s="31" t="str">
        <f t="shared" ca="1" si="4"/>
        <v/>
      </c>
      <c r="G50" s="112" t="str">
        <f t="shared" ca="1" si="5"/>
        <v/>
      </c>
      <c r="H50" s="142" t="str">
        <f ca="1">IF(OR($M50="国保連へ申請",$M50="都道府県へ直接申請"),IF(K50&gt;0,総括表!$E$11,""),"")</f>
        <v/>
      </c>
      <c r="I50" s="33" t="str">
        <f t="shared" ca="1" si="6"/>
        <v/>
      </c>
      <c r="J50" s="33" t="str">
        <f t="shared" ca="1" si="7"/>
        <v/>
      </c>
      <c r="K50" s="34" t="str">
        <f t="shared" ca="1" si="8"/>
        <v/>
      </c>
      <c r="L50" s="133"/>
      <c r="M50" s="149" t="str">
        <f t="shared" ca="1" si="9"/>
        <v/>
      </c>
    </row>
    <row r="51" spans="2:13" ht="22.5" customHeight="1">
      <c r="B51" s="31">
        <f t="shared" si="0"/>
        <v>48</v>
      </c>
      <c r="C51" s="32" t="str">
        <f t="shared" ca="1" si="1"/>
        <v/>
      </c>
      <c r="D51" s="32" t="str">
        <f t="shared" ca="1" si="2"/>
        <v/>
      </c>
      <c r="E51" s="31" t="str">
        <f t="shared" ca="1" si="3"/>
        <v/>
      </c>
      <c r="F51" s="31" t="str">
        <f t="shared" ca="1" si="4"/>
        <v/>
      </c>
      <c r="G51" s="112" t="str">
        <f t="shared" ca="1" si="5"/>
        <v/>
      </c>
      <c r="H51" s="142" t="str">
        <f ca="1">IF(OR($M51="国保連へ申請",$M51="都道府県へ直接申請"),IF(K51&gt;0,総括表!$E$11,""),"")</f>
        <v/>
      </c>
      <c r="I51" s="33" t="str">
        <f t="shared" ca="1" si="6"/>
        <v/>
      </c>
      <c r="J51" s="33" t="str">
        <f t="shared" ca="1" si="7"/>
        <v/>
      </c>
      <c r="K51" s="34" t="str">
        <f t="shared" ca="1" si="8"/>
        <v/>
      </c>
      <c r="L51" s="133"/>
      <c r="M51" s="149" t="str">
        <f t="shared" ca="1" si="9"/>
        <v/>
      </c>
    </row>
    <row r="52" spans="2:13" ht="22.5" customHeight="1">
      <c r="B52" s="31">
        <f t="shared" si="0"/>
        <v>49</v>
      </c>
      <c r="C52" s="32" t="str">
        <f t="shared" ca="1" si="1"/>
        <v/>
      </c>
      <c r="D52" s="32" t="str">
        <f t="shared" ca="1" si="2"/>
        <v/>
      </c>
      <c r="E52" s="31" t="str">
        <f t="shared" ca="1" si="3"/>
        <v/>
      </c>
      <c r="F52" s="31" t="str">
        <f t="shared" ca="1" si="4"/>
        <v/>
      </c>
      <c r="G52" s="112" t="str">
        <f t="shared" ca="1" si="5"/>
        <v/>
      </c>
      <c r="H52" s="142" t="str">
        <f ca="1">IF(OR($M52="国保連へ申請",$M52="都道府県へ直接申請"),IF(K52&gt;0,総括表!$E$11,""),"")</f>
        <v/>
      </c>
      <c r="I52" s="33" t="str">
        <f t="shared" ca="1" si="6"/>
        <v/>
      </c>
      <c r="J52" s="33" t="str">
        <f t="shared" ca="1" si="7"/>
        <v/>
      </c>
      <c r="K52" s="34" t="str">
        <f t="shared" ca="1" si="8"/>
        <v/>
      </c>
      <c r="L52" s="133"/>
      <c r="M52" s="149" t="str">
        <f t="shared" ca="1" si="9"/>
        <v/>
      </c>
    </row>
    <row r="53" spans="2:13" ht="22.5" customHeight="1">
      <c r="B53" s="31">
        <f t="shared" si="0"/>
        <v>50</v>
      </c>
      <c r="C53" s="32" t="str">
        <f t="shared" ca="1" si="1"/>
        <v/>
      </c>
      <c r="D53" s="32" t="str">
        <f t="shared" ca="1" si="2"/>
        <v/>
      </c>
      <c r="E53" s="31" t="str">
        <f t="shared" ca="1" si="3"/>
        <v/>
      </c>
      <c r="F53" s="31" t="str">
        <f t="shared" ca="1" si="4"/>
        <v/>
      </c>
      <c r="G53" s="112" t="str">
        <f t="shared" ca="1" si="5"/>
        <v/>
      </c>
      <c r="H53" s="142" t="str">
        <f ca="1">IF(OR($M53="国保連へ申請",$M53="都道府県へ直接申請"),IF(K53&gt;0,総括表!$E$11,""),"")</f>
        <v/>
      </c>
      <c r="I53" s="33" t="str">
        <f t="shared" ca="1" si="6"/>
        <v/>
      </c>
      <c r="J53" s="33" t="str">
        <f t="shared" ca="1" si="7"/>
        <v/>
      </c>
      <c r="K53" s="34" t="str">
        <f t="shared" ca="1" si="8"/>
        <v/>
      </c>
      <c r="L53" s="133"/>
      <c r="M53" s="149" t="str">
        <f t="shared" ca="1" si="9"/>
        <v/>
      </c>
    </row>
    <row r="54" spans="2:13" ht="22.5" customHeight="1">
      <c r="B54" s="31">
        <f t="shared" si="0"/>
        <v>51</v>
      </c>
      <c r="C54" s="32" t="str">
        <f t="shared" ca="1" si="1"/>
        <v/>
      </c>
      <c r="D54" s="32" t="str">
        <f t="shared" ca="1" si="2"/>
        <v/>
      </c>
      <c r="E54" s="31" t="str">
        <f t="shared" ca="1" si="3"/>
        <v/>
      </c>
      <c r="F54" s="31" t="str">
        <f t="shared" ca="1" si="4"/>
        <v/>
      </c>
      <c r="G54" s="112" t="str">
        <f t="shared" ca="1" si="5"/>
        <v/>
      </c>
      <c r="H54" s="142" t="str">
        <f ca="1">IF(OR($M54="国保連へ申請",$M54="都道府県へ直接申請"),IF(K54&gt;0,総括表!$E$11,""),"")</f>
        <v/>
      </c>
      <c r="I54" s="33" t="str">
        <f t="shared" ca="1" si="6"/>
        <v/>
      </c>
      <c r="J54" s="33" t="str">
        <f t="shared" ca="1" si="7"/>
        <v/>
      </c>
      <c r="K54" s="34" t="str">
        <f t="shared" ca="1" si="8"/>
        <v/>
      </c>
      <c r="L54" s="133"/>
      <c r="M54" s="149" t="str">
        <f t="shared" ca="1" si="9"/>
        <v/>
      </c>
    </row>
    <row r="55" spans="2:13" ht="22.5" customHeight="1">
      <c r="B55" s="31">
        <f t="shared" si="0"/>
        <v>52</v>
      </c>
      <c r="C55" s="32" t="str">
        <f t="shared" ca="1" si="1"/>
        <v/>
      </c>
      <c r="D55" s="32" t="str">
        <f t="shared" ca="1" si="2"/>
        <v/>
      </c>
      <c r="E55" s="31" t="str">
        <f t="shared" ca="1" si="3"/>
        <v/>
      </c>
      <c r="F55" s="31" t="str">
        <f t="shared" ca="1" si="4"/>
        <v/>
      </c>
      <c r="G55" s="112" t="str">
        <f t="shared" ca="1" si="5"/>
        <v/>
      </c>
      <c r="H55" s="142" t="str">
        <f ca="1">IF(OR($M55="国保連へ申請",$M55="都道府県へ直接申請"),IF(K55&gt;0,総括表!$E$11,""),"")</f>
        <v/>
      </c>
      <c r="I55" s="33" t="str">
        <f t="shared" ca="1" si="6"/>
        <v/>
      </c>
      <c r="J55" s="33" t="str">
        <f t="shared" ca="1" si="7"/>
        <v/>
      </c>
      <c r="K55" s="34" t="str">
        <f t="shared" ca="1" si="8"/>
        <v/>
      </c>
      <c r="L55" s="133"/>
      <c r="M55" s="149" t="str">
        <f t="shared" ca="1" si="9"/>
        <v/>
      </c>
    </row>
    <row r="56" spans="2:13" ht="22.5" customHeight="1">
      <c r="B56" s="31">
        <f t="shared" si="0"/>
        <v>53</v>
      </c>
      <c r="C56" s="32" t="str">
        <f t="shared" ca="1" si="1"/>
        <v/>
      </c>
      <c r="D56" s="32" t="str">
        <f t="shared" ca="1" si="2"/>
        <v/>
      </c>
      <c r="E56" s="31" t="str">
        <f t="shared" ca="1" si="3"/>
        <v/>
      </c>
      <c r="F56" s="31" t="str">
        <f t="shared" ca="1" si="4"/>
        <v/>
      </c>
      <c r="G56" s="112" t="str">
        <f t="shared" ca="1" si="5"/>
        <v/>
      </c>
      <c r="H56" s="142" t="str">
        <f ca="1">IF(OR($M56="国保連へ申請",$M56="都道府県へ直接申請"),IF(K56&gt;0,総括表!$E$11,""),"")</f>
        <v/>
      </c>
      <c r="I56" s="33" t="str">
        <f t="shared" ca="1" si="6"/>
        <v/>
      </c>
      <c r="J56" s="33" t="str">
        <f t="shared" ca="1" si="7"/>
        <v/>
      </c>
      <c r="K56" s="34" t="str">
        <f t="shared" ca="1" si="8"/>
        <v/>
      </c>
      <c r="L56" s="133"/>
      <c r="M56" s="149" t="str">
        <f t="shared" ca="1" si="9"/>
        <v/>
      </c>
    </row>
    <row r="57" spans="2:13" ht="22.5" customHeight="1">
      <c r="B57" s="31">
        <f t="shared" si="0"/>
        <v>54</v>
      </c>
      <c r="C57" s="32" t="str">
        <f t="shared" ca="1" si="1"/>
        <v/>
      </c>
      <c r="D57" s="32" t="str">
        <f t="shared" ca="1" si="2"/>
        <v/>
      </c>
      <c r="E57" s="31" t="str">
        <f t="shared" ca="1" si="3"/>
        <v/>
      </c>
      <c r="F57" s="31" t="str">
        <f t="shared" ca="1" si="4"/>
        <v/>
      </c>
      <c r="G57" s="112" t="str">
        <f t="shared" ca="1" si="5"/>
        <v/>
      </c>
      <c r="H57" s="142" t="str">
        <f ca="1">IF(OR($M57="国保連へ申請",$M57="都道府県へ直接申請"),IF(K57&gt;0,総括表!$E$11,""),"")</f>
        <v/>
      </c>
      <c r="I57" s="33" t="str">
        <f t="shared" ca="1" si="6"/>
        <v/>
      </c>
      <c r="J57" s="33" t="str">
        <f t="shared" ca="1" si="7"/>
        <v/>
      </c>
      <c r="K57" s="34" t="str">
        <f t="shared" ca="1" si="8"/>
        <v/>
      </c>
      <c r="L57" s="133"/>
      <c r="M57" s="149" t="str">
        <f t="shared" ca="1" si="9"/>
        <v/>
      </c>
    </row>
    <row r="58" spans="2:13" ht="22.5" customHeight="1">
      <c r="B58" s="31">
        <f t="shared" si="0"/>
        <v>55</v>
      </c>
      <c r="C58" s="32" t="str">
        <f t="shared" ca="1" si="1"/>
        <v/>
      </c>
      <c r="D58" s="32" t="str">
        <f t="shared" ca="1" si="2"/>
        <v/>
      </c>
      <c r="E58" s="31" t="str">
        <f t="shared" ca="1" si="3"/>
        <v/>
      </c>
      <c r="F58" s="31" t="str">
        <f t="shared" ca="1" si="4"/>
        <v/>
      </c>
      <c r="G58" s="112" t="str">
        <f t="shared" ca="1" si="5"/>
        <v/>
      </c>
      <c r="H58" s="142" t="str">
        <f ca="1">IF(OR($M58="国保連へ申請",$M58="都道府県へ直接申請"),IF(K58&gt;0,総括表!$E$11,""),"")</f>
        <v/>
      </c>
      <c r="I58" s="33" t="str">
        <f t="shared" ca="1" si="6"/>
        <v/>
      </c>
      <c r="J58" s="33" t="str">
        <f t="shared" ca="1" si="7"/>
        <v/>
      </c>
      <c r="K58" s="34" t="str">
        <f t="shared" ca="1" si="8"/>
        <v/>
      </c>
      <c r="L58" s="133"/>
      <c r="M58" s="149" t="str">
        <f t="shared" ca="1" si="9"/>
        <v/>
      </c>
    </row>
    <row r="59" spans="2:13" ht="22.5" customHeight="1">
      <c r="B59" s="31">
        <f t="shared" si="0"/>
        <v>56</v>
      </c>
      <c r="C59" s="32" t="str">
        <f t="shared" ca="1" si="1"/>
        <v/>
      </c>
      <c r="D59" s="32" t="str">
        <f t="shared" ca="1" si="2"/>
        <v/>
      </c>
      <c r="E59" s="31" t="str">
        <f t="shared" ca="1" si="3"/>
        <v/>
      </c>
      <c r="F59" s="31" t="str">
        <f t="shared" ca="1" si="4"/>
        <v/>
      </c>
      <c r="G59" s="112" t="str">
        <f t="shared" ca="1" si="5"/>
        <v/>
      </c>
      <c r="H59" s="142" t="str">
        <f ca="1">IF(OR($M59="国保連へ申請",$M59="都道府県へ直接申請"),IF(K59&gt;0,総括表!$E$11,""),"")</f>
        <v/>
      </c>
      <c r="I59" s="33" t="str">
        <f t="shared" ca="1" si="6"/>
        <v/>
      </c>
      <c r="J59" s="33" t="str">
        <f t="shared" ca="1" si="7"/>
        <v/>
      </c>
      <c r="K59" s="34" t="str">
        <f t="shared" ca="1" si="8"/>
        <v/>
      </c>
      <c r="L59" s="133"/>
      <c r="M59" s="149" t="str">
        <f t="shared" ca="1" si="9"/>
        <v/>
      </c>
    </row>
    <row r="60" spans="2:13" ht="22.5" customHeight="1">
      <c r="B60" s="31">
        <f t="shared" si="0"/>
        <v>57</v>
      </c>
      <c r="C60" s="32" t="str">
        <f t="shared" ca="1" si="1"/>
        <v/>
      </c>
      <c r="D60" s="32" t="str">
        <f t="shared" ca="1" si="2"/>
        <v/>
      </c>
      <c r="E60" s="31" t="str">
        <f t="shared" ca="1" si="3"/>
        <v/>
      </c>
      <c r="F60" s="31" t="str">
        <f t="shared" ca="1" si="4"/>
        <v/>
      </c>
      <c r="G60" s="112" t="str">
        <f t="shared" ca="1" si="5"/>
        <v/>
      </c>
      <c r="H60" s="142" t="str">
        <f ca="1">IF(OR($M60="国保連へ申請",$M60="都道府県へ直接申請"),IF(K60&gt;0,総括表!$E$11,""),"")</f>
        <v/>
      </c>
      <c r="I60" s="33" t="str">
        <f t="shared" ca="1" si="6"/>
        <v/>
      </c>
      <c r="J60" s="33" t="str">
        <f t="shared" ca="1" si="7"/>
        <v/>
      </c>
      <c r="K60" s="34" t="str">
        <f t="shared" ca="1" si="8"/>
        <v/>
      </c>
      <c r="L60" s="133"/>
      <c r="M60" s="149" t="str">
        <f t="shared" ca="1" si="9"/>
        <v/>
      </c>
    </row>
    <row r="61" spans="2:13" ht="22.5" customHeight="1">
      <c r="B61" s="31">
        <f t="shared" si="0"/>
        <v>58</v>
      </c>
      <c r="C61" s="32" t="str">
        <f t="shared" ca="1" si="1"/>
        <v/>
      </c>
      <c r="D61" s="32" t="str">
        <f t="shared" ca="1" si="2"/>
        <v/>
      </c>
      <c r="E61" s="31" t="str">
        <f t="shared" ca="1" si="3"/>
        <v/>
      </c>
      <c r="F61" s="31" t="str">
        <f t="shared" ca="1" si="4"/>
        <v/>
      </c>
      <c r="G61" s="112" t="str">
        <f t="shared" ca="1" si="5"/>
        <v/>
      </c>
      <c r="H61" s="142" t="str">
        <f ca="1">IF(OR($M61="国保連へ申請",$M61="都道府県へ直接申請"),IF(K61&gt;0,総括表!$E$11,""),"")</f>
        <v/>
      </c>
      <c r="I61" s="33" t="str">
        <f t="shared" ca="1" si="6"/>
        <v/>
      </c>
      <c r="J61" s="33" t="str">
        <f t="shared" ca="1" si="7"/>
        <v/>
      </c>
      <c r="K61" s="34" t="str">
        <f t="shared" ca="1" si="8"/>
        <v/>
      </c>
      <c r="L61" s="133"/>
      <c r="M61" s="149" t="str">
        <f t="shared" ca="1" si="9"/>
        <v/>
      </c>
    </row>
    <row r="62" spans="2:13" ht="22.5" customHeight="1">
      <c r="B62" s="31">
        <f t="shared" si="0"/>
        <v>59</v>
      </c>
      <c r="C62" s="32" t="str">
        <f t="shared" ca="1" si="1"/>
        <v/>
      </c>
      <c r="D62" s="32" t="str">
        <f t="shared" ca="1" si="2"/>
        <v/>
      </c>
      <c r="E62" s="31" t="str">
        <f t="shared" ca="1" si="3"/>
        <v/>
      </c>
      <c r="F62" s="31" t="str">
        <f t="shared" ca="1" si="4"/>
        <v/>
      </c>
      <c r="G62" s="112" t="str">
        <f t="shared" ca="1" si="5"/>
        <v/>
      </c>
      <c r="H62" s="142" t="str">
        <f ca="1">IF(OR($M62="国保連へ申請",$M62="都道府県へ直接申請"),IF(K62&gt;0,総括表!$E$11,""),"")</f>
        <v/>
      </c>
      <c r="I62" s="33" t="str">
        <f t="shared" ca="1" si="6"/>
        <v/>
      </c>
      <c r="J62" s="33" t="str">
        <f t="shared" ca="1" si="7"/>
        <v/>
      </c>
      <c r="K62" s="34" t="str">
        <f t="shared" ca="1" si="8"/>
        <v/>
      </c>
      <c r="L62" s="133"/>
      <c r="M62" s="149" t="str">
        <f t="shared" ca="1" si="9"/>
        <v/>
      </c>
    </row>
    <row r="63" spans="2:13" ht="22.5" customHeight="1">
      <c r="B63" s="31">
        <f t="shared" ref="B63" si="10">ROW()-3</f>
        <v>60</v>
      </c>
      <c r="C63" s="32" t="str">
        <f t="shared" ca="1" si="1"/>
        <v/>
      </c>
      <c r="D63" s="32" t="str">
        <f t="shared" ca="1" si="2"/>
        <v/>
      </c>
      <c r="E63" s="31" t="str">
        <f t="shared" ca="1" si="3"/>
        <v/>
      </c>
      <c r="F63" s="31" t="str">
        <f t="shared" ca="1" si="4"/>
        <v/>
      </c>
      <c r="G63" s="112" t="str">
        <f t="shared" ca="1" si="5"/>
        <v/>
      </c>
      <c r="H63" s="142" t="str">
        <f ca="1">IF(OR($M63="国保連へ申請",$M63="都道府県へ直接申請"),IF(K63&gt;0,総括表!$E$11,""),"")</f>
        <v/>
      </c>
      <c r="I63" s="33" t="str">
        <f t="shared" ca="1" si="6"/>
        <v/>
      </c>
      <c r="J63" s="33" t="str">
        <f t="shared" ca="1" si="7"/>
        <v/>
      </c>
      <c r="K63" s="34" t="str">
        <f t="shared" ca="1" si="8"/>
        <v/>
      </c>
      <c r="L63" s="133"/>
      <c r="M63" s="149" t="str">
        <f t="shared" ca="1" si="9"/>
        <v/>
      </c>
    </row>
    <row r="64" spans="2:13" ht="22.5" customHeight="1">
      <c r="H64" s="28"/>
      <c r="L64" s="28"/>
      <c r="M64" s="28"/>
    </row>
    <row r="65" spans="8:13" ht="22.5" customHeight="1">
      <c r="H65" s="28"/>
      <c r="L65" s="28"/>
      <c r="M65" s="28"/>
    </row>
    <row r="66" spans="8:13" ht="22.5" customHeight="1">
      <c r="H66" s="28"/>
      <c r="L66" s="28"/>
      <c r="M66" s="28"/>
    </row>
    <row r="67" spans="8:13" ht="22.5" customHeight="1">
      <c r="H67" s="28"/>
      <c r="L67" s="28"/>
      <c r="M67" s="28"/>
    </row>
    <row r="68" spans="8:13" ht="22.5" customHeight="1">
      <c r="H68" s="28"/>
      <c r="L68" s="28"/>
      <c r="M68" s="28"/>
    </row>
    <row r="69" spans="8:13" ht="22.5" customHeight="1">
      <c r="H69" s="28"/>
      <c r="L69" s="28"/>
      <c r="M69" s="28"/>
    </row>
    <row r="70" spans="8:13" ht="22.5" customHeight="1">
      <c r="H70" s="28"/>
      <c r="L70" s="28"/>
      <c r="M70" s="28"/>
    </row>
    <row r="71" spans="8:13" ht="22.5" customHeight="1">
      <c r="H71" s="28"/>
      <c r="L71" s="28"/>
      <c r="M71" s="28"/>
    </row>
    <row r="72" spans="8:13" ht="22.5" customHeight="1">
      <c r="H72" s="28"/>
      <c r="L72" s="28"/>
      <c r="M72" s="28"/>
    </row>
    <row r="73" spans="8:13" ht="22.5" customHeight="1">
      <c r="H73" s="28"/>
      <c r="L73" s="28"/>
      <c r="M73" s="28"/>
    </row>
    <row r="74" spans="8:13" ht="22.5" customHeight="1">
      <c r="H74" s="28"/>
      <c r="L74" s="28"/>
      <c r="M74" s="28"/>
    </row>
    <row r="75" spans="8:13" ht="22.5" customHeight="1">
      <c r="H75" s="28"/>
      <c r="L75" s="28"/>
      <c r="M75" s="28"/>
    </row>
    <row r="76" spans="8:13" ht="22.5" customHeight="1">
      <c r="H76" s="28"/>
      <c r="L76" s="28"/>
      <c r="M76" s="28"/>
    </row>
    <row r="77" spans="8:13" ht="22.5" customHeight="1">
      <c r="H77" s="28"/>
      <c r="L77" s="28"/>
      <c r="M77" s="28"/>
    </row>
    <row r="78" spans="8:13" ht="22.5" customHeight="1">
      <c r="H78" s="28"/>
      <c r="L78" s="28"/>
      <c r="M78" s="28"/>
    </row>
    <row r="79" spans="8:13" ht="22.5" customHeight="1">
      <c r="H79" s="28"/>
      <c r="L79" s="28"/>
      <c r="M79" s="28"/>
    </row>
    <row r="80" spans="8:13" ht="22.5" customHeight="1">
      <c r="H80" s="28"/>
      <c r="L80" s="28"/>
      <c r="M80" s="28"/>
    </row>
    <row r="81" spans="8:13" ht="22.5" customHeight="1">
      <c r="H81" s="28"/>
      <c r="L81" s="28"/>
      <c r="M81" s="28"/>
    </row>
    <row r="82" spans="8:13" ht="22.5" customHeight="1">
      <c r="H82" s="28"/>
      <c r="L82" s="28"/>
      <c r="M82" s="28"/>
    </row>
    <row r="83" spans="8:13" ht="22.5" customHeight="1">
      <c r="H83" s="28"/>
      <c r="L83" s="28"/>
      <c r="M83" s="28"/>
    </row>
    <row r="84" spans="8:13" ht="22.5" customHeight="1">
      <c r="H84" s="28"/>
      <c r="L84" s="28"/>
      <c r="M84" s="28"/>
    </row>
    <row r="85" spans="8:13" ht="22.5" customHeight="1">
      <c r="H85" s="28"/>
      <c r="L85" s="28"/>
      <c r="M85" s="28"/>
    </row>
    <row r="86" spans="8:13" ht="22.5" customHeight="1">
      <c r="H86" s="28"/>
      <c r="L86" s="28"/>
      <c r="M86" s="28"/>
    </row>
    <row r="87" spans="8:13" ht="22.5" customHeight="1">
      <c r="H87" s="28"/>
      <c r="L87" s="28"/>
      <c r="M87" s="28"/>
    </row>
    <row r="88" spans="8:13" ht="22.5" customHeight="1">
      <c r="H88" s="28"/>
      <c r="L88" s="28"/>
      <c r="M88" s="28"/>
    </row>
    <row r="89" spans="8:13" ht="22.5" customHeight="1">
      <c r="H89" s="28"/>
      <c r="L89" s="28"/>
      <c r="M89" s="28"/>
    </row>
    <row r="90" spans="8:13" ht="22.5" customHeight="1">
      <c r="H90" s="28"/>
      <c r="L90" s="28"/>
      <c r="M90" s="28"/>
    </row>
    <row r="91" spans="8:13" ht="22.5" customHeight="1">
      <c r="H91" s="28"/>
      <c r="L91" s="28"/>
      <c r="M91" s="28"/>
    </row>
    <row r="92" spans="8:13" ht="22.5" customHeight="1">
      <c r="H92" s="28"/>
      <c r="L92" s="28"/>
      <c r="M92" s="28"/>
    </row>
    <row r="93" spans="8:13" ht="22.5" customHeight="1">
      <c r="H93" s="28"/>
      <c r="L93" s="28"/>
      <c r="M93" s="28"/>
    </row>
    <row r="94" spans="8:13" ht="22.5" customHeight="1">
      <c r="H94" s="28"/>
      <c r="L94" s="28"/>
      <c r="M94" s="28"/>
    </row>
    <row r="95" spans="8:13" ht="22.5" customHeight="1">
      <c r="H95" s="28"/>
      <c r="L95" s="28"/>
      <c r="M95" s="28"/>
    </row>
    <row r="96" spans="8:13" ht="22.5" customHeight="1">
      <c r="H96" s="28"/>
      <c r="L96" s="28"/>
      <c r="M96" s="28"/>
    </row>
    <row r="97" spans="8:13" ht="22.5" customHeight="1">
      <c r="H97" s="28"/>
      <c r="L97" s="28"/>
      <c r="M97" s="28"/>
    </row>
    <row r="98" spans="8:13" ht="22.5" customHeight="1">
      <c r="H98" s="28"/>
      <c r="L98" s="28"/>
      <c r="M98" s="28"/>
    </row>
    <row r="99" spans="8:13" ht="22.5" customHeight="1">
      <c r="H99" s="28"/>
      <c r="L99" s="28"/>
      <c r="M99" s="28"/>
    </row>
    <row r="100" spans="8:13" ht="22.5" customHeight="1">
      <c r="H100" s="28"/>
      <c r="L100" s="28"/>
      <c r="M100" s="28"/>
    </row>
    <row r="101" spans="8:13" ht="22.5" customHeight="1">
      <c r="H101" s="28"/>
      <c r="L101" s="28"/>
      <c r="M101" s="28"/>
    </row>
    <row r="102" spans="8:13" ht="22.5" customHeight="1">
      <c r="H102" s="28"/>
      <c r="L102" s="28"/>
      <c r="M102" s="28"/>
    </row>
    <row r="103" spans="8:13" ht="22.5" customHeight="1">
      <c r="H103" s="28"/>
      <c r="L103" s="28"/>
      <c r="M103" s="28"/>
    </row>
    <row r="104" spans="8:13" ht="22.5" customHeight="1">
      <c r="H104" s="28"/>
      <c r="L104" s="28"/>
      <c r="M104" s="28"/>
    </row>
    <row r="105" spans="8:13" ht="22.5" customHeight="1">
      <c r="H105" s="28"/>
      <c r="L105" s="28"/>
      <c r="M105" s="28"/>
    </row>
    <row r="106" spans="8:13" ht="22.5" customHeight="1">
      <c r="H106" s="28"/>
      <c r="L106" s="28"/>
      <c r="M106" s="28"/>
    </row>
    <row r="107" spans="8:13" ht="22.5" customHeight="1">
      <c r="H107" s="28"/>
      <c r="L107" s="28"/>
      <c r="M107" s="28"/>
    </row>
    <row r="108" spans="8:13" ht="22.5" customHeight="1">
      <c r="H108" s="28"/>
      <c r="L108" s="28"/>
      <c r="M108" s="28"/>
    </row>
    <row r="109" spans="8:13" ht="22.5" customHeight="1">
      <c r="H109" s="28"/>
      <c r="L109" s="28"/>
      <c r="M109" s="28"/>
    </row>
    <row r="110" spans="8:13" ht="22.5" customHeight="1">
      <c r="H110" s="28"/>
      <c r="L110" s="28"/>
      <c r="M110" s="28"/>
    </row>
    <row r="111" spans="8:13" ht="22.5" customHeight="1">
      <c r="H111" s="28"/>
      <c r="L111" s="28"/>
      <c r="M111" s="28"/>
    </row>
    <row r="112" spans="8:13" ht="22.5" customHeight="1">
      <c r="H112" s="28"/>
      <c r="L112" s="28"/>
      <c r="M112" s="28"/>
    </row>
    <row r="113" spans="8:13" ht="22.5" customHeight="1">
      <c r="H113" s="28"/>
      <c r="L113" s="28"/>
      <c r="M113" s="28"/>
    </row>
    <row r="114" spans="8:13" ht="22.5" customHeight="1">
      <c r="H114" s="28"/>
      <c r="L114" s="28"/>
      <c r="M114" s="28"/>
    </row>
    <row r="115" spans="8:13" ht="22.5" customHeight="1">
      <c r="H115" s="28"/>
      <c r="L115" s="28"/>
      <c r="M115" s="28"/>
    </row>
    <row r="116" spans="8:13" ht="22.5" customHeight="1">
      <c r="H116" s="28"/>
      <c r="L116" s="28"/>
      <c r="M116" s="28"/>
    </row>
    <row r="117" spans="8:13" ht="22.5" customHeight="1">
      <c r="H117" s="28"/>
      <c r="L117" s="28"/>
      <c r="M117" s="28"/>
    </row>
    <row r="118" spans="8:13" ht="22.5" customHeight="1">
      <c r="H118" s="28"/>
      <c r="L118" s="28"/>
      <c r="M118" s="28"/>
    </row>
    <row r="119" spans="8:13" ht="22.5" customHeight="1">
      <c r="H119" s="28"/>
      <c r="L119" s="28"/>
      <c r="M119" s="28"/>
    </row>
    <row r="120" spans="8:13" ht="22.5" customHeight="1">
      <c r="H120" s="28"/>
      <c r="L120" s="28"/>
      <c r="M120" s="28"/>
    </row>
    <row r="121" spans="8:13" ht="22.5" customHeight="1">
      <c r="H121" s="28"/>
      <c r="L121" s="28"/>
      <c r="M121" s="28"/>
    </row>
    <row r="122" spans="8:13" ht="22.5" customHeight="1">
      <c r="H122" s="28"/>
      <c r="L122" s="28"/>
      <c r="M122" s="28"/>
    </row>
    <row r="123" spans="8:13" ht="22.5" customHeight="1">
      <c r="H123" s="28"/>
      <c r="L123" s="28"/>
      <c r="M123" s="28"/>
    </row>
    <row r="124" spans="8:13" ht="22.5" customHeight="1">
      <c r="H124" s="28"/>
      <c r="L124" s="28"/>
      <c r="M124" s="28"/>
    </row>
    <row r="125" spans="8:13" ht="22.5" customHeight="1">
      <c r="H125" s="28"/>
      <c r="L125" s="28"/>
      <c r="M125" s="28"/>
    </row>
    <row r="126" spans="8:13" ht="22.5" customHeight="1">
      <c r="H126" s="28"/>
      <c r="L126" s="28"/>
      <c r="M126" s="28"/>
    </row>
    <row r="127" spans="8:13" ht="22.5" customHeight="1">
      <c r="H127" s="28"/>
      <c r="L127" s="28"/>
      <c r="M127" s="28"/>
    </row>
    <row r="128" spans="8:13" ht="22.5" customHeight="1">
      <c r="H128" s="28"/>
      <c r="L128" s="28"/>
      <c r="M128" s="28"/>
    </row>
    <row r="129" spans="8:13" ht="22.5" customHeight="1">
      <c r="H129" s="28"/>
      <c r="L129" s="28"/>
      <c r="M129" s="28"/>
    </row>
    <row r="130" spans="8:13" ht="22.5" customHeight="1">
      <c r="H130" s="28"/>
      <c r="L130" s="28"/>
      <c r="M130" s="28"/>
    </row>
    <row r="131" spans="8:13" ht="22.5" customHeight="1">
      <c r="H131" s="28"/>
      <c r="L131" s="28"/>
      <c r="M131" s="28"/>
    </row>
    <row r="132" spans="8:13" ht="22.5" customHeight="1">
      <c r="H132" s="28"/>
      <c r="L132" s="28"/>
      <c r="M132" s="28"/>
    </row>
    <row r="133" spans="8:13" ht="22.5" customHeight="1">
      <c r="H133" s="28"/>
      <c r="L133" s="28"/>
      <c r="M133" s="28"/>
    </row>
    <row r="134" spans="8:13" ht="22.5" customHeight="1">
      <c r="H134" s="28"/>
      <c r="L134" s="28"/>
      <c r="M134" s="28"/>
    </row>
    <row r="135" spans="8:13" ht="22.5" customHeight="1">
      <c r="H135" s="28"/>
      <c r="L135" s="28"/>
      <c r="M135" s="28"/>
    </row>
    <row r="136" spans="8:13" ht="22.5" customHeight="1">
      <c r="H136" s="28"/>
      <c r="L136" s="28"/>
      <c r="M136" s="28"/>
    </row>
    <row r="137" spans="8:13" ht="22.5" customHeight="1">
      <c r="H137" s="28"/>
      <c r="L137" s="28"/>
      <c r="M137" s="28"/>
    </row>
    <row r="138" spans="8:13" ht="22.5" customHeight="1">
      <c r="H138" s="28"/>
      <c r="L138" s="28"/>
      <c r="M138" s="28"/>
    </row>
    <row r="139" spans="8:13" ht="22.5" customHeight="1">
      <c r="H139" s="28"/>
      <c r="L139" s="28"/>
      <c r="M139" s="28"/>
    </row>
    <row r="140" spans="8:13" ht="22.5" customHeight="1">
      <c r="H140" s="28"/>
      <c r="L140" s="28"/>
      <c r="M140" s="28"/>
    </row>
    <row r="141" spans="8:13" ht="22.5" customHeight="1">
      <c r="H141" s="28"/>
      <c r="L141" s="28"/>
      <c r="M141" s="28"/>
    </row>
    <row r="142" spans="8:13" ht="22.5" customHeight="1">
      <c r="H142" s="28"/>
      <c r="L142" s="28"/>
      <c r="M142" s="28"/>
    </row>
    <row r="143" spans="8:13" ht="22.5" customHeight="1">
      <c r="H143" s="28"/>
      <c r="L143" s="28"/>
      <c r="M143" s="28"/>
    </row>
    <row r="144" spans="8:13" ht="22.5" customHeight="1">
      <c r="H144" s="28"/>
      <c r="L144" s="28"/>
      <c r="M144" s="28"/>
    </row>
    <row r="145" spans="8:13" ht="22.5" customHeight="1">
      <c r="H145" s="28"/>
      <c r="L145" s="28"/>
      <c r="M145" s="28"/>
    </row>
    <row r="146" spans="8:13" ht="22.5" customHeight="1">
      <c r="H146" s="28"/>
      <c r="L146" s="28"/>
      <c r="M146" s="28"/>
    </row>
    <row r="147" spans="8:13" ht="22.5" customHeight="1">
      <c r="H147" s="28"/>
      <c r="L147" s="28"/>
      <c r="M147" s="28"/>
    </row>
    <row r="148" spans="8:13" ht="22.5" customHeight="1">
      <c r="H148" s="28"/>
      <c r="L148" s="28"/>
      <c r="M148" s="28"/>
    </row>
    <row r="149" spans="8:13" ht="22.5" customHeight="1">
      <c r="H149" s="28"/>
      <c r="L149" s="28"/>
      <c r="M149" s="28"/>
    </row>
    <row r="150" spans="8:13" ht="22.5" customHeight="1">
      <c r="H150" s="28"/>
      <c r="L150" s="28"/>
      <c r="M150" s="28"/>
    </row>
    <row r="151" spans="8:13" ht="22.5" customHeight="1">
      <c r="H151" s="28"/>
      <c r="L151" s="28"/>
      <c r="M151" s="28"/>
    </row>
    <row r="152" spans="8:13" ht="22.5" customHeight="1">
      <c r="H152" s="28"/>
      <c r="L152" s="28"/>
      <c r="M152" s="28"/>
    </row>
    <row r="153" spans="8:13" ht="22.5" customHeight="1">
      <c r="H153" s="28"/>
      <c r="L153" s="28"/>
      <c r="M153" s="28"/>
    </row>
    <row r="154" spans="8:13" ht="22.5" customHeight="1">
      <c r="H154" s="28"/>
      <c r="L154" s="28"/>
      <c r="M154" s="28"/>
    </row>
    <row r="155" spans="8:13" ht="22.5" customHeight="1">
      <c r="H155" s="28"/>
      <c r="L155" s="28"/>
      <c r="M155" s="28"/>
    </row>
    <row r="156" spans="8:13" ht="22.5" customHeight="1">
      <c r="H156" s="28"/>
      <c r="L156" s="28"/>
      <c r="M156" s="28"/>
    </row>
    <row r="157" spans="8:13" ht="22.5" customHeight="1">
      <c r="H157" s="28"/>
      <c r="L157" s="28"/>
      <c r="M157" s="28"/>
    </row>
    <row r="158" spans="8:13" ht="22.5" customHeight="1">
      <c r="H158" s="28"/>
      <c r="L158" s="28"/>
      <c r="M158" s="28"/>
    </row>
    <row r="159" spans="8:13" ht="22.5" customHeight="1">
      <c r="H159" s="28"/>
      <c r="L159" s="28"/>
      <c r="M159" s="28"/>
    </row>
    <row r="160" spans="8:13" ht="22.5" customHeight="1">
      <c r="H160" s="28"/>
      <c r="L160" s="28"/>
      <c r="M160" s="28"/>
    </row>
    <row r="161" spans="8:13" ht="22.5" customHeight="1">
      <c r="H161" s="28"/>
      <c r="L161" s="28"/>
      <c r="M161" s="28"/>
    </row>
    <row r="162" spans="8:13" ht="22.5" customHeight="1">
      <c r="H162" s="28"/>
      <c r="L162" s="28"/>
      <c r="M162" s="28"/>
    </row>
    <row r="163" spans="8:13" ht="22.5" customHeight="1">
      <c r="H163" s="28"/>
      <c r="L163" s="28"/>
      <c r="M163" s="28"/>
    </row>
    <row r="164" spans="8:13" ht="22.5" customHeight="1">
      <c r="H164" s="28"/>
      <c r="L164" s="28"/>
      <c r="M164" s="28"/>
    </row>
    <row r="165" spans="8:13" ht="22.5" customHeight="1">
      <c r="H165" s="28"/>
      <c r="L165" s="28"/>
      <c r="M165" s="28"/>
    </row>
    <row r="166" spans="8:13" ht="22.5" customHeight="1">
      <c r="H166" s="28"/>
      <c r="L166" s="28"/>
      <c r="M166" s="28"/>
    </row>
    <row r="167" spans="8:13" ht="22.5" customHeight="1">
      <c r="H167" s="28"/>
      <c r="L167" s="28"/>
      <c r="M167" s="28"/>
    </row>
    <row r="168" spans="8:13" ht="22.5" customHeight="1">
      <c r="H168" s="28"/>
      <c r="L168" s="28"/>
      <c r="M168" s="28"/>
    </row>
    <row r="169" spans="8:13" ht="22.5" customHeight="1">
      <c r="H169" s="28"/>
      <c r="L169" s="28"/>
      <c r="M169" s="28"/>
    </row>
    <row r="170" spans="8:13" ht="22.5" customHeight="1">
      <c r="H170" s="28"/>
      <c r="L170" s="28"/>
      <c r="M170" s="28"/>
    </row>
    <row r="171" spans="8:13" ht="22.5" customHeight="1">
      <c r="H171" s="28"/>
      <c r="L171" s="28"/>
      <c r="M171" s="28"/>
    </row>
    <row r="172" spans="8:13" ht="22.5" customHeight="1">
      <c r="H172" s="28"/>
      <c r="L172" s="28"/>
      <c r="M172" s="28"/>
    </row>
    <row r="173" spans="8:13" ht="22.5" customHeight="1">
      <c r="H173" s="28"/>
      <c r="L173" s="28"/>
      <c r="M173" s="28"/>
    </row>
    <row r="174" spans="8:13" ht="22.5" customHeight="1">
      <c r="H174" s="28"/>
      <c r="L174" s="28"/>
      <c r="M174" s="28"/>
    </row>
    <row r="175" spans="8:13" ht="22.5" customHeight="1">
      <c r="H175" s="28"/>
      <c r="L175" s="28"/>
      <c r="M175" s="28"/>
    </row>
    <row r="176" spans="8:13" ht="22.5" customHeight="1">
      <c r="H176" s="28"/>
      <c r="L176" s="28"/>
      <c r="M176" s="28"/>
    </row>
    <row r="177" spans="8:13" ht="22.5" customHeight="1">
      <c r="H177" s="28"/>
      <c r="L177" s="28"/>
      <c r="M177" s="28"/>
    </row>
    <row r="178" spans="8:13" ht="22.5" customHeight="1">
      <c r="H178" s="28"/>
      <c r="L178" s="28"/>
      <c r="M178" s="28"/>
    </row>
    <row r="179" spans="8:13" ht="22.5" customHeight="1">
      <c r="H179" s="28"/>
      <c r="L179" s="28"/>
      <c r="M179" s="28"/>
    </row>
    <row r="180" spans="8:13" ht="22.5" customHeight="1">
      <c r="H180" s="28"/>
      <c r="L180" s="28"/>
      <c r="M180" s="28"/>
    </row>
    <row r="181" spans="8:13" ht="22.5" customHeight="1">
      <c r="H181" s="28"/>
      <c r="L181" s="28"/>
      <c r="M181" s="28"/>
    </row>
    <row r="182" spans="8:13" ht="22.5" customHeight="1">
      <c r="H182" s="28"/>
      <c r="L182" s="28"/>
      <c r="M182" s="28"/>
    </row>
    <row r="183" spans="8:13" ht="22.5" customHeight="1">
      <c r="H183" s="28"/>
      <c r="L183" s="28"/>
      <c r="M183" s="28"/>
    </row>
    <row r="184" spans="8:13" ht="22.5" customHeight="1">
      <c r="H184" s="28"/>
      <c r="L184" s="28"/>
      <c r="M184" s="28"/>
    </row>
    <row r="185" spans="8:13" ht="22.5" customHeight="1">
      <c r="H185" s="28"/>
      <c r="L185" s="28"/>
      <c r="M185" s="28"/>
    </row>
    <row r="186" spans="8:13" ht="22.5" customHeight="1">
      <c r="H186" s="28"/>
      <c r="L186" s="28"/>
      <c r="M186" s="28"/>
    </row>
    <row r="187" spans="8:13" ht="22.5" customHeight="1">
      <c r="H187" s="28"/>
      <c r="L187" s="28"/>
      <c r="M187" s="28"/>
    </row>
    <row r="188" spans="8:13" ht="22.5" customHeight="1">
      <c r="H188" s="28"/>
      <c r="L188" s="28"/>
      <c r="M188" s="28"/>
    </row>
    <row r="189" spans="8:13" ht="22.5" customHeight="1">
      <c r="H189" s="28"/>
      <c r="L189" s="28"/>
      <c r="M189" s="28"/>
    </row>
    <row r="190" spans="8:13" ht="22.5" customHeight="1">
      <c r="H190" s="28"/>
      <c r="L190" s="28"/>
      <c r="M190" s="28"/>
    </row>
    <row r="191" spans="8:13" ht="22.5" customHeight="1">
      <c r="H191" s="28"/>
      <c r="L191" s="28"/>
      <c r="M191" s="28"/>
    </row>
    <row r="192" spans="8:13" ht="22.5" customHeight="1">
      <c r="H192" s="28"/>
      <c r="L192" s="28"/>
      <c r="M192" s="28"/>
    </row>
    <row r="193" spans="8:13" ht="22.5" customHeight="1">
      <c r="H193" s="28"/>
      <c r="L193" s="28"/>
      <c r="M193" s="28"/>
    </row>
    <row r="194" spans="8:13" ht="22.5" customHeight="1">
      <c r="H194" s="28"/>
      <c r="L194" s="28"/>
      <c r="M194" s="28"/>
    </row>
    <row r="195" spans="8:13" ht="22.5" customHeight="1">
      <c r="H195" s="28"/>
      <c r="L195" s="28"/>
      <c r="M195" s="28"/>
    </row>
    <row r="196" spans="8:13" ht="22.5" customHeight="1">
      <c r="H196" s="28"/>
      <c r="L196" s="28"/>
      <c r="M196" s="28"/>
    </row>
    <row r="197" spans="8:13" ht="22.5" customHeight="1">
      <c r="H197" s="28"/>
      <c r="L197" s="28"/>
      <c r="M197" s="28"/>
    </row>
    <row r="198" spans="8:13" ht="22.5" customHeight="1">
      <c r="H198" s="28"/>
      <c r="L198" s="28"/>
      <c r="M198" s="28"/>
    </row>
    <row r="199" spans="8:13" ht="22.5" customHeight="1">
      <c r="H199" s="28"/>
      <c r="L199" s="28"/>
      <c r="M199" s="28"/>
    </row>
    <row r="200" spans="8:13" ht="22.5" customHeight="1">
      <c r="H200" s="28"/>
      <c r="L200" s="28"/>
      <c r="M200" s="28"/>
    </row>
    <row r="201" spans="8:13" ht="22.5" customHeight="1">
      <c r="H201" s="28"/>
      <c r="L201" s="28"/>
      <c r="M201" s="28"/>
    </row>
    <row r="202" spans="8:13" ht="22.5" customHeight="1">
      <c r="H202" s="28"/>
      <c r="L202" s="28"/>
      <c r="M202" s="28"/>
    </row>
    <row r="203" spans="8:13" ht="22.5" customHeight="1">
      <c r="H203" s="28"/>
      <c r="L203" s="28"/>
      <c r="M203" s="28"/>
    </row>
    <row r="204" spans="8:13" ht="22.5" customHeight="1">
      <c r="H204" s="28"/>
      <c r="L204" s="28"/>
      <c r="M204" s="28"/>
    </row>
    <row r="205" spans="8:13" ht="22.5" customHeight="1">
      <c r="H205" s="28"/>
      <c r="L205" s="28"/>
      <c r="M205" s="28"/>
    </row>
    <row r="206" spans="8:13" ht="22.5" customHeight="1">
      <c r="H206" s="28"/>
      <c r="L206" s="28"/>
      <c r="M206" s="28"/>
    </row>
    <row r="207" spans="8:13" ht="22.5" customHeight="1">
      <c r="H207" s="28"/>
      <c r="L207" s="28"/>
      <c r="M207" s="28"/>
    </row>
    <row r="208" spans="8:13" ht="22.5" customHeight="1">
      <c r="H208" s="28"/>
      <c r="L208" s="28"/>
      <c r="M208" s="28"/>
    </row>
    <row r="209" spans="8:13" ht="22.5" customHeight="1">
      <c r="H209" s="28"/>
      <c r="L209" s="28"/>
      <c r="M209" s="28"/>
    </row>
    <row r="210" spans="8:13" ht="22.5" customHeight="1">
      <c r="H210" s="28"/>
      <c r="L210" s="28"/>
      <c r="M210" s="28"/>
    </row>
    <row r="211" spans="8:13" ht="22.5" customHeight="1">
      <c r="H211" s="28"/>
      <c r="L211" s="28"/>
      <c r="M211" s="28"/>
    </row>
    <row r="212" spans="8:13" ht="22.5" customHeight="1">
      <c r="H212" s="28"/>
      <c r="L212" s="28"/>
      <c r="M212" s="28"/>
    </row>
    <row r="213" spans="8:13" ht="22.5" customHeight="1">
      <c r="H213" s="28"/>
      <c r="L213" s="28"/>
      <c r="M213" s="28"/>
    </row>
    <row r="214" spans="8:13" ht="22.5" customHeight="1">
      <c r="H214" s="28"/>
      <c r="L214" s="28"/>
      <c r="M214" s="28"/>
    </row>
    <row r="215" spans="8:13" ht="22.5" customHeight="1">
      <c r="H215" s="28"/>
      <c r="L215" s="28"/>
      <c r="M215" s="28"/>
    </row>
    <row r="216" spans="8:13" ht="22.5" customHeight="1">
      <c r="H216" s="28"/>
      <c r="L216" s="28"/>
      <c r="M216" s="28"/>
    </row>
    <row r="217" spans="8:13" ht="22.5" customHeight="1">
      <c r="H217" s="28"/>
      <c r="L217" s="28"/>
      <c r="M217" s="28"/>
    </row>
    <row r="218" spans="8:13" ht="22.5" customHeight="1">
      <c r="H218" s="28"/>
      <c r="L218" s="28"/>
      <c r="M218" s="28"/>
    </row>
    <row r="219" spans="8:13" ht="22.5" customHeight="1">
      <c r="H219" s="28"/>
      <c r="L219" s="28"/>
      <c r="M219" s="28"/>
    </row>
    <row r="220" spans="8:13" ht="22.5" customHeight="1">
      <c r="H220" s="28"/>
      <c r="L220" s="28"/>
      <c r="M220" s="28"/>
    </row>
    <row r="221" spans="8:13" ht="22.5" customHeight="1">
      <c r="H221" s="28"/>
      <c r="L221" s="28"/>
      <c r="M221" s="28"/>
    </row>
    <row r="222" spans="8:13" ht="22.5" customHeight="1">
      <c r="H222" s="28"/>
      <c r="L222" s="28"/>
      <c r="M222" s="28"/>
    </row>
    <row r="223" spans="8:13" ht="22.5" customHeight="1">
      <c r="H223" s="28"/>
      <c r="L223" s="28"/>
      <c r="M223" s="28"/>
    </row>
    <row r="224" spans="8:13" ht="22.5" customHeight="1">
      <c r="H224" s="28"/>
      <c r="L224" s="28"/>
      <c r="M224" s="28"/>
    </row>
    <row r="225" spans="8:13" ht="22.5" customHeight="1">
      <c r="H225" s="28"/>
      <c r="L225" s="28"/>
      <c r="M225" s="28"/>
    </row>
    <row r="226" spans="8:13" ht="22.5" customHeight="1">
      <c r="H226" s="28"/>
      <c r="L226" s="28"/>
      <c r="M226" s="28"/>
    </row>
    <row r="227" spans="8:13" ht="22.5" customHeight="1">
      <c r="H227" s="28"/>
      <c r="L227" s="28"/>
      <c r="M227" s="28"/>
    </row>
    <row r="228" spans="8:13" ht="22.5" customHeight="1">
      <c r="H228" s="28"/>
      <c r="L228" s="28"/>
      <c r="M228" s="28"/>
    </row>
    <row r="229" spans="8:13" ht="22.5" customHeight="1">
      <c r="H229" s="28"/>
      <c r="L229" s="28"/>
      <c r="M229" s="28"/>
    </row>
    <row r="230" spans="8:13" ht="22.5" customHeight="1">
      <c r="H230" s="28"/>
      <c r="L230" s="28"/>
      <c r="M230" s="28"/>
    </row>
    <row r="231" spans="8:13" ht="22.5" customHeight="1">
      <c r="H231" s="28"/>
      <c r="L231" s="28"/>
      <c r="M231" s="28"/>
    </row>
    <row r="232" spans="8:13" ht="22.5" customHeight="1">
      <c r="H232" s="28"/>
      <c r="L232" s="28"/>
      <c r="M232" s="28"/>
    </row>
    <row r="233" spans="8:13" ht="22.5" customHeight="1">
      <c r="H233" s="28"/>
      <c r="L233" s="28"/>
      <c r="M233" s="28"/>
    </row>
    <row r="234" spans="8:13" ht="22.5" customHeight="1">
      <c r="H234" s="28"/>
      <c r="L234" s="28"/>
      <c r="M234" s="28"/>
    </row>
    <row r="235" spans="8:13" ht="22.5" customHeight="1">
      <c r="H235" s="28"/>
      <c r="L235" s="28"/>
      <c r="M235" s="28"/>
    </row>
    <row r="236" spans="8:13" ht="22.5" customHeight="1">
      <c r="H236" s="28"/>
      <c r="L236" s="28"/>
      <c r="M236" s="28"/>
    </row>
    <row r="237" spans="8:13" ht="22.5" customHeight="1">
      <c r="H237" s="28"/>
      <c r="L237" s="28"/>
      <c r="M237" s="28"/>
    </row>
    <row r="238" spans="8:13" ht="22.5" customHeight="1">
      <c r="H238" s="28"/>
      <c r="L238" s="28"/>
      <c r="M238" s="28"/>
    </row>
    <row r="239" spans="8:13" ht="22.5" customHeight="1">
      <c r="H239" s="28"/>
      <c r="L239" s="28"/>
      <c r="M239" s="28"/>
    </row>
    <row r="240" spans="8:13" ht="22.5" customHeight="1">
      <c r="H240" s="28"/>
      <c r="L240" s="28"/>
      <c r="M240" s="28"/>
    </row>
    <row r="241" spans="8:13" ht="22.5" customHeight="1">
      <c r="H241" s="28"/>
      <c r="L241" s="28"/>
      <c r="M241" s="28"/>
    </row>
    <row r="242" spans="8:13" ht="22.5" customHeight="1">
      <c r="H242" s="28"/>
      <c r="L242" s="28"/>
      <c r="M242" s="28"/>
    </row>
    <row r="243" spans="8:13" ht="22.5" customHeight="1">
      <c r="H243" s="28"/>
      <c r="L243" s="28"/>
      <c r="M243" s="28"/>
    </row>
    <row r="244" spans="8:13" ht="22.5" customHeight="1">
      <c r="H244" s="28"/>
      <c r="L244" s="28"/>
      <c r="M244" s="28"/>
    </row>
    <row r="245" spans="8:13" ht="22.5" customHeight="1">
      <c r="H245" s="28"/>
      <c r="L245" s="28"/>
      <c r="M245" s="28"/>
    </row>
    <row r="246" spans="8:13" ht="22.5" customHeight="1">
      <c r="H246" s="28"/>
      <c r="L246" s="28"/>
      <c r="M246" s="28"/>
    </row>
    <row r="247" spans="8:13" ht="22.5" customHeight="1">
      <c r="H247" s="28"/>
      <c r="L247" s="28"/>
      <c r="M247" s="28"/>
    </row>
    <row r="248" spans="8:13" ht="22.5" customHeight="1">
      <c r="H248" s="28"/>
      <c r="L248" s="28"/>
      <c r="M248" s="28"/>
    </row>
    <row r="249" spans="8:13" ht="22.5" customHeight="1">
      <c r="H249" s="28"/>
      <c r="L249" s="28"/>
      <c r="M249" s="28"/>
    </row>
    <row r="250" spans="8:13" ht="22.5" customHeight="1">
      <c r="H250" s="28"/>
      <c r="L250" s="28"/>
      <c r="M250" s="28"/>
    </row>
    <row r="251" spans="8:13" ht="22.5" customHeight="1">
      <c r="H251" s="28"/>
      <c r="L251" s="28"/>
      <c r="M251" s="28"/>
    </row>
    <row r="252" spans="8:13" ht="22.5" customHeight="1">
      <c r="H252" s="28"/>
      <c r="L252" s="28"/>
      <c r="M252" s="28"/>
    </row>
    <row r="253" spans="8:13" ht="22.5" customHeight="1">
      <c r="H253" s="28"/>
      <c r="L253" s="28"/>
      <c r="M253" s="28"/>
    </row>
    <row r="254" spans="8:13" ht="22.5" customHeight="1">
      <c r="H254" s="28"/>
      <c r="L254" s="28"/>
      <c r="M254" s="28"/>
    </row>
    <row r="255" spans="8:13" ht="22.5" customHeight="1">
      <c r="H255" s="28"/>
      <c r="L255" s="28"/>
      <c r="M255" s="28"/>
    </row>
    <row r="256" spans="8:13" ht="22.5" customHeight="1">
      <c r="H256" s="28"/>
      <c r="L256" s="28"/>
      <c r="M256" s="28"/>
    </row>
    <row r="257" spans="8:13" ht="22.5" customHeight="1">
      <c r="H257" s="28"/>
      <c r="L257" s="28"/>
      <c r="M257" s="28"/>
    </row>
    <row r="258" spans="8:13" ht="22.5" customHeight="1">
      <c r="H258" s="28"/>
      <c r="L258" s="28"/>
      <c r="M258" s="28"/>
    </row>
    <row r="259" spans="8:13" ht="22.5" customHeight="1">
      <c r="H259" s="28"/>
      <c r="L259" s="28"/>
      <c r="M259" s="28"/>
    </row>
    <row r="260" spans="8:13" ht="22.5" customHeight="1">
      <c r="H260" s="28"/>
      <c r="L260" s="28"/>
      <c r="M260" s="28"/>
    </row>
    <row r="261" spans="8:13" ht="22.5" customHeight="1">
      <c r="H261" s="28"/>
      <c r="L261" s="28"/>
      <c r="M261" s="28"/>
    </row>
    <row r="262" spans="8:13" ht="22.5" customHeight="1">
      <c r="H262" s="28"/>
      <c r="L262" s="28"/>
      <c r="M262" s="28"/>
    </row>
    <row r="263" spans="8:13" ht="22.5" customHeight="1">
      <c r="H263" s="28"/>
      <c r="L263" s="28"/>
      <c r="M263" s="28"/>
    </row>
    <row r="264" spans="8:13" ht="22.5" customHeight="1">
      <c r="H264" s="28"/>
      <c r="L264" s="28"/>
      <c r="M264" s="28"/>
    </row>
    <row r="265" spans="8:13" ht="22.5" customHeight="1">
      <c r="H265" s="28"/>
      <c r="L265" s="28"/>
      <c r="M265" s="28"/>
    </row>
    <row r="266" spans="8:13" ht="22.5" customHeight="1">
      <c r="H266" s="28"/>
      <c r="L266" s="28"/>
      <c r="M266" s="28"/>
    </row>
    <row r="267" spans="8:13" ht="22.5" customHeight="1">
      <c r="H267" s="28"/>
      <c r="L267" s="28"/>
      <c r="M267" s="28"/>
    </row>
    <row r="268" spans="8:13" ht="22.5" customHeight="1">
      <c r="H268" s="28"/>
      <c r="L268" s="28"/>
      <c r="M268" s="28"/>
    </row>
    <row r="269" spans="8:13" ht="22.5" customHeight="1">
      <c r="H269" s="28"/>
      <c r="L269" s="28"/>
      <c r="M269" s="28"/>
    </row>
    <row r="270" spans="8:13" ht="22.5" customHeight="1">
      <c r="H270" s="28"/>
      <c r="L270" s="28"/>
      <c r="M270" s="28"/>
    </row>
    <row r="271" spans="8:13" ht="22.5" customHeight="1">
      <c r="H271" s="28"/>
      <c r="L271" s="28"/>
      <c r="M271" s="28"/>
    </row>
    <row r="272" spans="8:13" ht="22.5" customHeight="1">
      <c r="H272" s="28"/>
      <c r="L272" s="28"/>
      <c r="M272" s="28"/>
    </row>
    <row r="273" spans="8:13" ht="22.5" customHeight="1">
      <c r="H273" s="28"/>
      <c r="L273" s="28"/>
      <c r="M273" s="28"/>
    </row>
    <row r="274" spans="8:13" ht="22.5" customHeight="1">
      <c r="H274" s="28"/>
      <c r="L274" s="28"/>
      <c r="M274" s="28"/>
    </row>
    <row r="275" spans="8:13" ht="22.5" customHeight="1">
      <c r="H275" s="28"/>
      <c r="L275" s="28"/>
      <c r="M275" s="28"/>
    </row>
    <row r="276" spans="8:13" ht="22.5" customHeight="1">
      <c r="H276" s="28"/>
      <c r="L276" s="28"/>
      <c r="M276" s="28"/>
    </row>
    <row r="277" spans="8:13" ht="22.5" customHeight="1">
      <c r="H277" s="28"/>
      <c r="L277" s="28"/>
      <c r="M277" s="28"/>
    </row>
    <row r="278" spans="8:13" ht="22.5" customHeight="1">
      <c r="H278" s="28"/>
      <c r="L278" s="28"/>
      <c r="M278" s="28"/>
    </row>
    <row r="279" spans="8:13" ht="22.5" customHeight="1">
      <c r="H279" s="28"/>
      <c r="L279" s="28"/>
      <c r="M279" s="28"/>
    </row>
    <row r="280" spans="8:13" ht="22.5" customHeight="1">
      <c r="H280" s="28"/>
      <c r="L280" s="28"/>
      <c r="M280" s="28"/>
    </row>
    <row r="281" spans="8:13" ht="22.5" customHeight="1">
      <c r="H281" s="28"/>
      <c r="L281" s="28"/>
      <c r="M281" s="28"/>
    </row>
    <row r="282" spans="8:13" ht="22.5" customHeight="1">
      <c r="H282" s="28"/>
      <c r="L282" s="28"/>
      <c r="M282" s="28"/>
    </row>
    <row r="283" spans="8:13" ht="22.5" customHeight="1">
      <c r="H283" s="28"/>
      <c r="L283" s="28"/>
      <c r="M283" s="28"/>
    </row>
    <row r="284" spans="8:13" ht="22.5" customHeight="1">
      <c r="H284" s="28"/>
      <c r="L284" s="28"/>
      <c r="M284" s="28"/>
    </row>
    <row r="285" spans="8:13" ht="22.5" customHeight="1">
      <c r="H285" s="28"/>
      <c r="L285" s="28"/>
      <c r="M285" s="28"/>
    </row>
    <row r="286" spans="8:13" ht="22.5" customHeight="1">
      <c r="H286" s="28"/>
      <c r="L286" s="28"/>
      <c r="M286" s="28"/>
    </row>
    <row r="287" spans="8:13" ht="22.5" customHeight="1">
      <c r="H287" s="28"/>
      <c r="L287" s="28"/>
      <c r="M287" s="28"/>
    </row>
    <row r="288" spans="8:13" ht="22.5" customHeight="1">
      <c r="H288" s="28"/>
      <c r="L288" s="28"/>
      <c r="M288" s="28"/>
    </row>
    <row r="289" spans="8:13" ht="22.5" customHeight="1">
      <c r="H289" s="28"/>
      <c r="L289" s="28"/>
      <c r="M289" s="28"/>
    </row>
    <row r="290" spans="8:13" ht="22.5" customHeight="1">
      <c r="H290" s="28"/>
      <c r="L290" s="28"/>
      <c r="M290" s="28"/>
    </row>
    <row r="291" spans="8:13" ht="22.5" customHeight="1">
      <c r="H291" s="28"/>
      <c r="L291" s="28"/>
      <c r="M291" s="28"/>
    </row>
    <row r="292" spans="8:13" ht="22.5" customHeight="1">
      <c r="H292" s="28"/>
      <c r="L292" s="28"/>
      <c r="M292" s="28"/>
    </row>
    <row r="293" spans="8:13" ht="22.5" customHeight="1">
      <c r="H293" s="28"/>
      <c r="L293" s="28"/>
      <c r="M293" s="28"/>
    </row>
    <row r="294" spans="8:13" ht="22.5" customHeight="1">
      <c r="H294" s="28"/>
      <c r="L294" s="28"/>
      <c r="M294" s="28"/>
    </row>
    <row r="295" spans="8:13" ht="22.5" customHeight="1">
      <c r="H295" s="28"/>
      <c r="L295" s="28"/>
      <c r="M295" s="28"/>
    </row>
    <row r="296" spans="8:13" ht="22.5" customHeight="1">
      <c r="H296" s="28"/>
      <c r="L296" s="28"/>
      <c r="M296" s="28"/>
    </row>
    <row r="297" spans="8:13" ht="22.5" customHeight="1">
      <c r="H297" s="28"/>
      <c r="L297" s="28"/>
      <c r="M297" s="28"/>
    </row>
    <row r="298" spans="8:13" ht="22.5" customHeight="1">
      <c r="H298" s="28"/>
      <c r="L298" s="28"/>
      <c r="M298" s="28"/>
    </row>
    <row r="299" spans="8:13" ht="22.5" customHeight="1">
      <c r="H299" s="28"/>
      <c r="L299" s="28"/>
      <c r="M299" s="28"/>
    </row>
    <row r="300" spans="8:13" ht="22.5" customHeight="1">
      <c r="H300" s="28"/>
      <c r="L300" s="28"/>
      <c r="M300" s="28"/>
    </row>
    <row r="301" spans="8:13" ht="22.5" customHeight="1">
      <c r="H301" s="28"/>
      <c r="L301" s="28"/>
      <c r="M301" s="28"/>
    </row>
    <row r="302" spans="8:13" ht="22.5" customHeight="1">
      <c r="H302" s="28"/>
      <c r="L302" s="28"/>
      <c r="M302" s="28"/>
    </row>
    <row r="303" spans="8:13" ht="22.5" customHeight="1">
      <c r="H303" s="28"/>
      <c r="L303" s="28"/>
      <c r="M303" s="28"/>
    </row>
    <row r="304" spans="8:13" ht="22.5" customHeight="1">
      <c r="H304" s="28"/>
      <c r="L304" s="28"/>
      <c r="M304" s="28"/>
    </row>
    <row r="305" spans="8:13" ht="22.5" customHeight="1">
      <c r="H305" s="28"/>
      <c r="L305" s="28"/>
      <c r="M305" s="28"/>
    </row>
    <row r="306" spans="8:13" ht="22.5" customHeight="1">
      <c r="H306" s="28"/>
      <c r="L306" s="28"/>
      <c r="M306" s="28"/>
    </row>
    <row r="307" spans="8:13" ht="22.5" customHeight="1">
      <c r="H307" s="28"/>
      <c r="L307" s="28"/>
      <c r="M307" s="28"/>
    </row>
    <row r="308" spans="8:13" ht="22.5" customHeight="1">
      <c r="H308" s="28"/>
      <c r="L308" s="28"/>
      <c r="M308" s="28"/>
    </row>
    <row r="309" spans="8:13" ht="22.5" customHeight="1">
      <c r="H309" s="28"/>
      <c r="L309" s="28"/>
      <c r="M309" s="28"/>
    </row>
    <row r="310" spans="8:13" ht="22.5" customHeight="1">
      <c r="H310" s="28"/>
      <c r="L310" s="28"/>
      <c r="M310" s="28"/>
    </row>
    <row r="311" spans="8:13" ht="22.5" customHeight="1">
      <c r="H311" s="28"/>
      <c r="L311" s="28"/>
      <c r="M311" s="28"/>
    </row>
    <row r="312" spans="8:13" ht="22.5" customHeight="1">
      <c r="H312" s="28"/>
      <c r="L312" s="28"/>
      <c r="M312" s="28"/>
    </row>
    <row r="313" spans="8:13" ht="22.5" customHeight="1">
      <c r="H313" s="28"/>
      <c r="L313" s="28"/>
      <c r="M313" s="28"/>
    </row>
    <row r="314" spans="8:13" ht="22.5" customHeight="1">
      <c r="H314" s="28"/>
      <c r="L314" s="28"/>
      <c r="M314" s="28"/>
    </row>
    <row r="315" spans="8:13" ht="22.5" customHeight="1">
      <c r="H315" s="28"/>
      <c r="L315" s="28"/>
      <c r="M315" s="28"/>
    </row>
    <row r="316" spans="8:13" ht="22.5" customHeight="1">
      <c r="H316" s="28"/>
      <c r="L316" s="28"/>
      <c r="M316" s="28"/>
    </row>
    <row r="317" spans="8:13" ht="22.5" customHeight="1">
      <c r="H317" s="28"/>
      <c r="L317" s="28"/>
      <c r="M317" s="28"/>
    </row>
    <row r="318" spans="8:13" ht="22.5" customHeight="1">
      <c r="H318" s="28"/>
      <c r="L318" s="28"/>
      <c r="M318" s="28"/>
    </row>
    <row r="319" spans="8:13" ht="22.5" customHeight="1">
      <c r="H319" s="28"/>
      <c r="L319" s="28"/>
      <c r="M319" s="28"/>
    </row>
    <row r="320" spans="8:13" ht="22.5" customHeight="1">
      <c r="H320" s="28"/>
      <c r="L320" s="28"/>
      <c r="M320" s="28"/>
    </row>
    <row r="321" spans="8:13" ht="22.5" customHeight="1">
      <c r="H321" s="28"/>
      <c r="L321" s="28"/>
      <c r="M321" s="28"/>
    </row>
    <row r="322" spans="8:13" ht="22.5" customHeight="1">
      <c r="H322" s="28"/>
      <c r="L322" s="28"/>
      <c r="M322" s="28"/>
    </row>
    <row r="323" spans="8:13" ht="22.5" customHeight="1">
      <c r="H323" s="28"/>
      <c r="L323" s="28"/>
      <c r="M323" s="28"/>
    </row>
    <row r="324" spans="8:13" ht="22.5" customHeight="1">
      <c r="H324" s="28"/>
      <c r="L324" s="28"/>
      <c r="M324" s="28"/>
    </row>
    <row r="325" spans="8:13" ht="22.5" customHeight="1">
      <c r="H325" s="28"/>
      <c r="L325" s="28"/>
      <c r="M325" s="28"/>
    </row>
    <row r="326" spans="8:13" ht="22.5" customHeight="1">
      <c r="H326" s="28"/>
      <c r="L326" s="28"/>
      <c r="M326" s="28"/>
    </row>
    <row r="327" spans="8:13" ht="22.5" customHeight="1">
      <c r="H327" s="28"/>
      <c r="L327" s="28"/>
      <c r="M327" s="28"/>
    </row>
    <row r="328" spans="8:13" ht="22.5" customHeight="1">
      <c r="H328" s="28"/>
      <c r="L328" s="28"/>
      <c r="M328" s="28"/>
    </row>
    <row r="329" spans="8:13" ht="22.5" customHeight="1">
      <c r="H329" s="28"/>
      <c r="L329" s="28"/>
      <c r="M329" s="28"/>
    </row>
    <row r="330" spans="8:13" ht="22.5" customHeight="1">
      <c r="H330" s="28"/>
      <c r="L330" s="28"/>
      <c r="M330" s="28"/>
    </row>
    <row r="331" spans="8:13" ht="22.5" customHeight="1">
      <c r="H331" s="28"/>
      <c r="L331" s="28"/>
      <c r="M331" s="28"/>
    </row>
    <row r="332" spans="8:13" ht="22.5" customHeight="1">
      <c r="H332" s="28"/>
      <c r="L332" s="28"/>
      <c r="M332" s="28"/>
    </row>
    <row r="333" spans="8:13" ht="22.5" customHeight="1">
      <c r="H333" s="28"/>
      <c r="L333" s="28"/>
      <c r="M333" s="28"/>
    </row>
    <row r="334" spans="8:13" ht="22.5" customHeight="1">
      <c r="H334" s="28"/>
      <c r="L334" s="28"/>
      <c r="M334" s="28"/>
    </row>
    <row r="335" spans="8:13" ht="22.5" customHeight="1">
      <c r="H335" s="28"/>
      <c r="L335" s="28"/>
      <c r="M335" s="28"/>
    </row>
    <row r="336" spans="8:13" ht="22.5" customHeight="1">
      <c r="H336" s="28"/>
      <c r="L336" s="28"/>
      <c r="M336" s="28"/>
    </row>
    <row r="337" spans="8:13" ht="22.5" customHeight="1">
      <c r="H337" s="28"/>
      <c r="L337" s="28"/>
      <c r="M337" s="28"/>
    </row>
    <row r="338" spans="8:13" ht="22.5" customHeight="1">
      <c r="H338" s="28"/>
      <c r="L338" s="28"/>
      <c r="M338" s="28"/>
    </row>
    <row r="339" spans="8:13" ht="22.5" customHeight="1">
      <c r="H339" s="28"/>
      <c r="L339" s="28"/>
      <c r="M339" s="28"/>
    </row>
    <row r="340" spans="8:13" ht="22.5" customHeight="1">
      <c r="H340" s="28"/>
      <c r="L340" s="28"/>
      <c r="M340" s="28"/>
    </row>
    <row r="341" spans="8:13" ht="22.5" customHeight="1">
      <c r="H341" s="28"/>
      <c r="L341" s="28"/>
      <c r="M341" s="28"/>
    </row>
    <row r="342" spans="8:13" ht="22.5" customHeight="1">
      <c r="H342" s="28"/>
      <c r="L342" s="28"/>
      <c r="M342" s="28"/>
    </row>
    <row r="343" spans="8:13" ht="22.5" customHeight="1">
      <c r="H343" s="28"/>
      <c r="L343" s="28"/>
      <c r="M343" s="28"/>
    </row>
    <row r="344" spans="8:13" ht="22.5" customHeight="1">
      <c r="H344" s="28"/>
      <c r="L344" s="28"/>
      <c r="M344" s="28"/>
    </row>
    <row r="345" spans="8:13" ht="22.5" customHeight="1">
      <c r="H345" s="28"/>
      <c r="L345" s="28"/>
      <c r="M345" s="28"/>
    </row>
    <row r="346" spans="8:13" ht="22.5" customHeight="1">
      <c r="H346" s="28"/>
      <c r="L346" s="28"/>
      <c r="M346" s="28"/>
    </row>
    <row r="347" spans="8:13" ht="22.5" customHeight="1">
      <c r="H347" s="28"/>
      <c r="L347" s="28"/>
      <c r="M347" s="28"/>
    </row>
    <row r="348" spans="8:13" ht="22.5" customHeight="1">
      <c r="H348" s="28"/>
      <c r="L348" s="28"/>
      <c r="M348" s="28"/>
    </row>
    <row r="349" spans="8:13" ht="22.5" customHeight="1">
      <c r="H349" s="28"/>
      <c r="L349" s="28"/>
      <c r="M349" s="28"/>
    </row>
    <row r="350" spans="8:13" ht="22.5" customHeight="1">
      <c r="H350" s="28"/>
      <c r="L350" s="28"/>
      <c r="M350" s="28"/>
    </row>
    <row r="351" spans="8:13" ht="22.5" customHeight="1">
      <c r="H351" s="28"/>
      <c r="L351" s="28"/>
      <c r="M351" s="28"/>
    </row>
    <row r="352" spans="8:13" ht="22.5" customHeight="1">
      <c r="H352" s="28"/>
      <c r="L352" s="28"/>
      <c r="M352" s="28"/>
    </row>
    <row r="353" spans="8:13" ht="22.5" customHeight="1">
      <c r="H353" s="28"/>
      <c r="L353" s="28"/>
      <c r="M353" s="28"/>
    </row>
    <row r="354" spans="8:13" ht="22.5" customHeight="1">
      <c r="H354" s="28"/>
      <c r="L354" s="28"/>
      <c r="M354" s="28"/>
    </row>
    <row r="355" spans="8:13" ht="22.5" customHeight="1">
      <c r="H355" s="28"/>
      <c r="L355" s="28"/>
      <c r="M355" s="28"/>
    </row>
    <row r="356" spans="8:13" ht="22.5" customHeight="1">
      <c r="H356" s="28"/>
      <c r="L356" s="28"/>
      <c r="M356" s="28"/>
    </row>
    <row r="357" spans="8:13" ht="22.5" customHeight="1">
      <c r="H357" s="28"/>
      <c r="L357" s="28"/>
      <c r="M357" s="28"/>
    </row>
    <row r="358" spans="8:13" ht="22.5" customHeight="1">
      <c r="H358" s="28"/>
      <c r="L358" s="28"/>
      <c r="M358" s="28"/>
    </row>
    <row r="359" spans="8:13" ht="22.5" customHeight="1">
      <c r="H359" s="28"/>
      <c r="L359" s="28"/>
      <c r="M359" s="28"/>
    </row>
    <row r="360" spans="8:13" ht="22.5" customHeight="1">
      <c r="H360" s="28"/>
      <c r="L360" s="28"/>
      <c r="M360" s="28"/>
    </row>
    <row r="361" spans="8:13" ht="22.5" customHeight="1">
      <c r="H361" s="28"/>
      <c r="L361" s="28"/>
      <c r="M361" s="28"/>
    </row>
    <row r="362" spans="8:13" ht="22.5" customHeight="1">
      <c r="H362" s="28"/>
      <c r="L362" s="28"/>
      <c r="M362" s="28"/>
    </row>
    <row r="363" spans="8:13" ht="22.5" customHeight="1">
      <c r="H363" s="28"/>
      <c r="L363" s="28"/>
      <c r="M363" s="28"/>
    </row>
    <row r="364" spans="8:13" ht="22.5" customHeight="1">
      <c r="H364" s="28"/>
      <c r="L364" s="28"/>
      <c r="M364" s="28"/>
    </row>
    <row r="365" spans="8:13" ht="22.5" customHeight="1">
      <c r="H365" s="28"/>
      <c r="L365" s="28"/>
      <c r="M365" s="28"/>
    </row>
    <row r="366" spans="8:13" ht="22.5" customHeight="1">
      <c r="H366" s="28"/>
      <c r="L366" s="28"/>
      <c r="M366" s="28"/>
    </row>
    <row r="367" spans="8:13" ht="22.5" customHeight="1">
      <c r="H367" s="28"/>
      <c r="L367" s="28"/>
      <c r="M367" s="28"/>
    </row>
    <row r="368" spans="8:13" ht="22.5" customHeight="1">
      <c r="H368" s="28"/>
      <c r="L368" s="28"/>
      <c r="M368" s="28"/>
    </row>
    <row r="369" spans="8:13" ht="22.5" customHeight="1">
      <c r="H369" s="28"/>
      <c r="L369" s="28"/>
      <c r="M369" s="28"/>
    </row>
    <row r="370" spans="8:13" ht="22.5" customHeight="1">
      <c r="H370" s="28"/>
      <c r="L370" s="28"/>
      <c r="M370" s="28"/>
    </row>
    <row r="371" spans="8:13" ht="22.5" customHeight="1">
      <c r="H371" s="28"/>
      <c r="L371" s="28"/>
      <c r="M371" s="28"/>
    </row>
    <row r="372" spans="8:13" ht="22.5" customHeight="1">
      <c r="H372" s="28"/>
      <c r="L372" s="28"/>
      <c r="M372" s="28"/>
    </row>
    <row r="373" spans="8:13" ht="22.5" customHeight="1">
      <c r="H373" s="28"/>
      <c r="L373" s="28"/>
      <c r="M373" s="28"/>
    </row>
    <row r="374" spans="8:13" ht="22.5" customHeight="1">
      <c r="H374" s="28"/>
      <c r="L374" s="28"/>
      <c r="M374" s="28"/>
    </row>
    <row r="375" spans="8:13" ht="22.5" customHeight="1">
      <c r="H375" s="28"/>
      <c r="L375" s="28"/>
      <c r="M375" s="28"/>
    </row>
    <row r="376" spans="8:13" ht="22.5" customHeight="1">
      <c r="H376" s="28"/>
      <c r="L376" s="28"/>
      <c r="M376" s="28"/>
    </row>
    <row r="377" spans="8:13" ht="22.5" customHeight="1">
      <c r="H377" s="28"/>
      <c r="L377" s="28"/>
      <c r="M377" s="28"/>
    </row>
    <row r="378" spans="8:13" ht="22.5" customHeight="1">
      <c r="H378" s="28"/>
      <c r="L378" s="28"/>
      <c r="M378" s="28"/>
    </row>
    <row r="379" spans="8:13" ht="22.5" customHeight="1">
      <c r="H379" s="28"/>
      <c r="L379" s="28"/>
      <c r="M379" s="28"/>
    </row>
    <row r="380" spans="8:13" ht="22.5" customHeight="1">
      <c r="H380" s="28"/>
      <c r="L380" s="28"/>
      <c r="M380" s="28"/>
    </row>
    <row r="381" spans="8:13" ht="22.5" customHeight="1">
      <c r="H381" s="28"/>
      <c r="L381" s="28"/>
      <c r="M381" s="28"/>
    </row>
    <row r="382" spans="8:13" ht="22.5" customHeight="1">
      <c r="H382" s="28"/>
      <c r="L382" s="28"/>
      <c r="M382" s="28"/>
    </row>
    <row r="383" spans="8:13" ht="22.5" customHeight="1">
      <c r="H383" s="28"/>
      <c r="L383" s="28"/>
      <c r="M383" s="28"/>
    </row>
    <row r="384" spans="8:13" ht="22.5" customHeight="1">
      <c r="H384" s="28"/>
      <c r="L384" s="28"/>
      <c r="M384" s="28"/>
    </row>
    <row r="385" spans="8:13" ht="22.5" customHeight="1">
      <c r="H385" s="28"/>
      <c r="L385" s="28"/>
      <c r="M385" s="28"/>
    </row>
    <row r="386" spans="8:13" ht="22.5" customHeight="1">
      <c r="H386" s="28"/>
      <c r="L386" s="28"/>
      <c r="M386" s="28"/>
    </row>
    <row r="387" spans="8:13" ht="22.5" customHeight="1">
      <c r="H387" s="28"/>
      <c r="L387" s="28"/>
      <c r="M387" s="28"/>
    </row>
    <row r="388" spans="8:13" ht="22.5" customHeight="1">
      <c r="H388" s="28"/>
      <c r="L388" s="28"/>
      <c r="M388" s="28"/>
    </row>
    <row r="389" spans="8:13" ht="22.5" customHeight="1">
      <c r="H389" s="28"/>
      <c r="L389" s="28"/>
      <c r="M389" s="28"/>
    </row>
    <row r="390" spans="8:13" ht="22.5" customHeight="1">
      <c r="H390" s="28"/>
      <c r="L390" s="28"/>
      <c r="M390" s="28"/>
    </row>
    <row r="391" spans="8:13" ht="22.5" customHeight="1">
      <c r="H391" s="28"/>
      <c r="L391" s="28"/>
      <c r="M391" s="28"/>
    </row>
    <row r="392" spans="8:13" ht="22.5" customHeight="1">
      <c r="H392" s="28"/>
      <c r="L392" s="28"/>
      <c r="M392" s="28"/>
    </row>
    <row r="393" spans="8:13" ht="22.5" customHeight="1">
      <c r="H393" s="28"/>
      <c r="L393" s="28"/>
      <c r="M393" s="28"/>
    </row>
    <row r="394" spans="8:13" ht="22.5" customHeight="1">
      <c r="H394" s="28"/>
      <c r="L394" s="28"/>
      <c r="M394" s="28"/>
    </row>
    <row r="395" spans="8:13" ht="22.5" customHeight="1">
      <c r="H395" s="28"/>
      <c r="L395" s="28"/>
      <c r="M395" s="28"/>
    </row>
    <row r="396" spans="8:13" ht="22.5" customHeight="1">
      <c r="H396" s="28"/>
      <c r="L396" s="28"/>
      <c r="M396" s="28"/>
    </row>
    <row r="397" spans="8:13" ht="22.5" customHeight="1">
      <c r="H397" s="28"/>
      <c r="L397" s="28"/>
      <c r="M397" s="28"/>
    </row>
    <row r="398" spans="8:13" ht="22.5" customHeight="1">
      <c r="H398" s="28"/>
      <c r="L398" s="28"/>
      <c r="M398" s="28"/>
    </row>
    <row r="399" spans="8:13" ht="22.5" customHeight="1">
      <c r="H399" s="28"/>
      <c r="L399" s="28"/>
      <c r="M399" s="28"/>
    </row>
    <row r="400" spans="8:13" ht="22.5" customHeight="1">
      <c r="H400" s="28"/>
      <c r="L400" s="28"/>
      <c r="M400" s="28"/>
    </row>
    <row r="401" spans="8:13" ht="22.5" customHeight="1">
      <c r="H401" s="28"/>
      <c r="L401" s="28"/>
      <c r="M401" s="28"/>
    </row>
    <row r="402" spans="8:13" ht="22.5" customHeight="1">
      <c r="H402" s="28"/>
      <c r="L402" s="28"/>
      <c r="M402" s="28"/>
    </row>
    <row r="403" spans="8:13" ht="22.5" customHeight="1">
      <c r="H403" s="28"/>
      <c r="L403" s="28"/>
      <c r="M403" s="28"/>
    </row>
    <row r="404" spans="8:13" ht="22.5" customHeight="1">
      <c r="H404" s="28"/>
      <c r="L404" s="28"/>
      <c r="M404" s="28"/>
    </row>
    <row r="405" spans="8:13" ht="22.5" customHeight="1">
      <c r="H405" s="28"/>
      <c r="L405" s="28"/>
      <c r="M405" s="28"/>
    </row>
    <row r="406" spans="8:13" ht="22.5" customHeight="1">
      <c r="H406" s="28"/>
      <c r="L406" s="28"/>
      <c r="M406" s="28"/>
    </row>
    <row r="407" spans="8:13" ht="22.5" customHeight="1">
      <c r="H407" s="28"/>
      <c r="L407" s="28"/>
      <c r="M407" s="28"/>
    </row>
    <row r="408" spans="8:13" ht="22.5" customHeight="1">
      <c r="H408" s="28"/>
      <c r="L408" s="28"/>
      <c r="M408" s="28"/>
    </row>
    <row r="409" spans="8:13" ht="22.5" customHeight="1">
      <c r="H409" s="28"/>
      <c r="L409" s="28"/>
      <c r="M409" s="28"/>
    </row>
    <row r="410" spans="8:13" ht="22.5" customHeight="1">
      <c r="H410" s="28"/>
      <c r="L410" s="28"/>
      <c r="M410" s="28"/>
    </row>
    <row r="411" spans="8:13" ht="22.5" customHeight="1">
      <c r="H411" s="28"/>
      <c r="L411" s="28"/>
      <c r="M411" s="28"/>
    </row>
    <row r="412" spans="8:13" ht="22.5" customHeight="1">
      <c r="H412" s="28"/>
      <c r="L412" s="28"/>
      <c r="M412" s="28"/>
    </row>
    <row r="413" spans="8:13" ht="22.5" customHeight="1">
      <c r="H413" s="28"/>
      <c r="L413" s="28"/>
      <c r="M413" s="28"/>
    </row>
  </sheetData>
  <sheetProtection algorithmName="SHA-512" hashValue="rC5HvZUR9mUTIm/KlFK4EpaSOo8XRxbIsQ5jhGwuYiMBMh7JyG8h8Wryqb6KgOE6HA0W3P8G0HFCZXj3ueOxOg==" saltValue="vDP/OkDPDsFDDgAXbuA0Lw==" spinCount="100000" sheet="1" objects="1" scenarios="1"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63 E4:E63">
      <formula1>#REF!</formula1>
    </dataValidation>
    <dataValidation type="list" allowBlank="1" showInputMessage="1" showErrorMessage="1" sqref="L4:L63">
      <formula1>"可"</formula1>
    </dataValidation>
  </dataValidations>
  <pageMargins left="0.19685039370078741" right="0.19685039370078741" top="0.39370078740157483" bottom="0.39370078740157483" header="0" footer="0"/>
  <pageSetup paperSize="9" scale="7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Y128"/>
  <sheetViews>
    <sheetView showGridLines="0" view="pageBreakPreview" zoomScaleNormal="120" zoomScaleSheetLayoutView="100" workbookViewId="0">
      <selection activeCell="L4" sqref="L4:AF4"/>
    </sheetView>
  </sheetViews>
  <sheetFormatPr defaultColWidth="2.26953125" defaultRowHeight="13"/>
  <cols>
    <col min="1" max="1" width="5.7265625" style="10" customWidth="1"/>
    <col min="2" max="2" width="3.7265625" style="10" customWidth="1"/>
    <col min="3" max="3" width="4.90625" style="10" customWidth="1"/>
    <col min="4" max="5" width="3.7265625" style="10" customWidth="1"/>
    <col min="6" max="7" width="2.36328125" style="10" bestFit="1" customWidth="1"/>
    <col min="8" max="40" width="2.26953125" style="10"/>
    <col min="41" max="41" width="2.26953125" style="10" customWidth="1"/>
    <col min="42" max="42" width="7.90625" style="10" customWidth="1"/>
    <col min="43" max="47" width="2.26953125" style="10" customWidth="1"/>
    <col min="48" max="16384" width="2.26953125" style="10"/>
  </cols>
  <sheetData>
    <row r="1" spans="1:52">
      <c r="A1" s="155" t="s">
        <v>130</v>
      </c>
    </row>
    <row r="3" spans="1:52" s="15" customFormat="1" ht="12" customHeight="1">
      <c r="A3" s="276" t="s">
        <v>21</v>
      </c>
      <c r="B3" s="11" t="s">
        <v>0</v>
      </c>
      <c r="C3" s="12"/>
      <c r="D3" s="12"/>
      <c r="E3" s="13"/>
      <c r="F3" s="13"/>
      <c r="G3" s="13"/>
      <c r="H3" s="13"/>
      <c r="I3" s="13"/>
      <c r="J3" s="13"/>
      <c r="K3" s="14"/>
      <c r="L3" s="256"/>
      <c r="M3" s="257"/>
      <c r="N3" s="257"/>
      <c r="O3" s="257"/>
      <c r="P3" s="257"/>
      <c r="Q3" s="257"/>
      <c r="R3" s="257"/>
      <c r="S3" s="257"/>
      <c r="T3" s="257"/>
      <c r="U3" s="257"/>
      <c r="V3" s="257"/>
      <c r="W3" s="257"/>
      <c r="X3" s="257"/>
      <c r="Y3" s="257"/>
      <c r="Z3" s="257"/>
      <c r="AA3" s="257"/>
      <c r="AB3" s="257"/>
      <c r="AC3" s="257"/>
      <c r="AD3" s="257"/>
      <c r="AE3" s="257"/>
      <c r="AF3" s="258"/>
      <c r="AG3" s="279" t="s">
        <v>63</v>
      </c>
      <c r="AH3" s="280"/>
      <c r="AI3" s="280"/>
      <c r="AJ3" s="280"/>
      <c r="AK3" s="280"/>
      <c r="AL3" s="280"/>
      <c r="AM3" s="281"/>
    </row>
    <row r="4" spans="1:52" s="15" customFormat="1" ht="20.25" customHeight="1">
      <c r="A4" s="277"/>
      <c r="B4" s="16" t="s">
        <v>19</v>
      </c>
      <c r="C4" s="17"/>
      <c r="D4" s="17"/>
      <c r="E4" s="18"/>
      <c r="F4" s="18"/>
      <c r="G4" s="18"/>
      <c r="H4" s="18"/>
      <c r="I4" s="18"/>
      <c r="J4" s="18"/>
      <c r="K4" s="19"/>
      <c r="L4" s="262"/>
      <c r="M4" s="263"/>
      <c r="N4" s="263"/>
      <c r="O4" s="263"/>
      <c r="P4" s="263"/>
      <c r="Q4" s="263"/>
      <c r="R4" s="263"/>
      <c r="S4" s="263"/>
      <c r="T4" s="263"/>
      <c r="U4" s="263"/>
      <c r="V4" s="263"/>
      <c r="W4" s="263"/>
      <c r="X4" s="263"/>
      <c r="Y4" s="263"/>
      <c r="Z4" s="263"/>
      <c r="AA4" s="263"/>
      <c r="AB4" s="263"/>
      <c r="AC4" s="263"/>
      <c r="AD4" s="263"/>
      <c r="AE4" s="263"/>
      <c r="AF4" s="264"/>
      <c r="AG4" s="282"/>
      <c r="AH4" s="283"/>
      <c r="AI4" s="283"/>
      <c r="AJ4" s="283"/>
      <c r="AK4" s="283"/>
      <c r="AL4" s="283"/>
      <c r="AM4" s="284"/>
      <c r="AP4" s="274"/>
      <c r="AQ4" s="274"/>
      <c r="AR4" s="274"/>
      <c r="AS4" s="274"/>
      <c r="AT4" s="274"/>
    </row>
    <row r="5" spans="1:52" s="15" customFormat="1" ht="26.25" customHeight="1">
      <c r="A5" s="277"/>
      <c r="B5" s="52" t="s">
        <v>37</v>
      </c>
      <c r="C5" s="51"/>
      <c r="D5" s="51"/>
      <c r="E5" s="20"/>
      <c r="F5" s="20"/>
      <c r="G5" s="20"/>
      <c r="H5" s="20"/>
      <c r="I5" s="20"/>
      <c r="J5" s="20"/>
      <c r="K5" s="21"/>
      <c r="L5" s="285"/>
      <c r="M5" s="286"/>
      <c r="N5" s="286"/>
      <c r="O5" s="286"/>
      <c r="P5" s="286"/>
      <c r="Q5" s="286"/>
      <c r="R5" s="286"/>
      <c r="S5" s="286"/>
      <c r="T5" s="286"/>
      <c r="U5" s="286"/>
      <c r="V5" s="286"/>
      <c r="W5" s="286"/>
      <c r="X5" s="286"/>
      <c r="Y5" s="286"/>
      <c r="Z5" s="286"/>
      <c r="AA5" s="286"/>
      <c r="AB5" s="287"/>
      <c r="AC5" s="288" t="s">
        <v>29</v>
      </c>
      <c r="AD5" s="289"/>
      <c r="AE5" s="289"/>
      <c r="AF5" s="290"/>
      <c r="AG5" s="294"/>
      <c r="AH5" s="294"/>
      <c r="AI5" s="294"/>
      <c r="AJ5" s="294"/>
      <c r="AK5" s="294"/>
      <c r="AL5" s="272" t="s">
        <v>30</v>
      </c>
      <c r="AM5" s="273"/>
      <c r="AP5" s="274"/>
      <c r="AQ5" s="274"/>
      <c r="AR5" s="274"/>
      <c r="AS5" s="274"/>
      <c r="AT5" s="274"/>
    </row>
    <row r="6" spans="1:52" s="15" customFormat="1" ht="21" customHeight="1">
      <c r="A6" s="277"/>
      <c r="B6" s="295" t="s">
        <v>31</v>
      </c>
      <c r="C6" s="296"/>
      <c r="D6" s="296"/>
      <c r="E6" s="296"/>
      <c r="F6" s="296"/>
      <c r="G6" s="296"/>
      <c r="H6" s="296"/>
      <c r="I6" s="296"/>
      <c r="J6" s="296"/>
      <c r="K6" s="297"/>
      <c r="L6" s="22" t="s">
        <v>6</v>
      </c>
      <c r="M6" s="22"/>
      <c r="N6" s="22"/>
      <c r="O6" s="22"/>
      <c r="P6" s="22"/>
      <c r="Q6" s="259"/>
      <c r="R6" s="259"/>
      <c r="S6" s="22" t="s">
        <v>7</v>
      </c>
      <c r="T6" s="259"/>
      <c r="U6" s="259"/>
      <c r="V6" s="259"/>
      <c r="W6" s="22" t="s">
        <v>8</v>
      </c>
      <c r="X6" s="22"/>
      <c r="Y6" s="22"/>
      <c r="Z6" s="22"/>
      <c r="AA6" s="22"/>
      <c r="AB6" s="22"/>
      <c r="AC6" s="260" t="s">
        <v>118</v>
      </c>
      <c r="AD6" s="260"/>
      <c r="AE6" s="260"/>
      <c r="AF6" s="260"/>
      <c r="AG6" s="260"/>
      <c r="AH6" s="260"/>
      <c r="AI6" s="260"/>
      <c r="AJ6" s="260"/>
      <c r="AK6" s="260"/>
      <c r="AL6" s="260"/>
      <c r="AM6" s="261"/>
      <c r="AP6" s="5"/>
      <c r="AQ6" s="9"/>
      <c r="AR6" s="9"/>
      <c r="AS6" s="9"/>
      <c r="AT6" s="275"/>
    </row>
    <row r="7" spans="1:52" s="15" customFormat="1" ht="20.25" customHeight="1">
      <c r="A7" s="277"/>
      <c r="B7" s="298"/>
      <c r="C7" s="299"/>
      <c r="D7" s="299"/>
      <c r="E7" s="299"/>
      <c r="F7" s="299"/>
      <c r="G7" s="299"/>
      <c r="H7" s="299"/>
      <c r="I7" s="299"/>
      <c r="J7" s="299"/>
      <c r="K7" s="300"/>
      <c r="L7" s="262"/>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4"/>
      <c r="AP7" s="9"/>
      <c r="AQ7" s="9"/>
      <c r="AR7" s="9"/>
      <c r="AS7" s="9"/>
      <c r="AT7" s="275"/>
    </row>
    <row r="8" spans="1:52" s="15" customFormat="1" ht="20.25" customHeight="1">
      <c r="A8" s="277"/>
      <c r="B8" s="23" t="s">
        <v>9</v>
      </c>
      <c r="C8" s="24"/>
      <c r="D8" s="24"/>
      <c r="E8" s="25"/>
      <c r="F8" s="25"/>
      <c r="G8" s="25"/>
      <c r="H8" s="25"/>
      <c r="I8" s="25"/>
      <c r="J8" s="25"/>
      <c r="K8" s="25"/>
      <c r="L8" s="271" t="s">
        <v>10</v>
      </c>
      <c r="M8" s="272"/>
      <c r="N8" s="272"/>
      <c r="O8" s="272"/>
      <c r="P8" s="272"/>
      <c r="Q8" s="272"/>
      <c r="R8" s="273"/>
      <c r="S8" s="245"/>
      <c r="T8" s="246"/>
      <c r="U8" s="246"/>
      <c r="V8" s="246"/>
      <c r="W8" s="246"/>
      <c r="X8" s="246"/>
      <c r="Y8" s="247"/>
      <c r="Z8" s="271" t="s">
        <v>27</v>
      </c>
      <c r="AA8" s="272"/>
      <c r="AB8" s="272"/>
      <c r="AC8" s="272"/>
      <c r="AD8" s="272"/>
      <c r="AE8" s="272"/>
      <c r="AF8" s="273"/>
      <c r="AG8" s="205"/>
      <c r="AH8" s="206"/>
      <c r="AI8" s="206"/>
      <c r="AJ8" s="206"/>
      <c r="AK8" s="206"/>
      <c r="AL8" s="206"/>
      <c r="AM8" s="207"/>
    </row>
    <row r="9" spans="1:52" s="15" customFormat="1" ht="20.25" customHeight="1">
      <c r="A9" s="278"/>
      <c r="B9" s="23" t="s">
        <v>20</v>
      </c>
      <c r="C9" s="24"/>
      <c r="D9" s="24"/>
      <c r="E9" s="25"/>
      <c r="F9" s="25"/>
      <c r="G9" s="25"/>
      <c r="H9" s="25"/>
      <c r="I9" s="25"/>
      <c r="J9" s="25"/>
      <c r="K9" s="25"/>
      <c r="L9" s="205"/>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7"/>
    </row>
    <row r="10" spans="1:52" s="15" customFormat="1" ht="19.5" customHeight="1">
      <c r="A10" s="7"/>
      <c r="B10" s="7"/>
      <c r="C10" s="7"/>
      <c r="D10" s="7"/>
      <c r="E10" s="7"/>
      <c r="F10" s="7"/>
      <c r="G10" s="7"/>
      <c r="H10" s="7"/>
      <c r="I10" s="8"/>
      <c r="J10" s="4"/>
      <c r="K10" s="22"/>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row>
    <row r="11" spans="1:52" s="15" customFormat="1" ht="20.25" customHeight="1" thickBot="1">
      <c r="A11" s="29" t="s">
        <v>51</v>
      </c>
      <c r="B11" s="5"/>
      <c r="C11" s="9"/>
      <c r="D11" s="9"/>
      <c r="E11" s="9"/>
      <c r="F11" s="9"/>
      <c r="G11" s="9"/>
      <c r="H11" s="9"/>
      <c r="I11" s="84"/>
      <c r="J11" s="6"/>
      <c r="K11" s="20"/>
      <c r="L11" s="51"/>
      <c r="M11" s="51"/>
      <c r="N11" s="51"/>
      <c r="O11" s="51"/>
      <c r="P11" s="51"/>
      <c r="Q11" s="51"/>
      <c r="R11" s="51"/>
      <c r="S11" s="51"/>
      <c r="T11" s="51"/>
      <c r="U11" s="51"/>
      <c r="V11" s="51"/>
      <c r="W11" s="291" t="s">
        <v>33</v>
      </c>
      <c r="X11" s="292"/>
      <c r="Y11" s="292"/>
      <c r="Z11" s="293"/>
      <c r="AA11" s="310" t="str">
        <f>IF(L5="","",VLOOKUP(L5,$B$82:$C$118,2,0))</f>
        <v/>
      </c>
      <c r="AB11" s="311"/>
      <c r="AC11" s="311"/>
      <c r="AD11" s="292" t="s">
        <v>52</v>
      </c>
      <c r="AE11" s="293"/>
      <c r="AF11" s="291" t="s">
        <v>22</v>
      </c>
      <c r="AG11" s="292"/>
      <c r="AH11" s="293"/>
      <c r="AI11" s="308">
        <f>IF(F23&lt;1000000,ROUNDDOWN($F$23/1000,0)*1000,999000)</f>
        <v>0</v>
      </c>
      <c r="AJ11" s="309"/>
      <c r="AK11" s="309"/>
      <c r="AL11" s="292" t="s">
        <v>52</v>
      </c>
      <c r="AM11" s="293"/>
      <c r="AP11" s="150" t="str">
        <f>IF(AI11&gt;=1000,"OK","申請できません")</f>
        <v>申請できません</v>
      </c>
    </row>
    <row r="12" spans="1:52" ht="18" customHeight="1" thickBot="1">
      <c r="A12" s="301" t="s">
        <v>113</v>
      </c>
      <c r="B12" s="302"/>
      <c r="C12" s="302"/>
      <c r="D12" s="302"/>
      <c r="E12" s="303"/>
      <c r="F12" s="306" t="s">
        <v>23</v>
      </c>
      <c r="G12" s="302"/>
      <c r="H12" s="302"/>
      <c r="I12" s="302"/>
      <c r="J12" s="302"/>
      <c r="K12" s="267" t="s">
        <v>114</v>
      </c>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8"/>
      <c r="AZ12" s="15"/>
    </row>
    <row r="13" spans="1:52" ht="19.5" customHeight="1">
      <c r="A13" s="304"/>
      <c r="B13" s="305"/>
      <c r="C13" s="305"/>
      <c r="D13" s="305"/>
      <c r="E13" s="305"/>
      <c r="F13" s="307"/>
      <c r="G13" s="307"/>
      <c r="H13" s="307"/>
      <c r="I13" s="307"/>
      <c r="J13" s="307"/>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70"/>
      <c r="AZ13" s="15"/>
    </row>
    <row r="14" spans="1:52" ht="19.5" customHeight="1">
      <c r="A14" s="254"/>
      <c r="B14" s="255"/>
      <c r="C14" s="255"/>
      <c r="D14" s="255"/>
      <c r="E14" s="255"/>
      <c r="F14" s="248"/>
      <c r="G14" s="248"/>
      <c r="H14" s="248"/>
      <c r="I14" s="248"/>
      <c r="J14" s="248"/>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6"/>
      <c r="AZ14" s="15"/>
    </row>
    <row r="15" spans="1:52" ht="19.5" customHeight="1">
      <c r="A15" s="254"/>
      <c r="B15" s="255"/>
      <c r="C15" s="255"/>
      <c r="D15" s="255"/>
      <c r="E15" s="255"/>
      <c r="F15" s="248"/>
      <c r="G15" s="248"/>
      <c r="H15" s="248"/>
      <c r="I15" s="248"/>
      <c r="J15" s="248"/>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6"/>
      <c r="AZ15" s="15"/>
    </row>
    <row r="16" spans="1:52" ht="19.5" customHeight="1">
      <c r="A16" s="254"/>
      <c r="B16" s="255"/>
      <c r="C16" s="255"/>
      <c r="D16" s="255"/>
      <c r="E16" s="255"/>
      <c r="F16" s="248"/>
      <c r="G16" s="248"/>
      <c r="H16" s="248"/>
      <c r="I16" s="248"/>
      <c r="J16" s="248"/>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6"/>
      <c r="AZ16" s="15"/>
    </row>
    <row r="17" spans="1:53" ht="19.5" customHeight="1">
      <c r="A17" s="254"/>
      <c r="B17" s="255"/>
      <c r="C17" s="255"/>
      <c r="D17" s="255"/>
      <c r="E17" s="255"/>
      <c r="F17" s="248"/>
      <c r="G17" s="248"/>
      <c r="H17" s="248"/>
      <c r="I17" s="248"/>
      <c r="J17" s="248"/>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6"/>
      <c r="AZ17" s="15"/>
    </row>
    <row r="18" spans="1:53" ht="19.5" customHeight="1">
      <c r="A18" s="254"/>
      <c r="B18" s="255"/>
      <c r="C18" s="255"/>
      <c r="D18" s="255"/>
      <c r="E18" s="255"/>
      <c r="F18" s="248"/>
      <c r="G18" s="248"/>
      <c r="H18" s="248"/>
      <c r="I18" s="248"/>
      <c r="J18" s="248"/>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6"/>
      <c r="AZ18" s="15"/>
    </row>
    <row r="19" spans="1:53" ht="19.5" customHeight="1">
      <c r="A19" s="254"/>
      <c r="B19" s="255"/>
      <c r="C19" s="255"/>
      <c r="D19" s="255"/>
      <c r="E19" s="255"/>
      <c r="F19" s="248"/>
      <c r="G19" s="248"/>
      <c r="H19" s="248"/>
      <c r="I19" s="248"/>
      <c r="J19" s="248"/>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6"/>
      <c r="AZ19" s="15"/>
    </row>
    <row r="20" spans="1:53" ht="19.5" customHeight="1">
      <c r="A20" s="254"/>
      <c r="B20" s="255"/>
      <c r="C20" s="255"/>
      <c r="D20" s="255"/>
      <c r="E20" s="255"/>
      <c r="F20" s="248"/>
      <c r="G20" s="248"/>
      <c r="H20" s="248"/>
      <c r="I20" s="248"/>
      <c r="J20" s="248"/>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6"/>
      <c r="AZ20" s="15"/>
    </row>
    <row r="21" spans="1:53" ht="19.5" customHeight="1">
      <c r="A21" s="254"/>
      <c r="B21" s="255"/>
      <c r="C21" s="255"/>
      <c r="D21" s="255"/>
      <c r="E21" s="255"/>
      <c r="F21" s="248"/>
      <c r="G21" s="248"/>
      <c r="H21" s="248"/>
      <c r="I21" s="248"/>
      <c r="J21" s="248"/>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6"/>
      <c r="AZ21" s="15"/>
    </row>
    <row r="22" spans="1:53" ht="19.5" customHeight="1" thickBot="1">
      <c r="A22" s="254"/>
      <c r="B22" s="255"/>
      <c r="C22" s="255"/>
      <c r="D22" s="255"/>
      <c r="E22" s="255"/>
      <c r="F22" s="248"/>
      <c r="G22" s="248"/>
      <c r="H22" s="248"/>
      <c r="I22" s="248"/>
      <c r="J22" s="248"/>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6"/>
      <c r="AZ22" s="15"/>
    </row>
    <row r="23" spans="1:53" ht="22.5" customHeight="1" thickTop="1" thickBot="1">
      <c r="A23" s="249" t="s">
        <v>39</v>
      </c>
      <c r="B23" s="250"/>
      <c r="C23" s="250"/>
      <c r="D23" s="250"/>
      <c r="E23" s="250"/>
      <c r="F23" s="251">
        <f>SUM(F13:J22)</f>
        <v>0</v>
      </c>
      <c r="G23" s="252"/>
      <c r="H23" s="252"/>
      <c r="I23" s="252"/>
      <c r="J23" s="253"/>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5"/>
    </row>
    <row r="24" spans="1:53" ht="21.75" customHeight="1" thickBot="1">
      <c r="A24" s="85"/>
      <c r="B24" s="85"/>
      <c r="C24" s="85"/>
      <c r="D24" s="85"/>
      <c r="E24" s="85"/>
      <c r="F24" s="86"/>
      <c r="G24" s="86"/>
      <c r="H24" s="86"/>
      <c r="I24" s="86"/>
      <c r="J24" s="86"/>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Z24" s="15"/>
    </row>
    <row r="25" spans="1:53" ht="28.5" customHeight="1" thickBot="1">
      <c r="A25" s="313" t="s">
        <v>56</v>
      </c>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5"/>
      <c r="AP25" s="143" t="str">
        <f>IF(COUNTIF(A26:A30,"○")=4,"OK","NG")</f>
        <v>NG</v>
      </c>
      <c r="AZ25" s="15"/>
    </row>
    <row r="26" spans="1:53" s="15" customFormat="1" ht="18" customHeight="1">
      <c r="A26" s="319"/>
      <c r="B26" s="324" t="s">
        <v>133</v>
      </c>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P26" s="330"/>
    </row>
    <row r="27" spans="1:53" s="15" customFormat="1" ht="23.25" customHeight="1">
      <c r="A27" s="320"/>
      <c r="B27" s="327"/>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9"/>
      <c r="AN27" s="87"/>
      <c r="AO27" s="5"/>
      <c r="AP27" s="330"/>
    </row>
    <row r="28" spans="1:53" s="15" customFormat="1" ht="25.5" customHeight="1">
      <c r="A28" s="136"/>
      <c r="B28" s="144" t="s">
        <v>122</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6"/>
    </row>
    <row r="29" spans="1:53" ht="25.5" customHeight="1">
      <c r="A29" s="136"/>
      <c r="B29" s="102" t="s">
        <v>61</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9"/>
      <c r="AZ29" s="15"/>
    </row>
    <row r="30" spans="1:53" ht="25.5" customHeight="1">
      <c r="A30" s="136"/>
      <c r="B30" s="102" t="s">
        <v>53</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9"/>
      <c r="AZ30" s="15"/>
    </row>
    <row r="31" spans="1:53" ht="18" customHeight="1">
      <c r="AZ31" s="15"/>
    </row>
    <row r="32" spans="1:53" ht="28.5" customHeight="1">
      <c r="A32" s="321" t="s">
        <v>57</v>
      </c>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3"/>
      <c r="AN32" s="151"/>
      <c r="AP32" s="153" t="str">
        <f>IF(COUNTIF(A33:A34,"○")=2,"国保連へ申請","都道府県へ直接申請")</f>
        <v>都道府県へ直接申請</v>
      </c>
      <c r="AQ32" s="152"/>
      <c r="BA32" s="15"/>
    </row>
    <row r="33" spans="1:77" ht="25.5" customHeight="1">
      <c r="A33" s="136"/>
      <c r="B33" s="92" t="s">
        <v>58</v>
      </c>
      <c r="C33" s="92"/>
      <c r="D33" s="92"/>
      <c r="E33" s="92"/>
      <c r="F33" s="92"/>
      <c r="G33" s="92"/>
      <c r="H33" s="92"/>
      <c r="I33" s="92"/>
      <c r="J33" s="92"/>
      <c r="K33" s="92"/>
      <c r="L33" s="92"/>
      <c r="M33" s="92"/>
      <c r="N33" s="92"/>
      <c r="O33" s="92"/>
      <c r="P33" s="92"/>
      <c r="Q33" s="92"/>
      <c r="R33" s="92"/>
      <c r="S33" s="93"/>
      <c r="T33" s="94"/>
      <c r="U33" s="94"/>
      <c r="V33" s="94"/>
      <c r="W33" s="95"/>
      <c r="X33" s="318" t="s">
        <v>54</v>
      </c>
      <c r="Y33" s="318"/>
      <c r="Z33" s="318"/>
      <c r="AA33" s="318"/>
      <c r="AB33" s="318"/>
      <c r="AC33" s="318"/>
      <c r="AD33" s="318"/>
      <c r="AE33" s="318"/>
      <c r="AF33" s="318"/>
      <c r="AG33" s="318"/>
      <c r="AH33" s="318"/>
      <c r="AI33" s="318"/>
      <c r="AJ33" s="318"/>
      <c r="AK33" s="318"/>
      <c r="AL33" s="318"/>
      <c r="AM33" s="318"/>
      <c r="AZ33" s="15"/>
    </row>
    <row r="34" spans="1:77" ht="25.5" customHeight="1">
      <c r="A34" s="136"/>
      <c r="B34" s="92" t="s">
        <v>59</v>
      </c>
      <c r="C34" s="92"/>
      <c r="D34" s="92"/>
      <c r="E34" s="92"/>
      <c r="F34" s="92"/>
      <c r="G34" s="92"/>
      <c r="H34" s="92"/>
      <c r="I34" s="92"/>
      <c r="J34" s="92"/>
      <c r="K34" s="92"/>
      <c r="L34" s="92"/>
      <c r="M34" s="92"/>
      <c r="N34" s="92"/>
      <c r="O34" s="92"/>
      <c r="P34" s="92"/>
      <c r="Q34" s="92"/>
      <c r="R34" s="92"/>
      <c r="S34" s="92"/>
      <c r="T34" s="96"/>
      <c r="U34" s="96"/>
      <c r="V34" s="96"/>
      <c r="W34" s="97"/>
      <c r="X34" s="318" t="s">
        <v>55</v>
      </c>
      <c r="Y34" s="318"/>
      <c r="Z34" s="318"/>
      <c r="AA34" s="318"/>
      <c r="AB34" s="318"/>
      <c r="AC34" s="318"/>
      <c r="AD34" s="318"/>
      <c r="AE34" s="318"/>
      <c r="AF34" s="318"/>
      <c r="AG34" s="318"/>
      <c r="AH34" s="318"/>
      <c r="AI34" s="318"/>
      <c r="AJ34" s="318"/>
      <c r="AK34" s="318"/>
      <c r="AL34" s="318"/>
      <c r="AM34" s="318"/>
      <c r="AZ34" s="15"/>
    </row>
    <row r="35" spans="1:77" ht="13.5" customHeight="1">
      <c r="A35" s="89"/>
      <c r="B35" s="89"/>
      <c r="C35" s="89"/>
      <c r="D35" s="89"/>
      <c r="E35" s="89"/>
      <c r="F35" s="89"/>
      <c r="G35" s="89"/>
      <c r="H35" s="89"/>
      <c r="I35" s="89"/>
      <c r="J35" s="89"/>
      <c r="K35" s="89"/>
      <c r="L35" s="89"/>
      <c r="M35" s="89"/>
      <c r="N35" s="89"/>
      <c r="O35" s="89"/>
      <c r="P35" s="89"/>
      <c r="Q35" s="89"/>
      <c r="R35" s="89"/>
      <c r="S35" s="89"/>
      <c r="T35" s="90"/>
      <c r="U35" s="90"/>
      <c r="V35" s="90"/>
      <c r="W35" s="90"/>
      <c r="X35" s="91"/>
      <c r="Y35" s="91"/>
      <c r="Z35" s="91"/>
      <c r="AA35" s="88"/>
      <c r="AB35" s="88"/>
      <c r="AC35" s="88"/>
      <c r="AD35" s="88"/>
      <c r="AE35" s="88"/>
      <c r="AF35" s="88"/>
      <c r="AG35" s="88"/>
      <c r="AH35" s="88"/>
      <c r="AI35" s="88"/>
      <c r="AJ35" s="88"/>
      <c r="AK35" s="88"/>
      <c r="AL35" s="88"/>
      <c r="AM35" s="88"/>
      <c r="AP35" s="331" t="str">
        <f>IF(AND(AI11&gt;=1000,AP25="OK",AP32="国保連へ申請"),"国保連へ申請",IF(AND(AP25="NG",AP32="都道府県へ直接申請"),"申請できません",IF(AND(AI11&gt;=1000,AP25="OK",AP32="都道府県へ直接申請"),"都道府県へ直接申請",IF(AND(AP25="NG",AP32="OK"),"申請できません",IF(AND(AP25="NG",AP32="国保連へ申請"),"申請できません",IF(AND(AP25="OK",AP32="国保連へ申請"),"申請できません",IF(AND(AP25="OK",AP32="都道府県へ直接申請"),"申請できません")))))))</f>
        <v>申請できません</v>
      </c>
      <c r="AQ35" s="331"/>
      <c r="AR35" s="331"/>
      <c r="AS35" s="331"/>
      <c r="AT35" s="331"/>
      <c r="AU35" s="331"/>
      <c r="AV35" s="331"/>
      <c r="AW35" s="331"/>
      <c r="AZ35" s="15"/>
    </row>
    <row r="36" spans="1:77" ht="13.5" customHeight="1">
      <c r="A36" s="89"/>
      <c r="B36" s="89"/>
      <c r="C36" s="89"/>
      <c r="D36" s="89"/>
      <c r="E36" s="89"/>
      <c r="F36" s="89"/>
      <c r="G36" s="89"/>
      <c r="H36" s="89"/>
      <c r="I36" s="89"/>
      <c r="J36" s="89"/>
      <c r="K36" s="89"/>
      <c r="L36" s="89"/>
      <c r="M36" s="89"/>
      <c r="N36" s="89"/>
      <c r="O36" s="89"/>
      <c r="P36" s="89"/>
      <c r="Q36" s="89"/>
      <c r="R36" s="89"/>
      <c r="S36" s="89"/>
      <c r="T36" s="90"/>
      <c r="U36" s="90"/>
      <c r="V36" s="90"/>
      <c r="W36" s="90"/>
      <c r="X36" s="91"/>
      <c r="Y36" s="91"/>
      <c r="Z36" s="91"/>
      <c r="AA36" s="88"/>
      <c r="AB36" s="88"/>
      <c r="AC36" s="88"/>
      <c r="AD36" s="88"/>
      <c r="AE36" s="88"/>
      <c r="AF36" s="88"/>
      <c r="AG36" s="88"/>
      <c r="AH36" s="88"/>
      <c r="AI36" s="88"/>
      <c r="AJ36" s="88"/>
      <c r="AK36" s="88"/>
      <c r="AL36" s="88"/>
      <c r="AM36" s="88"/>
      <c r="AP36" s="331"/>
      <c r="AQ36" s="331"/>
      <c r="AR36" s="331"/>
      <c r="AS36" s="331"/>
      <c r="AT36" s="331"/>
      <c r="AU36" s="331"/>
      <c r="AV36" s="331"/>
      <c r="AW36" s="331"/>
      <c r="AZ36" s="15"/>
    </row>
    <row r="37" spans="1:77" ht="13.5" customHeight="1">
      <c r="A37" s="89"/>
      <c r="B37" s="89"/>
      <c r="C37" s="89"/>
      <c r="D37" s="89"/>
      <c r="E37" s="89"/>
      <c r="F37" s="89"/>
      <c r="G37" s="89"/>
      <c r="H37" s="89"/>
      <c r="I37" s="89"/>
      <c r="J37" s="89"/>
      <c r="K37" s="89"/>
      <c r="L37" s="89"/>
      <c r="M37" s="89"/>
      <c r="N37" s="89"/>
      <c r="O37" s="89"/>
      <c r="P37" s="89"/>
      <c r="Q37" s="89"/>
      <c r="R37" s="89"/>
      <c r="S37" s="89"/>
      <c r="T37" s="90"/>
      <c r="U37" s="90"/>
      <c r="V37" s="90"/>
      <c r="W37" s="90"/>
      <c r="X37" s="91"/>
      <c r="Y37" s="91"/>
      <c r="Z37" s="91"/>
      <c r="AA37" s="88"/>
      <c r="AB37" s="88"/>
      <c r="AC37" s="88"/>
      <c r="AD37" s="88"/>
      <c r="AE37" s="88"/>
      <c r="AF37" s="88"/>
      <c r="AG37" s="88"/>
      <c r="AH37" s="88"/>
      <c r="AI37" s="88"/>
      <c r="AJ37" s="88"/>
      <c r="AK37" s="88"/>
      <c r="AL37" s="88"/>
      <c r="AM37" s="88"/>
      <c r="BI37" s="10" t="s">
        <v>108</v>
      </c>
      <c r="BJ37" s="15"/>
    </row>
    <row r="38" spans="1:77" ht="13.5" customHeight="1">
      <c r="A38" s="89"/>
      <c r="B38" s="89"/>
      <c r="C38" s="89"/>
      <c r="D38" s="89"/>
      <c r="E38" s="89"/>
      <c r="F38" s="89"/>
      <c r="G38" s="89"/>
      <c r="H38" s="89"/>
      <c r="I38" s="89"/>
      <c r="J38" s="89"/>
      <c r="K38" s="89"/>
      <c r="L38" s="89"/>
      <c r="M38" s="89"/>
      <c r="N38" s="89"/>
      <c r="O38" s="89"/>
      <c r="P38" s="89"/>
      <c r="Q38" s="89"/>
      <c r="R38" s="89"/>
      <c r="S38" s="89"/>
      <c r="T38" s="90"/>
      <c r="U38" s="90"/>
      <c r="V38" s="90"/>
      <c r="W38" s="90"/>
      <c r="X38" s="91"/>
      <c r="Y38" s="91"/>
      <c r="Z38" s="91"/>
      <c r="AA38" s="88"/>
      <c r="AB38" s="88"/>
      <c r="AC38" s="88"/>
      <c r="AD38" s="88"/>
      <c r="AE38" s="88"/>
      <c r="AF38" s="88"/>
      <c r="AG38" s="88"/>
      <c r="AH38" s="88"/>
      <c r="AI38" s="88"/>
      <c r="AJ38" s="88"/>
      <c r="AK38" s="88"/>
      <c r="AL38" s="88"/>
      <c r="AM38" s="88"/>
      <c r="BI38" s="312" t="s">
        <v>91</v>
      </c>
      <c r="BJ38" s="312"/>
      <c r="BK38" s="312"/>
      <c r="BL38" s="312"/>
      <c r="BM38" s="312"/>
      <c r="BN38" s="312"/>
      <c r="BO38" s="312"/>
      <c r="BP38" s="312"/>
      <c r="BQ38" s="312"/>
      <c r="BR38" s="312"/>
      <c r="BS38" s="312"/>
      <c r="BT38" s="312"/>
      <c r="BU38" s="312"/>
      <c r="BV38" s="312"/>
      <c r="BW38" s="312"/>
      <c r="BX38" s="312"/>
      <c r="BY38" s="312"/>
    </row>
    <row r="39" spans="1:77" ht="13.5" customHeight="1">
      <c r="A39" s="89"/>
      <c r="B39" s="89"/>
      <c r="C39" s="89"/>
      <c r="D39" s="89"/>
      <c r="E39" s="89"/>
      <c r="F39" s="89"/>
      <c r="G39" s="89"/>
      <c r="H39" s="89"/>
      <c r="I39" s="89"/>
      <c r="J39" s="89"/>
      <c r="K39" s="89"/>
      <c r="L39" s="89"/>
      <c r="M39" s="89"/>
      <c r="N39" s="89"/>
      <c r="O39" s="89"/>
      <c r="P39" s="89"/>
      <c r="Q39" s="89"/>
      <c r="R39" s="89"/>
      <c r="S39" s="89"/>
      <c r="T39" s="90"/>
      <c r="U39" s="90"/>
      <c r="V39" s="90"/>
      <c r="W39" s="90"/>
      <c r="X39" s="91"/>
      <c r="Y39" s="91"/>
      <c r="Z39" s="91"/>
      <c r="AA39" s="88"/>
      <c r="AB39" s="88"/>
      <c r="AC39" s="88"/>
      <c r="AD39" s="88"/>
      <c r="AE39" s="88"/>
      <c r="AF39" s="88"/>
      <c r="AG39" s="88"/>
      <c r="AH39" s="88"/>
      <c r="AI39" s="88"/>
      <c r="AJ39" s="88"/>
      <c r="AK39" s="88"/>
      <c r="AL39" s="88"/>
      <c r="AM39" s="88"/>
      <c r="BI39" s="312" t="s">
        <v>92</v>
      </c>
      <c r="BJ39" s="312"/>
      <c r="BK39" s="312"/>
      <c r="BL39" s="312"/>
      <c r="BM39" s="312"/>
      <c r="BN39" s="312"/>
      <c r="BO39" s="312"/>
      <c r="BP39" s="312"/>
      <c r="BQ39" s="312"/>
      <c r="BR39" s="312"/>
      <c r="BS39" s="312"/>
      <c r="BT39" s="312"/>
      <c r="BU39" s="312"/>
      <c r="BV39" s="312"/>
      <c r="BW39" s="312"/>
      <c r="BX39" s="312"/>
      <c r="BY39" s="312"/>
    </row>
    <row r="40" spans="1:77" ht="13.5" customHeight="1">
      <c r="A40" s="89"/>
      <c r="B40" s="89"/>
      <c r="C40" s="89"/>
      <c r="D40" s="89"/>
      <c r="E40" s="89"/>
      <c r="F40" s="89"/>
      <c r="G40" s="89"/>
      <c r="H40" s="89"/>
      <c r="I40" s="89"/>
      <c r="J40" s="89"/>
      <c r="K40" s="89"/>
      <c r="L40" s="89"/>
      <c r="M40" s="89"/>
      <c r="N40" s="89"/>
      <c r="O40" s="89"/>
      <c r="P40" s="89"/>
      <c r="Q40" s="89"/>
      <c r="R40" s="89"/>
      <c r="S40" s="89"/>
      <c r="T40" s="90"/>
      <c r="U40" s="90"/>
      <c r="V40" s="90"/>
      <c r="W40" s="90"/>
      <c r="X40" s="91"/>
      <c r="Y40" s="91"/>
      <c r="Z40" s="91"/>
      <c r="AA40" s="88"/>
      <c r="AB40" s="88"/>
      <c r="AC40" s="88"/>
      <c r="AD40" s="88"/>
      <c r="AE40" s="88"/>
      <c r="AF40" s="88"/>
      <c r="AG40" s="88"/>
      <c r="AH40" s="88"/>
      <c r="AI40" s="88"/>
      <c r="AJ40" s="88"/>
      <c r="AK40" s="88"/>
      <c r="AL40" s="88"/>
      <c r="AM40" s="88"/>
      <c r="BI40" s="312" t="s">
        <v>93</v>
      </c>
      <c r="BJ40" s="312"/>
      <c r="BK40" s="312"/>
      <c r="BL40" s="312"/>
      <c r="BM40" s="312"/>
      <c r="BN40" s="312"/>
      <c r="BO40" s="312"/>
      <c r="BP40" s="312"/>
      <c r="BQ40" s="312"/>
      <c r="BR40" s="312"/>
      <c r="BS40" s="312"/>
      <c r="BT40" s="312"/>
      <c r="BU40" s="312"/>
      <c r="BV40" s="312"/>
      <c r="BW40" s="312"/>
      <c r="BX40" s="312"/>
      <c r="BY40" s="312"/>
    </row>
    <row r="41" spans="1:77" ht="13.5" customHeight="1">
      <c r="A41" s="89"/>
      <c r="B41" s="89"/>
      <c r="C41" s="89"/>
      <c r="D41" s="89"/>
      <c r="E41" s="89"/>
      <c r="F41" s="89"/>
      <c r="G41" s="89"/>
      <c r="H41" s="89"/>
      <c r="I41" s="89"/>
      <c r="J41" s="89"/>
      <c r="K41" s="89"/>
      <c r="L41" s="89"/>
      <c r="M41" s="89"/>
      <c r="N41" s="89"/>
      <c r="O41" s="89"/>
      <c r="P41" s="89"/>
      <c r="Q41" s="89"/>
      <c r="R41" s="89"/>
      <c r="S41" s="89"/>
      <c r="T41" s="90"/>
      <c r="U41" s="90"/>
      <c r="V41" s="90"/>
      <c r="W41" s="90"/>
      <c r="X41" s="91"/>
      <c r="Y41" s="91"/>
      <c r="Z41" s="91"/>
      <c r="AA41" s="88"/>
      <c r="AB41" s="88"/>
      <c r="AC41" s="88"/>
      <c r="AD41" s="88"/>
      <c r="AE41" s="88"/>
      <c r="AF41" s="88"/>
      <c r="AG41" s="88"/>
      <c r="AH41" s="88"/>
      <c r="AI41" s="88"/>
      <c r="AJ41" s="88"/>
      <c r="AK41" s="88"/>
      <c r="AL41" s="88"/>
      <c r="AM41" s="88"/>
      <c r="BI41" s="312" t="s">
        <v>94</v>
      </c>
      <c r="BJ41" s="312"/>
      <c r="BK41" s="312"/>
      <c r="BL41" s="312"/>
      <c r="BM41" s="312"/>
      <c r="BN41" s="312"/>
      <c r="BO41" s="312"/>
      <c r="BP41" s="312"/>
      <c r="BQ41" s="312"/>
      <c r="BR41" s="312"/>
      <c r="BS41" s="312"/>
      <c r="BT41" s="312"/>
      <c r="BU41" s="312"/>
      <c r="BV41" s="312"/>
      <c r="BW41" s="312"/>
      <c r="BX41" s="312"/>
      <c r="BY41" s="312"/>
    </row>
    <row r="42" spans="1:77" ht="13.5" customHeight="1">
      <c r="A42" s="89"/>
      <c r="B42" s="89"/>
      <c r="C42" s="89"/>
      <c r="D42" s="89"/>
      <c r="E42" s="89"/>
      <c r="F42" s="89"/>
      <c r="G42" s="89"/>
      <c r="H42" s="89"/>
      <c r="I42" s="89"/>
      <c r="J42" s="89"/>
      <c r="K42" s="89"/>
      <c r="L42" s="89"/>
      <c r="M42" s="89"/>
      <c r="N42" s="89"/>
      <c r="O42" s="89"/>
      <c r="P42" s="89"/>
      <c r="Q42" s="89"/>
      <c r="R42" s="89"/>
      <c r="S42" s="89"/>
      <c r="T42" s="90"/>
      <c r="U42" s="90"/>
      <c r="V42" s="90"/>
      <c r="W42" s="90"/>
      <c r="X42" s="91"/>
      <c r="Y42" s="91"/>
      <c r="Z42" s="91"/>
      <c r="AA42" s="88"/>
      <c r="AB42" s="88"/>
      <c r="AC42" s="88"/>
      <c r="AD42" s="88"/>
      <c r="AE42" s="88"/>
      <c r="AF42" s="88"/>
      <c r="AG42" s="88"/>
      <c r="AH42" s="88"/>
      <c r="AI42" s="88"/>
      <c r="AJ42" s="88"/>
      <c r="AK42" s="88"/>
      <c r="AL42" s="88"/>
      <c r="AM42" s="88"/>
      <c r="BI42" s="312" t="s">
        <v>95</v>
      </c>
      <c r="BJ42" s="312"/>
      <c r="BK42" s="312"/>
      <c r="BL42" s="312"/>
      <c r="BM42" s="312"/>
      <c r="BN42" s="312"/>
      <c r="BO42" s="312"/>
      <c r="BP42" s="312"/>
      <c r="BQ42" s="312"/>
      <c r="BR42" s="312"/>
      <c r="BS42" s="312"/>
      <c r="BT42" s="312"/>
      <c r="BU42" s="312"/>
      <c r="BV42" s="312"/>
      <c r="BW42" s="312"/>
      <c r="BX42" s="312"/>
      <c r="BY42" s="312"/>
    </row>
    <row r="43" spans="1:77" ht="13.5" customHeight="1">
      <c r="A43" s="89"/>
      <c r="B43" s="89"/>
      <c r="C43" s="89"/>
      <c r="D43" s="89"/>
      <c r="E43" s="89"/>
      <c r="F43" s="89"/>
      <c r="G43" s="89"/>
      <c r="H43" s="89"/>
      <c r="I43" s="89"/>
      <c r="J43" s="89"/>
      <c r="K43" s="89"/>
      <c r="L43" s="89"/>
      <c r="M43" s="89"/>
      <c r="N43" s="89"/>
      <c r="O43" s="89"/>
      <c r="P43" s="89"/>
      <c r="Q43" s="89"/>
      <c r="R43" s="89"/>
      <c r="S43" s="89"/>
      <c r="T43" s="90"/>
      <c r="U43" s="90"/>
      <c r="V43" s="90"/>
      <c r="W43" s="90"/>
      <c r="X43" s="91"/>
      <c r="Y43" s="91"/>
      <c r="Z43" s="91"/>
      <c r="AA43" s="88"/>
      <c r="AB43" s="88"/>
      <c r="AC43" s="88"/>
      <c r="AD43" s="88"/>
      <c r="AE43" s="88"/>
      <c r="AF43" s="88"/>
      <c r="AG43" s="88"/>
      <c r="AH43" s="88"/>
      <c r="AI43" s="88"/>
      <c r="AJ43" s="88"/>
      <c r="AK43" s="88"/>
      <c r="AL43" s="88"/>
      <c r="AM43" s="88"/>
      <c r="BI43" s="312" t="s">
        <v>96</v>
      </c>
      <c r="BJ43" s="312"/>
      <c r="BK43" s="312"/>
      <c r="BL43" s="312"/>
      <c r="BM43" s="312"/>
      <c r="BN43" s="312"/>
      <c r="BO43" s="312"/>
      <c r="BP43" s="312"/>
      <c r="BQ43" s="312"/>
      <c r="BR43" s="312"/>
      <c r="BS43" s="312"/>
      <c r="BT43" s="312"/>
      <c r="BU43" s="312"/>
      <c r="BV43" s="312"/>
      <c r="BW43" s="312"/>
      <c r="BX43" s="312"/>
      <c r="BY43" s="312"/>
    </row>
    <row r="44" spans="1:77" ht="13.5" customHeight="1">
      <c r="A44" s="89"/>
      <c r="B44" s="89"/>
      <c r="C44" s="89"/>
      <c r="D44" s="89"/>
      <c r="E44" s="89"/>
      <c r="F44" s="89"/>
      <c r="G44" s="89"/>
      <c r="H44" s="89"/>
      <c r="I44" s="89"/>
      <c r="J44" s="89"/>
      <c r="K44" s="89"/>
      <c r="L44" s="89"/>
      <c r="M44" s="89"/>
      <c r="N44" s="89"/>
      <c r="O44" s="89"/>
      <c r="P44" s="89"/>
      <c r="Q44" s="89"/>
      <c r="R44" s="89"/>
      <c r="S44" s="89"/>
      <c r="T44" s="90"/>
      <c r="U44" s="90"/>
      <c r="V44" s="90"/>
      <c r="W44" s="90"/>
      <c r="X44" s="91"/>
      <c r="Y44" s="91"/>
      <c r="Z44" s="91"/>
      <c r="AA44" s="88"/>
      <c r="AB44" s="88"/>
      <c r="AC44" s="88"/>
      <c r="AD44" s="88"/>
      <c r="AE44" s="88"/>
      <c r="AF44" s="88"/>
      <c r="AG44" s="88"/>
      <c r="AH44" s="88"/>
      <c r="AI44" s="88"/>
      <c r="AJ44" s="88"/>
      <c r="AK44" s="88"/>
      <c r="AL44" s="88"/>
      <c r="AM44" s="88"/>
      <c r="BI44" s="312" t="s">
        <v>97</v>
      </c>
      <c r="BJ44" s="312"/>
      <c r="BK44" s="312"/>
      <c r="BL44" s="312"/>
      <c r="BM44" s="312"/>
      <c r="BN44" s="312"/>
      <c r="BO44" s="312"/>
      <c r="BP44" s="312"/>
      <c r="BQ44" s="312"/>
      <c r="BR44" s="312"/>
      <c r="BS44" s="312"/>
      <c r="BT44" s="312"/>
      <c r="BU44" s="312"/>
      <c r="BV44" s="312"/>
      <c r="BW44" s="312"/>
      <c r="BX44" s="312"/>
      <c r="BY44" s="312"/>
    </row>
    <row r="45" spans="1:77" ht="13.5" customHeight="1">
      <c r="A45" s="89"/>
      <c r="B45" s="89"/>
      <c r="C45" s="89"/>
      <c r="D45" s="89"/>
      <c r="E45" s="89"/>
      <c r="F45" s="89"/>
      <c r="G45" s="89"/>
      <c r="H45" s="89"/>
      <c r="I45" s="89"/>
      <c r="J45" s="89"/>
      <c r="K45" s="89"/>
      <c r="L45" s="89"/>
      <c r="M45" s="89"/>
      <c r="N45" s="89"/>
      <c r="O45" s="89"/>
      <c r="P45" s="89"/>
      <c r="Q45" s="89"/>
      <c r="R45" s="89"/>
      <c r="S45" s="89"/>
      <c r="T45" s="90"/>
      <c r="U45" s="90"/>
      <c r="V45" s="90"/>
      <c r="W45" s="90"/>
      <c r="X45" s="91"/>
      <c r="Y45" s="91"/>
      <c r="Z45" s="91"/>
      <c r="AA45" s="88"/>
      <c r="AB45" s="88"/>
      <c r="AC45" s="88"/>
      <c r="AD45" s="88"/>
      <c r="AE45" s="88"/>
      <c r="AF45" s="88"/>
      <c r="AG45" s="88"/>
      <c r="AH45" s="88"/>
      <c r="AI45" s="88"/>
      <c r="AJ45" s="88"/>
      <c r="AK45" s="88"/>
      <c r="AL45" s="88"/>
      <c r="AM45" s="88"/>
      <c r="BI45" s="312" t="s">
        <v>68</v>
      </c>
      <c r="BJ45" s="312"/>
      <c r="BK45" s="312"/>
      <c r="BL45" s="312"/>
      <c r="BM45" s="312"/>
      <c r="BN45" s="312"/>
      <c r="BO45" s="312"/>
      <c r="BP45" s="312"/>
      <c r="BQ45" s="312"/>
      <c r="BR45" s="312"/>
      <c r="BS45" s="312"/>
      <c r="BT45" s="312"/>
      <c r="BU45" s="312"/>
      <c r="BV45" s="312"/>
      <c r="BW45" s="312"/>
      <c r="BX45" s="312"/>
      <c r="BY45" s="312"/>
    </row>
    <row r="46" spans="1:77" ht="13.5" customHeight="1">
      <c r="A46" s="89"/>
      <c r="B46" s="89"/>
      <c r="C46" s="89"/>
      <c r="D46" s="89"/>
      <c r="E46" s="89"/>
      <c r="F46" s="89"/>
      <c r="G46" s="89"/>
      <c r="H46" s="89"/>
      <c r="I46" s="89"/>
      <c r="J46" s="89"/>
      <c r="K46" s="89"/>
      <c r="L46" s="89"/>
      <c r="M46" s="89"/>
      <c r="N46" s="89"/>
      <c r="O46" s="89"/>
      <c r="P46" s="89"/>
      <c r="Q46" s="89"/>
      <c r="R46" s="89"/>
      <c r="S46" s="89"/>
      <c r="T46" s="90"/>
      <c r="U46" s="90"/>
      <c r="V46" s="90"/>
      <c r="W46" s="90"/>
      <c r="X46" s="91"/>
      <c r="Y46" s="91"/>
      <c r="Z46" s="91"/>
      <c r="AA46" s="88"/>
      <c r="AB46" s="88"/>
      <c r="AC46" s="88"/>
      <c r="AD46" s="88"/>
      <c r="AE46" s="88"/>
      <c r="AF46" s="88"/>
      <c r="AG46" s="88"/>
      <c r="AH46" s="88"/>
      <c r="AI46" s="88"/>
      <c r="AJ46" s="88"/>
      <c r="AK46" s="88"/>
      <c r="AL46" s="88"/>
      <c r="AM46" s="88"/>
      <c r="BI46" s="312" t="s">
        <v>69</v>
      </c>
      <c r="BJ46" s="312"/>
      <c r="BK46" s="312"/>
      <c r="BL46" s="312"/>
      <c r="BM46" s="312"/>
      <c r="BN46" s="312"/>
      <c r="BO46" s="312"/>
      <c r="BP46" s="312"/>
      <c r="BQ46" s="312"/>
      <c r="BR46" s="312"/>
      <c r="BS46" s="312"/>
      <c r="BT46" s="312"/>
      <c r="BU46" s="312"/>
      <c r="BV46" s="312"/>
      <c r="BW46" s="312"/>
      <c r="BX46" s="312"/>
      <c r="BY46" s="312"/>
    </row>
    <row r="47" spans="1:77" ht="13.5" customHeight="1">
      <c r="A47" s="89"/>
      <c r="B47" s="89"/>
      <c r="C47" s="89"/>
      <c r="D47" s="89"/>
      <c r="E47" s="89"/>
      <c r="F47" s="89"/>
      <c r="G47" s="89"/>
      <c r="H47" s="89"/>
      <c r="I47" s="89"/>
      <c r="J47" s="89"/>
      <c r="K47" s="89"/>
      <c r="L47" s="89"/>
      <c r="M47" s="89"/>
      <c r="N47" s="89"/>
      <c r="O47" s="89"/>
      <c r="P47" s="89"/>
      <c r="Q47" s="89"/>
      <c r="R47" s="89"/>
      <c r="S47" s="89"/>
      <c r="T47" s="90"/>
      <c r="U47" s="90"/>
      <c r="V47" s="90"/>
      <c r="W47" s="90"/>
      <c r="X47" s="91"/>
      <c r="Y47" s="91"/>
      <c r="Z47" s="91"/>
      <c r="AA47" s="88"/>
      <c r="AB47" s="88"/>
      <c r="AC47" s="88"/>
      <c r="AD47" s="88"/>
      <c r="AE47" s="88"/>
      <c r="AF47" s="88"/>
      <c r="AG47" s="88"/>
      <c r="AH47" s="88"/>
      <c r="AI47" s="88"/>
      <c r="AJ47" s="88"/>
      <c r="AK47" s="88"/>
      <c r="AL47" s="88"/>
      <c r="AM47" s="88"/>
      <c r="BI47" s="312" t="s">
        <v>70</v>
      </c>
      <c r="BJ47" s="312"/>
      <c r="BK47" s="312"/>
      <c r="BL47" s="312"/>
      <c r="BM47" s="312"/>
      <c r="BN47" s="312"/>
      <c r="BO47" s="312"/>
      <c r="BP47" s="312"/>
      <c r="BQ47" s="312"/>
      <c r="BR47" s="312"/>
      <c r="BS47" s="312"/>
      <c r="BT47" s="312"/>
      <c r="BU47" s="312"/>
      <c r="BV47" s="312"/>
      <c r="BW47" s="312"/>
      <c r="BX47" s="312"/>
      <c r="BY47" s="312"/>
    </row>
    <row r="48" spans="1:77" ht="13.5" customHeight="1">
      <c r="A48" s="89"/>
      <c r="B48" s="89"/>
      <c r="C48" s="89"/>
      <c r="D48" s="89"/>
      <c r="E48" s="89"/>
      <c r="F48" s="89"/>
      <c r="G48" s="89"/>
      <c r="H48" s="89"/>
      <c r="I48" s="89"/>
      <c r="J48" s="89"/>
      <c r="K48" s="89"/>
      <c r="L48" s="89"/>
      <c r="M48" s="89"/>
      <c r="N48" s="89"/>
      <c r="O48" s="89"/>
      <c r="P48" s="89"/>
      <c r="Q48" s="89"/>
      <c r="R48" s="89"/>
      <c r="S48" s="89"/>
      <c r="T48" s="90"/>
      <c r="U48" s="90"/>
      <c r="V48" s="90"/>
      <c r="W48" s="90"/>
      <c r="X48" s="91"/>
      <c r="Y48" s="91"/>
      <c r="Z48" s="91"/>
      <c r="AA48" s="88"/>
      <c r="AB48" s="88"/>
      <c r="AC48" s="88"/>
      <c r="AD48" s="88"/>
      <c r="AE48" s="88"/>
      <c r="AF48" s="88"/>
      <c r="AG48" s="88"/>
      <c r="AH48" s="88"/>
      <c r="AI48" s="88"/>
      <c r="AJ48" s="88"/>
      <c r="AK48" s="88"/>
      <c r="AL48" s="88"/>
      <c r="AM48" s="88"/>
      <c r="BI48" s="312" t="s">
        <v>71</v>
      </c>
      <c r="BJ48" s="312"/>
      <c r="BK48" s="312"/>
      <c r="BL48" s="312"/>
      <c r="BM48" s="312"/>
      <c r="BN48" s="312"/>
      <c r="BO48" s="312"/>
      <c r="BP48" s="312"/>
      <c r="BQ48" s="312"/>
      <c r="BR48" s="312"/>
      <c r="BS48" s="312"/>
      <c r="BT48" s="312"/>
      <c r="BU48" s="312"/>
      <c r="BV48" s="312"/>
      <c r="BW48" s="312"/>
      <c r="BX48" s="312"/>
      <c r="BY48" s="312"/>
    </row>
    <row r="49" spans="1:77" ht="13.5" customHeight="1">
      <c r="A49" s="89"/>
      <c r="B49" s="89"/>
      <c r="C49" s="89"/>
      <c r="D49" s="89"/>
      <c r="E49" s="89"/>
      <c r="F49" s="89"/>
      <c r="G49" s="89"/>
      <c r="H49" s="89"/>
      <c r="I49" s="89"/>
      <c r="J49" s="89"/>
      <c r="K49" s="89"/>
      <c r="L49" s="89"/>
      <c r="M49" s="89"/>
      <c r="N49" s="89"/>
      <c r="O49" s="89"/>
      <c r="P49" s="89"/>
      <c r="Q49" s="89"/>
      <c r="R49" s="89"/>
      <c r="S49" s="89"/>
      <c r="T49" s="90"/>
      <c r="U49" s="90"/>
      <c r="V49" s="90"/>
      <c r="W49" s="90"/>
      <c r="X49" s="91"/>
      <c r="Y49" s="91"/>
      <c r="Z49" s="91"/>
      <c r="AA49" s="88"/>
      <c r="AB49" s="88"/>
      <c r="AC49" s="88"/>
      <c r="AD49" s="88"/>
      <c r="AE49" s="88"/>
      <c r="AF49" s="88"/>
      <c r="AG49" s="88"/>
      <c r="AH49" s="88"/>
      <c r="AI49" s="88"/>
      <c r="AJ49" s="88"/>
      <c r="AK49" s="88"/>
      <c r="AL49" s="88"/>
      <c r="AM49" s="88"/>
      <c r="BI49" s="312" t="s">
        <v>72</v>
      </c>
      <c r="BJ49" s="312"/>
      <c r="BK49" s="312"/>
      <c r="BL49" s="312"/>
      <c r="BM49" s="312"/>
      <c r="BN49" s="312"/>
      <c r="BO49" s="312"/>
      <c r="BP49" s="312"/>
      <c r="BQ49" s="312"/>
      <c r="BR49" s="312"/>
      <c r="BS49" s="312"/>
      <c r="BT49" s="312"/>
      <c r="BU49" s="312"/>
      <c r="BV49" s="312"/>
      <c r="BW49" s="312"/>
      <c r="BX49" s="312"/>
      <c r="BY49" s="312"/>
    </row>
    <row r="50" spans="1:77" ht="13.5" customHeight="1">
      <c r="A50" s="89"/>
      <c r="B50" s="89"/>
      <c r="C50" s="89"/>
      <c r="D50" s="89"/>
      <c r="E50" s="89"/>
      <c r="F50" s="89"/>
      <c r="G50" s="89"/>
      <c r="H50" s="89"/>
      <c r="I50" s="89"/>
      <c r="J50" s="89"/>
      <c r="K50" s="89"/>
      <c r="L50" s="89"/>
      <c r="M50" s="89"/>
      <c r="N50" s="89"/>
      <c r="O50" s="89"/>
      <c r="P50" s="89"/>
      <c r="Q50" s="89"/>
      <c r="R50" s="89"/>
      <c r="S50" s="89"/>
      <c r="T50" s="90"/>
      <c r="U50" s="90"/>
      <c r="V50" s="90"/>
      <c r="W50" s="90"/>
      <c r="X50" s="91"/>
      <c r="Y50" s="91"/>
      <c r="Z50" s="91"/>
      <c r="AA50" s="88"/>
      <c r="AB50" s="88"/>
      <c r="AC50" s="88"/>
      <c r="AD50" s="88"/>
      <c r="AE50" s="88"/>
      <c r="AF50" s="88"/>
      <c r="AG50" s="88"/>
      <c r="AH50" s="88"/>
      <c r="AI50" s="88"/>
      <c r="AJ50" s="88"/>
      <c r="AK50" s="88"/>
      <c r="AL50" s="88"/>
      <c r="AM50" s="88"/>
      <c r="BI50" s="312" t="s">
        <v>73</v>
      </c>
      <c r="BJ50" s="312"/>
      <c r="BK50" s="312"/>
      <c r="BL50" s="312"/>
      <c r="BM50" s="312"/>
      <c r="BN50" s="312"/>
      <c r="BO50" s="312"/>
      <c r="BP50" s="312"/>
      <c r="BQ50" s="312"/>
      <c r="BR50" s="312"/>
      <c r="BS50" s="312"/>
      <c r="BT50" s="312"/>
      <c r="BU50" s="312"/>
      <c r="BV50" s="312"/>
      <c r="BW50" s="312"/>
      <c r="BX50" s="312"/>
      <c r="BY50" s="312"/>
    </row>
    <row r="51" spans="1:77" ht="13.5" customHeight="1">
      <c r="A51" s="89"/>
      <c r="B51" s="89"/>
      <c r="C51" s="89"/>
      <c r="D51" s="89"/>
      <c r="E51" s="89"/>
      <c r="F51" s="89"/>
      <c r="G51" s="89"/>
      <c r="H51" s="89"/>
      <c r="I51" s="89"/>
      <c r="J51" s="89"/>
      <c r="K51" s="89"/>
      <c r="L51" s="89"/>
      <c r="M51" s="89"/>
      <c r="N51" s="89"/>
      <c r="O51" s="89"/>
      <c r="P51" s="89"/>
      <c r="Q51" s="89"/>
      <c r="R51" s="89"/>
      <c r="S51" s="89"/>
      <c r="T51" s="90"/>
      <c r="U51" s="90"/>
      <c r="V51" s="90"/>
      <c r="W51" s="90"/>
      <c r="X51" s="91"/>
      <c r="Y51" s="91"/>
      <c r="Z51" s="91"/>
      <c r="AA51" s="88"/>
      <c r="AB51" s="88"/>
      <c r="AC51" s="88"/>
      <c r="AD51" s="88"/>
      <c r="AE51" s="88"/>
      <c r="AF51" s="88"/>
      <c r="AG51" s="88"/>
      <c r="AH51" s="88"/>
      <c r="AI51" s="88"/>
      <c r="AJ51" s="88"/>
      <c r="AK51" s="88"/>
      <c r="AL51" s="88"/>
      <c r="AM51" s="88"/>
      <c r="BI51" s="312" t="s">
        <v>74</v>
      </c>
      <c r="BJ51" s="312"/>
      <c r="BK51" s="312"/>
      <c r="BL51" s="312"/>
      <c r="BM51" s="312"/>
      <c r="BN51" s="312"/>
      <c r="BO51" s="312"/>
      <c r="BP51" s="312"/>
      <c r="BQ51" s="312"/>
      <c r="BR51" s="312"/>
      <c r="BS51" s="312"/>
      <c r="BT51" s="312"/>
      <c r="BU51" s="312"/>
      <c r="BV51" s="312"/>
      <c r="BW51" s="312"/>
      <c r="BX51" s="312"/>
      <c r="BY51" s="312"/>
    </row>
    <row r="52" spans="1:77" ht="13.5" customHeight="1">
      <c r="A52" s="89"/>
      <c r="B52" s="89"/>
      <c r="C52" s="89"/>
      <c r="D52" s="89"/>
      <c r="E52" s="89"/>
      <c r="F52" s="89"/>
      <c r="G52" s="89"/>
      <c r="H52" s="89"/>
      <c r="I52" s="89"/>
      <c r="J52" s="89"/>
      <c r="K52" s="89"/>
      <c r="L52" s="89"/>
      <c r="M52" s="89"/>
      <c r="N52" s="89"/>
      <c r="O52" s="89"/>
      <c r="P52" s="89"/>
      <c r="Q52" s="89"/>
      <c r="R52" s="89"/>
      <c r="S52" s="89"/>
      <c r="T52" s="90"/>
      <c r="U52" s="90"/>
      <c r="V52" s="90"/>
      <c r="W52" s="90"/>
      <c r="X52" s="91"/>
      <c r="Y52" s="91"/>
      <c r="Z52" s="91"/>
      <c r="AA52" s="88"/>
      <c r="AB52" s="88"/>
      <c r="AC52" s="88"/>
      <c r="AD52" s="88"/>
      <c r="AE52" s="88"/>
      <c r="AF52" s="88"/>
      <c r="AG52" s="88"/>
      <c r="AH52" s="88"/>
      <c r="AI52" s="88"/>
      <c r="AJ52" s="88"/>
      <c r="AK52" s="88"/>
      <c r="AL52" s="88"/>
      <c r="AM52" s="88"/>
      <c r="BI52" s="312" t="s">
        <v>98</v>
      </c>
      <c r="BJ52" s="312"/>
      <c r="BK52" s="312"/>
      <c r="BL52" s="312"/>
      <c r="BM52" s="312"/>
      <c r="BN52" s="312"/>
      <c r="BO52" s="312"/>
      <c r="BP52" s="312"/>
      <c r="BQ52" s="312"/>
      <c r="BR52" s="312"/>
      <c r="BS52" s="312"/>
      <c r="BT52" s="312"/>
      <c r="BU52" s="312"/>
      <c r="BV52" s="312"/>
      <c r="BW52" s="312"/>
      <c r="BX52" s="312"/>
      <c r="BY52" s="312"/>
    </row>
    <row r="53" spans="1:77" ht="13.5" customHeight="1">
      <c r="A53" s="89"/>
      <c r="B53" s="89"/>
      <c r="C53" s="89"/>
      <c r="D53" s="89"/>
      <c r="E53" s="89"/>
      <c r="F53" s="89"/>
      <c r="G53" s="89"/>
      <c r="H53" s="89"/>
      <c r="I53" s="89"/>
      <c r="J53" s="89"/>
      <c r="K53" s="89"/>
      <c r="L53" s="89"/>
      <c r="M53" s="89"/>
      <c r="N53" s="89"/>
      <c r="O53" s="89"/>
      <c r="P53" s="89"/>
      <c r="Q53" s="89"/>
      <c r="R53" s="89"/>
      <c r="S53" s="89"/>
      <c r="T53" s="90"/>
      <c r="U53" s="90"/>
      <c r="V53" s="90"/>
      <c r="W53" s="90"/>
      <c r="X53" s="91"/>
      <c r="Y53" s="91"/>
      <c r="Z53" s="91"/>
      <c r="AA53" s="88"/>
      <c r="AB53" s="88"/>
      <c r="AC53" s="88"/>
      <c r="AD53" s="88"/>
      <c r="AE53" s="88"/>
      <c r="AF53" s="88"/>
      <c r="AG53" s="88"/>
      <c r="AH53" s="88"/>
      <c r="AI53" s="88"/>
      <c r="AJ53" s="88"/>
      <c r="AK53" s="88"/>
      <c r="AL53" s="88"/>
      <c r="AM53" s="88"/>
      <c r="BI53" s="312" t="s">
        <v>99</v>
      </c>
      <c r="BJ53" s="312"/>
      <c r="BK53" s="312"/>
      <c r="BL53" s="312"/>
      <c r="BM53" s="312"/>
      <c r="BN53" s="312"/>
      <c r="BO53" s="312"/>
      <c r="BP53" s="312"/>
      <c r="BQ53" s="312"/>
      <c r="BR53" s="312"/>
      <c r="BS53" s="312"/>
      <c r="BT53" s="312"/>
      <c r="BU53" s="312"/>
      <c r="BV53" s="312"/>
      <c r="BW53" s="312"/>
      <c r="BX53" s="312"/>
      <c r="BY53" s="312"/>
    </row>
    <row r="54" spans="1:77" ht="13.5" customHeight="1">
      <c r="A54" s="89"/>
      <c r="B54" s="89"/>
      <c r="C54" s="89"/>
      <c r="D54" s="89"/>
      <c r="E54" s="89"/>
      <c r="F54" s="89"/>
      <c r="G54" s="89"/>
      <c r="H54" s="89"/>
      <c r="I54" s="89"/>
      <c r="J54" s="89"/>
      <c r="K54" s="89"/>
      <c r="L54" s="89"/>
      <c r="M54" s="89"/>
      <c r="N54" s="89"/>
      <c r="O54" s="89"/>
      <c r="P54" s="89"/>
      <c r="Q54" s="89"/>
      <c r="R54" s="89"/>
      <c r="S54" s="89"/>
      <c r="T54" s="90"/>
      <c r="U54" s="90"/>
      <c r="V54" s="90"/>
      <c r="W54" s="90"/>
      <c r="X54" s="91"/>
      <c r="Y54" s="91"/>
      <c r="Z54" s="91"/>
      <c r="AA54" s="88"/>
      <c r="AB54" s="88"/>
      <c r="AC54" s="88"/>
      <c r="AD54" s="88"/>
      <c r="AE54" s="88"/>
      <c r="AF54" s="88"/>
      <c r="AG54" s="88"/>
      <c r="AH54" s="88"/>
      <c r="AI54" s="88"/>
      <c r="AJ54" s="88"/>
      <c r="AK54" s="88"/>
      <c r="AL54" s="88"/>
      <c r="AM54" s="88"/>
      <c r="BI54" s="312" t="s">
        <v>100</v>
      </c>
      <c r="BJ54" s="312"/>
      <c r="BK54" s="312"/>
      <c r="BL54" s="312"/>
      <c r="BM54" s="312"/>
      <c r="BN54" s="312"/>
      <c r="BO54" s="312"/>
      <c r="BP54" s="312"/>
      <c r="BQ54" s="312"/>
      <c r="BR54" s="312"/>
      <c r="BS54" s="312"/>
      <c r="BT54" s="312"/>
      <c r="BU54" s="312"/>
      <c r="BV54" s="312"/>
      <c r="BW54" s="312"/>
      <c r="BX54" s="312"/>
      <c r="BY54" s="312"/>
    </row>
    <row r="55" spans="1:77" ht="13.5" customHeight="1">
      <c r="A55" s="89"/>
      <c r="B55" s="89"/>
      <c r="C55" s="89"/>
      <c r="D55" s="89"/>
      <c r="E55" s="89"/>
      <c r="F55" s="89"/>
      <c r="G55" s="89"/>
      <c r="H55" s="89"/>
      <c r="I55" s="89"/>
      <c r="J55" s="89"/>
      <c r="K55" s="89"/>
      <c r="L55" s="89"/>
      <c r="M55" s="89"/>
      <c r="N55" s="89"/>
      <c r="O55" s="89"/>
      <c r="P55" s="89"/>
      <c r="Q55" s="89"/>
      <c r="R55" s="89"/>
      <c r="S55" s="89"/>
      <c r="T55" s="90"/>
      <c r="U55" s="90"/>
      <c r="V55" s="90"/>
      <c r="W55" s="90"/>
      <c r="X55" s="91"/>
      <c r="Y55" s="91"/>
      <c r="Z55" s="91"/>
      <c r="AA55" s="88"/>
      <c r="AB55" s="88"/>
      <c r="AC55" s="88"/>
      <c r="AD55" s="88"/>
      <c r="AE55" s="88"/>
      <c r="AF55" s="88"/>
      <c r="AG55" s="88"/>
      <c r="AH55" s="88"/>
      <c r="AI55" s="88"/>
      <c r="AJ55" s="88"/>
      <c r="AK55" s="88"/>
      <c r="AL55" s="88"/>
      <c r="AM55" s="88"/>
      <c r="BI55" s="312" t="s">
        <v>101</v>
      </c>
      <c r="BJ55" s="312"/>
      <c r="BK55" s="312"/>
      <c r="BL55" s="312"/>
      <c r="BM55" s="312"/>
      <c r="BN55" s="312"/>
      <c r="BO55" s="312"/>
      <c r="BP55" s="312"/>
      <c r="BQ55" s="312"/>
      <c r="BR55" s="312"/>
      <c r="BS55" s="312"/>
      <c r="BT55" s="312"/>
      <c r="BU55" s="312"/>
      <c r="BV55" s="312"/>
      <c r="BW55" s="312"/>
      <c r="BX55" s="312"/>
      <c r="BY55" s="312"/>
    </row>
    <row r="56" spans="1:77" ht="13.5" customHeight="1">
      <c r="A56" s="89"/>
      <c r="B56" s="89"/>
      <c r="C56" s="89"/>
      <c r="D56" s="89"/>
      <c r="E56" s="89"/>
      <c r="F56" s="89"/>
      <c r="G56" s="89"/>
      <c r="H56" s="89"/>
      <c r="I56" s="89"/>
      <c r="J56" s="89"/>
      <c r="K56" s="89"/>
      <c r="L56" s="89"/>
      <c r="M56" s="89"/>
      <c r="N56" s="89"/>
      <c r="O56" s="89"/>
      <c r="P56" s="89"/>
      <c r="Q56" s="89"/>
      <c r="R56" s="89"/>
      <c r="S56" s="89"/>
      <c r="T56" s="90"/>
      <c r="U56" s="90"/>
      <c r="V56" s="90"/>
      <c r="W56" s="90"/>
      <c r="X56" s="91"/>
      <c r="Y56" s="91"/>
      <c r="Z56" s="91"/>
      <c r="AA56" s="88"/>
      <c r="AB56" s="88"/>
      <c r="AC56" s="88"/>
      <c r="AD56" s="88"/>
      <c r="AE56" s="88"/>
      <c r="AF56" s="88"/>
      <c r="AG56" s="88"/>
      <c r="AH56" s="88"/>
      <c r="AI56" s="88"/>
      <c r="AJ56" s="88"/>
      <c r="AK56" s="88"/>
      <c r="AL56" s="88"/>
      <c r="AM56" s="88"/>
      <c r="BI56" s="312" t="s">
        <v>77</v>
      </c>
      <c r="BJ56" s="312"/>
      <c r="BK56" s="312"/>
      <c r="BL56" s="312"/>
      <c r="BM56" s="312"/>
      <c r="BN56" s="312"/>
      <c r="BO56" s="312"/>
      <c r="BP56" s="312"/>
      <c r="BQ56" s="312"/>
      <c r="BR56" s="312"/>
      <c r="BS56" s="312"/>
      <c r="BT56" s="312"/>
      <c r="BU56" s="312"/>
      <c r="BV56" s="312"/>
      <c r="BW56" s="312"/>
      <c r="BX56" s="312"/>
      <c r="BY56" s="312"/>
    </row>
    <row r="57" spans="1:77" ht="13.5" customHeight="1">
      <c r="A57" s="89"/>
      <c r="B57" s="89"/>
      <c r="C57" s="89"/>
      <c r="D57" s="89"/>
      <c r="E57" s="89"/>
      <c r="F57" s="89"/>
      <c r="G57" s="89"/>
      <c r="H57" s="89"/>
      <c r="I57" s="89"/>
      <c r="J57" s="89"/>
      <c r="K57" s="89"/>
      <c r="L57" s="89"/>
      <c r="M57" s="89"/>
      <c r="N57" s="89"/>
      <c r="O57" s="89"/>
      <c r="P57" s="89"/>
      <c r="Q57" s="89"/>
      <c r="R57" s="89"/>
      <c r="S57" s="89"/>
      <c r="T57" s="90"/>
      <c r="U57" s="90"/>
      <c r="V57" s="90"/>
      <c r="W57" s="90"/>
      <c r="X57" s="91"/>
      <c r="Y57" s="91"/>
      <c r="Z57" s="91"/>
      <c r="AA57" s="88"/>
      <c r="AB57" s="88"/>
      <c r="AC57" s="88"/>
      <c r="AD57" s="88"/>
      <c r="AE57" s="88"/>
      <c r="AF57" s="88"/>
      <c r="AG57" s="88"/>
      <c r="AH57" s="88"/>
      <c r="AI57" s="88"/>
      <c r="AJ57" s="88"/>
      <c r="AK57" s="88"/>
      <c r="AL57" s="88"/>
      <c r="AM57" s="88"/>
      <c r="BI57" s="312" t="s">
        <v>78</v>
      </c>
      <c r="BJ57" s="312"/>
      <c r="BK57" s="312"/>
      <c r="BL57" s="312"/>
      <c r="BM57" s="312"/>
      <c r="BN57" s="312"/>
      <c r="BO57" s="312"/>
      <c r="BP57" s="312"/>
      <c r="BQ57" s="312"/>
      <c r="BR57" s="312"/>
      <c r="BS57" s="312"/>
      <c r="BT57" s="312"/>
      <c r="BU57" s="312"/>
      <c r="BV57" s="312"/>
      <c r="BW57" s="312"/>
      <c r="BX57" s="312"/>
      <c r="BY57" s="312"/>
    </row>
    <row r="58" spans="1:77" ht="13.5" customHeight="1">
      <c r="A58" s="89"/>
      <c r="B58" s="89"/>
      <c r="C58" s="89"/>
      <c r="D58" s="89"/>
      <c r="E58" s="89"/>
      <c r="F58" s="89"/>
      <c r="G58" s="89"/>
      <c r="H58" s="89"/>
      <c r="I58" s="89"/>
      <c r="J58" s="89"/>
      <c r="K58" s="89"/>
      <c r="L58" s="89"/>
      <c r="M58" s="89"/>
      <c r="N58" s="89"/>
      <c r="O58" s="89"/>
      <c r="P58" s="89"/>
      <c r="Q58" s="89"/>
      <c r="R58" s="89"/>
      <c r="S58" s="89"/>
      <c r="T58" s="90"/>
      <c r="U58" s="90"/>
      <c r="V58" s="90"/>
      <c r="W58" s="90"/>
      <c r="X58" s="91"/>
      <c r="Y58" s="91"/>
      <c r="Z58" s="91"/>
      <c r="AA58" s="88"/>
      <c r="AB58" s="88"/>
      <c r="AC58" s="88"/>
      <c r="AD58" s="88"/>
      <c r="AE58" s="88"/>
      <c r="AF58" s="88"/>
      <c r="AG58" s="88"/>
      <c r="AH58" s="88"/>
      <c r="AI58" s="88"/>
      <c r="AJ58" s="88"/>
      <c r="AK58" s="88"/>
      <c r="AL58" s="88"/>
      <c r="AM58" s="88"/>
      <c r="BI58" s="312" t="s">
        <v>79</v>
      </c>
      <c r="BJ58" s="312"/>
      <c r="BK58" s="312"/>
      <c r="BL58" s="312"/>
      <c r="BM58" s="312"/>
      <c r="BN58" s="312"/>
      <c r="BO58" s="312"/>
      <c r="BP58" s="312"/>
      <c r="BQ58" s="312"/>
      <c r="BR58" s="312"/>
      <c r="BS58" s="312"/>
      <c r="BT58" s="312"/>
      <c r="BU58" s="312"/>
      <c r="BV58" s="312"/>
      <c r="BW58" s="312"/>
      <c r="BX58" s="312"/>
      <c r="BY58" s="312"/>
    </row>
    <row r="59" spans="1:77" ht="13.5" customHeight="1">
      <c r="A59" s="89"/>
      <c r="B59" s="89"/>
      <c r="C59" s="89"/>
      <c r="D59" s="89"/>
      <c r="E59" s="89"/>
      <c r="F59" s="89"/>
      <c r="G59" s="89"/>
      <c r="H59" s="89"/>
      <c r="I59" s="89"/>
      <c r="J59" s="89"/>
      <c r="K59" s="89"/>
      <c r="L59" s="89"/>
      <c r="M59" s="89"/>
      <c r="N59" s="89"/>
      <c r="O59" s="89"/>
      <c r="P59" s="89"/>
      <c r="Q59" s="89"/>
      <c r="R59" s="89"/>
      <c r="S59" s="89"/>
      <c r="T59" s="90"/>
      <c r="U59" s="90"/>
      <c r="V59" s="90"/>
      <c r="W59" s="90"/>
      <c r="X59" s="91"/>
      <c r="Y59" s="91"/>
      <c r="Z59" s="91"/>
      <c r="AA59" s="88"/>
      <c r="AB59" s="88"/>
      <c r="AC59" s="88"/>
      <c r="AD59" s="88"/>
      <c r="AE59" s="88"/>
      <c r="AF59" s="88"/>
      <c r="AG59" s="88"/>
      <c r="AH59" s="88"/>
      <c r="AI59" s="88"/>
      <c r="AJ59" s="88"/>
      <c r="AK59" s="88"/>
      <c r="AL59" s="88"/>
      <c r="AM59" s="88"/>
      <c r="BI59" s="312" t="s">
        <v>102</v>
      </c>
      <c r="BJ59" s="312"/>
      <c r="BK59" s="312"/>
      <c r="BL59" s="312"/>
      <c r="BM59" s="312"/>
      <c r="BN59" s="312"/>
      <c r="BO59" s="312"/>
      <c r="BP59" s="312"/>
      <c r="BQ59" s="312"/>
      <c r="BR59" s="312"/>
      <c r="BS59" s="312"/>
      <c r="BT59" s="312"/>
      <c r="BU59" s="312"/>
      <c r="BV59" s="312"/>
      <c r="BW59" s="312"/>
      <c r="BX59" s="312"/>
      <c r="BY59" s="312"/>
    </row>
    <row r="60" spans="1:77" ht="13.5" customHeight="1">
      <c r="A60" s="89"/>
      <c r="B60" s="89"/>
      <c r="C60" s="89"/>
      <c r="D60" s="89"/>
      <c r="E60" s="89"/>
      <c r="F60" s="89"/>
      <c r="G60" s="89"/>
      <c r="H60" s="89"/>
      <c r="I60" s="89"/>
      <c r="J60" s="89"/>
      <c r="K60" s="89"/>
      <c r="L60" s="89"/>
      <c r="M60" s="89"/>
      <c r="N60" s="89"/>
      <c r="O60" s="89"/>
      <c r="P60" s="89"/>
      <c r="Q60" s="89"/>
      <c r="R60" s="89"/>
      <c r="S60" s="89"/>
      <c r="T60" s="90"/>
      <c r="U60" s="90"/>
      <c r="V60" s="90"/>
      <c r="W60" s="90"/>
      <c r="X60" s="91"/>
      <c r="Y60" s="91"/>
      <c r="Z60" s="91"/>
      <c r="AA60" s="88"/>
      <c r="AB60" s="88"/>
      <c r="AC60" s="88"/>
      <c r="AD60" s="88"/>
      <c r="AE60" s="88"/>
      <c r="AF60" s="88"/>
      <c r="AG60" s="88"/>
      <c r="AH60" s="88"/>
      <c r="AI60" s="88"/>
      <c r="AJ60" s="88"/>
      <c r="AK60" s="88"/>
      <c r="AL60" s="88"/>
      <c r="AM60" s="88"/>
      <c r="BI60" s="312" t="s">
        <v>103</v>
      </c>
      <c r="BJ60" s="312"/>
      <c r="BK60" s="312"/>
      <c r="BL60" s="312"/>
      <c r="BM60" s="312"/>
      <c r="BN60" s="312"/>
      <c r="BO60" s="312"/>
      <c r="BP60" s="312"/>
      <c r="BQ60" s="312"/>
      <c r="BR60" s="312"/>
      <c r="BS60" s="312"/>
      <c r="BT60" s="312"/>
      <c r="BU60" s="312"/>
      <c r="BV60" s="312"/>
      <c r="BW60" s="312"/>
      <c r="BX60" s="312"/>
      <c r="BY60" s="312"/>
    </row>
    <row r="61" spans="1:77" ht="13.5" customHeight="1">
      <c r="A61" s="89"/>
      <c r="B61" s="89"/>
      <c r="C61" s="89"/>
      <c r="D61" s="89"/>
      <c r="E61" s="89"/>
      <c r="F61" s="89"/>
      <c r="G61" s="89"/>
      <c r="H61" s="89"/>
      <c r="I61" s="89"/>
      <c r="J61" s="89"/>
      <c r="K61" s="89"/>
      <c r="L61" s="89"/>
      <c r="M61" s="89"/>
      <c r="N61" s="89"/>
      <c r="O61" s="89"/>
      <c r="P61" s="89"/>
      <c r="Q61" s="89"/>
      <c r="R61" s="89"/>
      <c r="S61" s="89"/>
      <c r="T61" s="90"/>
      <c r="U61" s="90"/>
      <c r="V61" s="90"/>
      <c r="W61" s="90"/>
      <c r="X61" s="91"/>
      <c r="Y61" s="91"/>
      <c r="Z61" s="91"/>
      <c r="AA61" s="88"/>
      <c r="AB61" s="88"/>
      <c r="AC61" s="88"/>
      <c r="AD61" s="88"/>
      <c r="AE61" s="88"/>
      <c r="AF61" s="88"/>
      <c r="AG61" s="88"/>
      <c r="AH61" s="88"/>
      <c r="AI61" s="88"/>
      <c r="AJ61" s="88"/>
      <c r="AK61" s="88"/>
      <c r="AL61" s="88"/>
      <c r="AM61" s="88"/>
      <c r="BI61" s="312" t="s">
        <v>104</v>
      </c>
      <c r="BJ61" s="312"/>
      <c r="BK61" s="312"/>
      <c r="BL61" s="312"/>
      <c r="BM61" s="312"/>
      <c r="BN61" s="312"/>
      <c r="BO61" s="312"/>
      <c r="BP61" s="312"/>
      <c r="BQ61" s="312"/>
      <c r="BR61" s="312"/>
      <c r="BS61" s="312"/>
      <c r="BT61" s="312"/>
      <c r="BU61" s="312"/>
      <c r="BV61" s="312"/>
      <c r="BW61" s="312"/>
      <c r="BX61" s="312"/>
      <c r="BY61" s="312"/>
    </row>
    <row r="62" spans="1:77" ht="13.5" customHeight="1">
      <c r="A62" s="89"/>
      <c r="B62" s="89"/>
      <c r="C62" s="89"/>
      <c r="D62" s="89"/>
      <c r="E62" s="89"/>
      <c r="F62" s="89"/>
      <c r="G62" s="89"/>
      <c r="H62" s="89"/>
      <c r="I62" s="89"/>
      <c r="J62" s="89"/>
      <c r="K62" s="89"/>
      <c r="L62" s="89"/>
      <c r="M62" s="89"/>
      <c r="N62" s="89"/>
      <c r="O62" s="89"/>
      <c r="P62" s="89"/>
      <c r="Q62" s="89"/>
      <c r="R62" s="89"/>
      <c r="S62" s="89"/>
      <c r="T62" s="90"/>
      <c r="U62" s="90"/>
      <c r="V62" s="90"/>
      <c r="W62" s="90"/>
      <c r="X62" s="91"/>
      <c r="Y62" s="91"/>
      <c r="Z62" s="91"/>
      <c r="AA62" s="88"/>
      <c r="AB62" s="88"/>
      <c r="AC62" s="88"/>
      <c r="AD62" s="88"/>
      <c r="AE62" s="88"/>
      <c r="AF62" s="88"/>
      <c r="AG62" s="88"/>
      <c r="AH62" s="88"/>
      <c r="AI62" s="88"/>
      <c r="AJ62" s="88"/>
      <c r="AK62" s="88"/>
      <c r="AL62" s="88"/>
      <c r="AM62" s="88"/>
      <c r="BI62" s="312" t="s">
        <v>105</v>
      </c>
      <c r="BJ62" s="312"/>
      <c r="BK62" s="312"/>
      <c r="BL62" s="312"/>
      <c r="BM62" s="312"/>
      <c r="BN62" s="312"/>
      <c r="BO62" s="312"/>
      <c r="BP62" s="312"/>
      <c r="BQ62" s="312"/>
      <c r="BR62" s="312"/>
      <c r="BS62" s="312"/>
      <c r="BT62" s="312"/>
      <c r="BU62" s="312"/>
      <c r="BV62" s="312"/>
      <c r="BW62" s="312"/>
      <c r="BX62" s="312"/>
      <c r="BY62" s="312"/>
    </row>
    <row r="63" spans="1:77" ht="13.5" customHeight="1">
      <c r="A63" s="89"/>
      <c r="B63" s="89"/>
      <c r="C63" s="89"/>
      <c r="D63" s="89"/>
      <c r="E63" s="89"/>
      <c r="F63" s="89"/>
      <c r="G63" s="89"/>
      <c r="H63" s="89"/>
      <c r="I63" s="89"/>
      <c r="J63" s="89"/>
      <c r="K63" s="89"/>
      <c r="L63" s="89"/>
      <c r="M63" s="89"/>
      <c r="N63" s="89"/>
      <c r="O63" s="89"/>
      <c r="P63" s="89"/>
      <c r="Q63" s="89"/>
      <c r="R63" s="89"/>
      <c r="S63" s="89"/>
      <c r="T63" s="90"/>
      <c r="U63" s="90"/>
      <c r="V63" s="90"/>
      <c r="W63" s="90"/>
      <c r="X63" s="91"/>
      <c r="Y63" s="91"/>
      <c r="Z63" s="91"/>
      <c r="AA63" s="88"/>
      <c r="AB63" s="88"/>
      <c r="AC63" s="88"/>
      <c r="AD63" s="88"/>
      <c r="AE63" s="88"/>
      <c r="AF63" s="88"/>
      <c r="AG63" s="88"/>
      <c r="AH63" s="88"/>
      <c r="AI63" s="88"/>
      <c r="AJ63" s="88"/>
      <c r="AK63" s="88"/>
      <c r="AL63" s="88"/>
      <c r="AM63" s="88"/>
      <c r="BI63" s="312" t="s">
        <v>106</v>
      </c>
      <c r="BJ63" s="312"/>
      <c r="BK63" s="312"/>
      <c r="BL63" s="312"/>
      <c r="BM63" s="312"/>
      <c r="BN63" s="312"/>
      <c r="BO63" s="312"/>
      <c r="BP63" s="312"/>
      <c r="BQ63" s="312"/>
      <c r="BR63" s="312"/>
      <c r="BS63" s="312"/>
      <c r="BT63" s="312"/>
      <c r="BU63" s="312"/>
      <c r="BV63" s="312"/>
      <c r="BW63" s="312"/>
      <c r="BX63" s="312"/>
      <c r="BY63" s="312"/>
    </row>
    <row r="64" spans="1:77" ht="13.5" customHeight="1">
      <c r="A64" s="89"/>
      <c r="B64" s="89"/>
      <c r="C64" s="89"/>
      <c r="D64" s="89"/>
      <c r="E64" s="89"/>
      <c r="F64" s="89"/>
      <c r="G64" s="89"/>
      <c r="H64" s="89"/>
      <c r="I64" s="89"/>
      <c r="J64" s="89"/>
      <c r="K64" s="89"/>
      <c r="L64" s="89"/>
      <c r="M64" s="89"/>
      <c r="N64" s="89"/>
      <c r="O64" s="89"/>
      <c r="P64" s="89"/>
      <c r="Q64" s="89"/>
      <c r="R64" s="89"/>
      <c r="S64" s="89"/>
      <c r="T64" s="90"/>
      <c r="U64" s="90"/>
      <c r="V64" s="90"/>
      <c r="W64" s="90"/>
      <c r="X64" s="91"/>
      <c r="Y64" s="91"/>
      <c r="Z64" s="91"/>
      <c r="AA64" s="88"/>
      <c r="AB64" s="88"/>
      <c r="AC64" s="88"/>
      <c r="AD64" s="88"/>
      <c r="AE64" s="88"/>
      <c r="AF64" s="88"/>
      <c r="AG64" s="88"/>
      <c r="AH64" s="88"/>
      <c r="AI64" s="88"/>
      <c r="AJ64" s="88"/>
      <c r="AK64" s="88"/>
      <c r="AL64" s="88"/>
      <c r="AM64" s="88"/>
      <c r="BI64" s="312" t="s">
        <v>107</v>
      </c>
      <c r="BJ64" s="312"/>
      <c r="BK64" s="312"/>
      <c r="BL64" s="312"/>
      <c r="BM64" s="312"/>
      <c r="BN64" s="312"/>
      <c r="BO64" s="312"/>
      <c r="BP64" s="312"/>
      <c r="BQ64" s="312"/>
      <c r="BR64" s="312"/>
      <c r="BS64" s="312"/>
      <c r="BT64" s="312"/>
      <c r="BU64" s="312"/>
      <c r="BV64" s="312"/>
      <c r="BW64" s="312"/>
      <c r="BX64" s="312"/>
      <c r="BY64" s="312"/>
    </row>
    <row r="65" spans="1:77" ht="13.5" customHeight="1">
      <c r="A65" s="89"/>
      <c r="B65" s="89"/>
      <c r="C65" s="89"/>
      <c r="D65" s="89"/>
      <c r="E65" s="89"/>
      <c r="F65" s="89"/>
      <c r="G65" s="89"/>
      <c r="H65" s="89"/>
      <c r="I65" s="89"/>
      <c r="J65" s="89"/>
      <c r="K65" s="89"/>
      <c r="L65" s="89"/>
      <c r="M65" s="89"/>
      <c r="N65" s="89"/>
      <c r="O65" s="89"/>
      <c r="P65" s="89"/>
      <c r="Q65" s="89"/>
      <c r="R65" s="89"/>
      <c r="S65" s="89"/>
      <c r="T65" s="90"/>
      <c r="U65" s="90"/>
      <c r="V65" s="90"/>
      <c r="W65" s="90"/>
      <c r="X65" s="91"/>
      <c r="Y65" s="91"/>
      <c r="Z65" s="91"/>
      <c r="AA65" s="88"/>
      <c r="AB65" s="88"/>
      <c r="AC65" s="88"/>
      <c r="AD65" s="88"/>
      <c r="AE65" s="88"/>
      <c r="AF65" s="88"/>
      <c r="AG65" s="88"/>
      <c r="AH65" s="88"/>
      <c r="AI65" s="88"/>
      <c r="AJ65" s="88"/>
      <c r="AK65" s="88"/>
      <c r="AL65" s="88"/>
      <c r="AM65" s="88"/>
      <c r="BI65" s="312" t="s">
        <v>80</v>
      </c>
      <c r="BJ65" s="312"/>
      <c r="BK65" s="312"/>
      <c r="BL65" s="312"/>
      <c r="BM65" s="312"/>
      <c r="BN65" s="312"/>
      <c r="BO65" s="312"/>
      <c r="BP65" s="312"/>
      <c r="BQ65" s="312"/>
      <c r="BR65" s="312"/>
      <c r="BS65" s="312"/>
      <c r="BT65" s="312"/>
      <c r="BU65" s="312"/>
      <c r="BV65" s="312"/>
      <c r="BW65" s="312"/>
      <c r="BX65" s="312"/>
      <c r="BY65" s="312"/>
    </row>
    <row r="66" spans="1:77" ht="13.5" customHeight="1">
      <c r="A66" s="89"/>
      <c r="B66" s="89"/>
      <c r="C66" s="89"/>
      <c r="D66" s="89"/>
      <c r="E66" s="89"/>
      <c r="F66" s="89"/>
      <c r="G66" s="89"/>
      <c r="H66" s="89"/>
      <c r="I66" s="89"/>
      <c r="J66" s="89"/>
      <c r="K66" s="89"/>
      <c r="L66" s="89"/>
      <c r="M66" s="89"/>
      <c r="N66" s="89"/>
      <c r="O66" s="89"/>
      <c r="P66" s="89"/>
      <c r="Q66" s="89"/>
      <c r="R66" s="89"/>
      <c r="S66" s="89"/>
      <c r="T66" s="90"/>
      <c r="U66" s="90"/>
      <c r="V66" s="90"/>
      <c r="W66" s="90"/>
      <c r="X66" s="91"/>
      <c r="Y66" s="91"/>
      <c r="Z66" s="91"/>
      <c r="AA66" s="88"/>
      <c r="AB66" s="88"/>
      <c r="AC66" s="88"/>
      <c r="AD66" s="88"/>
      <c r="AE66" s="88"/>
      <c r="AF66" s="88"/>
      <c r="AG66" s="88"/>
      <c r="AH66" s="88"/>
      <c r="AI66" s="88"/>
      <c r="AJ66" s="88"/>
      <c r="AK66" s="88"/>
      <c r="AL66" s="88"/>
      <c r="AM66" s="88"/>
      <c r="BI66" s="312" t="s">
        <v>81</v>
      </c>
      <c r="BJ66" s="312"/>
      <c r="BK66" s="312"/>
      <c r="BL66" s="312"/>
      <c r="BM66" s="312"/>
      <c r="BN66" s="312"/>
      <c r="BO66" s="312"/>
      <c r="BP66" s="312"/>
      <c r="BQ66" s="312"/>
      <c r="BR66" s="312"/>
      <c r="BS66" s="312"/>
      <c r="BT66" s="312"/>
      <c r="BU66" s="312"/>
      <c r="BV66" s="312"/>
      <c r="BW66" s="312"/>
      <c r="BX66" s="312"/>
      <c r="BY66" s="312"/>
    </row>
    <row r="67" spans="1:77" ht="13.5" customHeight="1">
      <c r="A67" s="89"/>
      <c r="B67" s="89"/>
      <c r="C67" s="89"/>
      <c r="D67" s="89"/>
      <c r="E67" s="89"/>
      <c r="F67" s="89"/>
      <c r="G67" s="89"/>
      <c r="H67" s="89"/>
      <c r="I67" s="89"/>
      <c r="J67" s="89"/>
      <c r="K67" s="89"/>
      <c r="L67" s="89"/>
      <c r="M67" s="89"/>
      <c r="N67" s="89"/>
      <c r="O67" s="89"/>
      <c r="P67" s="89"/>
      <c r="Q67" s="89"/>
      <c r="R67" s="89"/>
      <c r="S67" s="89"/>
      <c r="T67" s="90"/>
      <c r="U67" s="90"/>
      <c r="V67" s="90"/>
      <c r="W67" s="90"/>
      <c r="X67" s="91"/>
      <c r="Y67" s="91"/>
      <c r="Z67" s="91"/>
      <c r="AA67" s="88"/>
      <c r="AB67" s="88"/>
      <c r="AC67" s="88"/>
      <c r="AD67" s="88"/>
      <c r="AE67" s="88"/>
      <c r="AF67" s="88"/>
      <c r="AG67" s="88"/>
      <c r="AH67" s="88"/>
      <c r="AI67" s="88"/>
      <c r="AJ67" s="88"/>
      <c r="AK67" s="88"/>
      <c r="AL67" s="88"/>
      <c r="AM67" s="88"/>
      <c r="BI67" s="312" t="s">
        <v>82</v>
      </c>
      <c r="BJ67" s="312"/>
      <c r="BK67" s="312"/>
      <c r="BL67" s="312"/>
      <c r="BM67" s="312"/>
      <c r="BN67" s="312"/>
      <c r="BO67" s="312"/>
      <c r="BP67" s="312"/>
      <c r="BQ67" s="312"/>
      <c r="BR67" s="312"/>
      <c r="BS67" s="312"/>
      <c r="BT67" s="312"/>
      <c r="BU67" s="312"/>
      <c r="BV67" s="312"/>
      <c r="BW67" s="312"/>
      <c r="BX67" s="312"/>
      <c r="BY67" s="312"/>
    </row>
    <row r="68" spans="1:77" ht="13.5" customHeight="1">
      <c r="A68" s="89"/>
      <c r="B68" s="89"/>
      <c r="C68" s="89"/>
      <c r="D68" s="89"/>
      <c r="E68" s="89"/>
      <c r="F68" s="89"/>
      <c r="G68" s="89"/>
      <c r="H68" s="89"/>
      <c r="I68" s="89"/>
      <c r="J68" s="89"/>
      <c r="K68" s="89"/>
      <c r="L68" s="89"/>
      <c r="M68" s="89"/>
      <c r="N68" s="89"/>
      <c r="O68" s="89"/>
      <c r="P68" s="89"/>
      <c r="Q68" s="89"/>
      <c r="R68" s="89"/>
      <c r="S68" s="89"/>
      <c r="T68" s="90"/>
      <c r="U68" s="90"/>
      <c r="V68" s="90"/>
      <c r="W68" s="90"/>
      <c r="X68" s="91"/>
      <c r="Y68" s="91"/>
      <c r="Z68" s="91"/>
      <c r="AA68" s="88"/>
      <c r="AB68" s="88"/>
      <c r="AC68" s="88"/>
      <c r="AD68" s="88"/>
      <c r="AE68" s="88"/>
      <c r="AF68" s="88"/>
      <c r="AG68" s="88"/>
      <c r="AH68" s="88"/>
      <c r="AI68" s="88"/>
      <c r="AJ68" s="88"/>
      <c r="AK68" s="88"/>
      <c r="AL68" s="88"/>
      <c r="AM68" s="88"/>
      <c r="BI68" s="312" t="s">
        <v>83</v>
      </c>
      <c r="BJ68" s="312"/>
      <c r="BK68" s="312"/>
      <c r="BL68" s="312"/>
      <c r="BM68" s="312"/>
      <c r="BN68" s="312"/>
      <c r="BO68" s="312"/>
      <c r="BP68" s="312"/>
      <c r="BQ68" s="312"/>
      <c r="BR68" s="312"/>
      <c r="BS68" s="312"/>
      <c r="BT68" s="312"/>
      <c r="BU68" s="312"/>
      <c r="BV68" s="312"/>
      <c r="BW68" s="312"/>
      <c r="BX68" s="312"/>
      <c r="BY68" s="312"/>
    </row>
    <row r="69" spans="1:77" ht="13.5" customHeight="1">
      <c r="A69" s="89"/>
      <c r="B69" s="89"/>
      <c r="C69" s="89"/>
      <c r="D69" s="89"/>
      <c r="E69" s="89"/>
      <c r="F69" s="89"/>
      <c r="G69" s="89"/>
      <c r="H69" s="89"/>
      <c r="I69" s="89"/>
      <c r="J69" s="89"/>
      <c r="K69" s="89"/>
      <c r="L69" s="89"/>
      <c r="M69" s="89"/>
      <c r="N69" s="89"/>
      <c r="O69" s="89"/>
      <c r="P69" s="89"/>
      <c r="Q69" s="89"/>
      <c r="R69" s="89"/>
      <c r="S69" s="89"/>
      <c r="T69" s="90"/>
      <c r="U69" s="90"/>
      <c r="V69" s="90"/>
      <c r="W69" s="90"/>
      <c r="X69" s="91"/>
      <c r="Y69" s="91"/>
      <c r="Z69" s="91"/>
      <c r="AA69" s="88"/>
      <c r="AB69" s="88"/>
      <c r="AC69" s="88"/>
      <c r="AD69" s="88"/>
      <c r="AE69" s="88"/>
      <c r="AF69" s="88"/>
      <c r="AG69" s="88"/>
      <c r="AH69" s="88"/>
      <c r="AI69" s="88"/>
      <c r="AJ69" s="88"/>
      <c r="AK69" s="88"/>
      <c r="AL69" s="88"/>
      <c r="AM69" s="88"/>
      <c r="BI69" s="312" t="s">
        <v>84</v>
      </c>
      <c r="BJ69" s="312"/>
      <c r="BK69" s="312"/>
      <c r="BL69" s="312"/>
      <c r="BM69" s="312"/>
      <c r="BN69" s="312"/>
      <c r="BO69" s="312"/>
      <c r="BP69" s="312"/>
      <c r="BQ69" s="312"/>
      <c r="BR69" s="312"/>
      <c r="BS69" s="312"/>
      <c r="BT69" s="312"/>
      <c r="BU69" s="312"/>
      <c r="BV69" s="312"/>
      <c r="BW69" s="312"/>
      <c r="BX69" s="312"/>
      <c r="BY69" s="312"/>
    </row>
    <row r="70" spans="1:77" ht="13.5" customHeight="1">
      <c r="A70" s="89"/>
      <c r="B70" s="89"/>
      <c r="C70" s="89"/>
      <c r="D70" s="89"/>
      <c r="E70" s="89"/>
      <c r="F70" s="89"/>
      <c r="G70" s="89"/>
      <c r="H70" s="89"/>
      <c r="I70" s="89"/>
      <c r="J70" s="89"/>
      <c r="K70" s="89"/>
      <c r="L70" s="89"/>
      <c r="M70" s="89"/>
      <c r="N70" s="89"/>
      <c r="O70" s="89"/>
      <c r="P70" s="89"/>
      <c r="Q70" s="89"/>
      <c r="R70" s="89"/>
      <c r="S70" s="89"/>
      <c r="T70" s="90"/>
      <c r="U70" s="90"/>
      <c r="V70" s="90"/>
      <c r="W70" s="90"/>
      <c r="X70" s="91"/>
      <c r="Y70" s="91"/>
      <c r="Z70" s="91"/>
      <c r="AA70" s="88"/>
      <c r="AB70" s="88"/>
      <c r="AC70" s="88"/>
      <c r="AD70" s="88"/>
      <c r="AE70" s="88"/>
      <c r="AF70" s="88"/>
      <c r="AG70" s="88"/>
      <c r="AH70" s="88"/>
      <c r="AI70" s="88"/>
      <c r="AJ70" s="88"/>
      <c r="AK70" s="88"/>
      <c r="AL70" s="88"/>
      <c r="AM70" s="88"/>
      <c r="BI70" s="312" t="s">
        <v>85</v>
      </c>
      <c r="BJ70" s="312"/>
      <c r="BK70" s="312"/>
      <c r="BL70" s="312"/>
      <c r="BM70" s="312"/>
      <c r="BN70" s="312"/>
      <c r="BO70" s="312"/>
      <c r="BP70" s="312"/>
      <c r="BQ70" s="312"/>
      <c r="BR70" s="312"/>
      <c r="BS70" s="312"/>
      <c r="BT70" s="312"/>
      <c r="BU70" s="312"/>
      <c r="BV70" s="312"/>
      <c r="BW70" s="312"/>
      <c r="BX70" s="312"/>
      <c r="BY70" s="312"/>
    </row>
    <row r="71" spans="1:77" ht="13.5" customHeight="1">
      <c r="A71" s="89"/>
      <c r="B71" s="89"/>
      <c r="C71" s="89"/>
      <c r="D71" s="89"/>
      <c r="E71" s="89"/>
      <c r="F71" s="89"/>
      <c r="G71" s="89"/>
      <c r="H71" s="89"/>
      <c r="I71" s="89"/>
      <c r="J71" s="89"/>
      <c r="K71" s="89"/>
      <c r="L71" s="89"/>
      <c r="M71" s="89"/>
      <c r="N71" s="89"/>
      <c r="O71" s="89"/>
      <c r="P71" s="89"/>
      <c r="Q71" s="89"/>
      <c r="R71" s="89"/>
      <c r="S71" s="89"/>
      <c r="T71" s="90"/>
      <c r="U71" s="90"/>
      <c r="V71" s="90"/>
      <c r="W71" s="90"/>
      <c r="X71" s="91"/>
      <c r="Y71" s="91"/>
      <c r="Z71" s="91"/>
      <c r="AA71" s="88"/>
      <c r="AB71" s="88"/>
      <c r="AC71" s="88"/>
      <c r="AD71" s="88"/>
      <c r="AE71" s="88"/>
      <c r="AF71" s="88"/>
      <c r="AG71" s="88"/>
      <c r="AH71" s="88"/>
      <c r="AI71" s="88"/>
      <c r="AJ71" s="88"/>
      <c r="AK71" s="88"/>
      <c r="AL71" s="88"/>
      <c r="AM71" s="88"/>
      <c r="BI71" s="312" t="s">
        <v>86</v>
      </c>
      <c r="BJ71" s="312"/>
      <c r="BK71" s="312"/>
      <c r="BL71" s="312"/>
      <c r="BM71" s="312"/>
      <c r="BN71" s="312"/>
      <c r="BO71" s="312"/>
      <c r="BP71" s="312"/>
      <c r="BQ71" s="312"/>
      <c r="BR71" s="312"/>
      <c r="BS71" s="312"/>
      <c r="BT71" s="312"/>
      <c r="BU71" s="312"/>
      <c r="BV71" s="312"/>
      <c r="BW71" s="312"/>
      <c r="BX71" s="312"/>
      <c r="BY71" s="312"/>
    </row>
    <row r="72" spans="1:77" ht="13.5" customHeight="1">
      <c r="A72" s="89"/>
      <c r="B72" s="89"/>
      <c r="C72" s="89"/>
      <c r="D72" s="89"/>
      <c r="E72" s="89"/>
      <c r="F72" s="89"/>
      <c r="G72" s="89"/>
      <c r="H72" s="89"/>
      <c r="I72" s="89"/>
      <c r="J72" s="89"/>
      <c r="K72" s="89"/>
      <c r="L72" s="89"/>
      <c r="M72" s="89"/>
      <c r="N72" s="89"/>
      <c r="O72" s="89"/>
      <c r="P72" s="89"/>
      <c r="Q72" s="89"/>
      <c r="R72" s="89"/>
      <c r="S72" s="89"/>
      <c r="T72" s="90"/>
      <c r="U72" s="90"/>
      <c r="V72" s="90"/>
      <c r="W72" s="90"/>
      <c r="X72" s="91"/>
      <c r="Y72" s="91"/>
      <c r="Z72" s="91"/>
      <c r="AA72" s="88"/>
      <c r="AB72" s="88"/>
      <c r="AC72" s="88"/>
      <c r="AD72" s="88"/>
      <c r="AE72" s="88"/>
      <c r="AF72" s="88"/>
      <c r="AG72" s="88"/>
      <c r="AH72" s="88"/>
      <c r="AI72" s="88"/>
      <c r="AJ72" s="88"/>
      <c r="AK72" s="88"/>
      <c r="AL72" s="88"/>
      <c r="AM72" s="88"/>
      <c r="BI72" s="312" t="s">
        <v>87</v>
      </c>
      <c r="BJ72" s="312"/>
      <c r="BK72" s="312"/>
      <c r="BL72" s="312"/>
      <c r="BM72" s="312"/>
      <c r="BN72" s="312"/>
      <c r="BO72" s="312"/>
      <c r="BP72" s="312"/>
      <c r="BQ72" s="312"/>
      <c r="BR72" s="312"/>
      <c r="BS72" s="312"/>
      <c r="BT72" s="312"/>
      <c r="BU72" s="312"/>
      <c r="BV72" s="312"/>
      <c r="BW72" s="312"/>
      <c r="BX72" s="312"/>
      <c r="BY72" s="312"/>
    </row>
    <row r="73" spans="1:77" ht="13.5" customHeight="1">
      <c r="A73" s="89"/>
      <c r="B73" s="89"/>
      <c r="C73" s="89"/>
      <c r="D73" s="89"/>
      <c r="E73" s="89"/>
      <c r="F73" s="89"/>
      <c r="G73" s="89"/>
      <c r="H73" s="89"/>
      <c r="I73" s="89"/>
      <c r="J73" s="89"/>
      <c r="K73" s="89"/>
      <c r="L73" s="89"/>
      <c r="M73" s="89"/>
      <c r="N73" s="89"/>
      <c r="O73" s="89"/>
      <c r="P73" s="89"/>
      <c r="Q73" s="89"/>
      <c r="R73" s="89"/>
      <c r="S73" s="89"/>
      <c r="T73" s="90"/>
      <c r="U73" s="90"/>
      <c r="V73" s="90"/>
      <c r="W73" s="90"/>
      <c r="X73" s="91"/>
      <c r="Y73" s="91"/>
      <c r="Z73" s="91"/>
      <c r="AA73" s="88"/>
      <c r="AB73" s="88"/>
      <c r="AC73" s="88"/>
      <c r="AD73" s="88"/>
      <c r="AE73" s="88"/>
      <c r="AF73" s="88"/>
      <c r="AG73" s="88"/>
      <c r="AH73" s="88"/>
      <c r="AI73" s="88"/>
      <c r="AJ73" s="88"/>
      <c r="AK73" s="88"/>
      <c r="AL73" s="88"/>
      <c r="AM73" s="88"/>
      <c r="BI73" s="312" t="s">
        <v>88</v>
      </c>
      <c r="BJ73" s="312"/>
      <c r="BK73" s="312"/>
      <c r="BL73" s="312"/>
      <c r="BM73" s="312"/>
      <c r="BN73" s="312"/>
      <c r="BO73" s="312"/>
      <c r="BP73" s="312"/>
      <c r="BQ73" s="312"/>
      <c r="BR73" s="312"/>
      <c r="BS73" s="312"/>
      <c r="BT73" s="312"/>
      <c r="BU73" s="312"/>
      <c r="BV73" s="312"/>
      <c r="BW73" s="312"/>
      <c r="BX73" s="312"/>
    </row>
    <row r="74" spans="1:77" ht="13.5" customHeight="1">
      <c r="A74" s="89"/>
      <c r="B74" s="89"/>
      <c r="C74" s="89"/>
      <c r="D74" s="89"/>
      <c r="E74" s="89"/>
      <c r="F74" s="89"/>
      <c r="G74" s="89"/>
      <c r="H74" s="89"/>
      <c r="I74" s="89"/>
      <c r="J74" s="89"/>
      <c r="K74" s="89"/>
      <c r="L74" s="89"/>
      <c r="M74" s="89"/>
      <c r="N74" s="89"/>
      <c r="O74" s="89"/>
      <c r="P74" s="89"/>
      <c r="Q74" s="89"/>
      <c r="R74" s="89"/>
      <c r="S74" s="89"/>
      <c r="T74" s="90"/>
      <c r="U74" s="90"/>
      <c r="V74" s="90"/>
      <c r="W74" s="90"/>
      <c r="X74" s="91"/>
      <c r="Y74" s="91"/>
      <c r="Z74" s="91"/>
      <c r="AA74" s="88"/>
      <c r="AB74" s="88"/>
      <c r="AC74" s="88"/>
      <c r="AD74" s="88"/>
      <c r="AE74" s="88"/>
      <c r="AF74" s="88"/>
      <c r="AG74" s="88"/>
      <c r="AH74" s="88"/>
      <c r="AI74" s="88"/>
      <c r="AJ74" s="88"/>
      <c r="AK74" s="88"/>
      <c r="AL74" s="88"/>
      <c r="AM74" s="88"/>
      <c r="BI74" s="312" t="s">
        <v>89</v>
      </c>
      <c r="BJ74" s="312"/>
      <c r="BK74" s="312"/>
      <c r="BL74" s="312"/>
      <c r="BM74" s="312"/>
      <c r="BN74" s="312"/>
      <c r="BO74" s="312"/>
      <c r="BP74" s="312"/>
      <c r="BQ74" s="312"/>
      <c r="BR74" s="312"/>
      <c r="BS74" s="312"/>
      <c r="BT74" s="312"/>
      <c r="BU74" s="312"/>
      <c r="BV74" s="312"/>
      <c r="BW74" s="312"/>
      <c r="BX74" s="312"/>
      <c r="BY74" s="312"/>
    </row>
    <row r="75" spans="1:77" ht="13.5" customHeight="1">
      <c r="A75" s="89"/>
      <c r="B75" s="89"/>
      <c r="C75" s="89"/>
      <c r="D75" s="89"/>
      <c r="E75" s="89"/>
      <c r="F75" s="89"/>
      <c r="G75" s="89"/>
      <c r="H75" s="89"/>
      <c r="I75" s="89"/>
      <c r="J75" s="89"/>
      <c r="K75" s="89"/>
      <c r="L75" s="89"/>
      <c r="M75" s="89"/>
      <c r="N75" s="89"/>
      <c r="O75" s="89"/>
      <c r="P75" s="89"/>
      <c r="Q75" s="89"/>
      <c r="R75" s="89"/>
      <c r="S75" s="89"/>
      <c r="T75" s="90"/>
      <c r="U75" s="90"/>
      <c r="V75" s="90"/>
      <c r="W75" s="90"/>
      <c r="X75" s="91"/>
      <c r="Y75" s="91"/>
      <c r="Z75" s="91"/>
      <c r="AA75" s="88"/>
      <c r="AB75" s="88"/>
      <c r="AC75" s="88"/>
      <c r="AD75" s="88"/>
      <c r="AE75" s="88"/>
      <c r="AF75" s="88"/>
      <c r="AG75" s="88"/>
      <c r="AH75" s="88"/>
      <c r="AI75" s="88"/>
      <c r="AJ75" s="88"/>
      <c r="AK75" s="88"/>
      <c r="AL75" s="88"/>
      <c r="AM75" s="88"/>
      <c r="AZ75" s="15"/>
    </row>
    <row r="76" spans="1:77" ht="13.5" customHeight="1">
      <c r="A76" s="89"/>
      <c r="B76" s="89"/>
      <c r="C76" s="89"/>
      <c r="D76" s="89"/>
      <c r="E76" s="89"/>
      <c r="F76" s="89"/>
      <c r="G76" s="89"/>
      <c r="H76" s="89"/>
      <c r="I76" s="89"/>
      <c r="J76" s="89"/>
      <c r="K76" s="89"/>
      <c r="L76" s="89"/>
      <c r="M76" s="89"/>
      <c r="N76" s="89"/>
      <c r="O76" s="89"/>
      <c r="P76" s="89"/>
      <c r="Q76" s="89"/>
      <c r="R76" s="89"/>
      <c r="S76" s="89"/>
      <c r="T76" s="90"/>
      <c r="U76" s="90"/>
      <c r="V76" s="90"/>
      <c r="W76" s="90"/>
      <c r="X76" s="91"/>
      <c r="Y76" s="91"/>
      <c r="Z76" s="91"/>
      <c r="AA76" s="88"/>
      <c r="AB76" s="88"/>
      <c r="AC76" s="88"/>
      <c r="AD76" s="88"/>
      <c r="AE76" s="88"/>
      <c r="AF76" s="88"/>
      <c r="AG76" s="88"/>
      <c r="AH76" s="88"/>
      <c r="AI76" s="88"/>
      <c r="AJ76" s="88"/>
      <c r="AK76" s="88"/>
      <c r="AL76" s="88"/>
      <c r="AM76" s="88"/>
      <c r="AZ76" s="15"/>
    </row>
    <row r="77" spans="1:77" ht="13.5" customHeight="1">
      <c r="A77" s="89"/>
      <c r="B77" s="89"/>
      <c r="C77" s="89"/>
      <c r="D77" s="89"/>
      <c r="E77" s="89"/>
      <c r="F77" s="89"/>
      <c r="G77" s="89"/>
      <c r="H77" s="89"/>
      <c r="I77" s="89"/>
      <c r="J77" s="89"/>
      <c r="K77" s="89"/>
      <c r="L77" s="89"/>
      <c r="M77" s="89"/>
      <c r="N77" s="89"/>
      <c r="O77" s="89"/>
      <c r="P77" s="89"/>
      <c r="Q77" s="89"/>
      <c r="R77" s="89"/>
      <c r="S77" s="89"/>
      <c r="T77" s="90"/>
      <c r="U77" s="90"/>
      <c r="V77" s="90"/>
      <c r="W77" s="90"/>
      <c r="X77" s="91"/>
      <c r="Y77" s="91"/>
      <c r="Z77" s="91"/>
      <c r="AA77" s="88"/>
      <c r="AB77" s="88"/>
      <c r="AC77" s="88"/>
      <c r="AD77" s="88"/>
      <c r="AE77" s="88"/>
      <c r="AF77" s="88"/>
      <c r="AG77" s="88"/>
      <c r="AH77" s="88"/>
      <c r="AI77" s="88"/>
      <c r="AJ77" s="88"/>
      <c r="AK77" s="88"/>
      <c r="AL77" s="88"/>
      <c r="AM77" s="88"/>
      <c r="AZ77" s="15"/>
    </row>
    <row r="78" spans="1:77" ht="13.5" customHeight="1">
      <c r="A78" s="89"/>
      <c r="B78" s="89"/>
      <c r="C78" s="89"/>
      <c r="D78" s="89"/>
      <c r="E78" s="89"/>
      <c r="F78" s="89"/>
      <c r="G78" s="89"/>
      <c r="H78" s="89"/>
      <c r="I78" s="89"/>
      <c r="J78" s="89"/>
      <c r="K78" s="89"/>
      <c r="L78" s="89"/>
      <c r="M78" s="89"/>
      <c r="N78" s="89"/>
      <c r="O78" s="89"/>
      <c r="P78" s="89"/>
      <c r="Q78" s="89"/>
      <c r="R78" s="89"/>
      <c r="S78" s="89"/>
      <c r="T78" s="90"/>
      <c r="U78" s="90"/>
      <c r="V78" s="90"/>
      <c r="W78" s="90"/>
      <c r="X78" s="91"/>
      <c r="Y78" s="91"/>
      <c r="Z78" s="91"/>
      <c r="AA78" s="88"/>
      <c r="AB78" s="88"/>
      <c r="AC78" s="88"/>
      <c r="AD78" s="88"/>
      <c r="AE78" s="88"/>
      <c r="AF78" s="88"/>
      <c r="AG78" s="88"/>
      <c r="AH78" s="88"/>
      <c r="AI78" s="88"/>
      <c r="AJ78" s="88"/>
      <c r="AK78" s="88"/>
      <c r="AL78" s="88"/>
      <c r="AM78" s="88"/>
      <c r="AZ78" s="15"/>
    </row>
    <row r="79" spans="1:77" ht="13.5" customHeight="1">
      <c r="A79" s="89"/>
      <c r="B79" s="89"/>
      <c r="C79" s="89"/>
      <c r="D79" s="89"/>
      <c r="E79" s="89"/>
      <c r="F79" s="89"/>
      <c r="G79" s="89"/>
      <c r="H79" s="89"/>
      <c r="I79" s="89"/>
      <c r="J79" s="89"/>
      <c r="K79" s="89"/>
      <c r="L79" s="89"/>
      <c r="M79" s="89"/>
      <c r="N79" s="89"/>
      <c r="O79" s="89"/>
      <c r="P79" s="89"/>
      <c r="Q79" s="89"/>
      <c r="R79" s="89"/>
      <c r="S79" s="89"/>
      <c r="T79" s="90"/>
      <c r="U79" s="90"/>
      <c r="V79" s="90"/>
      <c r="W79" s="90"/>
      <c r="X79" s="91"/>
      <c r="Y79" s="91"/>
      <c r="Z79" s="91"/>
      <c r="AA79" s="88"/>
      <c r="AB79" s="88"/>
      <c r="AC79" s="88"/>
      <c r="AD79" s="88"/>
      <c r="AE79" s="88"/>
      <c r="AF79" s="88"/>
      <c r="AG79" s="88"/>
      <c r="AH79" s="88"/>
      <c r="AI79" s="88"/>
      <c r="AJ79" s="88"/>
      <c r="AK79" s="88"/>
      <c r="AL79" s="88"/>
      <c r="AM79" s="88"/>
      <c r="AZ79" s="15"/>
    </row>
    <row r="80" spans="1:77" ht="13.5" customHeight="1">
      <c r="A80" s="89"/>
      <c r="B80" s="89"/>
      <c r="C80" s="89"/>
      <c r="D80" s="89"/>
      <c r="E80" s="89"/>
      <c r="F80" s="89"/>
      <c r="G80" s="89"/>
      <c r="H80" s="89"/>
      <c r="I80" s="89"/>
      <c r="J80" s="89"/>
      <c r="K80" s="89"/>
      <c r="L80" s="89"/>
      <c r="M80" s="89"/>
      <c r="N80" s="89"/>
      <c r="O80" s="89"/>
      <c r="P80" s="89"/>
      <c r="Q80" s="89"/>
      <c r="R80" s="89"/>
      <c r="S80" s="89"/>
      <c r="T80" s="90"/>
      <c r="U80" s="90"/>
      <c r="V80" s="90"/>
      <c r="W80" s="90"/>
      <c r="X80" s="91"/>
      <c r="Y80" s="91"/>
      <c r="Z80" s="91"/>
      <c r="AA80" s="88"/>
      <c r="AB80" s="88"/>
      <c r="AC80" s="88"/>
      <c r="AD80" s="88"/>
      <c r="AE80" s="88"/>
      <c r="AF80" s="88"/>
      <c r="AG80" s="88"/>
      <c r="AH80" s="88"/>
      <c r="AI80" s="88"/>
      <c r="AJ80" s="88"/>
      <c r="AK80" s="88"/>
      <c r="AL80" s="88"/>
      <c r="AM80" s="88"/>
      <c r="AZ80" s="15"/>
    </row>
    <row r="81" spans="1:52" s="59" customFormat="1" ht="18.75" hidden="1" customHeight="1">
      <c r="C81" s="82" t="s">
        <v>50</v>
      </c>
      <c r="AZ81" s="15"/>
    </row>
    <row r="82" spans="1:52" s="59" customFormat="1" ht="18.75" hidden="1" customHeight="1">
      <c r="A82" s="59">
        <v>1</v>
      </c>
      <c r="B82" s="59" t="s">
        <v>91</v>
      </c>
      <c r="C82" s="83">
        <v>20000</v>
      </c>
      <c r="D82" s="59" t="s">
        <v>46</v>
      </c>
      <c r="E82" s="60"/>
      <c r="AZ82" s="15"/>
    </row>
    <row r="83" spans="1:52" s="59" customFormat="1" ht="18.75" hidden="1" customHeight="1">
      <c r="A83" s="59">
        <v>2</v>
      </c>
      <c r="B83" s="59" t="s">
        <v>92</v>
      </c>
      <c r="C83" s="83">
        <v>30000</v>
      </c>
      <c r="D83" s="59" t="s">
        <v>46</v>
      </c>
      <c r="E83" s="60"/>
      <c r="AZ83" s="15"/>
    </row>
    <row r="84" spans="1:52" s="59" customFormat="1" ht="18.75" hidden="1" customHeight="1">
      <c r="A84" s="59">
        <v>3</v>
      </c>
      <c r="B84" s="59" t="s">
        <v>93</v>
      </c>
      <c r="C84" s="83">
        <v>40000</v>
      </c>
      <c r="D84" s="59" t="s">
        <v>46</v>
      </c>
      <c r="E84" s="60"/>
      <c r="AZ84" s="15"/>
    </row>
    <row r="85" spans="1:52" s="59" customFormat="1" ht="18.75" hidden="1" customHeight="1">
      <c r="A85" s="59">
        <v>4</v>
      </c>
      <c r="B85" s="59" t="s">
        <v>94</v>
      </c>
      <c r="C85" s="83">
        <v>14000</v>
      </c>
      <c r="D85" s="59" t="s">
        <v>46</v>
      </c>
      <c r="E85" s="60"/>
      <c r="AZ85" s="15"/>
    </row>
    <row r="86" spans="1:52" s="59" customFormat="1" ht="18.75" hidden="1" customHeight="1">
      <c r="A86" s="59">
        <v>5</v>
      </c>
      <c r="B86" s="59" t="s">
        <v>95</v>
      </c>
      <c r="C86" s="83">
        <v>7000</v>
      </c>
      <c r="D86" s="59" t="s">
        <v>46</v>
      </c>
      <c r="E86" s="60"/>
      <c r="AZ86" s="15"/>
    </row>
    <row r="87" spans="1:52" s="59" customFormat="1" ht="18.75" hidden="1" customHeight="1">
      <c r="A87" s="59">
        <v>6</v>
      </c>
      <c r="B87" s="59" t="s">
        <v>96</v>
      </c>
      <c r="C87" s="83">
        <v>7000</v>
      </c>
      <c r="D87" s="59" t="s">
        <v>46</v>
      </c>
      <c r="E87" s="60"/>
      <c r="AZ87" s="15"/>
    </row>
    <row r="88" spans="1:52" s="59" customFormat="1" ht="18.75" hidden="1" customHeight="1">
      <c r="A88" s="59">
        <v>7</v>
      </c>
      <c r="B88" s="59" t="s">
        <v>97</v>
      </c>
      <c r="C88" s="83">
        <v>7000</v>
      </c>
      <c r="D88" s="59" t="s">
        <v>46</v>
      </c>
      <c r="E88" s="60"/>
      <c r="AZ88" s="15"/>
    </row>
    <row r="89" spans="1:52" s="59" customFormat="1" ht="18.75" hidden="1" customHeight="1">
      <c r="A89" s="59">
        <v>8</v>
      </c>
      <c r="B89" s="59" t="s">
        <v>68</v>
      </c>
      <c r="C89" s="83">
        <v>7000</v>
      </c>
      <c r="D89" s="59" t="s">
        <v>46</v>
      </c>
      <c r="E89" s="60"/>
      <c r="AZ89" s="15"/>
    </row>
    <row r="90" spans="1:52" s="59" customFormat="1" ht="18.75" hidden="1" customHeight="1">
      <c r="A90" s="59">
        <v>9</v>
      </c>
      <c r="B90" s="59" t="s">
        <v>69</v>
      </c>
      <c r="C90" s="83">
        <v>7000</v>
      </c>
      <c r="D90" s="59" t="s">
        <v>46</v>
      </c>
      <c r="E90" s="60"/>
    </row>
    <row r="91" spans="1:52" s="59" customFormat="1" ht="18.75" hidden="1" customHeight="1">
      <c r="A91" s="59">
        <v>10</v>
      </c>
      <c r="B91" s="59" t="s">
        <v>70</v>
      </c>
      <c r="C91" s="83">
        <v>3000</v>
      </c>
      <c r="D91" s="59" t="s">
        <v>46</v>
      </c>
      <c r="E91" s="60"/>
    </row>
    <row r="92" spans="1:52" s="59" customFormat="1" ht="18.75" hidden="1" customHeight="1">
      <c r="A92" s="59">
        <v>11</v>
      </c>
      <c r="B92" s="59" t="s">
        <v>71</v>
      </c>
      <c r="C92" s="83">
        <v>3000</v>
      </c>
      <c r="D92" s="59" t="s">
        <v>46</v>
      </c>
      <c r="E92" s="60"/>
    </row>
    <row r="93" spans="1:52" s="59" customFormat="1" ht="18.75" hidden="1" customHeight="1">
      <c r="A93" s="59">
        <v>12</v>
      </c>
      <c r="B93" s="59" t="s">
        <v>72</v>
      </c>
      <c r="C93" s="83">
        <v>7000</v>
      </c>
      <c r="D93" s="59" t="s">
        <v>46</v>
      </c>
      <c r="E93" s="60"/>
    </row>
    <row r="94" spans="1:52" s="59" customFormat="1" ht="18.75" hidden="1" customHeight="1">
      <c r="A94" s="59">
        <v>13</v>
      </c>
      <c r="B94" s="59" t="s">
        <v>73</v>
      </c>
      <c r="C94" s="83">
        <v>7000</v>
      </c>
      <c r="D94" s="59" t="s">
        <v>46</v>
      </c>
      <c r="E94" s="60"/>
    </row>
    <row r="95" spans="1:52" s="59" customFormat="1" ht="18.75" hidden="1" customHeight="1">
      <c r="A95" s="59">
        <v>14</v>
      </c>
      <c r="B95" s="59" t="s">
        <v>74</v>
      </c>
      <c r="C95" s="83">
        <v>7000</v>
      </c>
      <c r="D95" s="59" t="s">
        <v>46</v>
      </c>
      <c r="E95" s="60"/>
    </row>
    <row r="96" spans="1:52" s="59" customFormat="1" ht="18.75" hidden="1" customHeight="1">
      <c r="A96" s="59">
        <v>15</v>
      </c>
      <c r="B96" s="59" t="s">
        <v>98</v>
      </c>
      <c r="C96" s="83">
        <v>7000</v>
      </c>
      <c r="D96" s="59" t="s">
        <v>46</v>
      </c>
      <c r="E96" s="60"/>
    </row>
    <row r="97" spans="1:6" s="59" customFormat="1" ht="18.75" hidden="1" customHeight="1">
      <c r="A97" s="59">
        <v>16</v>
      </c>
      <c r="B97" s="59" t="s">
        <v>99</v>
      </c>
      <c r="C97" s="83">
        <v>20000</v>
      </c>
      <c r="D97" s="59" t="s">
        <v>46</v>
      </c>
      <c r="E97" s="60"/>
    </row>
    <row r="98" spans="1:6" s="59" customFormat="1" ht="18.75" hidden="1" customHeight="1">
      <c r="A98" s="59">
        <v>17</v>
      </c>
      <c r="B98" s="59" t="s">
        <v>100</v>
      </c>
      <c r="C98" s="83">
        <v>30000</v>
      </c>
      <c r="D98" s="59" t="s">
        <v>46</v>
      </c>
      <c r="E98" s="60"/>
    </row>
    <row r="99" spans="1:6" s="59" customFormat="1" ht="18.75" hidden="1" customHeight="1">
      <c r="A99" s="59">
        <v>18</v>
      </c>
      <c r="B99" s="59" t="s">
        <v>101</v>
      </c>
      <c r="C99" s="83">
        <v>40000</v>
      </c>
      <c r="D99" s="59" t="s">
        <v>46</v>
      </c>
      <c r="E99" s="60"/>
    </row>
    <row r="100" spans="1:6" s="59" customFormat="1" ht="18.75" hidden="1" customHeight="1">
      <c r="A100" s="59">
        <v>19</v>
      </c>
      <c r="B100" s="59" t="s">
        <v>77</v>
      </c>
      <c r="C100" s="83">
        <v>7000</v>
      </c>
      <c r="D100" s="59" t="s">
        <v>46</v>
      </c>
      <c r="E100" s="60"/>
    </row>
    <row r="101" spans="1:6" s="59" customFormat="1" ht="18.75" hidden="1" customHeight="1">
      <c r="A101" s="59">
        <v>20</v>
      </c>
      <c r="B101" s="59" t="s">
        <v>78</v>
      </c>
      <c r="C101" s="83">
        <v>7000</v>
      </c>
      <c r="D101" s="59" t="s">
        <v>46</v>
      </c>
      <c r="E101" s="60"/>
    </row>
    <row r="102" spans="1:6" s="59" customFormat="1" ht="18.75" hidden="1" customHeight="1">
      <c r="A102" s="59">
        <v>21</v>
      </c>
      <c r="B102" s="59" t="s">
        <v>79</v>
      </c>
      <c r="C102" s="83">
        <v>7000</v>
      </c>
      <c r="D102" s="59" t="s">
        <v>46</v>
      </c>
      <c r="E102" s="60"/>
    </row>
    <row r="103" spans="1:6" s="59" customFormat="1" ht="18.75" hidden="1" customHeight="1">
      <c r="A103" s="59">
        <v>22</v>
      </c>
      <c r="B103" s="59" t="s">
        <v>102</v>
      </c>
      <c r="C103" s="83">
        <v>20000</v>
      </c>
      <c r="D103" s="59" t="s">
        <v>46</v>
      </c>
      <c r="E103" s="60"/>
    </row>
    <row r="104" spans="1:6" s="59" customFormat="1" ht="18.75" hidden="1" customHeight="1">
      <c r="A104" s="106">
        <v>23</v>
      </c>
      <c r="B104" s="106" t="s">
        <v>103</v>
      </c>
      <c r="C104" s="107">
        <v>30000</v>
      </c>
      <c r="D104" s="106" t="s">
        <v>46</v>
      </c>
      <c r="E104" s="108"/>
      <c r="F104" s="106"/>
    </row>
    <row r="105" spans="1:6" s="59" customFormat="1" ht="18.75" hidden="1" customHeight="1">
      <c r="A105" s="59">
        <v>24</v>
      </c>
      <c r="B105" s="59" t="s">
        <v>104</v>
      </c>
      <c r="C105" s="83">
        <v>40000</v>
      </c>
      <c r="D105" s="59" t="s">
        <v>46</v>
      </c>
      <c r="E105" s="60"/>
    </row>
    <row r="106" spans="1:6" s="59" customFormat="1" ht="18.75" hidden="1" customHeight="1">
      <c r="A106" s="59">
        <v>25</v>
      </c>
      <c r="B106" s="59" t="s">
        <v>105</v>
      </c>
      <c r="C106" s="83">
        <v>20000</v>
      </c>
      <c r="D106" s="59" t="s">
        <v>46</v>
      </c>
      <c r="E106" s="60"/>
    </row>
    <row r="107" spans="1:6" s="59" customFormat="1" ht="18.75" hidden="1" customHeight="1">
      <c r="A107" s="59">
        <v>26</v>
      </c>
      <c r="B107" s="59" t="s">
        <v>106</v>
      </c>
      <c r="C107" s="83">
        <v>30000</v>
      </c>
      <c r="D107" s="59" t="s">
        <v>46</v>
      </c>
      <c r="E107" s="60"/>
    </row>
    <row r="108" spans="1:6" s="59" customFormat="1" ht="18.75" hidden="1" customHeight="1">
      <c r="A108" s="59">
        <v>27</v>
      </c>
      <c r="B108" s="59" t="s">
        <v>107</v>
      </c>
      <c r="C108" s="83">
        <v>40000</v>
      </c>
      <c r="D108" s="59" t="s">
        <v>46</v>
      </c>
      <c r="E108" s="60"/>
    </row>
    <row r="109" spans="1:6" s="59" customFormat="1" ht="18.75" hidden="1" customHeight="1">
      <c r="A109" s="59">
        <v>28</v>
      </c>
      <c r="B109" s="59" t="s">
        <v>80</v>
      </c>
      <c r="C109" s="83">
        <v>3000</v>
      </c>
      <c r="D109" s="59" t="s">
        <v>46</v>
      </c>
      <c r="E109" s="60"/>
    </row>
    <row r="110" spans="1:6" s="59" customFormat="1" ht="18.75" hidden="1" customHeight="1">
      <c r="A110" s="59">
        <v>29</v>
      </c>
      <c r="B110" s="59" t="s">
        <v>81</v>
      </c>
      <c r="C110" s="83">
        <v>3000</v>
      </c>
      <c r="D110" s="59" t="s">
        <v>46</v>
      </c>
      <c r="E110" s="60"/>
    </row>
    <row r="111" spans="1:6" s="59" customFormat="1" ht="18.75" hidden="1" customHeight="1">
      <c r="A111" s="59">
        <v>30</v>
      </c>
      <c r="B111" s="59" t="s">
        <v>82</v>
      </c>
      <c r="C111" s="83">
        <v>3000</v>
      </c>
      <c r="D111" s="59" t="s">
        <v>46</v>
      </c>
      <c r="E111" s="60"/>
    </row>
    <row r="112" spans="1:6" s="59" customFormat="1" ht="18.75" hidden="1" customHeight="1">
      <c r="A112" s="59">
        <v>31</v>
      </c>
      <c r="B112" s="59" t="s">
        <v>83</v>
      </c>
      <c r="C112" s="83">
        <v>3000</v>
      </c>
      <c r="D112" s="59" t="s">
        <v>46</v>
      </c>
      <c r="E112" s="60"/>
    </row>
    <row r="113" spans="1:7" s="59" customFormat="1" ht="18.75" hidden="1" customHeight="1">
      <c r="A113" s="59">
        <v>32</v>
      </c>
      <c r="B113" s="59" t="s">
        <v>84</v>
      </c>
      <c r="C113" s="83">
        <v>3000</v>
      </c>
      <c r="D113" s="59" t="s">
        <v>46</v>
      </c>
      <c r="E113" s="60"/>
    </row>
    <row r="114" spans="1:7" s="59" customFormat="1" ht="18.75" hidden="1" customHeight="1">
      <c r="A114" s="59">
        <v>33</v>
      </c>
      <c r="B114" s="59" t="s">
        <v>85</v>
      </c>
      <c r="C114" s="83">
        <v>3000</v>
      </c>
      <c r="D114" s="59" t="s">
        <v>46</v>
      </c>
      <c r="E114" s="60"/>
    </row>
    <row r="115" spans="1:7" s="59" customFormat="1" ht="18.75" hidden="1" customHeight="1">
      <c r="A115" s="59">
        <v>34</v>
      </c>
      <c r="B115" s="59" t="s">
        <v>86</v>
      </c>
      <c r="C115" s="83">
        <v>3000</v>
      </c>
      <c r="D115" s="59" t="s">
        <v>46</v>
      </c>
      <c r="E115" s="60"/>
    </row>
    <row r="116" spans="1:7" s="59" customFormat="1" ht="18.75" hidden="1" customHeight="1">
      <c r="A116" s="59">
        <v>35</v>
      </c>
      <c r="B116" s="59" t="s">
        <v>87</v>
      </c>
      <c r="C116" s="83">
        <v>3000</v>
      </c>
      <c r="D116" s="59" t="s">
        <v>46</v>
      </c>
      <c r="E116" s="60"/>
    </row>
    <row r="117" spans="1:7" s="59" customFormat="1" ht="18.75" hidden="1" customHeight="1">
      <c r="A117" s="59">
        <v>36</v>
      </c>
      <c r="B117" s="59" t="s">
        <v>88</v>
      </c>
      <c r="C117" s="83">
        <v>3000</v>
      </c>
      <c r="D117" s="59" t="s">
        <v>46</v>
      </c>
      <c r="E117" s="60"/>
    </row>
    <row r="118" spans="1:7" s="59" customFormat="1" ht="18.75" hidden="1" customHeight="1">
      <c r="A118" s="59">
        <v>37</v>
      </c>
      <c r="B118" s="59" t="s">
        <v>89</v>
      </c>
      <c r="C118" s="83">
        <v>3000</v>
      </c>
      <c r="D118" s="59" t="s">
        <v>46</v>
      </c>
      <c r="E118" s="60"/>
    </row>
    <row r="119" spans="1:7" s="59" customFormat="1" ht="18.75" customHeight="1">
      <c r="B119" s="60"/>
      <c r="C119" s="60"/>
      <c r="D119" s="60"/>
      <c r="E119" s="60"/>
      <c r="G119" s="60"/>
    </row>
    <row r="120" spans="1:7" s="59" customFormat="1" ht="18.75" customHeight="1"/>
    <row r="121" spans="1:7" s="59" customFormat="1" ht="18.75" customHeight="1"/>
    <row r="122" spans="1:7" s="59" customFormat="1" ht="18.75" customHeight="1"/>
    <row r="123" spans="1:7" s="59" customFormat="1" ht="18.75" customHeight="1"/>
    <row r="124" spans="1:7" s="59" customFormat="1" ht="18.75" customHeight="1"/>
    <row r="125" spans="1:7" s="59" customFormat="1" ht="18.75" customHeight="1"/>
    <row r="126" spans="1:7" s="59" customFormat="1" ht="18.75" customHeight="1"/>
    <row r="127" spans="1:7" s="59" customFormat="1" ht="18.75" customHeight="1"/>
    <row r="128" spans="1:7" s="59" customFormat="1" ht="18.75" customHeight="1"/>
  </sheetData>
  <sheetProtection algorithmName="SHA-512" hashValue="leQN/OmZg8e2+mYI8sBaHyNstV2w4HFElh1/MDBfsSvbdQeZsg62clJ/6vgXy07kKzIn1K4jHXsIBYplML1n5A==" saltValue="ekpyfckQYGe71VUkJewtvg==" spinCount="100000" sheet="1" objects="1" scenarios="1" autoFilter="0"/>
  <mergeCells count="109">
    <mergeCell ref="BI66:BY66"/>
    <mergeCell ref="BI67:BY67"/>
    <mergeCell ref="BI68:BY68"/>
    <mergeCell ref="BI74:BY74"/>
    <mergeCell ref="BI73:BX73"/>
    <mergeCell ref="BI69:BY69"/>
    <mergeCell ref="BI70:BY70"/>
    <mergeCell ref="BI71:BY71"/>
    <mergeCell ref="BI72:BY72"/>
    <mergeCell ref="BI57:BY57"/>
    <mergeCell ref="BI58:BY58"/>
    <mergeCell ref="BI59:BY59"/>
    <mergeCell ref="BI60:BY60"/>
    <mergeCell ref="BI61:BY61"/>
    <mergeCell ref="BI62:BY62"/>
    <mergeCell ref="BI63:BY63"/>
    <mergeCell ref="BI64:BY64"/>
    <mergeCell ref="BI65:BY65"/>
    <mergeCell ref="BI48:BY48"/>
    <mergeCell ref="BI49:BY49"/>
    <mergeCell ref="BI50:BY50"/>
    <mergeCell ref="BI51:BY51"/>
    <mergeCell ref="BI52:BY52"/>
    <mergeCell ref="BI53:BY53"/>
    <mergeCell ref="BI54:BY54"/>
    <mergeCell ref="BI55:BY55"/>
    <mergeCell ref="BI56:BY56"/>
    <mergeCell ref="BI39:BY39"/>
    <mergeCell ref="BI40:BY40"/>
    <mergeCell ref="BI41:BY41"/>
    <mergeCell ref="BI42:BY42"/>
    <mergeCell ref="BI43:BY43"/>
    <mergeCell ref="BI44:BY44"/>
    <mergeCell ref="BI45:BY45"/>
    <mergeCell ref="BI46:BY46"/>
    <mergeCell ref="BI47:BY47"/>
    <mergeCell ref="BI38:BY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L8:R8"/>
    <mergeCell ref="Z8:AF8"/>
    <mergeCell ref="F15:J15"/>
    <mergeCell ref="A23:E23"/>
    <mergeCell ref="F23:J23"/>
    <mergeCell ref="A16:E16"/>
    <mergeCell ref="A19:E19"/>
    <mergeCell ref="F19:J19"/>
    <mergeCell ref="A20:E20"/>
    <mergeCell ref="F20:J20"/>
    <mergeCell ref="A21:E21"/>
    <mergeCell ref="F21:J21"/>
    <mergeCell ref="A15:E15"/>
    <mergeCell ref="F18:J18"/>
  </mergeCells>
  <phoneticPr fontId="3"/>
  <dataValidations count="5">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（はじめにお読みください）本申請書の使い方</vt:lpstr>
      <vt:lpstr>総括表</vt:lpstr>
      <vt:lpstr>申請額一覧</vt:lpstr>
      <vt:lpstr>個票１</vt:lpstr>
      <vt:lpstr>'（はじめにお読みください）本申請書の使い方'!Print_Area</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広島県</cp:lastModifiedBy>
  <cp:lastPrinted>2021-12-28T00:16:12Z</cp:lastPrinted>
  <dcterms:created xsi:type="dcterms:W3CDTF">2018-06-19T01:27:02Z</dcterms:created>
  <dcterms:modified xsi:type="dcterms:W3CDTF">2021-12-28T00:17:05Z</dcterms:modified>
</cp:coreProperties>
</file>