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01 通常分\04 市町→県\18坂町　○\"/>
    </mc:Choice>
  </mc:AlternateContent>
  <bookViews>
    <workbookView xWindow="0" yWindow="0" windowWidth="13605" windowHeight="12105"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<sst xmlns="http://schemas.openxmlformats.org/spreadsheetml/2006/main" count="1070" uniqueCount="585">
  <si>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</si>
  <si>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</si>
  <si>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</si>
  <si>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</si>
  <si>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</si>
  <si>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</si>
  <si>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</si>
  <si>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</si>
  <si>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</si>
  <si>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</si>
  <si>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</si>
  <si>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</si>
  <si>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</si>
  <si>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</si>
  <si>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</si>
  <si>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</si>
  <si>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</si>
  <si>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</si>
  <si>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</si>
  <si>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</si>
  <si>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</si>
  <si>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</si>
  <si>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</si>
  <si>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</si>
  <si>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</si>
  <si>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</si>
  <si>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</si>
  <si>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</si>
  <si>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</si>
  <si>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</si>
  <si>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</si>
  <si>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</si>
  <si>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</si>
  <si>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</si>
  <si>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</si>
  <si>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</si>
  <si>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</si>
  <si>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</si>
  <si>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</si>
  <si>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</si>
  <si>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</si>
  <si>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</si>
  <si>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</si>
  <si>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</si>
  <si>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</si>
  <si>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</si>
  <si>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</si>
  <si>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</si>
  <si>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</si>
  <si>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</si>
  <si>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</si>
  <si>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</si>
  <si>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</si>
  <si>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</si>
  <si>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</si>
  <si>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</si>
  <si>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</si>
  <si>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</si>
  <si>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</si>
  <si>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</si>
  <si>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</si>
  <si>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</si>
  <si>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</si>
  <si>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</si>
  <si>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</si>
  <si>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</si>
  <si>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</si>
  <si>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</si>
  <si>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</si>
  <si>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</si>
  <si>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</si>
  <si>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</si>
  <si>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</si>
  <si>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</si>
  <si>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</si>
  <si>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</si>
  <si>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</si>
  <si>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</si>
  <si>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</si>
  <si>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</si>
  <si>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</si>
  <si>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</si>
  <si>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</si>
  <si>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</si>
  <si>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</si>
  <si>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</si>
  <si>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</si>
  <si>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</si>
  <si>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</si>
  <si>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</si>
  <si>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</si>
  <si>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</si>
  <si>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</si>
  <si>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</si>
  <si>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</si>
  <si>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</si>
  <si>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</si>
  <si>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</si>
  <si>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</si>
  <si>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</si>
  <si>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</si>
  <si>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</si>
  <si>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</si>
  <si>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</si>
  <si>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</si>
  <si>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</si>
  <si>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</si>
  <si>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</si>
  <si>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</si>
  <si>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</si>
  <si>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</si>
  <si>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</si>
  <si>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</si>
  <si>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</si>
  <si>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</si>
  <si>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</si>
  <si>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</si>
  <si>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</si>
  <si>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</si>
  <si>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</si>
  <si>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</si>
  <si>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</si>
  <si>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</si>
  <si>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</si>
  <si>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</si>
  <si>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</si>
  <si>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</si>
  <si>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</si>
  <si>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</si>
  <si>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</si>
  <si>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</si>
  <si>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</si>
  <si>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</si>
  <si>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</si>
  <si>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</si>
  <si>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</si>
  <si>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</si>
  <si>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</si>
  <si>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</si>
  <si>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</si>
  <si>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</si>
  <si>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</si>
  <si>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</si>
  <si>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</si>
  <si>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</si>
  <si>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</si>
  <si>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</si>
  <si>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</si>
  <si>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</si>
  <si>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</si>
  <si>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</si>
  <si>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</si>
  <si>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</si>
  <si>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</si>
  <si>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</si>
  <si>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</si>
  <si>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</si>
  <si>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</si>
  <si>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</si>
  <si>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</si>
  <si>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</si>
  <si>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</si>
  <si>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</si>
  <si>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</si>
  <si>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</si>
  <si>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</si>
  <si>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</si>
  <si>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</si>
  <si>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</si>
  <si>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</si>
  <si>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</si>
  <si>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</si>
  <si>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</si>
  <si>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</si>
  <si>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</si>
  <si>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</si>
  <si>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</si>
  <si>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</si>
  <si>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</si>
  <si>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</si>
  <si>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</si>
  <si>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</si>
  <si>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</si>
  <si>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</si>
  <si>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</si>
  <si>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</si>
  <si>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</si>
  <si>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</si>
  <si>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</si>
  <si>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</si>
  <si>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</si>
  <si>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</si>
  <si>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</si>
  <si>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</si>
  <si>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</si>
  <si>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</si>
  <si>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</si>
  <si>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</si>
  <si>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</si>
  <si>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</si>
  <si>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</si>
  <si>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</si>
  <si>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</si>
  <si>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</si>
  <si>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</si>
  <si>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</si>
  <si>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</si>
  <si>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</si>
  <si>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</si>
  <si>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</si>
  <si>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</si>
  <si>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</si>
  <si>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</si>
  <si>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</si>
  <si>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</si>
  <si>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</si>
  <si>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</si>
  <si>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</si>
  <si>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</si>
  <si>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</si>
  <si>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</si>
  <si>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</si>
  <si>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</si>
  <si>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</si>
  <si>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</si>
  <si>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</si>
  <si>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</si>
  <si>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</si>
  <si>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</si>
  <si>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</si>
  <si>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</si>
  <si>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</si>
  <si>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</si>
  <si>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</si>
  <si>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</si>
  <si>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</si>
  <si>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</si>
  <si>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</si>
  <si>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</si>
  <si>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</si>
  <si>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</si>
  <si>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</si>
  <si>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</si>
  <si>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</si>
  <si>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</si>
  <si>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</si>
  <si>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</si>
  <si>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</si>
  <si>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</si>
  <si>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</si>
  <si>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</si>
  <si>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</si>
  <si>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</si>
  <si>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</si>
  <si>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</si>
  <si>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</si>
  <si>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</si>
  <si>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</si>
  <si>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</si>
  <si>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</si>
  <si>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</si>
  <si>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</si>
  <si>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</si>
  <si>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</si>
  <si>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</si>
  <si>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</si>
  <si>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</si>
  <si>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</si>
  <si>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</si>
  <si>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</si>
  <si>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</si>
  <si>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</si>
  <si>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</si>
  <si>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</si>
  <si>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</si>
  <si>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</si>
  <si>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</si>
  <si>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</si>
  <si>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</si>
  <si>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</si>
  <si>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</si>
  <si>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</si>
  <si>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</si>
  <si>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</si>
  <si>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</si>
  <si>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</si>
  <si>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</si>
  <si>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</si>
  <si>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</si>
  <si>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</si>
  <si>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</si>
  <si>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</si>
  <si>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</si>
  <si>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</si>
  <si>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</si>
  <si>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</si>
  <si>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</si>
  <si>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</si>
  <si>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</si>
  <si>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</si>
  <si>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</si>
  <si>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</si>
  <si>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</si>
  <si>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</si>
  <si>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</si>
  <si>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</si>
  <si>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</si>
  <si>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</si>
  <si>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</si>
  <si>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</si>
  <si>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</si>
  <si>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</si>
  <si>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</si>
  <si>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</si>
  <si>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</si>
  <si>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</si>
  <si>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</si>
  <si>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</si>
  <si>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</si>
  <si>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</si>
  <si>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</si>
  <si>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</si>
  <si>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</si>
  <si>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</si>
  <si>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</si>
  <si>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</si>
  <si>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</si>
  <si>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</si>
  <si>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</si>
  <si>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</si>
  <si>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</si>
  <si>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</si>
  <si>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</si>
  <si>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</si>
  <si>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</si>
  <si>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</si>
  <si>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</si>
  <si>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</si>
  <si>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</si>
  <si>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</si>
  <si>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</si>
  <si>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</si>
  <si>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</si>
  <si>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</si>
  <si>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</si>
  <si>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</si>
  <si>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</si>
  <si>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</si>
  <si>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</si>
  <si>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</si>
  <si>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</si>
  <si>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</si>
  <si>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</si>
  <si>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</si>
  <si>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</si>
  <si>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</si>
  <si>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</si>
  <si>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</si>
  <si>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</si>
  <si>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</si>
  <si>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</si>
  <si>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</si>
  <si>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</si>
  <si>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</si>
  <si>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</si>
  <si>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</si>
  <si>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</si>
  <si>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</si>
  <si>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</si>
  <si>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</si>
  <si>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</si>
  <si>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</si>
  <si>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</si>
  <si>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</si>
  <si>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</si>
  <si>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</si>
  <si>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</si>
  <si>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</si>
  <si>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</si>
  <si>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</si>
  <si>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</si>
  <si>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</si>
  <si>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</si>
  <si>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</si>
  <si>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</si>
  <si>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</si>
  <si>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</si>
  <si>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</si>
  <si>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</si>
  <si>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</si>
  <si>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</si>
  <si>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</si>
  <si>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</si>
  <si>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</si>
  <si>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</si>
  <si>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</si>
  <si>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</si>
  <si>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</si>
  <si>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</si>
  <si>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</si>
  <si>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</si>
  <si>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</si>
  <si>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</si>
  <si>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</si>
  <si>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</si>
  <si>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</si>
  <si>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</si>
  <si>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</si>
  <si>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</si>
  <si>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</si>
  <si>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</si>
  <si>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</si>
  <si>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</si>
  <si>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</si>
  <si>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</si>
  <si>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</si>
  <si>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</si>
  <si>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</si>
  <si>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</si>
  <si>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</si>
  <si>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</si>
  <si>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</si>
  <si>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</si>
  <si>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</si>
  <si>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</si>
  <si>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</si>
  <si>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</si>
  <si>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</si>
  <si>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</si>
  <si>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</si>
  <si>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</si>
  <si>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</si>
  <si>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</si>
  <si>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</si>
  <si>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</si>
  <si>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</si>
  <si>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</si>
  <si>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</si>
  <si>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</si>
  <si>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</si>
  <si>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</si>
  <si>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</si>
  <si>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</si>
  <si>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</si>
  <si>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</si>
  <si>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</si>
  <si>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</si>
  <si>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</si>
  <si>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</si>
  <si>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</si>
  <si>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</si>
  <si>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</si>
  <si>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</si>
  <si>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</si>
  <si>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</si>
  <si>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</si>
  <si>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</si>
  <si>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</si>
  <si>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</si>
  <si>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</si>
  <si>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</si>
  <si>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</si>
  <si>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</si>
  <si>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</si>
  <si>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</si>
  <si>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</si>
  <si>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</si>
  <si>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</si>
  <si>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</si>
  <si>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</si>
  <si>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</si>
  <si>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</si>
  <si>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</si>
  <si>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</si>
  <si>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</si>
  <si>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</si>
  <si>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</si>
  <si>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</si>
  <si>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</si>
  <si>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</si>
  <si>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</si>
  <si>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</si>
  <si>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</si>
  <si>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</si>
  <si>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</si>
  <si>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</si>
  <si>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</si>
  <si>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</si>
  <si>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</si>
  <si>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</si>
  <si>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</si>
  <si>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</si>
  <si>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</si>
  <si>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</si>
  <si>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</si>
  <si>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</si>
  <si>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</si>
  <si>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</si>
  <si>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</si>
  <si>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</si>
  <si>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</si>
  <si>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</si>
  <si>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</si>
  <si>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</si>
  <si>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</si>
  <si>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</si>
  <si>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</si>
  <si>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</si>
  <si>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</si>
  <si>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</si>
  <si>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</si>
  <si>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</si>
  <si>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</si>
  <si>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</si>
  <si>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</si>
  <si>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</si>
  <si>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</si>
  <si>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</si>
  <si>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</si>
  <si>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</si>
  <si>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</si>
  <si>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</si>
  <si>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</si>
  <si>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</si>
  <si>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</si>
  <si>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</si>
  <si>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</si>
  <si>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</si>
  <si>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</si>
  <si>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</si>
  <si>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</si>
  <si>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</si>
  <si>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</si>
  <si>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</si>
  <si>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</si>
  <si>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</si>
  <si>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</si>
  <si>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</si>
  <si>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</si>
  <si>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</si>
  <si>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</si>
  <si>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</si>
  <si>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</si>
  <si>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</si>
  <si>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</si>
  <si>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</si>
  <si>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</si>
  <si>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</si>
  <si>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</si>
  <si>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</si>
  <si>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</si>
  <si>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</si>
  <si>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</si>
  <si>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</si>
  <si>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</si>
  <si>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</si>
  <si>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</si>
  <si>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 24.24</t>
  </si>
  <si>
    <t>一般会計</t>
  </si>
  <si>
    <t>国民健康保険事業特別会計</t>
  </si>
  <si>
    <t>下水道事業特別会計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</si>
  <si>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</si>
  <si>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</si>
  <si>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</si>
  <si>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</si>
  <si>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</si>
  <si>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</si>
  <si>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</si>
  <si>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</si>
  <si>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</si>
  <si>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</si>
  <si>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</si>
  <si>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</si>
  <si>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</si>
  <si>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</si>
  <si>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</si>
  <si>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</si>
  <si>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〇</t>
    <phoneticPr fontId="2"/>
  </si>
  <si>
    <t>坂町土地開発公社</t>
    <rPh sb="0" eb="1">
      <t>サカ</t>
    </rPh>
    <rPh sb="1" eb="2">
      <t>チョウ</t>
    </rPh>
    <rPh sb="2" eb="4">
      <t>トチ</t>
    </rPh>
    <rPh sb="4" eb="6">
      <t>カイハツ</t>
    </rPh>
    <rPh sb="6" eb="8">
      <t>コウシャ</t>
    </rPh>
    <phoneticPr fontId="2"/>
  </si>
  <si>
    <t>-</t>
    <phoneticPr fontId="2"/>
  </si>
  <si>
    <t>大規模事業基金</t>
    <rPh sb="0" eb="3">
      <t>ダイキボ</t>
    </rPh>
    <rPh sb="3" eb="5">
      <t>ジギョウ</t>
    </rPh>
    <rPh sb="5" eb="7">
      <t>キキン</t>
    </rPh>
    <phoneticPr fontId="5"/>
  </si>
  <si>
    <t>地域福祉基金</t>
    <rPh sb="0" eb="2">
      <t>チイキ</t>
    </rPh>
    <rPh sb="2" eb="4">
      <t>フクシ</t>
    </rPh>
    <rPh sb="4" eb="6">
      <t>キキン</t>
    </rPh>
    <phoneticPr fontId="5"/>
  </si>
  <si>
    <t>平成30年7月豪雨災害復興基金</t>
    <rPh sb="0" eb="2">
      <t>ヘイセイ</t>
    </rPh>
    <rPh sb="4" eb="5">
      <t>ネン</t>
    </rPh>
    <rPh sb="6" eb="7">
      <t>ガツ</t>
    </rPh>
    <rPh sb="7" eb="9">
      <t>ゴウウ</t>
    </rPh>
    <rPh sb="9" eb="11">
      <t>サイガイ</t>
    </rPh>
    <rPh sb="11" eb="13">
      <t>フッコウ</t>
    </rPh>
    <rPh sb="13" eb="15">
      <t>キキン</t>
    </rPh>
    <phoneticPr fontId="5"/>
  </si>
  <si>
    <t>浮消波提維持管理基金</t>
    <rPh sb="0" eb="3">
      <t>ウキショウハ</t>
    </rPh>
    <rPh sb="3" eb="4">
      <t>テイ</t>
    </rPh>
    <rPh sb="4" eb="6">
      <t>イジ</t>
    </rPh>
    <rPh sb="6" eb="8">
      <t>カンリ</t>
    </rPh>
    <rPh sb="8" eb="10">
      <t>キキン</t>
    </rPh>
    <phoneticPr fontId="5"/>
  </si>
  <si>
    <t>まち・ひと・しごと創生基金</t>
    <rPh sb="9" eb="11">
      <t>ソウセイ</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</si>
</sst>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AF20-414D-A625-E0C9307AF8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26807</c:v>
                </c:pt>
                <c:pt idx="1">
                  <c:v>71021</c:v>
                </c:pt>
                <c:pt idx="2">
                  <c:v>103322</c:v>
                </c:pt>
                <c:pt idx="3">
                  <c:v>32387</c:v>
                </c:pt>
                <c:pt idx="4">
                  <c:v>203259</c:v>
                </c:pt>
              </c:numCache>
            </c:numRef>
          </c:val>
          <c:smooth val="0"/>
          <c:extLst xmlns:c16r2="http://schemas.microsoft.com/office/drawing/2015/06/chart">
            <c:ext xmlns:c16="http://schemas.microsoft.com/office/drawing/2014/chart" uri="{C3380CC4-5D6E-409C-BE32-E72D297353CC}">
              <c16:uniqueId val="{00000001-AF20-414D-A625-E0C9307AF856}"/>
            </c:ext>
          </c:extLst>
        </c:ser>
        <c:dLbls>
          <c:showLegendKey val="0"/>
          <c:showVal val="0"/>
          <c:showCatName val="0"/>
          <c:showSerName val="0"/>
          <c:showPercent val="0"/>
          <c:showBubbleSize val="0"/>
        </c:dLbls>
        <c:marker val="1"/>
        <c:smooth val="0"/>
        <c:axId val="834246640"/>
        <c:axId val="834248992"/>
      </c:lineChart>
      <c:catAx>
        <c:axId val="83424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248992"/>
        <c:crosses val="autoZero"/>
        <c:auto val="1"/>
        <c:lblAlgn val="ctr"/>
        <c:lblOffset val="100"/>
        <c:tickLblSkip val="1"/>
        <c:tickMarkSkip val="1"/>
        <c:noMultiLvlLbl val="0"/>
      </c:catAx>
      <c:valAx>
        <c:axId val="8342489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24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5.95</c:v>
                </c:pt>
                <c:pt idx="2">
                  <c:v>2.17</c:v>
                </c:pt>
                <c:pt idx="3">
                  <c:v>2.12</c:v>
                </c:pt>
                <c:pt idx="4">
                  <c:v>9.9</c:v>
                </c:pt>
              </c:numCache>
            </c:numRef>
          </c:val>
          <c:extLst xmlns:c16r2="http://schemas.microsoft.com/office/drawing/2015/06/chart">
            <c:ext xmlns:c16="http://schemas.microsoft.com/office/drawing/2014/chart" uri="{C3380CC4-5D6E-409C-BE32-E72D297353CC}">
              <c16:uniqueId val="{00000000-FC90-46B1-8420-B7EAA697AE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56.9</c:v>
                </c:pt>
                <c:pt idx="1">
                  <c:v>60.51</c:v>
                </c:pt>
                <c:pt idx="2">
                  <c:v>61.61</c:v>
                </c:pt>
                <c:pt idx="3">
                  <c:v>37.21</c:v>
                </c:pt>
                <c:pt idx="4">
                  <c:v>50.45</c:v>
                </c:pt>
              </c:numCache>
            </c:numRef>
          </c:val>
          <c:extLst xmlns:c16r2="http://schemas.microsoft.com/office/drawing/2015/06/chart">
            <c:ext xmlns:c16="http://schemas.microsoft.com/office/drawing/2014/chart" uri="{C3380CC4-5D6E-409C-BE32-E72D297353CC}">
              <c16:uniqueId val="{00000001-FC90-46B1-8420-B7EAA697AE81}"/>
            </c:ext>
          </c:extLst>
        </c:ser>
        <c:dLbls>
          <c:showLegendKey val="0"/>
          <c:showVal val="0"/>
          <c:showCatName val="0"/>
          <c:showSerName val="0"/>
          <c:showPercent val="0"/>
          <c:showBubbleSize val="0"/>
        </c:dLbls>
        <c:gapWidth val="250"/>
        <c:overlap val="100"/>
        <c:axId val="834249384"/>
        <c:axId val="83425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2.97</c:v>
                </c:pt>
                <c:pt idx="1">
                  <c:v>3.52</c:v>
                </c:pt>
                <c:pt idx="2">
                  <c:v>-0.7</c:v>
                </c:pt>
                <c:pt idx="3">
                  <c:v>-24.24</c:v>
                </c:pt>
                <c:pt idx="4">
                  <c:v>21.27</c:v>
                </c:pt>
              </c:numCache>
            </c:numRef>
          </c:val>
          <c:smooth val="0"/>
          <c:extLst xmlns:c16r2="http://schemas.microsoft.com/office/drawing/2015/06/chart">
            <c:ext xmlns:c16="http://schemas.microsoft.com/office/drawing/2014/chart" uri="{C3380CC4-5D6E-409C-BE32-E72D297353CC}">
              <c16:uniqueId val="{00000002-FC90-46B1-8420-B7EAA697AE81}"/>
            </c:ext>
          </c:extLst>
        </c:ser>
        <c:dLbls>
          <c:showLegendKey val="0"/>
          <c:showVal val="0"/>
          <c:showCatName val="0"/>
          <c:showSerName val="0"/>
          <c:showPercent val="0"/>
          <c:showBubbleSize val="0"/>
        </c:dLbls>
        <c:marker val="1"/>
        <c:smooth val="0"/>
        <c:axId val="834249384"/>
        <c:axId val="834252128"/>
      </c:lineChart>
      <c:catAx>
        <c:axId val="83424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4252128"/>
        <c:crosses val="autoZero"/>
        <c:auto val="1"/>
        <c:lblAlgn val="ctr"/>
        <c:lblOffset val="100"/>
        <c:tickLblSkip val="1"/>
        <c:tickMarkSkip val="1"/>
        <c:noMultiLvlLbl val="0"/>
      </c:catAx>
      <c:valAx>
        <c:axId val="8342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424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659-41B1-92C2-55C46ABA5B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59-41B1-92C2-55C46ABA5B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659-41B1-92C2-55C46ABA5B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659-41B1-92C2-55C46ABA5B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659-41B1-92C2-55C46ABA5B8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0.04</c:v>
                </c:pt>
                <c:pt idx="4">
                  <c:v>#N/A</c:v>
                </c:pt>
                <c:pt idx="5">
                  <c:v>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2659-41B1-92C2-55C46ABA5B8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1.21</c:v>
                </c:pt>
                <c:pt idx="2">
                  <c:v>#N/A</c:v>
                </c:pt>
                <c:pt idx="3">
                  <c:v>1</c:v>
                </c:pt>
                <c:pt idx="4">
                  <c:v>#N/A</c:v>
                </c:pt>
                <c:pt idx="5">
                  <c:v>0.16</c:v>
                </c:pt>
                <c:pt idx="6">
                  <c:v>#N/A</c:v>
                </c:pt>
                <c:pt idx="7">
                  <c:v>0.23</c:v>
                </c:pt>
                <c:pt idx="8">
                  <c:v>#N/A</c:v>
                </c:pt>
                <c:pt idx="9">
                  <c:v>0.31</c:v>
                </c:pt>
              </c:numCache>
            </c:numRef>
          </c:val>
          <c:extLst xmlns:c16r2="http://schemas.microsoft.com/office/drawing/2015/06/chart">
            <c:ext xmlns:c16="http://schemas.microsoft.com/office/drawing/2014/chart" uri="{C3380CC4-5D6E-409C-BE32-E72D297353CC}">
              <c16:uniqueId val="{00000006-2659-41B1-92C2-55C46ABA5B8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0.63</c:v>
                </c:pt>
                <c:pt idx="4">
                  <c:v>#N/A</c:v>
                </c:pt>
                <c:pt idx="5">
                  <c:v>0.23</c:v>
                </c:pt>
                <c:pt idx="6">
                  <c:v>#N/A</c:v>
                </c:pt>
                <c:pt idx="7">
                  <c:v>0.1</c:v>
                </c:pt>
                <c:pt idx="8">
                  <c:v>#N/A</c:v>
                </c:pt>
                <c:pt idx="9">
                  <c:v>0.44</c:v>
                </c:pt>
              </c:numCache>
            </c:numRef>
          </c:val>
          <c:extLst xmlns:c16r2="http://schemas.microsoft.com/office/drawing/2015/06/chart">
            <c:ext xmlns:c16="http://schemas.microsoft.com/office/drawing/2014/chart" uri="{C3380CC4-5D6E-409C-BE32-E72D297353CC}">
              <c16:uniqueId val="{00000007-2659-41B1-92C2-55C46ABA5B8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1.26</c:v>
                </c:pt>
                <c:pt idx="2">
                  <c:v>#N/A</c:v>
                </c:pt>
                <c:pt idx="3">
                  <c:v>0.82</c:v>
                </c:pt>
                <c:pt idx="4">
                  <c:v>#N/A</c:v>
                </c:pt>
                <c:pt idx="5">
                  <c:v>1.61</c:v>
                </c:pt>
                <c:pt idx="6">
                  <c:v>#N/A</c:v>
                </c:pt>
                <c:pt idx="7">
                  <c:v>0.86</c:v>
                </c:pt>
                <c:pt idx="8">
                  <c:v>#N/A</c:v>
                </c:pt>
                <c:pt idx="9">
                  <c:v>1.01</c:v>
                </c:pt>
              </c:numCache>
            </c:numRef>
          </c:val>
          <c:extLst xmlns:c16r2="http://schemas.microsoft.com/office/drawing/2015/06/chart">
            <c:ext xmlns:c16="http://schemas.microsoft.com/office/drawing/2014/chart" uri="{C3380CC4-5D6E-409C-BE32-E72D297353CC}">
              <c16:uniqueId val="{00000008-2659-41B1-92C2-55C46ABA5B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4.82</c:v>
                </c:pt>
                <c:pt idx="2">
                  <c:v>#N/A</c:v>
                </c:pt>
                <c:pt idx="3">
                  <c:v>5.95</c:v>
                </c:pt>
                <c:pt idx="4">
                  <c:v>#N/A</c:v>
                </c:pt>
                <c:pt idx="5">
                  <c:v>2.16</c:v>
                </c:pt>
                <c:pt idx="6">
                  <c:v>#N/A</c:v>
                </c:pt>
                <c:pt idx="7">
                  <c:v>2.11</c:v>
                </c:pt>
                <c:pt idx="8">
                  <c:v>#N/A</c:v>
                </c:pt>
                <c:pt idx="9">
                  <c:v>9.9</c:v>
                </c:pt>
              </c:numCache>
            </c:numRef>
          </c:val>
          <c:extLst xmlns:c16r2="http://schemas.microsoft.com/office/drawing/2015/06/chart">
            <c:ext xmlns:c16="http://schemas.microsoft.com/office/drawing/2014/chart" uri="{C3380CC4-5D6E-409C-BE32-E72D297353CC}">
              <c16:uniqueId val="{00000009-2659-41B1-92C2-55C46ABA5B81}"/>
            </c:ext>
          </c:extLst>
        </c:ser>
        <c:dLbls>
          <c:showLegendKey val="0"/>
          <c:showVal val="0"/>
          <c:showCatName val="0"/>
          <c:showSerName val="0"/>
          <c:showPercent val="0"/>
          <c:showBubbleSize val="0"/>
        </c:dLbls>
        <c:gapWidth val="150"/>
        <c:overlap val="100"/>
        <c:axId val="834253304"/>
        <c:axId val="834252912"/>
      </c:barChart>
      <c:catAx>
        <c:axId val="83425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4252912"/>
        <c:crosses val="autoZero"/>
        <c:auto val="1"/>
        <c:lblAlgn val="ctr"/>
        <c:lblOffset val="100"/>
        <c:tickLblSkip val="1"/>
        <c:tickMarkSkip val="1"/>
        <c:noMultiLvlLbl val="0"/>
      </c:catAx>
      <c:valAx>
        <c:axId val="83425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4253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541</c:v>
                </c:pt>
                <c:pt idx="5">
                  <c:v>538</c:v>
                </c:pt>
                <c:pt idx="8">
                  <c:v>541</c:v>
                </c:pt>
                <c:pt idx="11">
                  <c:v>544</c:v>
                </c:pt>
                <c:pt idx="14">
                  <c:v>536</c:v>
                </c:pt>
              </c:numCache>
            </c:numRef>
          </c:val>
          <c:extLst xmlns:c16r2="http://schemas.microsoft.com/office/drawing/2015/06/chart">
            <c:ext xmlns:c16="http://schemas.microsoft.com/office/drawing/2014/chart" uri="{C3380CC4-5D6E-409C-BE32-E72D297353CC}">
              <c16:uniqueId val="{00000000-2EFF-47A2-AAFA-A77901BBF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FF-47A2-AAFA-A77901BBF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4</c:v>
                </c:pt>
                <c:pt idx="12">
                  <c:v>3</c:v>
                </c:pt>
              </c:numCache>
            </c:numRef>
          </c:val>
          <c:extLst xmlns:c16r2="http://schemas.microsoft.com/office/drawing/2015/06/chart">
            <c:ext xmlns:c16="http://schemas.microsoft.com/office/drawing/2014/chart" uri="{C3380CC4-5D6E-409C-BE32-E72D297353CC}">
              <c16:uniqueId val="{00000002-2EFF-47A2-AAFA-A77901BBF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29</c:v>
                </c:pt>
                <c:pt idx="6">
                  <c:v>7</c:v>
                </c:pt>
                <c:pt idx="9">
                  <c:v>0</c:v>
                </c:pt>
                <c:pt idx="12">
                  <c:v>2</c:v>
                </c:pt>
              </c:numCache>
            </c:numRef>
          </c:val>
          <c:extLst xmlns:c16r2="http://schemas.microsoft.com/office/drawing/2015/06/chart">
            <c:ext xmlns:c16="http://schemas.microsoft.com/office/drawing/2014/chart" uri="{C3380CC4-5D6E-409C-BE32-E72D297353CC}">
              <c16:uniqueId val="{00000003-2EFF-47A2-AAFA-A77901BBF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234</c:v>
                </c:pt>
                <c:pt idx="3">
                  <c:v>186</c:v>
                </c:pt>
                <c:pt idx="6">
                  <c:v>217</c:v>
                </c:pt>
                <c:pt idx="9">
                  <c:v>258</c:v>
                </c:pt>
                <c:pt idx="12">
                  <c:v>214</c:v>
                </c:pt>
              </c:numCache>
            </c:numRef>
          </c:val>
          <c:extLst xmlns:c16r2="http://schemas.microsoft.com/office/drawing/2015/06/chart">
            <c:ext xmlns:c16="http://schemas.microsoft.com/office/drawing/2014/chart" uri="{C3380CC4-5D6E-409C-BE32-E72D297353CC}">
              <c16:uniqueId val="{00000004-2EFF-47A2-AAFA-A77901BBF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FF-47A2-AAFA-A77901BBF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FF-47A2-AAFA-A77901BBF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441</c:v>
                </c:pt>
                <c:pt idx="3">
                  <c:v>436</c:v>
                </c:pt>
                <c:pt idx="6">
                  <c:v>440</c:v>
                </c:pt>
                <c:pt idx="9">
                  <c:v>403</c:v>
                </c:pt>
                <c:pt idx="12">
                  <c:v>407</c:v>
                </c:pt>
              </c:numCache>
            </c:numRef>
          </c:val>
          <c:extLst xmlns:c16r2="http://schemas.microsoft.com/office/drawing/2015/06/chart">
            <c:ext xmlns:c16="http://schemas.microsoft.com/office/drawing/2014/chart" uri="{C3380CC4-5D6E-409C-BE32-E72D297353CC}">
              <c16:uniqueId val="{00000007-2EFF-47A2-AAFA-A77901BBF53F}"/>
            </c:ext>
          </c:extLst>
        </c:ser>
        <c:dLbls>
          <c:showLegendKey val="0"/>
          <c:showVal val="0"/>
          <c:showCatName val="0"/>
          <c:showSerName val="0"/>
          <c:showPercent val="0"/>
          <c:showBubbleSize val="0"/>
        </c:dLbls>
        <c:gapWidth val="100"/>
        <c:overlap val="100"/>
        <c:axId val="834223904"/>
        <c:axId val="83422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c:v>
                </c:pt>
                <c:pt idx="2">
                  <c:v>#N/A</c:v>
                </c:pt>
                <c:pt idx="3">
                  <c:v>#N/A</c:v>
                </c:pt>
                <c:pt idx="4">
                  <c:v>115</c:v>
                </c:pt>
                <c:pt idx="5">
                  <c:v>#N/A</c:v>
                </c:pt>
                <c:pt idx="6">
                  <c:v>#N/A</c:v>
                </c:pt>
                <c:pt idx="7">
                  <c:v>125</c:v>
                </c:pt>
                <c:pt idx="8">
                  <c:v>#N/A</c:v>
                </c:pt>
                <c:pt idx="9">
                  <c:v>#N/A</c:v>
                </c:pt>
                <c:pt idx="10">
                  <c:v>121</c:v>
                </c:pt>
                <c:pt idx="11">
                  <c:v>#N/A</c:v>
                </c:pt>
                <c:pt idx="12">
                  <c:v>#N/A</c:v>
                </c:pt>
                <c:pt idx="13">
                  <c:v>90</c:v>
                </c:pt>
                <c:pt idx="14">
                  <c:v>#N/A</c:v>
                </c:pt>
              </c:numCache>
            </c:numRef>
          </c:val>
          <c:smooth val="0"/>
          <c:extLst xmlns:c16r2="http://schemas.microsoft.com/office/drawing/2015/06/chart">
            <c:ext xmlns:c16="http://schemas.microsoft.com/office/drawing/2014/chart" uri="{C3380CC4-5D6E-409C-BE32-E72D297353CC}">
              <c16:uniqueId val="{00000008-2EFF-47A2-AAFA-A77901BBF53F}"/>
            </c:ext>
          </c:extLst>
        </c:ser>
        <c:dLbls>
          <c:showLegendKey val="0"/>
          <c:showVal val="0"/>
          <c:showCatName val="0"/>
          <c:showSerName val="0"/>
          <c:showPercent val="0"/>
          <c:showBubbleSize val="0"/>
        </c:dLbls>
        <c:marker val="1"/>
        <c:smooth val="0"/>
        <c:axId val="834223904"/>
        <c:axId val="834222728"/>
      </c:lineChart>
      <c:catAx>
        <c:axId val="8342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4222728"/>
        <c:crosses val="autoZero"/>
        <c:auto val="1"/>
        <c:lblAlgn val="ctr"/>
        <c:lblOffset val="100"/>
        <c:tickLblSkip val="1"/>
        <c:tickMarkSkip val="1"/>
        <c:noMultiLvlLbl val="0"/>
      </c:catAx>
      <c:valAx>
        <c:axId val="83422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42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6177</c:v>
                </c:pt>
                <c:pt idx="5">
                  <c:v>6225</c:v>
                </c:pt>
                <c:pt idx="8">
                  <c:v>6145</c:v>
                </c:pt>
                <c:pt idx="11">
                  <c:v>7253</c:v>
                </c:pt>
                <c:pt idx="14">
                  <c:v>8060</c:v>
                </c:pt>
              </c:numCache>
            </c:numRef>
          </c:val>
          <c:extLst xmlns:c16r2="http://schemas.microsoft.com/office/drawing/2015/06/chart">
            <c:ext xmlns:c16="http://schemas.microsoft.com/office/drawing/2014/chart" uri="{C3380CC4-5D6E-409C-BE32-E72D297353CC}">
              <c16:uniqueId val="{00000000-C10A-43AA-8EF3-0BFF9BA2CB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384</c:v>
                </c:pt>
                <c:pt idx="5">
                  <c:v>443</c:v>
                </c:pt>
                <c:pt idx="8">
                  <c:v>410</c:v>
                </c:pt>
                <c:pt idx="11">
                  <c:v>370</c:v>
                </c:pt>
                <c:pt idx="14">
                  <c:v>331</c:v>
                </c:pt>
              </c:numCache>
            </c:numRef>
          </c:val>
          <c:extLst xmlns:c16r2="http://schemas.microsoft.com/office/drawing/2015/06/chart">
            <c:ext xmlns:c16="http://schemas.microsoft.com/office/drawing/2014/chart" uri="{C3380CC4-5D6E-409C-BE32-E72D297353CC}">
              <c16:uniqueId val="{00000001-C10A-43AA-8EF3-0BFF9BA2CB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4738</c:v>
                </c:pt>
                <c:pt idx="5">
                  <c:v>5059</c:v>
                </c:pt>
                <c:pt idx="8">
                  <c:v>5195</c:v>
                </c:pt>
                <c:pt idx="11">
                  <c:v>4471</c:v>
                </c:pt>
                <c:pt idx="14">
                  <c:v>4634</c:v>
                </c:pt>
              </c:numCache>
            </c:numRef>
          </c:val>
          <c:extLst xmlns:c16r2="http://schemas.microsoft.com/office/drawing/2015/06/chart">
            <c:ext xmlns:c16="http://schemas.microsoft.com/office/drawing/2014/chart" uri="{C3380CC4-5D6E-409C-BE32-E72D297353CC}">
              <c16:uniqueId val="{00000002-C10A-43AA-8EF3-0BFF9BA2CB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0A-43AA-8EF3-0BFF9BA2CB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0A-43AA-8EF3-0BFF9BA2CB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0A-43AA-8EF3-0BFF9BA2CB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568</c:v>
                </c:pt>
                <c:pt idx="3">
                  <c:v>550</c:v>
                </c:pt>
                <c:pt idx="6">
                  <c:v>537</c:v>
                </c:pt>
                <c:pt idx="9">
                  <c:v>479</c:v>
                </c:pt>
                <c:pt idx="12">
                  <c:v>442</c:v>
                </c:pt>
              </c:numCache>
            </c:numRef>
          </c:val>
          <c:extLst xmlns:c16r2="http://schemas.microsoft.com/office/drawing/2015/06/chart">
            <c:ext xmlns:c16="http://schemas.microsoft.com/office/drawing/2014/chart" uri="{C3380CC4-5D6E-409C-BE32-E72D297353CC}">
              <c16:uniqueId val="{00000006-C10A-43AA-8EF3-0BFF9BA2CB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147</c:v>
                </c:pt>
                <c:pt idx="6">
                  <c:v>207</c:v>
                </c:pt>
                <c:pt idx="9">
                  <c:v>207</c:v>
                </c:pt>
                <c:pt idx="12">
                  <c:v>206</c:v>
                </c:pt>
              </c:numCache>
            </c:numRef>
          </c:val>
          <c:extLst xmlns:c16r2="http://schemas.microsoft.com/office/drawing/2015/06/chart">
            <c:ext xmlns:c16="http://schemas.microsoft.com/office/drawing/2014/chart" uri="{C3380CC4-5D6E-409C-BE32-E72D297353CC}">
              <c16:uniqueId val="{00000007-C10A-43AA-8EF3-0BFF9BA2CB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2483</c:v>
                </c:pt>
                <c:pt idx="3">
                  <c:v>2275</c:v>
                </c:pt>
                <c:pt idx="6">
                  <c:v>2163</c:v>
                </c:pt>
                <c:pt idx="9">
                  <c:v>2150</c:v>
                </c:pt>
                <c:pt idx="12">
                  <c:v>2110</c:v>
                </c:pt>
              </c:numCache>
            </c:numRef>
          </c:val>
          <c:extLst xmlns:c16r2="http://schemas.microsoft.com/office/drawing/2015/06/chart">
            <c:ext xmlns:c16="http://schemas.microsoft.com/office/drawing/2014/chart" uri="{C3380CC4-5D6E-409C-BE32-E72D297353CC}">
              <c16:uniqueId val="{00000008-C10A-43AA-8EF3-0BFF9BA2CB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c:v>
                </c:pt>
                <c:pt idx="3">
                  <c:v>35</c:v>
                </c:pt>
                <c:pt idx="6">
                  <c:v>33</c:v>
                </c:pt>
                <c:pt idx="9">
                  <c:v>29</c:v>
                </c:pt>
                <c:pt idx="12">
                  <c:v>26</c:v>
                </c:pt>
              </c:numCache>
            </c:numRef>
          </c:val>
          <c:extLst xmlns:c16r2="http://schemas.microsoft.com/office/drawing/2015/06/chart">
            <c:ext xmlns:c16="http://schemas.microsoft.com/office/drawing/2014/chart" uri="{C3380CC4-5D6E-409C-BE32-E72D297353CC}">
              <c16:uniqueId val="{00000009-C10A-43AA-8EF3-0BFF9BA2CB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4822</c:v>
                </c:pt>
                <c:pt idx="3">
                  <c:v>4752</c:v>
                </c:pt>
                <c:pt idx="6">
                  <c:v>5039</c:v>
                </c:pt>
                <c:pt idx="9">
                  <c:v>6469</c:v>
                </c:pt>
                <c:pt idx="12">
                  <c:v>7641</c:v>
                </c:pt>
              </c:numCache>
            </c:numRef>
          </c:val>
          <c:extLst xmlns:c16r2="http://schemas.microsoft.com/office/drawing/2015/06/chart">
            <c:ext xmlns:c16="http://schemas.microsoft.com/office/drawing/2014/chart" uri="{C3380CC4-5D6E-409C-BE32-E72D297353CC}">
              <c16:uniqueId val="{0000000A-C10A-43AA-8EF3-0BFF9BA2CB6F}"/>
            </c:ext>
          </c:extLst>
        </c:ser>
        <c:dLbls>
          <c:showLegendKey val="0"/>
          <c:showVal val="0"/>
          <c:showCatName val="0"/>
          <c:showSerName val="0"/>
          <c:showPercent val="0"/>
          <c:showBubbleSize val="0"/>
        </c:dLbls>
        <c:gapWidth val="100"/>
        <c:overlap val="100"/>
        <c:axId val="834225472"/>
        <c:axId val="834226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10A-43AA-8EF3-0BFF9BA2CB6F}"/>
            </c:ext>
          </c:extLst>
        </c:ser>
        <c:dLbls>
          <c:showLegendKey val="0"/>
          <c:showVal val="0"/>
          <c:showCatName val="0"/>
          <c:showSerName val="0"/>
          <c:showPercent val="0"/>
          <c:showBubbleSize val="0"/>
        </c:dLbls>
        <c:marker val="1"/>
        <c:smooth val="0"/>
        <c:axId val="834225472"/>
        <c:axId val="834226648"/>
      </c:lineChart>
      <c:catAx>
        <c:axId val="8342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4226648"/>
        <c:crosses val="autoZero"/>
        <c:auto val="1"/>
        <c:lblAlgn val="ctr"/>
        <c:lblOffset val="100"/>
        <c:tickLblSkip val="1"/>
        <c:tickMarkSkip val="1"/>
        <c:noMultiLvlLbl val="0"/>
      </c:catAx>
      <c:valAx>
        <c:axId val="83422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422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2185</c:v>
                </c:pt>
                <c:pt idx="1">
                  <c:v>1324</c:v>
                </c:pt>
                <c:pt idx="2">
                  <c:v>1806</c:v>
                </c:pt>
              </c:numCache>
            </c:numRef>
          </c:val>
          <c:extLst xmlns:c16r2="http://schemas.microsoft.com/office/drawing/2015/06/chart">
            <c:ext xmlns:c16="http://schemas.microsoft.com/office/drawing/2014/chart" uri="{C3380CC4-5D6E-409C-BE32-E72D297353CC}">
              <c16:uniqueId val="{00000000-B8FD-45C3-A56A-84DDD88EB1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c:v>
                </c:pt>
                <c:pt idx="1">
                  <c:v>47</c:v>
                </c:pt>
                <c:pt idx="2">
                  <c:v>93</c:v>
                </c:pt>
              </c:numCache>
            </c:numRef>
          </c:val>
          <c:extLst xmlns:c16r2="http://schemas.microsoft.com/office/drawing/2015/06/chart">
            <c:ext xmlns:c16="http://schemas.microsoft.com/office/drawing/2014/chart" uri="{C3380CC4-5D6E-409C-BE32-E72D297353CC}">
              <c16:uniqueId val="{00000001-B8FD-45C3-A56A-84DDD88EB1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2780</c:v>
                </c:pt>
                <c:pt idx="1">
                  <c:v>2917</c:v>
                </c:pt>
                <c:pt idx="2">
                  <c:v>2552</c:v>
                </c:pt>
              </c:numCache>
            </c:numRef>
          </c:val>
          <c:extLst xmlns:c16r2="http://schemas.microsoft.com/office/drawing/2015/06/chart">
            <c:ext xmlns:c16="http://schemas.microsoft.com/office/drawing/2014/chart" uri="{C3380CC4-5D6E-409C-BE32-E72D297353CC}">
              <c16:uniqueId val="{00000002-B8FD-45C3-A56A-84DDD88EB1FA}"/>
            </c:ext>
          </c:extLst>
        </c:ser>
        <c:dLbls>
          <c:showLegendKey val="0"/>
          <c:showVal val="0"/>
          <c:showCatName val="0"/>
          <c:showSerName val="0"/>
          <c:showPercent val="0"/>
          <c:showBubbleSize val="0"/>
        </c:dLbls>
        <c:gapWidth val="120"/>
        <c:overlap val="100"/>
        <c:axId val="834230960"/>
        <c:axId val="834228216"/>
      </c:barChart>
      <c:catAx>
        <c:axId val="83423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4228216"/>
        <c:crosses val="autoZero"/>
        <c:auto val="1"/>
        <c:lblAlgn val="ctr"/>
        <c:lblOffset val="100"/>
        <c:tickLblSkip val="1"/>
        <c:tickMarkSkip val="1"/>
        <c:noMultiLvlLbl val="0"/>
      </c:catAx>
      <c:valAx>
        <c:axId val="834228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423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元利償還金及び公営企業債の元利償還金に対する繰入金については、償還終了や新規発行抑制及び低金利での資金調達等のため近年減少傾向にある。</a:t>
          </a:r>
        </a:p>
        <a:p>
          <a:r>
            <a:rPr kumimoji="1" lang="ja-JP" altLang="en-US" sz="1400">
              <a:solidFill>
                <a:schemeClr val="tx1"/>
              </a:solidFill>
              <a:latin typeface="ＭＳ ゴシック" pitchFamily="49" charset="-128"/>
              <a:ea typeface="ＭＳ ゴシック" pitchFamily="49" charset="-128"/>
            </a:rPr>
            <a:t>　今後も、国の景気動向及び制度改正を注視し、有利な地方債を活用しながら計画的な町債発行を行う。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近年は、積立ても取崩しも行っていない。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災害復旧事業により、地方債残高が増加したため、将来負担額は増加している。</a:t>
          </a:r>
        </a:p>
        <a:p>
          <a:r>
            <a:rPr kumimoji="1" lang="ja-JP" altLang="en-US" sz="1400">
              <a:solidFill>
                <a:schemeClr val="tx1"/>
              </a:solidFill>
              <a:latin typeface="ＭＳ ゴシック" pitchFamily="49" charset="-128"/>
              <a:ea typeface="ＭＳ ゴシック" pitchFamily="49" charset="-128"/>
            </a:rPr>
            <a:t>　充当可能基金は、令和元年度財政調整基金の積み戻しにより、増加している。</a:t>
          </a:r>
        </a:p>
        <a:p>
          <a:r>
            <a:rPr kumimoji="1" lang="ja-JP" altLang="en-US" sz="1400">
              <a:solidFill>
                <a:schemeClr val="tx1"/>
              </a:solidFill>
              <a:latin typeface="ＭＳ ゴシック" pitchFamily="49" charset="-128"/>
              <a:ea typeface="ＭＳ ゴシック" pitchFamily="49" charset="-128"/>
            </a:rPr>
            <a:t>　翌年度以降も災害復旧事業債残高は増加する見込みであるため、建設事業債を過度に発行することなく、身の丈に合った財政運営を心掛け、世代間の公平性も考慮しながら、適正な起債管理に努める。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財政調整基金の積み戻し及び大規模事業基金へ積立計画に則った積み立てを行った一方、災害公営住宅整備費用として大規模事業基金、災害関連経費を賄うため平成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月豪雨災害復興基金、総合戦略関連事業のため、まち・ひと・しごと創生基金からそれぞれ取崩しを行った。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結果、基金全体として、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月豪雨の影響により、平成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基金残高が大幅に減少したが、令和元年度以降、災害施越事業の国費を収入する見込みであるため、それらを財源に財政調整基金への積戻しを行い、災害等の不測の事態に備え、ある程度の余裕財源の確保を図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特定目的基金については、その基金の使途に応じ、計画的に積立・取崩しを行っていく。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・大規模事業基金：町勢発展の基盤となる大規模事業を円滑に推進するため。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・地域福祉基金：高齢者保健福祉の増進を図るための果実運用型基金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月豪雨による災害からの復興に資する事業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・浮消波堤維持管理基金：浮消波堤の維持管理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・まち・ひと・しごと創生基金：坂町まち・ひと・しごと創生総合戦略を推進するための事業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・大規模事業基金：積立計画に基づき約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万円を積み立て及び災害公営住宅整備費用として約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・地域福祉基金：預金利子を高齢者保健福祉事業の財源として活用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月豪雨災害復興基金：災害関連経費を取崩し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・浮消波堤維持管理基金：修繕計画に基づき現状維持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・まち・ひと・しごと創生基金：総合戦略関連事業の財源として約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・大規模事業基金：道路整備や公共施設の大規模修繕に備え、継続して積み立てを行う。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・地域福祉基金：果実運用型基金として継続して活用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月豪雨による災害からの復興に資する事業のために取り崩しを行う。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・浮消波堤維持管理基金：修繕計画に基づき取崩しを行う。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・まち・ひと・しごと創生基金：総合戦略関連事業の財源として令和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年度までに全てを取り崩す。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前年度決算に伴う決算剰余金の積立及び平成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月豪雨災害に係る国庫支出金の過年度収入等により積み戻しを行ったため、前年度と比較して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年度以降、災害施越事業の国費を収入する見込みであるため、それらを財源に財政調整基金への積み戻しを行い、災害等の不測の事態に備え、ある程度の余裕財源の確保を図る。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月豪雨災害廃棄物処理基金事業に係る積立を行った。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災害対策債に係る元金償還金に充当するため、令和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年度にかけて取り崩しを行う。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12,934
12,764
15.69
10,483,015
9,953,636
354,480
3,579,057
7,641,442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ここ数年、数値は横ばいであり、全国平均、類似団体内平均を上回って</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いる。</a:t>
          </a:r>
          <a:endPar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今後は、法人町民税、固定資産税の減収が見込まれることから、財政力指数が低下する可能性がある。町税の収納率の向上等、自主財源の確保に努める必要がある。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127000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115509</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97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138491</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64709</xdr:rowOff>
    </xdr:from>
    <xdr:to>
      <xdr:col>15</xdr:col>
      <xdr:colOff>133350</xdr:colOff>
      <xdr:row>40</xdr:row>
      <xdr:rowOff>166309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5036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87691</xdr:rowOff>
    </xdr:from>
    <xdr:to>
      <xdr:col>7</xdr:col>
      <xdr:colOff>31750</xdr:colOff>
      <xdr:row>41</xdr:row>
      <xdr:rowOff>17841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28018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経常収支比率は、類似団体内平均を下回っているが、平成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ポイント上昇し、やや悪化している。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月豪雨の影響により、多額の災害復旧費を要したことにより、事業費支弁人件費が大幅に増加し、人件費が減少したことにより比率が改善した。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今後は、高齢化の進展により介護保険事業等への繰出金の増加が見込まれるため、物件費等の削減を図り、経常経費の削減を図る。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24342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5537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12277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55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12277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103294</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161519</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月豪雨災害で発生した災害廃棄物処理に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億円を超える支出があり、数値は大幅に悪化した。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令和元年度も、多額の災害廃棄物処理経費を平成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年度から繰り越して実施したため、数値はほぼ横ばいとなっている。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今後は公共施設の老朽化に伴う維持補修費の増が見込まれるため、引き続き、無駄を削減し不要な予算執行を抑制する。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92587</xdr:rowOff>
    </xdr:from>
    <xdr:to>
      <xdr:col>23</xdr:col>
      <xdr:colOff>133350</xdr:colOff>
      <xdr:row>83</xdr:row>
      <xdr:rowOff>106409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322937"/>
          <a:ext cx="83820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158790</xdr:rowOff>
    </xdr:from>
    <xdr:to>
      <xdr:col>19</xdr:col>
      <xdr:colOff>133350</xdr:colOff>
      <xdr:row>83</xdr:row>
      <xdr:rowOff>92587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3874790"/>
          <a:ext cx="889000" cy="4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158790</xdr:rowOff>
    </xdr:from>
    <xdr:to>
      <xdr:col>15</xdr:col>
      <xdr:colOff>82550</xdr:colOff>
      <xdr:row>81</xdr:row>
      <xdr:rowOff>6347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387479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163447</xdr:rowOff>
    </xdr:from>
    <xdr:to>
      <xdr:col>11</xdr:col>
      <xdr:colOff>31750</xdr:colOff>
      <xdr:row>81</xdr:row>
      <xdr:rowOff>6347</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879447"/>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55609</xdr:rowOff>
    </xdr:from>
    <xdr:to>
      <xdr:col>23</xdr:col>
      <xdr:colOff>184150</xdr:colOff>
      <xdr:row>83</xdr:row>
      <xdr:rowOff>157209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27686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25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41787</xdr:rowOff>
    </xdr:from>
    <xdr:to>
      <xdr:col>19</xdr:col>
      <xdr:colOff>184150</xdr:colOff>
      <xdr:row>83</xdr:row>
      <xdr:rowOff>143387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128164</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35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107990</xdr:rowOff>
    </xdr:from>
    <xdr:to>
      <xdr:col>15</xdr:col>
      <xdr:colOff>133350</xdr:colOff>
      <xdr:row>81</xdr:row>
      <xdr:rowOff>38140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48317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5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126997</xdr:rowOff>
    </xdr:from>
    <xdr:to>
      <xdr:col>11</xdr:col>
      <xdr:colOff>82550</xdr:colOff>
      <xdr:row>81</xdr:row>
      <xdr:rowOff>57147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67324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61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112647</xdr:rowOff>
    </xdr:from>
    <xdr:to>
      <xdr:col>7</xdr:col>
      <xdr:colOff>31750</xdr:colOff>
      <xdr:row>81</xdr:row>
      <xdr:rowOff>42797</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52974</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59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年度以降、同程度の水準で推移しており、全国町村平均及び類似団体平均を下回っている状況である。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指数の変動については、職員数が少ないことから、職種区分間の異動や階層の変動の影響を受けやすい状況である。令和元年度は、国に準じて給与改定を行い、国に比べ若年層職員の割合が高いため数値引上げの要因となった一方で、採用・退職による変動、職種区分間の異動及び経験者間の階層の変動の影響が数値引下げの要因となり、全体として引下げの結果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今後も国に準じた給与改定等を適切に行い、適正な給与体系を維持する。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158145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57052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158145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158145</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人口千人当たり職員数は類似団体平均よりも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3.17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人少ない</a:t>
          </a:r>
          <a:r>
            <a:rPr kumimoji="1" lang="en-US" altLang="ja-JP" sz="1300">
              <a:solidFill>
                <a:schemeClr val="tx1"/>
              </a:solidFill>
              <a:latin typeface="ＭＳ Ｐゴシック" panose="020B0600070205080204" pitchFamily="50" charset="-128"/>
              <a:ea typeface="ＭＳ Ｐゴシック" panose="020B0600070205080204" pitchFamily="50" charset="-128"/>
            </a:rPr>
            <a:t>7.42</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人となっており、全国平均、広島県平均ともに下回っている。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職員数は横ばいの状況であり、今後も引き続き、職員再任用制度の効率的な運用及び必要に応じた組織の見直しを行う。また、複雑多様化する行政需要に対応できる効率的な組織体制の整備や、課（職員）間の横断的な連携を強化、</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の活用等を推進し、必要かつ最小限の人員体制を構築する。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124333</xdr:rowOff>
    </xdr:from>
    <xdr:to>
      <xdr:col>81</xdr:col>
      <xdr:colOff>44450</xdr:colOff>
      <xdr:row>60</xdr:row>
      <xdr:rowOff>142189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11333"/>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115646</xdr:rowOff>
    </xdr:from>
    <xdr:to>
      <xdr:col>77</xdr:col>
      <xdr:colOff>44450</xdr:colOff>
      <xdr:row>60</xdr:row>
      <xdr:rowOff>124333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026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115646</xdr:rowOff>
    </xdr:from>
    <xdr:to>
      <xdr:col>72</xdr:col>
      <xdr:colOff>203200</xdr:colOff>
      <xdr:row>60</xdr:row>
      <xdr:rowOff>126746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40264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122886</xdr:rowOff>
    </xdr:from>
    <xdr:to>
      <xdr:col>68</xdr:col>
      <xdr:colOff>152400</xdr:colOff>
      <xdr:row>60</xdr:row>
      <xdr:rowOff>126746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09886"/>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91389</xdr:rowOff>
    </xdr:from>
    <xdr:to>
      <xdr:col>81</xdr:col>
      <xdr:colOff>95250</xdr:colOff>
      <xdr:row>61</xdr:row>
      <xdr:rowOff>21539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12666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2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73533</xdr:rowOff>
    </xdr:from>
    <xdr:to>
      <xdr:col>77</xdr:col>
      <xdr:colOff>95250</xdr:colOff>
      <xdr:row>61</xdr:row>
      <xdr:rowOff>3683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13860</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12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64846</xdr:rowOff>
    </xdr:from>
    <xdr:to>
      <xdr:col>73</xdr:col>
      <xdr:colOff>44450</xdr:colOff>
      <xdr:row>60</xdr:row>
      <xdr:rowOff>166446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5173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72086</xdr:rowOff>
    </xdr:from>
    <xdr:to>
      <xdr:col>64</xdr:col>
      <xdr:colOff>152400</xdr:colOff>
      <xdr:row>61</xdr:row>
      <xdr:rowOff>2236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12413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2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臨時財政対策債は増加する一方、建設事業債の発行抑制や早期に面整備が完了した下水道事業債残高の減少のために、前年度より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chemeClr val="tx1"/>
              </a:solidFill>
              <a:latin typeface="ＭＳ Ｐゴシック" panose="020B0600070205080204" pitchFamily="50" charset="-128"/>
              <a:ea typeface="ＭＳ Ｐゴシック" panose="020B0600070205080204" pitchFamily="50" charset="-128"/>
            </a:rPr>
            <a:t>3.6%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しかしながら、平成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月豪雨の影響により、多額の災害復旧事業債を借り入れたため、今後は、数値の悪化が見込まれる。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引き続き交付税算入率の高い事業についてのみ借入を行い、比率の上昇を抑制する。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86783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の影響により、災害復旧事業債残高が大幅に増加したが、交付税措置のない起債は行っておらず、起債に依存しない財政運営を行っているため、充当可能財源が将来負担額を上回っており、将来負担比率はマイナス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今後も収入に見合った予算編成・事業執行を行い、将来世代へ過大な負担を残さないよう、持続可能な財政運営への取組みを推進する。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12,934
12,764
15.69
10,483,015
9,953,636
354,480
3,579,057
7,641,442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人件費に係る経常収支比率は、全国平均、類似団体内平均を下回っており、平成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年度と比較し、</a:t>
          </a:r>
          <a:r>
            <a:rPr kumimoji="1" lang="en-US" altLang="ja-JP" sz="1200">
              <a:solidFill>
                <a:schemeClr val="tx1"/>
              </a:solidFill>
              <a:latin typeface="ＭＳ Ｐゴシック" panose="020B0600070205080204" pitchFamily="50" charset="-128"/>
              <a:ea typeface="ＭＳ Ｐゴシック" panose="020B0600070205080204" pitchFamily="50" charset="-128"/>
            </a:rPr>
            <a:t>1.4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ポイント上昇したが、その要因は、平成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月豪雨災害の影響により、多額の災害復旧費を要したことにより、事業費支弁人件費が大幅に増加したためである。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近年、職員数は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100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人前後で推移している。今後は、</a:t>
          </a:r>
          <a:r>
            <a:rPr kumimoji="1" lang="en-US" altLang="ja-JP" sz="1200">
              <a:solidFill>
                <a:schemeClr val="tx1"/>
              </a:solidFill>
              <a:latin typeface="ＭＳ Ｐゴシック" panose="020B0600070205080204" pitchFamily="50" charset="-128"/>
              <a:ea typeface="ＭＳ Ｐゴシック" panose="020B0600070205080204" pitchFamily="50" charset="-128"/>
            </a:rPr>
            <a:t>ICT</a:t>
          </a:r>
          <a:r>
            <a:rPr kumimoji="1" lang="ja-JP" altLang="en-US" sz="1200">
              <a:solidFill>
                <a:schemeClr val="tx1"/>
              </a:solidFill>
              <a:latin typeface="ＭＳ Ｐゴシック" panose="020B0600070205080204" pitchFamily="50" charset="-128"/>
              <a:ea typeface="ＭＳ Ｐゴシック" panose="020B0600070205080204" pitchFamily="50" charset="-128"/>
            </a:rPr>
            <a:t>の活用等の取組を推進し、適正な給与水準を保ちつつ、総人件費の抑制に努める。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026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02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全国平均、類似団体内平均をともに上回る状況である。平成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年度は、災害の影響により中止した事業が多くあったため、物件費に係る経常収支比率は改善したが、令和元年度は、防災行政無線戸別受信機の導入等により、平成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住民サービスを低下させないことを念頭に置いた上で、今後も委託料等経常経費の抑制や無駄を削減し不要な予算執行抑制に取り組み、数値の改善を図る。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48079</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48079</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ポイント上昇し、類似団体内平均を大きく上回っており、最大値に近くなっている。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障害者自立支援事業や私立保育園運営事業に係る経費の増加に伴い、扶助費に係る経常収支比率は上昇傾向にある。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義務的経費であり、政策的な削減は困難であるが、国等の制度を踏まえ、適正な支出に努める。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44450</xdr:rowOff>
    </xdr:from>
    <xdr:to>
      <xdr:col>24</xdr:col>
      <xdr:colOff>25400</xdr:colOff>
      <xdr:row>61</xdr:row>
      <xdr:rowOff>158750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1050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44450</xdr:rowOff>
    </xdr:from>
    <xdr:to>
      <xdr:col>15</xdr:col>
      <xdr:colOff>98425</xdr:colOff>
      <xdr:row>61</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44450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1037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107950</xdr:rowOff>
    </xdr:from>
    <xdr:to>
      <xdr:col>24</xdr:col>
      <xdr:colOff>76200</xdr:colOff>
      <xdr:row>62</xdr:row>
      <xdr:rowOff>38100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16527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165100</xdr:rowOff>
    </xdr:from>
    <xdr:to>
      <xdr:col>20</xdr:col>
      <xdr:colOff>38100</xdr:colOff>
      <xdr:row>61</xdr:row>
      <xdr:rowOff>95250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80027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165100</xdr:rowOff>
    </xdr:from>
    <xdr:to>
      <xdr:col>11</xdr:col>
      <xdr:colOff>60325</xdr:colOff>
      <xdr:row>61</xdr:row>
      <xdr:rowOff>95250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80027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1.0</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ポイント低下したが、全国平均、類似団体内平均を上回っている。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当該指標に影響を与えるものは主に特別会計に対する繰出金であるが、平成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月豪雨災害の影響により、下水道事業会計に対する繰出金が昨年度と比較し、大きく減少した。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高齢化が進展するにつれ、社会保障経費も増加する見込みであるので、長期的視野に立った財政運営を行っていく必要がある。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86995</xdr:rowOff>
    </xdr:from>
    <xdr:to>
      <xdr:col>82</xdr:col>
      <xdr:colOff>107950</xdr:colOff>
      <xdr:row>60</xdr:row>
      <xdr:rowOff>144145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103739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18415</xdr:rowOff>
    </xdr:from>
    <xdr:to>
      <xdr:col>78</xdr:col>
      <xdr:colOff>69850</xdr:colOff>
      <xdr:row>60</xdr:row>
      <xdr:rowOff>144145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103054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18415</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893800" y="10253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18415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004800" y="10253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36195</xdr:rowOff>
    </xdr:from>
    <xdr:to>
      <xdr:col>82</xdr:col>
      <xdr:colOff>158750</xdr:colOff>
      <xdr:row>60</xdr:row>
      <xdr:rowOff>137795</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64592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8272</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93345</xdr:rowOff>
    </xdr:from>
    <xdr:to>
      <xdr:col>78</xdr:col>
      <xdr:colOff>120650</xdr:colOff>
      <xdr:row>61</xdr:row>
      <xdr:rowOff>23495</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5621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8272</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104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139065</xdr:rowOff>
    </xdr:from>
    <xdr:to>
      <xdr:col>74</xdr:col>
      <xdr:colOff>31750</xdr:colOff>
      <xdr:row>60</xdr:row>
      <xdr:rowOff>69215</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4732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53992</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139065</xdr:rowOff>
    </xdr:from>
    <xdr:to>
      <xdr:col>65</xdr:col>
      <xdr:colOff>53975</xdr:colOff>
      <xdr:row>60</xdr:row>
      <xdr:rowOff>69215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2954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53992</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補助費等に係る経常収支比率は、ここ数年横ばいで推移しており、類似団体平均を下回っている。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引き続き、事務事業の見直しを推進し、補助金等の適正化に努める。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120142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5671800" y="6120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124714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全国平均、類似団体内平均を下回っており、ここ</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年間はほぼ横ばいで推移している。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月豪雨に伴う多額の災害復旧債の償還が始まり、公債費が倍増する見込みのため、数値は悪化する見込みである。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引き続き適正な起債管理に努める。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3556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033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62992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62992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49276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公債費を除く経常収支比率は、平成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ポイント上昇しており、類似団体内平均を下回っている。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社会保障関係経費の増加に伴い、今後もさらなる上昇が見込まれるが、住民サービスの低下とならないよう効率的な改善策を検討する必要がある。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xmlns=""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xmlns=""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147574</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5671800" y="132349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xmlns=""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xmlns=""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74422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4782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74422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893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76</xdr:row>
      <xdr:rowOff>168148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004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7" name="楕円 436">
          <a:extLst>
            <a:ext uri="{FF2B5EF4-FFF2-40B4-BE49-F238E27FC236}">
              <a16:creationId xmlns:a16="http://schemas.microsoft.com/office/drawing/2014/main" xmlns="" id="{00000000-0008-0000-0400-0000B5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38" name="公債費以外該当値テキスト">
          <a:extLst>
            <a:ext uri="{FF2B5EF4-FFF2-40B4-BE49-F238E27FC236}">
              <a16:creationId xmlns:a16="http://schemas.microsoft.com/office/drawing/2014/main" xmlns="" id="{00000000-0008-0000-0400-0000B6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59685</xdr:rowOff>
    </xdr:from>
    <xdr:to>
      <xdr:col>29</xdr:col>
      <xdr:colOff>127000</xdr:colOff>
      <xdr:row>19</xdr:row>
      <xdr:rowOff>74712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364860"/>
          <a:ext cx="6477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59685</xdr:rowOff>
    </xdr:from>
    <xdr:to>
      <xdr:col>26</xdr:col>
      <xdr:colOff>50800</xdr:colOff>
      <xdr:row>19</xdr:row>
      <xdr:rowOff>98669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64860"/>
          <a:ext cx="698500" cy="3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89327</xdr:rowOff>
    </xdr:from>
    <xdr:to>
      <xdr:col>22</xdr:col>
      <xdr:colOff>114300</xdr:colOff>
      <xdr:row>19</xdr:row>
      <xdr:rowOff>98669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394502"/>
          <a:ext cx="698500" cy="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88374</xdr:rowOff>
    </xdr:from>
    <xdr:to>
      <xdr:col>18</xdr:col>
      <xdr:colOff>177800</xdr:colOff>
      <xdr:row>19</xdr:row>
      <xdr:rowOff>89327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393549"/>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23912</xdr:rowOff>
    </xdr:from>
    <xdr:to>
      <xdr:col>29</xdr:col>
      <xdr:colOff>177800</xdr:colOff>
      <xdr:row>19</xdr:row>
      <xdr:rowOff>125512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2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103939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3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8885</xdr:rowOff>
    </xdr:from>
    <xdr:to>
      <xdr:col>26</xdr:col>
      <xdr:colOff>101600</xdr:colOff>
      <xdr:row>19</xdr:row>
      <xdr:rowOff>110485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95262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0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47869</xdr:rowOff>
    </xdr:from>
    <xdr:to>
      <xdr:col>22</xdr:col>
      <xdr:colOff>165100</xdr:colOff>
      <xdr:row>19</xdr:row>
      <xdr:rowOff>149469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5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134246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3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38527</xdr:rowOff>
    </xdr:from>
    <xdr:to>
      <xdr:col>19</xdr:col>
      <xdr:colOff>38100</xdr:colOff>
      <xdr:row>19</xdr:row>
      <xdr:rowOff>140127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4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124904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3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37574</xdr:rowOff>
    </xdr:from>
    <xdr:to>
      <xdr:col>15</xdr:col>
      <xdr:colOff>101600</xdr:colOff>
      <xdr:row>19</xdr:row>
      <xdr:rowOff>139174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42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123951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2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44323</xdr:rowOff>
    </xdr:from>
    <xdr:to>
      <xdr:col>29</xdr:col>
      <xdr:colOff>127000</xdr:colOff>
      <xdr:row>36</xdr:row>
      <xdr:rowOff>89815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97573"/>
          <a:ext cx="6477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42970</xdr:rowOff>
    </xdr:from>
    <xdr:to>
      <xdr:col>26</xdr:col>
      <xdr:colOff>50800</xdr:colOff>
      <xdr:row>36</xdr:row>
      <xdr:rowOff>44323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96220"/>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42970</xdr:rowOff>
    </xdr:from>
    <xdr:to>
      <xdr:col>22</xdr:col>
      <xdr:colOff>114300</xdr:colOff>
      <xdr:row>36</xdr:row>
      <xdr:rowOff>56382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996220"/>
          <a:ext cx="698500" cy="1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318091</xdr:rowOff>
    </xdr:from>
    <xdr:to>
      <xdr:col>18</xdr:col>
      <xdr:colOff>177800</xdr:colOff>
      <xdr:row>36</xdr:row>
      <xdr:rowOff>56382</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928441"/>
          <a:ext cx="698500" cy="81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39015</xdr:rowOff>
    </xdr:from>
    <xdr:to>
      <xdr:col>29</xdr:col>
      <xdr:colOff>177800</xdr:colOff>
      <xdr:row>36</xdr:row>
      <xdr:rowOff>140615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9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11092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6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336423</xdr:rowOff>
    </xdr:from>
    <xdr:to>
      <xdr:col>26</xdr:col>
      <xdr:colOff>101600</xdr:colOff>
      <xdr:row>36</xdr:row>
      <xdr:rowOff>95123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79900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3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335070</xdr:rowOff>
    </xdr:from>
    <xdr:to>
      <xdr:col>22</xdr:col>
      <xdr:colOff>165100</xdr:colOff>
      <xdr:row>36</xdr:row>
      <xdr:rowOff>93770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4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78547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0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5582</xdr:rowOff>
    </xdr:from>
    <xdr:to>
      <xdr:col>19</xdr:col>
      <xdr:colOff>38100</xdr:colOff>
      <xdr:row>36</xdr:row>
      <xdr:rowOff>107182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95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91959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0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267291</xdr:rowOff>
    </xdr:from>
    <xdr:to>
      <xdr:col>15</xdr:col>
      <xdr:colOff>101600</xdr:colOff>
      <xdr:row>36</xdr:row>
      <xdr:rowOff>25991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10768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6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12,934
12,764
15.69
10,483,015
9,953,636
354,480
3,579,057
7,641,442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122852</xdr:rowOff>
    </xdr:from>
    <xdr:to>
      <xdr:col>24</xdr:col>
      <xdr:colOff>63500</xdr:colOff>
      <xdr:row>38</xdr:row>
      <xdr:rowOff>140508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37952"/>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123546</xdr:rowOff>
    </xdr:from>
    <xdr:to>
      <xdr:col>19</xdr:col>
      <xdr:colOff>177800</xdr:colOff>
      <xdr:row>38</xdr:row>
      <xdr:rowOff>140508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638646"/>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116086</xdr:rowOff>
    </xdr:from>
    <xdr:to>
      <xdr:col>15</xdr:col>
      <xdr:colOff>50800</xdr:colOff>
      <xdr:row>38</xdr:row>
      <xdr:rowOff>123546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31186"/>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98027</xdr:rowOff>
    </xdr:from>
    <xdr:to>
      <xdr:col>10</xdr:col>
      <xdr:colOff>114300</xdr:colOff>
      <xdr:row>38</xdr:row>
      <xdr:rowOff>116086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1312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72052</xdr:rowOff>
    </xdr:from>
    <xdr:to>
      <xdr:col>24</xdr:col>
      <xdr:colOff>114300</xdr:colOff>
      <xdr:row>39</xdr:row>
      <xdr:rowOff>2202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158429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89708</xdr:rowOff>
    </xdr:from>
    <xdr:to>
      <xdr:col>20</xdr:col>
      <xdr:colOff>38100</xdr:colOff>
      <xdr:row>39</xdr:row>
      <xdr:rowOff>19858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6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10985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72746</xdr:rowOff>
    </xdr:from>
    <xdr:to>
      <xdr:col>15</xdr:col>
      <xdr:colOff>101600</xdr:colOff>
      <xdr:row>39</xdr:row>
      <xdr:rowOff>2896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165473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65286</xdr:rowOff>
    </xdr:from>
    <xdr:to>
      <xdr:col>10</xdr:col>
      <xdr:colOff>165100</xdr:colOff>
      <xdr:row>38</xdr:row>
      <xdr:rowOff>166886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158013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47227</xdr:rowOff>
    </xdr:from>
    <xdr:to>
      <xdr:col>6</xdr:col>
      <xdr:colOff>38100</xdr:colOff>
      <xdr:row>38</xdr:row>
      <xdr:rowOff>148827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139954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70343</xdr:rowOff>
    </xdr:from>
    <xdr:to>
      <xdr:col>24</xdr:col>
      <xdr:colOff>63500</xdr:colOff>
      <xdr:row>54</xdr:row>
      <xdr:rowOff>95283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328643"/>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95283</xdr:rowOff>
    </xdr:from>
    <xdr:to>
      <xdr:col>19</xdr:col>
      <xdr:colOff>177800</xdr:colOff>
      <xdr:row>57</xdr:row>
      <xdr:rowOff>64770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353583"/>
          <a:ext cx="889000" cy="48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50774</xdr:rowOff>
    </xdr:from>
    <xdr:to>
      <xdr:col>15</xdr:col>
      <xdr:colOff>50800</xdr:colOff>
      <xdr:row>57</xdr:row>
      <xdr:rowOff>64770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82342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50774</xdr:rowOff>
    </xdr:from>
    <xdr:to>
      <xdr:col>10</xdr:col>
      <xdr:colOff>114300</xdr:colOff>
      <xdr:row>57</xdr:row>
      <xdr:rowOff>65277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823424"/>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19543</xdr:rowOff>
    </xdr:from>
    <xdr:to>
      <xdr:col>24</xdr:col>
      <xdr:colOff>114300</xdr:colOff>
      <xdr:row>54</xdr:row>
      <xdr:rowOff>121143</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2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42420</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12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44483</xdr:rowOff>
    </xdr:from>
    <xdr:to>
      <xdr:col>20</xdr:col>
      <xdr:colOff>38100</xdr:colOff>
      <xdr:row>54</xdr:row>
      <xdr:rowOff>146083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162610</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07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13970</xdr:rowOff>
    </xdr:from>
    <xdr:to>
      <xdr:col>15</xdr:col>
      <xdr:colOff>101600</xdr:colOff>
      <xdr:row>57</xdr:row>
      <xdr:rowOff>115570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106697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171424</xdr:rowOff>
    </xdr:from>
    <xdr:to>
      <xdr:col>10</xdr:col>
      <xdr:colOff>165100</xdr:colOff>
      <xdr:row>57</xdr:row>
      <xdr:rowOff>101574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92701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14477</xdr:rowOff>
    </xdr:from>
    <xdr:to>
      <xdr:col>6</xdr:col>
      <xdr:colOff>38100</xdr:colOff>
      <xdr:row>57</xdr:row>
      <xdr:rowOff>116077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107204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140500</xdr:rowOff>
    </xdr:from>
    <xdr:to>
      <xdr:col>24</xdr:col>
      <xdr:colOff>63500</xdr:colOff>
      <xdr:row>77</xdr:row>
      <xdr:rowOff>144157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34215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144157</xdr:rowOff>
    </xdr:from>
    <xdr:to>
      <xdr:col>19</xdr:col>
      <xdr:colOff>177800</xdr:colOff>
      <xdr:row>78</xdr:row>
      <xdr:rowOff>32220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345807"/>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161113</xdr:rowOff>
    </xdr:from>
    <xdr:to>
      <xdr:col>15</xdr:col>
      <xdr:colOff>50800</xdr:colOff>
      <xdr:row>78</xdr:row>
      <xdr:rowOff>32220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36276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161113</xdr:rowOff>
    </xdr:from>
    <xdr:to>
      <xdr:col>10</xdr:col>
      <xdr:colOff>114300</xdr:colOff>
      <xdr:row>78</xdr:row>
      <xdr:rowOff>21704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362763"/>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89700</xdr:rowOff>
    </xdr:from>
    <xdr:to>
      <xdr:col>24</xdr:col>
      <xdr:colOff>114300</xdr:colOff>
      <xdr:row>78</xdr:row>
      <xdr:rowOff>19850</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112577</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1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93357</xdr:rowOff>
    </xdr:from>
    <xdr:to>
      <xdr:col>20</xdr:col>
      <xdr:colOff>38100</xdr:colOff>
      <xdr:row>78</xdr:row>
      <xdr:rowOff>23507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40034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0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152870</xdr:rowOff>
    </xdr:from>
    <xdr:to>
      <xdr:col>15</xdr:col>
      <xdr:colOff>101600</xdr:colOff>
      <xdr:row>78</xdr:row>
      <xdr:rowOff>83020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74147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110313</xdr:rowOff>
    </xdr:from>
    <xdr:to>
      <xdr:col>10</xdr:col>
      <xdr:colOff>165100</xdr:colOff>
      <xdr:row>78</xdr:row>
      <xdr:rowOff>40463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56990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0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142354</xdr:rowOff>
    </xdr:from>
    <xdr:to>
      <xdr:col>6</xdr:col>
      <xdr:colOff>38100</xdr:colOff>
      <xdr:row>78</xdr:row>
      <xdr:rowOff>72504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89031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1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61291</xdr:rowOff>
    </xdr:from>
    <xdr:to>
      <xdr:col>24</xdr:col>
      <xdr:colOff>63500</xdr:colOff>
      <xdr:row>93</xdr:row>
      <xdr:rowOff>163513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006141"/>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61291</xdr:rowOff>
    </xdr:from>
    <xdr:to>
      <xdr:col>19</xdr:col>
      <xdr:colOff>177800</xdr:colOff>
      <xdr:row>94</xdr:row>
      <xdr:rowOff>72885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006141"/>
          <a:ext cx="889000" cy="1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72885</xdr:rowOff>
    </xdr:from>
    <xdr:to>
      <xdr:col>15</xdr:col>
      <xdr:colOff>50800</xdr:colOff>
      <xdr:row>94</xdr:row>
      <xdr:rowOff>83541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189185"/>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83541</xdr:rowOff>
    </xdr:from>
    <xdr:to>
      <xdr:col>10</xdr:col>
      <xdr:colOff>114300</xdr:colOff>
      <xdr:row>94</xdr:row>
      <xdr:rowOff>147929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199841"/>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112713</xdr:rowOff>
    </xdr:from>
    <xdr:to>
      <xdr:col>24</xdr:col>
      <xdr:colOff>114300</xdr:colOff>
      <xdr:row>94</xdr:row>
      <xdr:rowOff>42863</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135590</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10491</xdr:rowOff>
    </xdr:from>
    <xdr:to>
      <xdr:col>20</xdr:col>
      <xdr:colOff>38100</xdr:colOff>
      <xdr:row>93</xdr:row>
      <xdr:rowOff>112091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59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128618</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573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22085</xdr:rowOff>
    </xdr:from>
    <xdr:to>
      <xdr:col>15</xdr:col>
      <xdr:colOff>101600</xdr:colOff>
      <xdr:row>94</xdr:row>
      <xdr:rowOff>123685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1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140212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59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32741</xdr:rowOff>
    </xdr:from>
    <xdr:to>
      <xdr:col>10</xdr:col>
      <xdr:colOff>165100</xdr:colOff>
      <xdr:row>94</xdr:row>
      <xdr:rowOff>134341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1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150868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5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97129</xdr:rowOff>
    </xdr:from>
    <xdr:to>
      <xdr:col>6</xdr:col>
      <xdr:colOff>38100</xdr:colOff>
      <xdr:row>95</xdr:row>
      <xdr:rowOff>27279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2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43806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59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108779</xdr:rowOff>
    </xdr:from>
    <xdr:to>
      <xdr:col>55</xdr:col>
      <xdr:colOff>0</xdr:colOff>
      <xdr:row>37</xdr:row>
      <xdr:rowOff>141410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452429"/>
          <a:ext cx="8382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108779</xdr:rowOff>
    </xdr:from>
    <xdr:to>
      <xdr:col>50</xdr:col>
      <xdr:colOff>114300</xdr:colOff>
      <xdr:row>37</xdr:row>
      <xdr:rowOff>163461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452429"/>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149941</xdr:rowOff>
    </xdr:from>
    <xdr:to>
      <xdr:col>45</xdr:col>
      <xdr:colOff>177800</xdr:colOff>
      <xdr:row>37</xdr:row>
      <xdr:rowOff>163461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49359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149941</xdr:rowOff>
    </xdr:from>
    <xdr:to>
      <xdr:col>41</xdr:col>
      <xdr:colOff>50800</xdr:colOff>
      <xdr:row>37</xdr:row>
      <xdr:rowOff>151267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4935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90610</xdr:rowOff>
    </xdr:from>
    <xdr:to>
      <xdr:col>55</xdr:col>
      <xdr:colOff>50800</xdr:colOff>
      <xdr:row>38</xdr:row>
      <xdr:rowOff>20760</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4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5537</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3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57979</xdr:rowOff>
    </xdr:from>
    <xdr:to>
      <xdr:col>50</xdr:col>
      <xdr:colOff>165100</xdr:colOff>
      <xdr:row>37</xdr:row>
      <xdr:rowOff>159579</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4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150706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49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112661</xdr:rowOff>
    </xdr:from>
    <xdr:to>
      <xdr:col>46</xdr:col>
      <xdr:colOff>38100</xdr:colOff>
      <xdr:row>38</xdr:row>
      <xdr:rowOff>42811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4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33938</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5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99141</xdr:rowOff>
    </xdr:from>
    <xdr:to>
      <xdr:col>41</xdr:col>
      <xdr:colOff>101600</xdr:colOff>
      <xdr:row>38</xdr:row>
      <xdr:rowOff>29291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4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20418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5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100467</xdr:rowOff>
    </xdr:from>
    <xdr:to>
      <xdr:col>36</xdr:col>
      <xdr:colOff>165100</xdr:colOff>
      <xdr:row>38</xdr:row>
      <xdr:rowOff>30617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21745</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5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120893</xdr:rowOff>
    </xdr:from>
    <xdr:to>
      <xdr:col>55</xdr:col>
      <xdr:colOff>0</xdr:colOff>
      <xdr:row>58</xdr:row>
      <xdr:rowOff>164562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550643"/>
          <a:ext cx="838200" cy="5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104359</xdr:rowOff>
    </xdr:from>
    <xdr:to>
      <xdr:col>50</xdr:col>
      <xdr:colOff>114300</xdr:colOff>
      <xdr:row>58</xdr:row>
      <xdr:rowOff>164562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877009"/>
          <a:ext cx="889000" cy="2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104359</xdr:rowOff>
    </xdr:from>
    <xdr:to>
      <xdr:col>45</xdr:col>
      <xdr:colOff>177800</xdr:colOff>
      <xdr:row>58</xdr:row>
      <xdr:rowOff>38395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877009"/>
          <a:ext cx="889000" cy="1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38395</xdr:rowOff>
    </xdr:from>
    <xdr:to>
      <xdr:col>41</xdr:col>
      <xdr:colOff>50800</xdr:colOff>
      <xdr:row>59</xdr:row>
      <xdr:rowOff>11334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82495"/>
          <a:ext cx="889000" cy="14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70093</xdr:rowOff>
    </xdr:from>
    <xdr:to>
      <xdr:col>55</xdr:col>
      <xdr:colOff>50800</xdr:colOff>
      <xdr:row>56</xdr:row>
      <xdr:rowOff>243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4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92970</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3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113762</xdr:rowOff>
    </xdr:from>
    <xdr:to>
      <xdr:col>50</xdr:col>
      <xdr:colOff>165100</xdr:colOff>
      <xdr:row>59</xdr:row>
      <xdr:rowOff>43912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35039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53559</xdr:rowOff>
    </xdr:from>
    <xdr:to>
      <xdr:col>46</xdr:col>
      <xdr:colOff>38100</xdr:colOff>
      <xdr:row>57</xdr:row>
      <xdr:rowOff>155159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0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159045</xdr:rowOff>
    </xdr:from>
    <xdr:to>
      <xdr:col>41</xdr:col>
      <xdr:colOff>101600</xdr:colOff>
      <xdr:row>58</xdr:row>
      <xdr:rowOff>89195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80322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131984</xdr:rowOff>
    </xdr:from>
    <xdr:to>
      <xdr:col>36</xdr:col>
      <xdr:colOff>165100</xdr:colOff>
      <xdr:row>59</xdr:row>
      <xdr:rowOff>62134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53261</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6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113081</xdr:rowOff>
    </xdr:from>
    <xdr:to>
      <xdr:col>55</xdr:col>
      <xdr:colOff>0</xdr:colOff>
      <xdr:row>79</xdr:row>
      <xdr:rowOff>67855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143281"/>
          <a:ext cx="838200" cy="4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40367</xdr:rowOff>
    </xdr:from>
    <xdr:to>
      <xdr:col>50</xdr:col>
      <xdr:colOff>114300</xdr:colOff>
      <xdr:row>79</xdr:row>
      <xdr:rowOff>67855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84917"/>
          <a:ext cx="8890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23180</xdr:rowOff>
    </xdr:from>
    <xdr:to>
      <xdr:col>45</xdr:col>
      <xdr:colOff>177800</xdr:colOff>
      <xdr:row>79</xdr:row>
      <xdr:rowOff>40367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67730"/>
          <a:ext cx="8890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23180</xdr:rowOff>
    </xdr:from>
    <xdr:to>
      <xdr:col>41</xdr:col>
      <xdr:colOff>50800</xdr:colOff>
      <xdr:row>79</xdr:row>
      <xdr:rowOff>70128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567730"/>
          <a:ext cx="889000" cy="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62281</xdr:rowOff>
    </xdr:from>
    <xdr:to>
      <xdr:col>55</xdr:col>
      <xdr:colOff>50800</xdr:colOff>
      <xdr:row>76</xdr:row>
      <xdr:rowOff>163881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0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85158</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94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17055</xdr:rowOff>
    </xdr:from>
    <xdr:to>
      <xdr:col>50</xdr:col>
      <xdr:colOff>165100</xdr:colOff>
      <xdr:row>79</xdr:row>
      <xdr:rowOff>118655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109782</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5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161017</xdr:rowOff>
    </xdr:from>
    <xdr:to>
      <xdr:col>46</xdr:col>
      <xdr:colOff>38100</xdr:colOff>
      <xdr:row>79</xdr:row>
      <xdr:rowOff>91167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82294</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6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143830</xdr:rowOff>
    </xdr:from>
    <xdr:to>
      <xdr:col>41</xdr:col>
      <xdr:colOff>101600</xdr:colOff>
      <xdr:row>79</xdr:row>
      <xdr:rowOff>73980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90507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2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19328</xdr:rowOff>
    </xdr:from>
    <xdr:to>
      <xdr:col>36</xdr:col>
      <xdr:colOff>165100</xdr:colOff>
      <xdr:row>79</xdr:row>
      <xdr:rowOff>120928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112055</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6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130369</xdr:rowOff>
    </xdr:from>
    <xdr:to>
      <xdr:col>55</xdr:col>
      <xdr:colOff>0</xdr:colOff>
      <xdr:row>98</xdr:row>
      <xdr:rowOff>80446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61019"/>
          <a:ext cx="838200" cy="1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15597</xdr:rowOff>
    </xdr:from>
    <xdr:to>
      <xdr:col>50</xdr:col>
      <xdr:colOff>114300</xdr:colOff>
      <xdr:row>98</xdr:row>
      <xdr:rowOff>80446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646247"/>
          <a:ext cx="889000" cy="2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15597</xdr:rowOff>
    </xdr:from>
    <xdr:to>
      <xdr:col>45</xdr:col>
      <xdr:colOff>177800</xdr:colOff>
      <xdr:row>97</xdr:row>
      <xdr:rowOff>156077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646247"/>
          <a:ext cx="889000" cy="14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156077</xdr:rowOff>
    </xdr:from>
    <xdr:to>
      <xdr:col>41</xdr:col>
      <xdr:colOff>50800</xdr:colOff>
      <xdr:row>98</xdr:row>
      <xdr:rowOff>93148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86727"/>
          <a:ext cx="889000" cy="10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79569</xdr:rowOff>
    </xdr:from>
    <xdr:to>
      <xdr:col>55</xdr:col>
      <xdr:colOff>50800</xdr:colOff>
      <xdr:row>98</xdr:row>
      <xdr:rowOff>9719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57996</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8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29646</xdr:rowOff>
    </xdr:from>
    <xdr:to>
      <xdr:col>50</xdr:col>
      <xdr:colOff>165100</xdr:colOff>
      <xdr:row>98</xdr:row>
      <xdr:rowOff>131246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122373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136247</xdr:rowOff>
    </xdr:from>
    <xdr:to>
      <xdr:col>46</xdr:col>
      <xdr:colOff>38100</xdr:colOff>
      <xdr:row>97</xdr:row>
      <xdr:rowOff>66397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5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82924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105277</xdr:rowOff>
    </xdr:from>
    <xdr:to>
      <xdr:col>41</xdr:col>
      <xdr:colOff>101600</xdr:colOff>
      <xdr:row>98</xdr:row>
      <xdr:rowOff>35427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26554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42348</xdr:rowOff>
    </xdr:from>
    <xdr:to>
      <xdr:col>36</xdr:col>
      <xdr:colOff>165100</xdr:colOff>
      <xdr:row>98</xdr:row>
      <xdr:rowOff>143948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135075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127727</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957027"/>
          <a:ext cx="1269" cy="58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42674</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557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74404</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57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127727</xdr:rowOff>
    </xdr:from>
    <xdr:to>
      <xdr:col>86</xdr:col>
      <xdr:colOff>25400</xdr:colOff>
      <xdr:row>34</xdr:row>
      <xdr:rowOff>127727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95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24320</xdr:rowOff>
    </xdr:from>
    <xdr:to>
      <xdr:col>85</xdr:col>
      <xdr:colOff>127000</xdr:colOff>
      <xdr:row>36</xdr:row>
      <xdr:rowOff>56352</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5481300" y="5339270"/>
          <a:ext cx="838200" cy="8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87124</xdr:rowOff>
    </xdr:from>
    <xdr:ext cx="469744"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30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108697</xdr:rowOff>
    </xdr:from>
    <xdr:to>
      <xdr:col>85</xdr:col>
      <xdr:colOff>177800</xdr:colOff>
      <xdr:row>38</xdr:row>
      <xdr:rowOff>38847</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24320</xdr:rowOff>
    </xdr:from>
    <xdr:to>
      <xdr:col>81</xdr:col>
      <xdr:colOff>50800</xdr:colOff>
      <xdr:row>38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5339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119235</xdr:rowOff>
    </xdr:from>
    <xdr:to>
      <xdr:col>81</xdr:col>
      <xdr:colOff>101600</xdr:colOff>
      <xdr:row>38</xdr:row>
      <xdr:rowOff>49385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40512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4672</xdr:rowOff>
    </xdr:from>
    <xdr:to>
      <xdr:col>76</xdr:col>
      <xdr:colOff>114300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5197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137249</xdr:rowOff>
    </xdr:from>
    <xdr:to>
      <xdr:col>76</xdr:col>
      <xdr:colOff>165100</xdr:colOff>
      <xdr:row>38</xdr:row>
      <xdr:rowOff>67399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83926</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4672</xdr:rowOff>
    </xdr:from>
    <xdr:to>
      <xdr:col>71</xdr:col>
      <xdr:colOff>177800</xdr:colOff>
      <xdr:row>38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2814300" y="65197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127236</xdr:rowOff>
    </xdr:from>
    <xdr:to>
      <xdr:col>72</xdr:col>
      <xdr:colOff>38100</xdr:colOff>
      <xdr:row>38</xdr:row>
      <xdr:rowOff>57386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48513</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136740</xdr:rowOff>
    </xdr:from>
    <xdr:to>
      <xdr:col>67</xdr:col>
      <xdr:colOff>101600</xdr:colOff>
      <xdr:row>38</xdr:row>
      <xdr:rowOff>66890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5552</xdr:rowOff>
    </xdr:from>
    <xdr:to>
      <xdr:col>85</xdr:col>
      <xdr:colOff>177800</xdr:colOff>
      <xdr:row>36</xdr:row>
      <xdr:rowOff>107152</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1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28429</xdr:rowOff>
    </xdr:from>
    <xdr:ext cx="534377"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0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144970</xdr:rowOff>
    </xdr:from>
    <xdr:to>
      <xdr:col>81</xdr:col>
      <xdr:colOff>101600</xdr:colOff>
      <xdr:row>31</xdr:row>
      <xdr:rowOff>75120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5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91647</xdr:rowOff>
    </xdr:from>
    <xdr:ext cx="59901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181795" y="50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125322</xdr:rowOff>
    </xdr:from>
    <xdr:to>
      <xdr:col>72</xdr:col>
      <xdr:colOff>38100</xdr:colOff>
      <xdr:row>38</xdr:row>
      <xdr:rowOff>55472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71999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2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147785</xdr:rowOff>
    </xdr:from>
    <xdr:to>
      <xdr:col>85</xdr:col>
      <xdr:colOff>127000</xdr:colOff>
      <xdr:row>77</xdr:row>
      <xdr:rowOff>151778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349435"/>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134420</xdr:rowOff>
    </xdr:from>
    <xdr:to>
      <xdr:col>81</xdr:col>
      <xdr:colOff>50800</xdr:colOff>
      <xdr:row>77</xdr:row>
      <xdr:rowOff>151778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33607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133855</xdr:rowOff>
    </xdr:from>
    <xdr:to>
      <xdr:col>76</xdr:col>
      <xdr:colOff>114300</xdr:colOff>
      <xdr:row>77</xdr:row>
      <xdr:rowOff>134420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335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130739</xdr:rowOff>
    </xdr:from>
    <xdr:to>
      <xdr:col>71</xdr:col>
      <xdr:colOff>177800</xdr:colOff>
      <xdr:row>77</xdr:row>
      <xdr:rowOff>133855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332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96985</xdr:rowOff>
    </xdr:from>
    <xdr:to>
      <xdr:col>85</xdr:col>
      <xdr:colOff>177800</xdr:colOff>
      <xdr:row>78</xdr:row>
      <xdr:rowOff>27135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2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75412</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2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100978</xdr:rowOff>
    </xdr:from>
    <xdr:to>
      <xdr:col>81</xdr:col>
      <xdr:colOff>101600</xdr:colOff>
      <xdr:row>78</xdr:row>
      <xdr:rowOff>31128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22255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3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83620</xdr:rowOff>
    </xdr:from>
    <xdr:to>
      <xdr:col>76</xdr:col>
      <xdr:colOff>165100</xdr:colOff>
      <xdr:row>78</xdr:row>
      <xdr:rowOff>13770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4897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3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83055</xdr:rowOff>
    </xdr:from>
    <xdr:to>
      <xdr:col>72</xdr:col>
      <xdr:colOff>38100</xdr:colOff>
      <xdr:row>78</xdr:row>
      <xdr:rowOff>13205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2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4332</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37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79939</xdr:rowOff>
    </xdr:from>
    <xdr:to>
      <xdr:col>67</xdr:col>
      <xdr:colOff>101600</xdr:colOff>
      <xdr:row>78</xdr:row>
      <xdr:rowOff>10089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65709</xdr:rowOff>
    </xdr:from>
    <xdr:to>
      <xdr:col>85</xdr:col>
      <xdr:colOff>127000</xdr:colOff>
      <xdr:row>97</xdr:row>
      <xdr:rowOff>101639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182009"/>
          <a:ext cx="838200" cy="5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101639</xdr:rowOff>
    </xdr:from>
    <xdr:to>
      <xdr:col>81</xdr:col>
      <xdr:colOff>50800</xdr:colOff>
      <xdr:row>98</xdr:row>
      <xdr:rowOff>13133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732289"/>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107848</xdr:rowOff>
    </xdr:from>
    <xdr:to>
      <xdr:col>76</xdr:col>
      <xdr:colOff>114300</xdr:colOff>
      <xdr:row>98</xdr:row>
      <xdr:rowOff>13133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567048"/>
          <a:ext cx="889000" cy="2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85350</xdr:rowOff>
    </xdr:from>
    <xdr:to>
      <xdr:col>71</xdr:col>
      <xdr:colOff>177800</xdr:colOff>
      <xdr:row>96</xdr:row>
      <xdr:rowOff>107848</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544550"/>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14909</xdr:rowOff>
    </xdr:from>
    <xdr:to>
      <xdr:col>85</xdr:col>
      <xdr:colOff>177800</xdr:colOff>
      <xdr:row>94</xdr:row>
      <xdr:rowOff>116509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1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37786</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59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50839</xdr:rowOff>
    </xdr:from>
    <xdr:to>
      <xdr:col>81</xdr:col>
      <xdr:colOff>101600</xdr:colOff>
      <xdr:row>97</xdr:row>
      <xdr:rowOff>152439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6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143566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7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133783</xdr:rowOff>
    </xdr:from>
    <xdr:to>
      <xdr:col>76</xdr:col>
      <xdr:colOff>165100</xdr:colOff>
      <xdr:row>98</xdr:row>
      <xdr:rowOff>63933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55060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57048</xdr:rowOff>
    </xdr:from>
    <xdr:to>
      <xdr:col>72</xdr:col>
      <xdr:colOff>38100</xdr:colOff>
      <xdr:row>96</xdr:row>
      <xdr:rowOff>158648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3725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2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34550</xdr:rowOff>
    </xdr:from>
    <xdr:to>
      <xdr:col>67</xdr:col>
      <xdr:colOff>101600</xdr:colOff>
      <xdr:row>96</xdr:row>
      <xdr:rowOff>136150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127277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5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101029</xdr:rowOff>
    </xdr:from>
    <xdr:to>
      <xdr:col>116</xdr:col>
      <xdr:colOff>63500</xdr:colOff>
      <xdr:row>58</xdr:row>
      <xdr:rowOff>102019</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04512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102019</xdr:rowOff>
    </xdr:from>
    <xdr:to>
      <xdr:col>111</xdr:col>
      <xdr:colOff>177800</xdr:colOff>
      <xdr:row>58</xdr:row>
      <xdr:rowOff>103734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04611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102476</xdr:rowOff>
    </xdr:from>
    <xdr:to>
      <xdr:col>107</xdr:col>
      <xdr:colOff>50800</xdr:colOff>
      <xdr:row>58</xdr:row>
      <xdr:rowOff>103734</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465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154521</xdr:rowOff>
    </xdr:from>
    <xdr:to>
      <xdr:col>102</xdr:col>
      <xdr:colOff>114300</xdr:colOff>
      <xdr:row>58</xdr:row>
      <xdr:rowOff>102476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9755721"/>
          <a:ext cx="8890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50229</xdr:rowOff>
    </xdr:from>
    <xdr:to>
      <xdr:col>116</xdr:col>
      <xdr:colOff>114300</xdr:colOff>
      <xdr:row>58</xdr:row>
      <xdr:rowOff>151829</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9606</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7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51219</xdr:rowOff>
    </xdr:from>
    <xdr:to>
      <xdr:col>112</xdr:col>
      <xdr:colOff>38100</xdr:colOff>
      <xdr:row>58</xdr:row>
      <xdr:rowOff>152819</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9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169346</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7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52934</xdr:rowOff>
    </xdr:from>
    <xdr:to>
      <xdr:col>107</xdr:col>
      <xdr:colOff>101600</xdr:colOff>
      <xdr:row>58</xdr:row>
      <xdr:rowOff>154534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171061</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51676</xdr:rowOff>
    </xdr:from>
    <xdr:to>
      <xdr:col>102</xdr:col>
      <xdr:colOff>165100</xdr:colOff>
      <xdr:row>58</xdr:row>
      <xdr:rowOff>153276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169803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77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103721</xdr:rowOff>
    </xdr:from>
    <xdr:to>
      <xdr:col>98</xdr:col>
      <xdr:colOff>38100</xdr:colOff>
      <xdr:row>57</xdr:row>
      <xdr:rowOff>33871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7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50398</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389111" y="94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106542</xdr:rowOff>
    </xdr:from>
    <xdr:to>
      <xdr:col>116</xdr:col>
      <xdr:colOff>63500</xdr:colOff>
      <xdr:row>75</xdr:row>
      <xdr:rowOff>123056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2965292"/>
          <a:ext cx="8382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106542</xdr:rowOff>
    </xdr:from>
    <xdr:to>
      <xdr:col>111</xdr:col>
      <xdr:colOff>177800</xdr:colOff>
      <xdr:row>76</xdr:row>
      <xdr:rowOff>11162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965292"/>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11162</xdr:rowOff>
    </xdr:from>
    <xdr:to>
      <xdr:col>107</xdr:col>
      <xdr:colOff>50800</xdr:colOff>
      <xdr:row>76</xdr:row>
      <xdr:rowOff>50175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3041362"/>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6001</xdr:rowOff>
    </xdr:from>
    <xdr:to>
      <xdr:col>102</xdr:col>
      <xdr:colOff>114300</xdr:colOff>
      <xdr:row>76</xdr:row>
      <xdr:rowOff>50175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656300" y="13036201"/>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72256</xdr:rowOff>
    </xdr:from>
    <xdr:to>
      <xdr:col>116</xdr:col>
      <xdr:colOff>114300</xdr:colOff>
      <xdr:row>76</xdr:row>
      <xdr:rowOff>2406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9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95133</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7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55742</xdr:rowOff>
    </xdr:from>
    <xdr:to>
      <xdr:col>112</xdr:col>
      <xdr:colOff>38100</xdr:colOff>
      <xdr:row>75</xdr:row>
      <xdr:rowOff>157342</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6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131811</xdr:rowOff>
    </xdr:from>
    <xdr:to>
      <xdr:col>107</xdr:col>
      <xdr:colOff>101600</xdr:colOff>
      <xdr:row>76</xdr:row>
      <xdr:rowOff>61962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990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53089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0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170825</xdr:rowOff>
    </xdr:from>
    <xdr:to>
      <xdr:col>102</xdr:col>
      <xdr:colOff>165100</xdr:colOff>
      <xdr:row>76</xdr:row>
      <xdr:rowOff>100975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3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92102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1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126652</xdr:rowOff>
    </xdr:from>
    <xdr:to>
      <xdr:col>98</xdr:col>
      <xdr:colOff>38100</xdr:colOff>
      <xdr:row>76</xdr:row>
      <xdr:rowOff>56803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9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47928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性質別歳出の住民一人当たりのコストでは、義務的経費について、人件費及び公債費は類似団体内平均を下回っている。人件費は、平成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災害の影響による事業費支弁人件費の増によるコスト減であるため、例年との比較は困難である。公債費については、今後も交付税算入率の高いものを起債するなど、発行抑制を図り健全な財政運営を行う。扶助費については、昨年度と比較し減少した要因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月豪雨により、多額の災害弔慰金及び災害見舞金を平成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年度に支出したことによるものである。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普通建設事業費は、令和元年度に災害公営住宅を整備したことにより大きく上昇している。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災害復旧費は、昨年度から引き続き全国平均、類似団体平均を大きく上回っており、被害の甚大さが見て取れる。災害復旧費については、令和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年度まで現状のコスト高が継続する見込みである。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12,934
12,764
15.69
10,483,015
9,953,636
354,480
3,579,057
7,641,442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148463</xdr:rowOff>
    </xdr:from>
    <xdr:to>
      <xdr:col>24</xdr:col>
      <xdr:colOff>63500</xdr:colOff>
      <xdr:row>36</xdr:row>
      <xdr:rowOff>96647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49213"/>
          <a:ext cx="8382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148463</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49213"/>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43307</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1550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137223</xdr:rowOff>
    </xdr:from>
    <xdr:to>
      <xdr:col>10</xdr:col>
      <xdr:colOff>114300</xdr:colOff>
      <xdr:row>36</xdr:row>
      <xdr:rowOff>43307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3797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45847</xdr:rowOff>
    </xdr:from>
    <xdr:to>
      <xdr:col>24</xdr:col>
      <xdr:colOff>114300</xdr:colOff>
      <xdr:row>36</xdr:row>
      <xdr:rowOff>147447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97663</xdr:rowOff>
    </xdr:from>
    <xdr:to>
      <xdr:col>20</xdr:col>
      <xdr:colOff>38100</xdr:colOff>
      <xdr:row>36</xdr:row>
      <xdr:rowOff>27813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44340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163957</xdr:rowOff>
    </xdr:from>
    <xdr:to>
      <xdr:col>10</xdr:col>
      <xdr:colOff>165100</xdr:colOff>
      <xdr:row>36</xdr:row>
      <xdr:rowOff>94107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85234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86423</xdr:rowOff>
    </xdr:from>
    <xdr:to>
      <xdr:col>6</xdr:col>
      <xdr:colOff>38100</xdr:colOff>
      <xdr:row>36</xdr:row>
      <xdr:rowOff>16573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7700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120602</xdr:rowOff>
    </xdr:from>
    <xdr:to>
      <xdr:col>24</xdr:col>
      <xdr:colOff>63500</xdr:colOff>
      <xdr:row>58</xdr:row>
      <xdr:rowOff>67299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93252"/>
          <a:ext cx="8382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40735</xdr:rowOff>
    </xdr:from>
    <xdr:to>
      <xdr:col>19</xdr:col>
      <xdr:colOff>177800</xdr:colOff>
      <xdr:row>58</xdr:row>
      <xdr:rowOff>67299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84835"/>
          <a:ext cx="8890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27513</xdr:rowOff>
    </xdr:from>
    <xdr:to>
      <xdr:col>15</xdr:col>
      <xdr:colOff>50800</xdr:colOff>
      <xdr:row>58</xdr:row>
      <xdr:rowOff>40735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71613"/>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27513</xdr:rowOff>
    </xdr:from>
    <xdr:to>
      <xdr:col>10</xdr:col>
      <xdr:colOff>114300</xdr:colOff>
      <xdr:row>58</xdr:row>
      <xdr:rowOff>35439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71613"/>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69802</xdr:rowOff>
    </xdr:from>
    <xdr:to>
      <xdr:col>24</xdr:col>
      <xdr:colOff>114300</xdr:colOff>
      <xdr:row>57</xdr:row>
      <xdr:rowOff>171402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48229</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2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16499</xdr:rowOff>
    </xdr:from>
    <xdr:to>
      <xdr:col>20</xdr:col>
      <xdr:colOff>38100</xdr:colOff>
      <xdr:row>58</xdr:row>
      <xdr:rowOff>118099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109226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161385</xdr:rowOff>
    </xdr:from>
    <xdr:to>
      <xdr:col>15</xdr:col>
      <xdr:colOff>101600</xdr:colOff>
      <xdr:row>58</xdr:row>
      <xdr:rowOff>91535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82662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148163</xdr:rowOff>
    </xdr:from>
    <xdr:to>
      <xdr:col>10</xdr:col>
      <xdr:colOff>165100</xdr:colOff>
      <xdr:row>58</xdr:row>
      <xdr:rowOff>78313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69440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156089</xdr:rowOff>
    </xdr:from>
    <xdr:to>
      <xdr:col>6</xdr:col>
      <xdr:colOff>38100</xdr:colOff>
      <xdr:row>58</xdr:row>
      <xdr:rowOff>86239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77366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2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37767</xdr:rowOff>
    </xdr:from>
    <xdr:to>
      <xdr:col>24</xdr:col>
      <xdr:colOff>63500</xdr:colOff>
      <xdr:row>76</xdr:row>
      <xdr:rowOff>51536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896517"/>
          <a:ext cx="838200" cy="1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37767</xdr:rowOff>
    </xdr:from>
    <xdr:to>
      <xdr:col>19</xdr:col>
      <xdr:colOff>177800</xdr:colOff>
      <xdr:row>77</xdr:row>
      <xdr:rowOff>8689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896517"/>
          <a:ext cx="889000" cy="3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8689</xdr:rowOff>
    </xdr:from>
    <xdr:to>
      <xdr:col>15</xdr:col>
      <xdr:colOff>50800</xdr:colOff>
      <xdr:row>77</xdr:row>
      <xdr:rowOff>40022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10339"/>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163215</xdr:rowOff>
    </xdr:from>
    <xdr:to>
      <xdr:col>10</xdr:col>
      <xdr:colOff>114300</xdr:colOff>
      <xdr:row>77</xdr:row>
      <xdr:rowOff>40022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193415"/>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xdr:rowOff>
    </xdr:from>
    <xdr:to>
      <xdr:col>24</xdr:col>
      <xdr:colOff>114300</xdr:colOff>
      <xdr:row>76</xdr:row>
      <xdr:rowOff>102336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23613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8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158417</xdr:rowOff>
    </xdr:from>
    <xdr:to>
      <xdr:col>20</xdr:col>
      <xdr:colOff>38100</xdr:colOff>
      <xdr:row>75</xdr:row>
      <xdr:rowOff>88567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105094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62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129339</xdr:rowOff>
    </xdr:from>
    <xdr:to>
      <xdr:col>15</xdr:col>
      <xdr:colOff>101600</xdr:colOff>
      <xdr:row>77</xdr:row>
      <xdr:rowOff>59489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50616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25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160672</xdr:rowOff>
    </xdr:from>
    <xdr:to>
      <xdr:col>10</xdr:col>
      <xdr:colOff>165100</xdr:colOff>
      <xdr:row>77</xdr:row>
      <xdr:rowOff>90822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81949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28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112415</xdr:rowOff>
    </xdr:from>
    <xdr:to>
      <xdr:col>6</xdr:col>
      <xdr:colOff>38100</xdr:colOff>
      <xdr:row>77</xdr:row>
      <xdr:rowOff>42565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59093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9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114717</xdr:rowOff>
    </xdr:from>
    <xdr:to>
      <xdr:col>24</xdr:col>
      <xdr:colOff>63500</xdr:colOff>
      <xdr:row>91</xdr:row>
      <xdr:rowOff>165336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571666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114717</xdr:rowOff>
    </xdr:from>
    <xdr:to>
      <xdr:col>19</xdr:col>
      <xdr:colOff>177800</xdr:colOff>
      <xdr:row>97</xdr:row>
      <xdr:rowOff>134693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5716667"/>
          <a:ext cx="889000" cy="10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149823</xdr:rowOff>
    </xdr:from>
    <xdr:to>
      <xdr:col>15</xdr:col>
      <xdr:colOff>50800</xdr:colOff>
      <xdr:row>97</xdr:row>
      <xdr:rowOff>134693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609023"/>
          <a:ext cx="889000" cy="15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149823</xdr:rowOff>
    </xdr:from>
    <xdr:to>
      <xdr:col>10</xdr:col>
      <xdr:colOff>114300</xdr:colOff>
      <xdr:row>97</xdr:row>
      <xdr:rowOff>116850</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609023"/>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114536</xdr:rowOff>
    </xdr:from>
    <xdr:to>
      <xdr:col>24</xdr:col>
      <xdr:colOff>114300</xdr:colOff>
      <xdr:row>92</xdr:row>
      <xdr:rowOff>44686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57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137413</xdr:rowOff>
    </xdr:from>
    <xdr:ext cx="599010"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556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63917</xdr:rowOff>
    </xdr:from>
    <xdr:to>
      <xdr:col>20</xdr:col>
      <xdr:colOff>38100</xdr:colOff>
      <xdr:row>91</xdr:row>
      <xdr:rowOff>165517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56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10594</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497795" y="154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83893</xdr:rowOff>
    </xdr:from>
    <xdr:to>
      <xdr:col>15</xdr:col>
      <xdr:colOff>101600</xdr:colOff>
      <xdr:row>98</xdr:row>
      <xdr:rowOff>14043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7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8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99023</xdr:rowOff>
    </xdr:from>
    <xdr:to>
      <xdr:col>10</xdr:col>
      <xdr:colOff>165100</xdr:colOff>
      <xdr:row>97</xdr:row>
      <xdr:rowOff>29173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20300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6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66050</xdr:rowOff>
    </xdr:from>
    <xdr:to>
      <xdr:col>6</xdr:col>
      <xdr:colOff>38100</xdr:colOff>
      <xdr:row>97</xdr:row>
      <xdr:rowOff>167650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6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158777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7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169037</xdr:rowOff>
    </xdr:from>
    <xdr:to>
      <xdr:col>55</xdr:col>
      <xdr:colOff>0</xdr:colOff>
      <xdr:row>36</xdr:row>
      <xdr:rowOff>2540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16978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2540</xdr:rowOff>
    </xdr:from>
    <xdr:to>
      <xdr:col>50</xdr:col>
      <xdr:colOff>114300</xdr:colOff>
      <xdr:row>36</xdr:row>
      <xdr:rowOff>12446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17474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6350</xdr:rowOff>
    </xdr:from>
    <xdr:to>
      <xdr:col>45</xdr:col>
      <xdr:colOff>177800</xdr:colOff>
      <xdr:row>36</xdr:row>
      <xdr:rowOff>12446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1785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6350</xdr:rowOff>
    </xdr:from>
    <xdr:to>
      <xdr:col>41</xdr:col>
      <xdr:colOff>50800</xdr:colOff>
      <xdr:row>36</xdr:row>
      <xdr:rowOff>6350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178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118237</xdr:rowOff>
    </xdr:from>
    <xdr:to>
      <xdr:col>55</xdr:col>
      <xdr:colOff>50800</xdr:colOff>
      <xdr:row>36</xdr:row>
      <xdr:rowOff>48387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141114</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123190</xdr:rowOff>
    </xdr:from>
    <xdr:to>
      <xdr:col>50</xdr:col>
      <xdr:colOff>165100</xdr:colOff>
      <xdr:row>36</xdr:row>
      <xdr:rowOff>53340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69867</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133096</xdr:rowOff>
    </xdr:from>
    <xdr:to>
      <xdr:col>46</xdr:col>
      <xdr:colOff>38100</xdr:colOff>
      <xdr:row>36</xdr:row>
      <xdr:rowOff>63246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79773</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127000</xdr:rowOff>
    </xdr:from>
    <xdr:to>
      <xdr:col>41</xdr:col>
      <xdr:colOff>101600</xdr:colOff>
      <xdr:row>36</xdr:row>
      <xdr:rowOff>57150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73677</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127000</xdr:rowOff>
    </xdr:from>
    <xdr:to>
      <xdr:col>36</xdr:col>
      <xdr:colOff>165100</xdr:colOff>
      <xdr:row>36</xdr:row>
      <xdr:rowOff>57150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73677</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21057</xdr:rowOff>
    </xdr:from>
    <xdr:to>
      <xdr:col>55</xdr:col>
      <xdr:colOff>0</xdr:colOff>
      <xdr:row>59</xdr:row>
      <xdr:rowOff>25438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1013660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25438</xdr:rowOff>
    </xdr:from>
    <xdr:to>
      <xdr:col>50</xdr:col>
      <xdr:colOff>114300</xdr:colOff>
      <xdr:row>59</xdr:row>
      <xdr:rowOff>25946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1014098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21742</xdr:rowOff>
    </xdr:from>
    <xdr:to>
      <xdr:col>45</xdr:col>
      <xdr:colOff>177800</xdr:colOff>
      <xdr:row>59</xdr:row>
      <xdr:rowOff>25946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137292"/>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21324</xdr:rowOff>
    </xdr:from>
    <xdr:to>
      <xdr:col>41</xdr:col>
      <xdr:colOff>50800</xdr:colOff>
      <xdr:row>59</xdr:row>
      <xdr:rowOff>21742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13687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141707</xdr:rowOff>
    </xdr:from>
    <xdr:to>
      <xdr:col>55</xdr:col>
      <xdr:colOff>50800</xdr:colOff>
      <xdr:row>59</xdr:row>
      <xdr:rowOff>71857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56634</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100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146088</xdr:rowOff>
    </xdr:from>
    <xdr:to>
      <xdr:col>50</xdr:col>
      <xdr:colOff>165100</xdr:colOff>
      <xdr:row>59</xdr:row>
      <xdr:rowOff>76238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67365</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404428" y="1018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146596</xdr:rowOff>
    </xdr:from>
    <xdr:to>
      <xdr:col>46</xdr:col>
      <xdr:colOff>38100</xdr:colOff>
      <xdr:row>59</xdr:row>
      <xdr:rowOff>76746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67873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8" y="101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142392</xdr:rowOff>
    </xdr:from>
    <xdr:to>
      <xdr:col>41</xdr:col>
      <xdr:colOff>101600</xdr:colOff>
      <xdr:row>59</xdr:row>
      <xdr:rowOff>72542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63669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141974</xdr:rowOff>
    </xdr:from>
    <xdr:to>
      <xdr:col>36</xdr:col>
      <xdr:colOff>165100</xdr:colOff>
      <xdr:row>59</xdr:row>
      <xdr:rowOff>72124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63251</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37428" y="101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17742</xdr:rowOff>
    </xdr:from>
    <xdr:to>
      <xdr:col>55</xdr:col>
      <xdr:colOff>0</xdr:colOff>
      <xdr:row>79</xdr:row>
      <xdr:rowOff>20535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562292"/>
          <a:ext cx="8382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17742</xdr:rowOff>
    </xdr:from>
    <xdr:to>
      <xdr:col>50</xdr:col>
      <xdr:colOff>114300</xdr:colOff>
      <xdr:row>79</xdr:row>
      <xdr:rowOff>21107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56229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20777</xdr:rowOff>
    </xdr:from>
    <xdr:to>
      <xdr:col>45</xdr:col>
      <xdr:colOff>177800</xdr:colOff>
      <xdr:row>79</xdr:row>
      <xdr:rowOff>21107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565327"/>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5181</xdr:rowOff>
    </xdr:from>
    <xdr:to>
      <xdr:col>41</xdr:col>
      <xdr:colOff>50800</xdr:colOff>
      <xdr:row>79</xdr:row>
      <xdr:rowOff>20777</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49731"/>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141185</xdr:rowOff>
    </xdr:from>
    <xdr:to>
      <xdr:col>55</xdr:col>
      <xdr:colOff>50800</xdr:colOff>
      <xdr:row>79</xdr:row>
      <xdr:rowOff>71335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56112</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138392</xdr:rowOff>
    </xdr:from>
    <xdr:to>
      <xdr:col>50</xdr:col>
      <xdr:colOff>165100</xdr:colOff>
      <xdr:row>79</xdr:row>
      <xdr:rowOff>68542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59669</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141757</xdr:rowOff>
    </xdr:from>
    <xdr:to>
      <xdr:col>46</xdr:col>
      <xdr:colOff>38100</xdr:colOff>
      <xdr:row>79</xdr:row>
      <xdr:rowOff>71907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5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63034</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6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141427</xdr:rowOff>
    </xdr:from>
    <xdr:to>
      <xdr:col>41</xdr:col>
      <xdr:colOff>101600</xdr:colOff>
      <xdr:row>79</xdr:row>
      <xdr:rowOff>71577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62704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6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125831</xdr:rowOff>
    </xdr:from>
    <xdr:to>
      <xdr:col>36</xdr:col>
      <xdr:colOff>165100</xdr:colOff>
      <xdr:row>79</xdr:row>
      <xdr:rowOff>55981</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47108</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9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61739</xdr:rowOff>
    </xdr:from>
    <xdr:to>
      <xdr:col>55</xdr:col>
      <xdr:colOff>0</xdr:colOff>
      <xdr:row>97</xdr:row>
      <xdr:rowOff>86052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006589"/>
          <a:ext cx="838200" cy="7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156840</xdr:rowOff>
    </xdr:from>
    <xdr:to>
      <xdr:col>50</xdr:col>
      <xdr:colOff>114300</xdr:colOff>
      <xdr:row>97</xdr:row>
      <xdr:rowOff>86052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444590"/>
          <a:ext cx="889000" cy="27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156840</xdr:rowOff>
    </xdr:from>
    <xdr:to>
      <xdr:col>45</xdr:col>
      <xdr:colOff>177800</xdr:colOff>
      <xdr:row>96</xdr:row>
      <xdr:rowOff>123158</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444590"/>
          <a:ext cx="889000" cy="1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123158</xdr:rowOff>
    </xdr:from>
    <xdr:to>
      <xdr:col>41</xdr:col>
      <xdr:colOff>50800</xdr:colOff>
      <xdr:row>97</xdr:row>
      <xdr:rowOff>74960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582358"/>
          <a:ext cx="889000" cy="1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10939</xdr:rowOff>
    </xdr:from>
    <xdr:to>
      <xdr:col>55</xdr:col>
      <xdr:colOff>50800</xdr:colOff>
      <xdr:row>93</xdr:row>
      <xdr:rowOff>112539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59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33816</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580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35252</xdr:rowOff>
    </xdr:from>
    <xdr:to>
      <xdr:col>50</xdr:col>
      <xdr:colOff>165100</xdr:colOff>
      <xdr:row>97</xdr:row>
      <xdr:rowOff>136852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6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127979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7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106040</xdr:rowOff>
    </xdr:from>
    <xdr:to>
      <xdr:col>46</xdr:col>
      <xdr:colOff>38100</xdr:colOff>
      <xdr:row>96</xdr:row>
      <xdr:rowOff>36190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52717</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616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72358</xdr:rowOff>
    </xdr:from>
    <xdr:to>
      <xdr:col>41</xdr:col>
      <xdr:colOff>101600</xdr:colOff>
      <xdr:row>97</xdr:row>
      <xdr:rowOff>2508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19035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3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24160</xdr:rowOff>
    </xdr:from>
    <xdr:to>
      <xdr:col>36</xdr:col>
      <xdr:colOff>165100</xdr:colOff>
      <xdr:row>97</xdr:row>
      <xdr:rowOff>125760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116887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74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167829</xdr:rowOff>
    </xdr:from>
    <xdr:to>
      <xdr:col>85</xdr:col>
      <xdr:colOff>127000</xdr:colOff>
      <xdr:row>38</xdr:row>
      <xdr:rowOff>86392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511479"/>
          <a:ext cx="838200" cy="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86392</xdr:rowOff>
    </xdr:from>
    <xdr:to>
      <xdr:col>81</xdr:col>
      <xdr:colOff>50800</xdr:colOff>
      <xdr:row>38</xdr:row>
      <xdr:rowOff>127095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601492"/>
          <a:ext cx="8890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127095</xdr:rowOff>
    </xdr:from>
    <xdr:to>
      <xdr:col>76</xdr:col>
      <xdr:colOff>114300</xdr:colOff>
      <xdr:row>38</xdr:row>
      <xdr:rowOff>129805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642195"/>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121390</xdr:rowOff>
    </xdr:from>
    <xdr:to>
      <xdr:col>71</xdr:col>
      <xdr:colOff>177800</xdr:colOff>
      <xdr:row>38</xdr:row>
      <xdr:rowOff>129805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636490"/>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117029</xdr:rowOff>
    </xdr:from>
    <xdr:to>
      <xdr:col>85</xdr:col>
      <xdr:colOff>177800</xdr:colOff>
      <xdr:row>38</xdr:row>
      <xdr:rowOff>47179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4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35592</xdr:rowOff>
    </xdr:from>
    <xdr:to>
      <xdr:col>81</xdr:col>
      <xdr:colOff>101600</xdr:colOff>
      <xdr:row>38</xdr:row>
      <xdr:rowOff>137192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5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128319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76295</xdr:rowOff>
    </xdr:from>
    <xdr:to>
      <xdr:col>76</xdr:col>
      <xdr:colOff>165100</xdr:colOff>
      <xdr:row>39</xdr:row>
      <xdr:rowOff>6445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169022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79005</xdr:rowOff>
    </xdr:from>
    <xdr:to>
      <xdr:col>72</xdr:col>
      <xdr:colOff>38100</xdr:colOff>
      <xdr:row>39</xdr:row>
      <xdr:rowOff>9155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5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6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70590</xdr:rowOff>
    </xdr:from>
    <xdr:to>
      <xdr:col>67</xdr:col>
      <xdr:colOff>101600</xdr:colOff>
      <xdr:row>39</xdr:row>
      <xdr:rowOff>740</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163317</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6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168679</xdr:rowOff>
    </xdr:from>
    <xdr:to>
      <xdr:col>85</xdr:col>
      <xdr:colOff>127000</xdr:colOff>
      <xdr:row>58</xdr:row>
      <xdr:rowOff>75836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941329"/>
          <a:ext cx="838200" cy="7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66925</xdr:rowOff>
    </xdr:from>
    <xdr:to>
      <xdr:col>81</xdr:col>
      <xdr:colOff>50800</xdr:colOff>
      <xdr:row>58</xdr:row>
      <xdr:rowOff>75836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10011025"/>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66464</xdr:rowOff>
    </xdr:from>
    <xdr:to>
      <xdr:col>76</xdr:col>
      <xdr:colOff>114300</xdr:colOff>
      <xdr:row>58</xdr:row>
      <xdr:rowOff>66925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10010564"/>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66464</xdr:rowOff>
    </xdr:from>
    <xdr:to>
      <xdr:col>71</xdr:col>
      <xdr:colOff>177800</xdr:colOff>
      <xdr:row>58</xdr:row>
      <xdr:rowOff>85552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1001056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117879</xdr:rowOff>
    </xdr:from>
    <xdr:to>
      <xdr:col>85</xdr:col>
      <xdr:colOff>177800</xdr:colOff>
      <xdr:row>58</xdr:row>
      <xdr:rowOff>48029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37442</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8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25036</xdr:rowOff>
    </xdr:from>
    <xdr:to>
      <xdr:col>81</xdr:col>
      <xdr:colOff>101600</xdr:colOff>
      <xdr:row>58</xdr:row>
      <xdr:rowOff>126636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9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117763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100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16125</xdr:rowOff>
    </xdr:from>
    <xdr:to>
      <xdr:col>76</xdr:col>
      <xdr:colOff>165100</xdr:colOff>
      <xdr:row>58</xdr:row>
      <xdr:rowOff>117725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9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108852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100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15664</xdr:rowOff>
    </xdr:from>
    <xdr:to>
      <xdr:col>72</xdr:col>
      <xdr:colOff>38100</xdr:colOff>
      <xdr:row>58</xdr:row>
      <xdr:rowOff>117264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9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108391</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1005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34752</xdr:rowOff>
    </xdr:from>
    <xdr:to>
      <xdr:col>67</xdr:col>
      <xdr:colOff>101600</xdr:colOff>
      <xdr:row>58</xdr:row>
      <xdr:rowOff>136352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9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127479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100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127727</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815027"/>
          <a:ext cx="1269" cy="58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42674</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415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74404</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259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127727</xdr:rowOff>
    </xdr:from>
    <xdr:to>
      <xdr:col>86</xdr:col>
      <xdr:colOff>25400</xdr:colOff>
      <xdr:row>74</xdr:row>
      <xdr:rowOff>127727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81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24320</xdr:rowOff>
    </xdr:from>
    <xdr:to>
      <xdr:col>85</xdr:col>
      <xdr:colOff>127000</xdr:colOff>
      <xdr:row>76</xdr:row>
      <xdr:rowOff>56353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2197270"/>
          <a:ext cx="838200" cy="8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87124</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288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108697</xdr:rowOff>
    </xdr:from>
    <xdr:to>
      <xdr:col>85</xdr:col>
      <xdr:colOff>177800</xdr:colOff>
      <xdr:row>78</xdr:row>
      <xdr:rowOff>38847</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24320</xdr:rowOff>
    </xdr:from>
    <xdr:to>
      <xdr:col>81</xdr:col>
      <xdr:colOff>50800</xdr:colOff>
      <xdr:row>78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4592300" y="12197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119235</xdr:rowOff>
    </xdr:from>
    <xdr:to>
      <xdr:col>81</xdr:col>
      <xdr:colOff>101600</xdr:colOff>
      <xdr:row>78</xdr:row>
      <xdr:rowOff>49385</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40512</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4671</xdr:rowOff>
    </xdr:from>
    <xdr:to>
      <xdr:col>76</xdr:col>
      <xdr:colOff>114300</xdr:colOff>
      <xdr:row>78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37777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137249</xdr:rowOff>
    </xdr:from>
    <xdr:to>
      <xdr:col>76</xdr:col>
      <xdr:colOff>165100</xdr:colOff>
      <xdr:row>78</xdr:row>
      <xdr:rowOff>67399</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83926</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4671</xdr:rowOff>
    </xdr:from>
    <xdr:to>
      <xdr:col>71</xdr:col>
      <xdr:colOff>177800</xdr:colOff>
      <xdr:row>78</xdr:row>
      <xdr:rowOff>25400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2814300" y="1337777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127236</xdr:rowOff>
    </xdr:from>
    <xdr:to>
      <xdr:col>72</xdr:col>
      <xdr:colOff>38100</xdr:colOff>
      <xdr:row>78</xdr:row>
      <xdr:rowOff>57386</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48513</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136740</xdr:rowOff>
    </xdr:from>
    <xdr:to>
      <xdr:col>67</xdr:col>
      <xdr:colOff>101600</xdr:colOff>
      <xdr:row>78</xdr:row>
      <xdr:rowOff>66890</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83417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5553</xdr:rowOff>
    </xdr:from>
    <xdr:to>
      <xdr:col>85</xdr:col>
      <xdr:colOff>177800</xdr:colOff>
      <xdr:row>76</xdr:row>
      <xdr:rowOff>107153</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0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28429</xdr:rowOff>
    </xdr:from>
    <xdr:ext cx="534377"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28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144970</xdr:rowOff>
    </xdr:from>
    <xdr:to>
      <xdr:col>81</xdr:col>
      <xdr:colOff>101600</xdr:colOff>
      <xdr:row>71</xdr:row>
      <xdr:rowOff>75120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2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91647</xdr:rowOff>
    </xdr:from>
    <xdr:ext cx="59901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181795" y="1192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125321</xdr:rowOff>
    </xdr:from>
    <xdr:to>
      <xdr:col>72</xdr:col>
      <xdr:colOff>38100</xdr:colOff>
      <xdr:row>78</xdr:row>
      <xdr:rowOff>55471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3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71998</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1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147785</xdr:rowOff>
    </xdr:from>
    <xdr:to>
      <xdr:col>85</xdr:col>
      <xdr:colOff>127000</xdr:colOff>
      <xdr:row>97</xdr:row>
      <xdr:rowOff>151778</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778435"/>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134420</xdr:rowOff>
    </xdr:from>
    <xdr:to>
      <xdr:col>81</xdr:col>
      <xdr:colOff>50800</xdr:colOff>
      <xdr:row>97</xdr:row>
      <xdr:rowOff>151778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4592300" y="1676507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133855</xdr:rowOff>
    </xdr:from>
    <xdr:to>
      <xdr:col>76</xdr:col>
      <xdr:colOff>114300</xdr:colOff>
      <xdr:row>97</xdr:row>
      <xdr:rowOff>134420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3703300" y="16764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130739</xdr:rowOff>
    </xdr:from>
    <xdr:to>
      <xdr:col>71</xdr:col>
      <xdr:colOff>177800</xdr:colOff>
      <xdr:row>97</xdr:row>
      <xdr:rowOff>133855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761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96985</xdr:rowOff>
    </xdr:from>
    <xdr:to>
      <xdr:col>85</xdr:col>
      <xdr:colOff>177800</xdr:colOff>
      <xdr:row>98</xdr:row>
      <xdr:rowOff>27135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7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75412</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7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100978</xdr:rowOff>
    </xdr:from>
    <xdr:to>
      <xdr:col>81</xdr:col>
      <xdr:colOff>101600</xdr:colOff>
      <xdr:row>98</xdr:row>
      <xdr:rowOff>31128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22255</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83620</xdr:rowOff>
    </xdr:from>
    <xdr:to>
      <xdr:col>76</xdr:col>
      <xdr:colOff>165100</xdr:colOff>
      <xdr:row>98</xdr:row>
      <xdr:rowOff>13770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7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4897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83055</xdr:rowOff>
    </xdr:from>
    <xdr:to>
      <xdr:col>72</xdr:col>
      <xdr:colOff>38100</xdr:colOff>
      <xdr:row>98</xdr:row>
      <xdr:rowOff>13205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7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4332</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8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79939</xdr:rowOff>
    </xdr:from>
    <xdr:to>
      <xdr:col>67</xdr:col>
      <xdr:colOff>101600</xdr:colOff>
      <xdr:row>98</xdr:row>
      <xdr:rowOff>10089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7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8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目的別歳出の住民一人当たりのコストでは、民生費は、令和元年度は、平成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月豪雨災害に係る災害救助費の減少に伴いコストは減少しているが、被災者支援に係る地域支え合いセンター運営費の支出等に伴い、平成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年度と比較すると増加している状況である。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衛生費は、災害廃棄物処理事業により、住民一人当たりコストは昨年度大きく増加し、今年度は横ばいとなっている。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土木費は、災害公営住宅の整備や、平成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月豪雨に伴い遅れていた道路等普通建設事業の推進により、住民一人当たりコストが昨年度と比較し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155,318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災害復旧費は、昨年度から引き続き全国平均、類似団体平均を大きく上回っており、被害の甚大さが見て取れる。災害復旧費については、令和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年度まで現状のコスト高が継続する見込みである。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実質収支は継続的に黒字となっているが、令和元年度は、平成</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年度に取り崩した財政調整基金の積み戻し等により、実質単年度収支は黒字となった。</a:t>
          </a:r>
        </a:p>
        <a:p>
          <a:r>
            <a:rPr kumimoji="1" lang="ja-JP" altLang="en-US" sz="1200">
              <a:solidFill>
                <a:schemeClr val="tx1"/>
              </a:solidFill>
              <a:latin typeface="ＭＳ ゴシック" pitchFamily="49" charset="-128"/>
              <a:ea typeface="ＭＳ ゴシック" pitchFamily="49" charset="-128"/>
            </a:rPr>
            <a:t>　財政調整基金残高については、平成</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年</a:t>
          </a:r>
          <a:r>
            <a:rPr kumimoji="1" lang="en-US" altLang="ja-JP" sz="1200">
              <a:solidFill>
                <a:schemeClr val="tx1"/>
              </a:solidFill>
              <a:latin typeface="ＭＳ ゴシック" pitchFamily="49" charset="-128"/>
              <a:ea typeface="ＭＳ ゴシック" pitchFamily="49" charset="-128"/>
            </a:rPr>
            <a:t>7</a:t>
          </a:r>
          <a:r>
            <a:rPr kumimoji="1" lang="ja-JP" altLang="en-US" sz="1200">
              <a:solidFill>
                <a:schemeClr val="tx1"/>
              </a:solidFill>
              <a:latin typeface="ＭＳ ゴシック" pitchFamily="49" charset="-128"/>
              <a:ea typeface="ＭＳ ゴシック" pitchFamily="49" charset="-128"/>
            </a:rPr>
            <a:t>月豪雨災害に係る国庫支出金の過年度収入等により</a:t>
          </a:r>
          <a:r>
            <a:rPr kumimoji="1" lang="en-US" altLang="ja-JP" sz="1200">
              <a:solidFill>
                <a:schemeClr val="tx1"/>
              </a:solidFill>
              <a:latin typeface="ＭＳ ゴシック" pitchFamily="49" charset="-128"/>
              <a:ea typeface="ＭＳ ゴシック" pitchFamily="49" charset="-128"/>
            </a:rPr>
            <a:t>4</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8,200</a:t>
          </a:r>
          <a:r>
            <a:rPr kumimoji="1" lang="ja-JP" altLang="en-US" sz="1200">
              <a:solidFill>
                <a:schemeClr val="tx1"/>
              </a:solidFill>
              <a:latin typeface="ＭＳ ゴシック" pitchFamily="49" charset="-128"/>
              <a:ea typeface="ＭＳ ゴシック" pitchFamily="49" charset="-128"/>
            </a:rPr>
            <a:t>万円積み戻した。</a:t>
          </a:r>
        </a:p>
        <a:p>
          <a:r>
            <a:rPr kumimoji="1" lang="ja-JP" altLang="en-US" sz="1200">
              <a:solidFill>
                <a:schemeClr val="tx1"/>
              </a:solidFill>
              <a:latin typeface="ＭＳ ゴシック" pitchFamily="49" charset="-128"/>
              <a:ea typeface="ＭＳ ゴシック" pitchFamily="49" charset="-128"/>
            </a:rPr>
            <a:t>　財政調整基金については、施越事業に伴う国費が後年度に収入する見込みであるため、被災前の水準まで積み戻せる見込みである。</a:t>
          </a:r>
        </a:p>
        <a:p>
          <a:r>
            <a:rPr kumimoji="1" lang="ja-JP" altLang="en-US" sz="1200">
              <a:solidFill>
                <a:schemeClr val="tx1"/>
              </a:solidFill>
              <a:latin typeface="ＭＳ ゴシック" pitchFamily="49" charset="-128"/>
              <a:ea typeface="ＭＳ ゴシック" pitchFamily="49" charset="-128"/>
            </a:rPr>
            <a:t>　引き続き、収支バランスを考慮し、健全な財政運営に努めていく。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各特別会計においては赤字額を出さないように予算編成を行っている。一般会計からの繰出金が増加しないよう、受益者負担の適正化を推進し健全な財政運営に努める。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10483015</v>
      </c>
      <c r="BO4" s="393"/>
      <c r="BP4" s="393"/>
      <c r="BQ4" s="393"/>
      <c r="BR4" s="393"/>
      <c r="BS4" s="393"/>
      <c r="BT4" s="393"/>
      <c r="BU4" s="394"/>
      <c r="BV4" s="392">
        <v>9966582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9.9</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9953636</v>
      </c>
      <c r="BO5" s="430"/>
      <c r="BP5" s="430"/>
      <c r="BQ5" s="430"/>
      <c r="BR5" s="430"/>
      <c r="BS5" s="430"/>
      <c r="BT5" s="430"/>
      <c r="BU5" s="431"/>
      <c r="BV5" s="429">
        <v>9573363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86.5</v>
      </c>
      <c r="CU5" s="427"/>
      <c r="CV5" s="427"/>
      <c r="CW5" s="427"/>
      <c r="CX5" s="427"/>
      <c r="CY5" s="427"/>
      <c r="CZ5" s="427"/>
      <c r="DA5" s="428"/>
      <c r="DB5" s="426">
        <v>84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529379</v>
      </c>
      <c r="BO6" s="430"/>
      <c r="BP6" s="430"/>
      <c r="BQ6" s="430"/>
      <c r="BR6" s="430"/>
      <c r="BS6" s="430"/>
      <c r="BT6" s="430"/>
      <c r="BU6" s="431"/>
      <c r="BV6" s="429">
        <v>393219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92.9</v>
      </c>
      <c r="CU6" s="467"/>
      <c r="CV6" s="467"/>
      <c r="CW6" s="467"/>
      <c r="CX6" s="467"/>
      <c r="CY6" s="467"/>
      <c r="CZ6" s="467"/>
      <c r="DA6" s="468"/>
      <c r="DB6" s="466">
        <v>91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174899</v>
      </c>
      <c r="BO7" s="430"/>
      <c r="BP7" s="430"/>
      <c r="BQ7" s="430"/>
      <c r="BR7" s="430"/>
      <c r="BS7" s="430"/>
      <c r="BT7" s="430"/>
      <c r="BU7" s="431"/>
      <c r="BV7" s="429">
        <v>317849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3579057</v>
      </c>
      <c r="CU7" s="430"/>
      <c r="CV7" s="430"/>
      <c r="CW7" s="430"/>
      <c r="CX7" s="430"/>
      <c r="CY7" s="430"/>
      <c r="CZ7" s="430"/>
      <c r="DA7" s="431"/>
      <c r="DB7" s="429">
        <v>3557829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354480</v>
      </c>
      <c r="BO8" s="430"/>
      <c r="BP8" s="430"/>
      <c r="BQ8" s="430"/>
      <c r="BR8" s="430"/>
      <c r="BS8" s="430"/>
      <c r="BT8" s="430"/>
      <c r="BU8" s="431"/>
      <c r="BV8" s="429">
        <v>75370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12747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105</v>
      </c>
      <c r="AV9" s="462"/>
      <c r="AW9" s="462"/>
      <c r="AX9" s="462"/>
      <c r="AY9" s="463" t="s">
        <v>116</v>
      </c>
      <c r="AZ9" s="464"/>
      <c r="BA9" s="464"/>
      <c r="BB9" s="464"/>
      <c r="BC9" s="464"/>
      <c r="BD9" s="464"/>
      <c r="BE9" s="464"/>
      <c r="BF9" s="464"/>
      <c r="BG9" s="464"/>
      <c r="BH9" s="464"/>
      <c r="BI9" s="464"/>
      <c r="BJ9" s="464"/>
      <c r="BK9" s="464"/>
      <c r="BL9" s="464"/>
      <c r="BM9" s="465"/>
      <c r="BN9" s="429">
        <v>279110</v>
      </c>
      <c r="BO9" s="430"/>
      <c r="BP9" s="430"/>
      <c r="BQ9" s="430"/>
      <c r="BR9" s="430"/>
      <c r="BS9" s="430"/>
      <c r="BT9" s="430"/>
      <c r="BU9" s="431"/>
      <c r="BV9" s="429">
        <v>-1452</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7.6</v>
      </c>
      <c r="CU9" s="427"/>
      <c r="CV9" s="427"/>
      <c r="CW9" s="427"/>
      <c r="CX9" s="427"/>
      <c r="CY9" s="427"/>
      <c r="CZ9" s="427"/>
      <c r="DA9" s="428"/>
      <c r="DB9" s="426">
        <v>6.4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13262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482046</v>
      </c>
      <c r="BO10" s="430"/>
      <c r="BP10" s="430"/>
      <c r="BQ10" s="430"/>
      <c r="BR10" s="430"/>
      <c r="BS10" s="430"/>
      <c r="BT10" s="430"/>
      <c r="BU10" s="431"/>
      <c r="BV10" s="429">
        <v>39093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12934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900000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12764</v>
      </c>
      <c r="S13" s="514"/>
      <c r="T13" s="514"/>
      <c r="U13" s="514"/>
      <c r="V13" s="515"/>
      <c r="W13" s="445" t="s">
        <v>138</v>
      </c>
      <c r="X13" s="446"/>
      <c r="Y13" s="446"/>
      <c r="Z13" s="446"/>
      <c r="AA13" s="446"/>
      <c r="AB13" s="436"/>
      <c r="AC13" s="480">
        <v>74</v>
      </c>
      <c r="AD13" s="481"/>
      <c r="AE13" s="481"/>
      <c r="AF13" s="481"/>
      <c r="AG13" s="523"/>
      <c r="AH13" s="480">
        <v>81</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761156</v>
      </c>
      <c r="BO13" s="430"/>
      <c r="BP13" s="430"/>
      <c r="BQ13" s="430"/>
      <c r="BR13" s="430"/>
      <c r="BS13" s="430"/>
      <c r="BT13" s="430"/>
      <c r="BU13" s="431"/>
      <c r="BV13" s="429">
        <v>-862359</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3.6</v>
      </c>
      <c r="CU13" s="427"/>
      <c r="CV13" s="427"/>
      <c r="CW13" s="427"/>
      <c r="CX13" s="427"/>
      <c r="CY13" s="427"/>
      <c r="CZ13" s="427"/>
      <c r="DA13" s="428"/>
      <c r="DB13" s="426">
        <v>3.9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13048</v>
      </c>
      <c r="S14" s="514"/>
      <c r="T14" s="514"/>
      <c r="U14" s="514"/>
      <c r="V14" s="515"/>
      <c r="W14" s="419"/>
      <c r="X14" s="420"/>
      <c r="Y14" s="420"/>
      <c r="Z14" s="420"/>
      <c r="AA14" s="420"/>
      <c r="AB14" s="409"/>
      <c r="AC14" s="516">
        <v>1.3</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12907</v>
      </c>
      <c r="S15" s="514"/>
      <c r="T15" s="514"/>
      <c r="U15" s="514"/>
      <c r="V15" s="515"/>
      <c r="W15" s="445" t="s">
        <v>146</v>
      </c>
      <c r="X15" s="446"/>
      <c r="Y15" s="446"/>
      <c r="Z15" s="446"/>
      <c r="AA15" s="446"/>
      <c r="AB15" s="436"/>
      <c r="AC15" s="480">
        <v>1412</v>
      </c>
      <c r="AD15" s="481"/>
      <c r="AE15" s="481"/>
      <c r="AF15" s="481"/>
      <c r="AG15" s="523"/>
      <c r="AH15" s="480">
        <v>1376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1994909</v>
      </c>
      <c r="BO15" s="393"/>
      <c r="BP15" s="393"/>
      <c r="BQ15" s="393"/>
      <c r="BR15" s="393"/>
      <c r="BS15" s="393"/>
      <c r="BT15" s="393"/>
      <c r="BU15" s="394"/>
      <c r="BV15" s="392">
        <v>2015822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2752632</v>
      </c>
      <c r="BO16" s="430"/>
      <c r="BP16" s="430"/>
      <c r="BQ16" s="430"/>
      <c r="BR16" s="430"/>
      <c r="BS16" s="430"/>
      <c r="BT16" s="430"/>
      <c r="BU16" s="431"/>
      <c r="BV16" s="429">
        <v>2694162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4164</v>
      </c>
      <c r="AD17" s="481"/>
      <c r="AE17" s="481"/>
      <c r="AF17" s="481"/>
      <c r="AG17" s="523"/>
      <c r="AH17" s="480">
        <v>4224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2568640</v>
      </c>
      <c r="BO17" s="430"/>
      <c r="BP17" s="430"/>
      <c r="BQ17" s="430"/>
      <c r="BR17" s="430"/>
      <c r="BS17" s="430"/>
      <c r="BT17" s="430"/>
      <c r="BU17" s="431"/>
      <c r="BV17" s="429">
        <v>2597762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15.69</v>
      </c>
      <c r="M18" s="545"/>
      <c r="N18" s="545"/>
      <c r="O18" s="545"/>
      <c r="P18" s="545"/>
      <c r="Q18" s="545"/>
      <c r="R18" s="546"/>
      <c r="S18" s="546"/>
      <c r="T18" s="546"/>
      <c r="U18" s="546"/>
      <c r="V18" s="547"/>
      <c r="W18" s="447"/>
      <c r="X18" s="448"/>
      <c r="Y18" s="448"/>
      <c r="Z18" s="448"/>
      <c r="AA18" s="448"/>
      <c r="AB18" s="439"/>
      <c r="AC18" s="548">
        <v>73.7</v>
      </c>
      <c r="AD18" s="549"/>
      <c r="AE18" s="549"/>
      <c r="AF18" s="549"/>
      <c r="AG18" s="550"/>
      <c r="AH18" s="548">
        <v>74.400000000000006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3203723</v>
      </c>
      <c r="BO18" s="430"/>
      <c r="BP18" s="430"/>
      <c r="BQ18" s="430"/>
      <c r="BR18" s="430"/>
      <c r="BS18" s="430"/>
      <c r="BT18" s="430"/>
      <c r="BU18" s="431"/>
      <c r="BV18" s="429">
        <v>3076569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812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4750539</v>
      </c>
      <c r="BO19" s="430"/>
      <c r="BP19" s="430"/>
      <c r="BQ19" s="430"/>
      <c r="BR19" s="430"/>
      <c r="BS19" s="430"/>
      <c r="BT19" s="430"/>
      <c r="BU19" s="431"/>
      <c r="BV19" s="429">
        <v>5616319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5132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7641442</v>
      </c>
      <c r="BO23" s="430"/>
      <c r="BP23" s="430"/>
      <c r="BQ23" s="430"/>
      <c r="BR23" s="430"/>
      <c r="BS23" s="430"/>
      <c r="BT23" s="430"/>
      <c r="BU23" s="431"/>
      <c r="BV23" s="429">
        <v>6468706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8210</v>
      </c>
      <c r="R24" s="481"/>
      <c r="S24" s="481"/>
      <c r="T24" s="481"/>
      <c r="U24" s="481"/>
      <c r="V24" s="523"/>
      <c r="W24" s="582"/>
      <c r="X24" s="570"/>
      <c r="Y24" s="571"/>
      <c r="Z24" s="479" t="s">
        <v>170</v>
      </c>
      <c r="AA24" s="459"/>
      <c r="AB24" s="459"/>
      <c r="AC24" s="459"/>
      <c r="AD24" s="459"/>
      <c r="AE24" s="459"/>
      <c r="AF24" s="459"/>
      <c r="AG24" s="460"/>
      <c r="AH24" s="480">
        <v>96</v>
      </c>
      <c r="AI24" s="481"/>
      <c r="AJ24" s="481"/>
      <c r="AK24" s="481"/>
      <c r="AL24" s="523"/>
      <c r="AM24" s="480">
        <v>286080</v>
      </c>
      <c r="AN24" s="481"/>
      <c r="AO24" s="481"/>
      <c r="AP24" s="481"/>
      <c r="AQ24" s="481"/>
      <c r="AR24" s="523"/>
      <c r="AS24" s="480">
        <v>2980</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7313352</v>
      </c>
      <c r="BO24" s="430"/>
      <c r="BP24" s="430"/>
      <c r="BQ24" s="430"/>
      <c r="BR24" s="430"/>
      <c r="BS24" s="430"/>
      <c r="BT24" s="430"/>
      <c r="BU24" s="431"/>
      <c r="BV24" s="429">
        <v>6138138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6740</v>
      </c>
      <c r="R25" s="481"/>
      <c r="S25" s="481"/>
      <c r="T25" s="481"/>
      <c r="U25" s="481"/>
      <c r="V25" s="523"/>
      <c r="W25" s="582"/>
      <c r="X25" s="570"/>
      <c r="Y25" s="571"/>
      <c r="Z25" s="479" t="s">
        <v>173</v>
      </c>
      <c r="AA25" s="459"/>
      <c r="AB25" s="459"/>
      <c r="AC25" s="459"/>
      <c r="AD25" s="459"/>
      <c r="AE25" s="459"/>
      <c r="AF25" s="459"/>
      <c r="AG25" s="460"/>
      <c r="AH25" s="480" t="s">
        <v>145</v>
      </c>
      <c r="AI25" s="481"/>
      <c r="AJ25" s="481"/>
      <c r="AK25" s="481"/>
      <c r="AL25" s="523"/>
      <c r="AM25" s="480" t="s">
        <v>145</v>
      </c>
      <c r="AN25" s="481"/>
      <c r="AO25" s="481"/>
      <c r="AP25" s="481"/>
      <c r="AQ25" s="481"/>
      <c r="AR25" s="523"/>
      <c r="AS25" s="480" t="s">
        <v>129</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49629</v>
      </c>
      <c r="BO25" s="393"/>
      <c r="BP25" s="393"/>
      <c r="BQ25" s="393"/>
      <c r="BR25" s="393"/>
      <c r="BS25" s="393"/>
      <c r="BT25" s="393"/>
      <c r="BU25" s="394"/>
      <c r="BV25" s="392">
        <v>53350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6300</v>
      </c>
      <c r="R26" s="481"/>
      <c r="S26" s="481"/>
      <c r="T26" s="481"/>
      <c r="U26" s="481"/>
      <c r="V26" s="523"/>
      <c r="W26" s="582"/>
      <c r="X26" s="570"/>
      <c r="Y26" s="571"/>
      <c r="Z26" s="479" t="s">
        <v>176</v>
      </c>
      <c r="AA26" s="606"/>
      <c r="AB26" s="606"/>
      <c r="AC26" s="606"/>
      <c r="AD26" s="606"/>
      <c r="AE26" s="606"/>
      <c r="AF26" s="606"/>
      <c r="AG26" s="607"/>
      <c r="AH26" s="480" t="s">
        <v>129</v>
      </c>
      <c r="AI26" s="481"/>
      <c r="AJ26" s="481"/>
      <c r="AK26" s="481"/>
      <c r="AL26" s="523"/>
      <c r="AM26" s="480" t="s">
        <v>129</v>
      </c>
      <c r="AN26" s="481"/>
      <c r="AO26" s="481"/>
      <c r="AP26" s="481"/>
      <c r="AQ26" s="481"/>
      <c r="AR26" s="523"/>
      <c r="AS26" s="480" t="s">
        <v>129</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3110</v>
      </c>
      <c r="R27" s="481"/>
      <c r="S27" s="481"/>
      <c r="T27" s="481"/>
      <c r="U27" s="481"/>
      <c r="V27" s="523"/>
      <c r="W27" s="582"/>
      <c r="X27" s="570"/>
      <c r="Y27" s="571"/>
      <c r="Z27" s="479" t="s">
        <v>179</v>
      </c>
      <c r="AA27" s="459"/>
      <c r="AB27" s="459"/>
      <c r="AC27" s="459"/>
      <c r="AD27" s="459"/>
      <c r="AE27" s="459"/>
      <c r="AF27" s="459"/>
      <c r="AG27" s="460"/>
      <c r="AH27" s="480" t="s">
        <v>129</v>
      </c>
      <c r="AI27" s="481"/>
      <c r="AJ27" s="481"/>
      <c r="AK27" s="481"/>
      <c r="AL27" s="523"/>
      <c r="AM27" s="480" t="s">
        <v>129</v>
      </c>
      <c r="AN27" s="481"/>
      <c r="AO27" s="481"/>
      <c r="AP27" s="481"/>
      <c r="AQ27" s="481"/>
      <c r="AR27" s="523"/>
      <c r="AS27" s="480" t="s">
        <v>145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v>126388</v>
      </c>
      <c r="BO27" s="604"/>
      <c r="BP27" s="604"/>
      <c r="BQ27" s="604"/>
      <c r="BR27" s="604"/>
      <c r="BS27" s="604"/>
      <c r="BT27" s="604"/>
      <c r="BU27" s="605"/>
      <c r="BV27" s="603">
        <v>126388</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2570</v>
      </c>
      <c r="R28" s="481"/>
      <c r="S28" s="481"/>
      <c r="T28" s="481"/>
      <c r="U28" s="481"/>
      <c r="V28" s="523"/>
      <c r="W28" s="582"/>
      <c r="X28" s="570"/>
      <c r="Y28" s="571"/>
      <c r="Z28" s="479" t="s">
        <v>182</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1805757</v>
      </c>
      <c r="BO28" s="393"/>
      <c r="BP28" s="393"/>
      <c r="BQ28" s="393"/>
      <c r="BR28" s="393"/>
      <c r="BS28" s="393"/>
      <c r="BT28" s="393"/>
      <c r="BU28" s="394"/>
      <c r="BV28" s="392">
        <v>1323711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2460</v>
      </c>
      <c r="R29" s="481"/>
      <c r="S29" s="481"/>
      <c r="T29" s="481"/>
      <c r="U29" s="481"/>
      <c r="V29" s="523"/>
      <c r="W29" s="583"/>
      <c r="X29" s="584"/>
      <c r="Y29" s="585"/>
      <c r="Z29" s="479" t="s">
        <v>185</v>
      </c>
      <c r="AA29" s="459"/>
      <c r="AB29" s="459"/>
      <c r="AC29" s="459"/>
      <c r="AD29" s="459"/>
      <c r="AE29" s="459"/>
      <c r="AF29" s="459"/>
      <c r="AG29" s="460"/>
      <c r="AH29" s="480">
        <v>96</v>
      </c>
      <c r="AI29" s="481"/>
      <c r="AJ29" s="481"/>
      <c r="AK29" s="481"/>
      <c r="AL29" s="523"/>
      <c r="AM29" s="480">
        <v>286080</v>
      </c>
      <c r="AN29" s="481"/>
      <c r="AO29" s="481"/>
      <c r="AP29" s="481"/>
      <c r="AQ29" s="481"/>
      <c r="AR29" s="523"/>
      <c r="AS29" s="480">
        <v>2980</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93079</v>
      </c>
      <c r="BO29" s="430"/>
      <c r="BP29" s="430"/>
      <c r="BQ29" s="430"/>
      <c r="BR29" s="430"/>
      <c r="BS29" s="430"/>
      <c r="BT29" s="430"/>
      <c r="BU29" s="431"/>
      <c r="BV29" s="429">
        <v>46789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94.2</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2551637</v>
      </c>
      <c r="BO30" s="604"/>
      <c r="BP30" s="604"/>
      <c r="BQ30" s="604"/>
      <c r="BR30" s="604"/>
      <c r="BS30" s="604"/>
      <c r="BT30" s="604"/>
      <c r="BU30" s="605"/>
      <c r="BV30" s="603">
        <v>2917113</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196</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194</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安芸地区衛生施設管理組合（一般会計）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坂町土地開発公社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安芸地区衛生施設管理組合（特別会計）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広島県海田高等学校財産組合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広島県後期高齢者医療広域連合（一般会計）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広島県後期高齢者医療広域連合（特別会計）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広島県市町総合事務組合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FOKWWTIBePGG7igwLX+1huwsoxG5W7jisiwMxroSvvERKIG5UFMAFKSAAdX893/tr5XxUGaBO4bRfhG8IFdJw==" saltValue="/xsnyKhl/ikH/2YGDtfk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558</v>
      </c>
      <c r="D34" s="1210"/>
      <c r="E34" s="1211"/>
      <c r="F34" s="32">
        <v>4.82</v>
      </c>
      <c r="G34" s="33">
        <v>5.95</v>
      </c>
      <c r="H34" s="33">
        <v>2.16</v>
      </c>
      <c r="I34" s="33">
        <v>2.11</v>
      </c>
      <c r="J34" s="34">
        <v>9.9</v>
      </c>
      <c r="K34" s="22"/>
      <c r="L34" s="22"/>
      <c r="M34" s="22"/>
      <c r="N34" s="22"/>
      <c r="O34" s="22"/>
      <c r="P34" s="22"/>
    </row>
    <row r="35" spans="1:16" ht="39" customHeight="1" x14ac:dyDescent="0.15">
      <c r="A35" s="22"/>
      <c r="B35" s="35"/>
      <c r="C35" s="1204" t="s">
        <v>559</v>
      </c>
      <c r="D35" s="1205"/>
      <c r="E35" s="1206"/>
      <c r="F35" s="36">
        <v>1.26</v>
      </c>
      <c r="G35" s="37">
        <v>0.82</v>
      </c>
      <c r="H35" s="37">
        <v>1.61</v>
      </c>
      <c r="I35" s="37">
        <v>0.86</v>
      </c>
      <c r="J35" s="38">
        <v>1.01</v>
      </c>
      <c r="K35" s="22"/>
      <c r="L35" s="22"/>
      <c r="M35" s="22"/>
      <c r="N35" s="22"/>
      <c r="O35" s="22"/>
      <c r="P35" s="22"/>
    </row>
    <row r="36" spans="1:16" ht="39" customHeight="1" x14ac:dyDescent="0.15">
      <c r="A36" s="22"/>
      <c r="B36" s="35"/>
      <c r="C36" s="1204" t="s">
        <v>560</v>
      </c>
      <c r="D36" s="1205"/>
      <c r="E36" s="1206"/>
      <c r="F36" s="36">
        <v>0.47</v>
      </c>
      <c r="G36" s="37">
        <v>0.63</v>
      </c>
      <c r="H36" s="37">
        <v>0.23</v>
      </c>
      <c r="I36" s="37">
        <v>0.1</v>
      </c>
      <c r="J36" s="38">
        <v>0.44</v>
      </c>
      <c r="K36" s="22"/>
      <c r="L36" s="22"/>
      <c r="M36" s="22"/>
      <c r="N36" s="22"/>
      <c r="O36" s="22"/>
      <c r="P36" s="22"/>
    </row>
    <row r="37" spans="1:16" ht="39" customHeight="1" x14ac:dyDescent="0.15">
      <c r="A37" s="22"/>
      <c r="B37" s="35"/>
      <c r="C37" s="1204" t="s">
        <v>561</v>
      </c>
      <c r="D37" s="1205"/>
      <c r="E37" s="1206"/>
      <c r="F37" s="36">
        <v>1.21</v>
      </c>
      <c r="G37" s="37">
        <v>1</v>
      </c>
      <c r="H37" s="37">
        <v>0.16</v>
      </c>
      <c r="I37" s="37">
        <v>0.23</v>
      </c>
      <c r="J37" s="38">
        <v>0.31</v>
      </c>
      <c r="K37" s="22"/>
      <c r="L37" s="22"/>
      <c r="M37" s="22"/>
      <c r="N37" s="22"/>
      <c r="O37" s="22"/>
      <c r="P37" s="22"/>
    </row>
    <row r="38" spans="1:16" ht="39" customHeight="1" x14ac:dyDescent="0.15">
      <c r="A38" s="22"/>
      <c r="B38" s="35"/>
      <c r="C38" s="1204" t="s">
        <v>562</v>
      </c>
      <c r="D38" s="1205"/>
      <c r="E38" s="1206"/>
      <c r="F38" s="36">
        <v>0.03</v>
      </c>
      <c r="G38" s="37">
        <v>0.04</v>
      </c>
      <c r="H38" s="37">
        <v>0.2</v>
      </c>
      <c r="I38" s="37">
        <v>0.03</v>
      </c>
      <c r="J38" s="38">
        <v>0.02</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564</v>
      </c>
      <c r="D43" s="1208"/>
      <c r="E43" s="120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6ehCBuCjQo7TsZhjxZruaED16U6ZfoW1Q+y81OMG2ef1HL9JUIwYEHckWBq69KUd/Bm3vV1B/ow608hYrdq6Q==" saltValue="6tUJAHeMxoesFEFwtGhh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441</v>
      </c>
      <c r="L45" s="60">
        <v>436</v>
      </c>
      <c r="M45" s="60">
        <v>440</v>
      </c>
      <c r="N45" s="60">
        <v>403</v>
      </c>
      <c r="O45" s="61">
        <v>407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14"/>
      <c r="C48" s="1215"/>
      <c r="D48" s="62"/>
      <c r="E48" s="1220" t="s">
        <v>15</v>
      </c>
      <c r="F48" s="1220"/>
      <c r="G48" s="1220"/>
      <c r="H48" s="1220"/>
      <c r="I48" s="1220"/>
      <c r="J48" s="1221"/>
      <c r="K48" s="63">
        <v>234</v>
      </c>
      <c r="L48" s="64">
        <v>186</v>
      </c>
      <c r="M48" s="64">
        <v>217</v>
      </c>
      <c r="N48" s="64">
        <v>258</v>
      </c>
      <c r="O48" s="65">
        <v>214</v>
      </c>
      <c r="P48" s="48"/>
      <c r="Q48" s="48"/>
      <c r="R48" s="48"/>
      <c r="S48" s="48"/>
      <c r="T48" s="48"/>
      <c r="U48" s="48"/>
    </row>
    <row r="49" spans="1:21" ht="30.75" customHeight="1" x14ac:dyDescent="0.15">
      <c r="A49" s="48"/>
      <c r="B49" s="1214"/>
      <c r="C49" s="1215"/>
      <c r="D49" s="62"/>
      <c r="E49" s="1220" t="s">
        <v>16</v>
      </c>
      <c r="F49" s="1220"/>
      <c r="G49" s="1220"/>
      <c r="H49" s="1220"/>
      <c r="I49" s="1220"/>
      <c r="J49" s="1221"/>
      <c r="K49" s="63">
        <v>33</v>
      </c>
      <c r="L49" s="64">
        <v>29</v>
      </c>
      <c r="M49" s="64">
        <v>7</v>
      </c>
      <c r="N49" s="64">
        <v>0</v>
      </c>
      <c r="O49" s="65">
        <v>2</v>
      </c>
      <c r="P49" s="48"/>
      <c r="Q49" s="48"/>
      <c r="R49" s="48"/>
      <c r="S49" s="48"/>
      <c r="T49" s="48"/>
      <c r="U49" s="48"/>
    </row>
    <row r="50" spans="1:21" ht="30.75" customHeight="1" x14ac:dyDescent="0.15">
      <c r="A50" s="48"/>
      <c r="B50" s="1214"/>
      <c r="C50" s="1215"/>
      <c r="D50" s="62"/>
      <c r="E50" s="1220" t="s">
        <v>17</v>
      </c>
      <c r="F50" s="1220"/>
      <c r="G50" s="1220"/>
      <c r="H50" s="1220"/>
      <c r="I50" s="1220"/>
      <c r="J50" s="1221"/>
      <c r="K50" s="63">
        <v>2</v>
      </c>
      <c r="L50" s="64">
        <v>2</v>
      </c>
      <c r="M50" s="64">
        <v>2</v>
      </c>
      <c r="N50" s="64">
        <v>4</v>
      </c>
      <c r="O50" s="65">
        <v>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541</v>
      </c>
      <c r="L52" s="64">
        <v>538</v>
      </c>
      <c r="M52" s="64">
        <v>541</v>
      </c>
      <c r="N52" s="64">
        <v>544</v>
      </c>
      <c r="O52" s="65">
        <v>536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169</v>
      </c>
      <c r="L53" s="69">
        <v>115</v>
      </c>
      <c r="M53" s="69">
        <v>125</v>
      </c>
      <c r="N53" s="69">
        <v>121</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Qw7JETM2gfUVAm8CEbymLa8n7dtqwiSQ5pRXATPUv33uCkd/QKHgAbTMBW0hpLnRjBWAhXPPWbtyRy6uhYzA==" saltValue="nYz1BRlOVf3KBhvDUWB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38" t="s">
        <v>30</v>
      </c>
      <c r="C41" s="1239"/>
      <c r="D41" s="102"/>
      <c r="E41" s="1244" t="s">
        <v>31</v>
      </c>
      <c r="F41" s="1244"/>
      <c r="G41" s="1244"/>
      <c r="H41" s="1245"/>
      <c r="I41" s="103">
        <v>4822</v>
      </c>
      <c r="J41" s="104">
        <v>4752</v>
      </c>
      <c r="K41" s="104">
        <v>5039</v>
      </c>
      <c r="L41" s="104">
        <v>6469</v>
      </c>
      <c r="M41" s="105">
        <v>7641</v>
      </c>
    </row>
    <row r="42" spans="2:13" ht="27.75" customHeight="1" x14ac:dyDescent="0.15">
      <c r="B42" s="1240"/>
      <c r="C42" s="1241"/>
      <c r="D42" s="106"/>
      <c r="E42" s="1246" t="s">
        <v>32</v>
      </c>
      <c r="F42" s="1246"/>
      <c r="G42" s="1246"/>
      <c r="H42" s="1247"/>
      <c r="I42" s="107">
        <v>37</v>
      </c>
      <c r="J42" s="108">
        <v>35</v>
      </c>
      <c r="K42" s="108">
        <v>33</v>
      </c>
      <c r="L42" s="108">
        <v>29</v>
      </c>
      <c r="M42" s="109">
        <v>26</v>
      </c>
    </row>
    <row r="43" spans="2:13" ht="27.75" customHeight="1" x14ac:dyDescent="0.15">
      <c r="B43" s="1240"/>
      <c r="C43" s="1241"/>
      <c r="D43" s="106"/>
      <c r="E43" s="1246" t="s">
        <v>33</v>
      </c>
      <c r="F43" s="1246"/>
      <c r="G43" s="1246"/>
      <c r="H43" s="1247"/>
      <c r="I43" s="107">
        <v>2483</v>
      </c>
      <c r="J43" s="108">
        <v>2275</v>
      </c>
      <c r="K43" s="108">
        <v>2163</v>
      </c>
      <c r="L43" s="108">
        <v>2150</v>
      </c>
      <c r="M43" s="109">
        <v>2110</v>
      </c>
    </row>
    <row r="44" spans="2:13" ht="27.75" customHeight="1" x14ac:dyDescent="0.15">
      <c r="B44" s="1240"/>
      <c r="C44" s="1241"/>
      <c r="D44" s="106"/>
      <c r="E44" s="1246" t="s">
        <v>34</v>
      </c>
      <c r="F44" s="1246"/>
      <c r="G44" s="1246"/>
      <c r="H44" s="1247"/>
      <c r="I44" s="107">
        <v>49</v>
      </c>
      <c r="J44" s="108">
        <v>147</v>
      </c>
      <c r="K44" s="108">
        <v>207</v>
      </c>
      <c r="L44" s="108">
        <v>207</v>
      </c>
      <c r="M44" s="109">
        <v>206</v>
      </c>
    </row>
    <row r="45" spans="2:13" ht="27.75" customHeight="1" x14ac:dyDescent="0.15">
      <c r="B45" s="1240"/>
      <c r="C45" s="1241"/>
      <c r="D45" s="106"/>
      <c r="E45" s="1246" t="s">
        <v>35</v>
      </c>
      <c r="F45" s="1246"/>
      <c r="G45" s="1246"/>
      <c r="H45" s="1247"/>
      <c r="I45" s="107">
        <v>568</v>
      </c>
      <c r="J45" s="108">
        <v>550</v>
      </c>
      <c r="K45" s="108">
        <v>537</v>
      </c>
      <c r="L45" s="108">
        <v>479</v>
      </c>
      <c r="M45" s="109">
        <v>442</v>
      </c>
    </row>
    <row r="46" spans="2:13" ht="27.75" customHeight="1" x14ac:dyDescent="0.15">
      <c r="B46" s="1240"/>
      <c r="C46" s="1241"/>
      <c r="D46" s="110"/>
      <c r="E46" s="1246" t="s">
        <v>36</v>
      </c>
      <c r="F46" s="1246"/>
      <c r="G46" s="1246"/>
      <c r="H46" s="1247"/>
      <c r="I46" s="107" t="s">
        <v>509</v>
      </c>
      <c r="J46" s="108" t="s">
        <v>509</v>
      </c>
      <c r="K46" s="108" t="s">
        <v>509</v>
      </c>
      <c r="L46" s="108" t="s">
        <v>509</v>
      </c>
      <c r="M46" s="109" t="s">
        <v>509</v>
      </c>
    </row>
    <row r="47" spans="2:13" ht="27.75" customHeight="1" x14ac:dyDescent="0.15">
      <c r="B47" s="1240"/>
      <c r="C47" s="1241"/>
      <c r="D47" s="111"/>
      <c r="E47" s="1248" t="s">
        <v>37</v>
      </c>
      <c r="F47" s="1249"/>
      <c r="G47" s="1249"/>
      <c r="H47" s="1250"/>
      <c r="I47" s="107" t="s">
        <v>509</v>
      </c>
      <c r="J47" s="108" t="s">
        <v>509</v>
      </c>
      <c r="K47" s="108" t="s">
        <v>509</v>
      </c>
      <c r="L47" s="108" t="s">
        <v>509</v>
      </c>
      <c r="M47" s="109" t="s">
        <v>509</v>
      </c>
    </row>
    <row r="48" spans="2:13" ht="27.75" customHeight="1" x14ac:dyDescent="0.15">
      <c r="B48" s="1240"/>
      <c r="C48" s="1241"/>
      <c r="D48" s="106"/>
      <c r="E48" s="1246" t="s">
        <v>38</v>
      </c>
      <c r="F48" s="1246"/>
      <c r="G48" s="1246"/>
      <c r="H48" s="1247"/>
      <c r="I48" s="107" t="s">
        <v>509</v>
      </c>
      <c r="J48" s="108" t="s">
        <v>509</v>
      </c>
      <c r="K48" s="108" t="s">
        <v>509</v>
      </c>
      <c r="L48" s="108" t="s">
        <v>509</v>
      </c>
      <c r="M48" s="109" t="s">
        <v>509</v>
      </c>
    </row>
    <row r="49" spans="2:13" ht="27.75" customHeight="1" x14ac:dyDescent="0.15">
      <c r="B49" s="1242"/>
      <c r="C49" s="1243"/>
      <c r="D49" s="106"/>
      <c r="E49" s="1246" t="s">
        <v>39</v>
      </c>
      <c r="F49" s="1246"/>
      <c r="G49" s="1246"/>
      <c r="H49" s="1247"/>
      <c r="I49" s="107" t="s">
        <v>509</v>
      </c>
      <c r="J49" s="108" t="s">
        <v>509</v>
      </c>
      <c r="K49" s="108" t="s">
        <v>509</v>
      </c>
      <c r="L49" s="108" t="s">
        <v>509</v>
      </c>
      <c r="M49" s="109" t="s">
        <v>509</v>
      </c>
    </row>
    <row r="50" spans="2:13" ht="27.75" customHeight="1" x14ac:dyDescent="0.15">
      <c r="B50" s="1251" t="s">
        <v>40</v>
      </c>
      <c r="C50" s="1252"/>
      <c r="D50" s="112"/>
      <c r="E50" s="1246" t="s">
        <v>41</v>
      </c>
      <c r="F50" s="1246"/>
      <c r="G50" s="1246"/>
      <c r="H50" s="1247"/>
      <c r="I50" s="107">
        <v>4738</v>
      </c>
      <c r="J50" s="108">
        <v>5059</v>
      </c>
      <c r="K50" s="108">
        <v>5195</v>
      </c>
      <c r="L50" s="108">
        <v>4471</v>
      </c>
      <c r="M50" s="109">
        <v>4634</v>
      </c>
    </row>
    <row r="51" spans="2:13" ht="27.75" customHeight="1" x14ac:dyDescent="0.15">
      <c r="B51" s="1240"/>
      <c r="C51" s="1241"/>
      <c r="D51" s="106"/>
      <c r="E51" s="1246" t="s">
        <v>42</v>
      </c>
      <c r="F51" s="1246"/>
      <c r="G51" s="1246"/>
      <c r="H51" s="1247"/>
      <c r="I51" s="107">
        <v>384</v>
      </c>
      <c r="J51" s="108">
        <v>443</v>
      </c>
      <c r="K51" s="108">
        <v>410</v>
      </c>
      <c r="L51" s="108">
        <v>370</v>
      </c>
      <c r="M51" s="109">
        <v>331</v>
      </c>
    </row>
    <row r="52" spans="2:13" ht="27.75" customHeight="1" x14ac:dyDescent="0.15">
      <c r="B52" s="1242"/>
      <c r="C52" s="1243"/>
      <c r="D52" s="106"/>
      <c r="E52" s="1246" t="s">
        <v>43</v>
      </c>
      <c r="F52" s="1246"/>
      <c r="G52" s="1246"/>
      <c r="H52" s="1247"/>
      <c r="I52" s="107">
        <v>6177</v>
      </c>
      <c r="J52" s="108">
        <v>6225</v>
      </c>
      <c r="K52" s="108">
        <v>6145</v>
      </c>
      <c r="L52" s="108">
        <v>7253</v>
      </c>
      <c r="M52" s="109">
        <v>8060</v>
      </c>
    </row>
    <row r="53" spans="2:13" ht="27.75" customHeight="1" thickBot="1" x14ac:dyDescent="0.2">
      <c r="B53" s="1253" t="s">
        <v>44</v>
      </c>
      <c r="C53" s="1254"/>
      <c r="D53" s="113"/>
      <c r="E53" s="1255" t="s">
        <v>45</v>
      </c>
      <c r="F53" s="1255"/>
      <c r="G53" s="1255"/>
      <c r="H53" s="1256"/>
      <c r="I53" s="114">
        <v>-3340</v>
      </c>
      <c r="J53" s="115">
        <v>-3968</v>
      </c>
      <c r="K53" s="115">
        <v>-3771</v>
      </c>
      <c r="L53" s="115">
        <v>-2760</v>
      </c>
      <c r="M53" s="116">
        <v>-2598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e2tLbXHixIzXh96j6XJ0GxBr49Vr18qpUvi5RTKwZplcB+00IJG6XmP/6uxXmbxn+ztFeoKCN3NmW2euJFfw==" saltValue="IgC6LCqC5csI38uc6bIV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2185</v>
      </c>
      <c r="G55" s="128">
        <v>1324</v>
      </c>
      <c r="H55" s="129">
        <v>1806</v>
      </c>
    </row>
    <row r="56" spans="2:8" ht="52.5" customHeight="1" x14ac:dyDescent="0.15">
      <c r="B56" s="130"/>
      <c r="C56" s="1267" t="s">
        <v>49</v>
      </c>
      <c r="D56" s="1267"/>
      <c r="E56" s="1268"/>
      <c r="F56" s="131">
        <v>47</v>
      </c>
      <c r="G56" s="131">
        <v>47</v>
      </c>
      <c r="H56" s="132">
        <v>93</v>
      </c>
    </row>
    <row r="57" spans="2:8" ht="53.25" customHeight="1" x14ac:dyDescent="0.15">
      <c r="B57" s="130"/>
      <c r="C57" s="1269" t="s">
        <v>50</v>
      </c>
      <c r="D57" s="1269"/>
      <c r="E57" s="1270"/>
      <c r="F57" s="133">
        <v>2780</v>
      </c>
      <c r="G57" s="133">
        <v>2917</v>
      </c>
      <c r="H57" s="134">
        <v>2552</v>
      </c>
    </row>
    <row r="58" spans="2:8" ht="45.75" customHeight="1" x14ac:dyDescent="0.15">
      <c r="B58" s="135"/>
      <c r="C58" s="1257" t="s">
        <v>580</v>
      </c>
      <c r="D58" s="1258"/>
      <c r="E58" s="1259"/>
      <c r="F58" s="136">
        <v>2472</v>
      </c>
      <c r="G58" s="136">
        <v>2503</v>
      </c>
      <c r="H58" s="137">
        <v>2191</v>
      </c>
    </row>
    <row r="59" spans="2:8" ht="45.75" customHeight="1" x14ac:dyDescent="0.15">
      <c r="B59" s="135"/>
      <c r="C59" s="1257" t="s">
        <v>581</v>
      </c>
      <c r="D59" s="1258"/>
      <c r="E59" s="1259"/>
      <c r="F59" s="136">
        <v>201</v>
      </c>
      <c r="G59" s="136">
        <v>201</v>
      </c>
      <c r="H59" s="137">
        <v>201</v>
      </c>
    </row>
    <row r="60" spans="2:8" ht="45.75" customHeight="1" x14ac:dyDescent="0.15">
      <c r="B60" s="135"/>
      <c r="C60" s="1257" t="s">
        <v>582</v>
      </c>
      <c r="D60" s="1258"/>
      <c r="E60" s="1259"/>
      <c r="F60" s="136" t="s">
        <v>579</v>
      </c>
      <c r="G60" s="136">
        <v>123</v>
      </c>
      <c r="H60" s="137">
        <v>79</v>
      </c>
    </row>
    <row r="61" spans="2:8" ht="45.75" customHeight="1" x14ac:dyDescent="0.15">
      <c r="B61" s="135"/>
      <c r="C61" s="1257" t="s">
        <v>583</v>
      </c>
      <c r="D61" s="1258"/>
      <c r="E61" s="1259"/>
      <c r="F61" s="136">
        <v>30</v>
      </c>
      <c r="G61" s="136">
        <v>30</v>
      </c>
      <c r="H61" s="137">
        <v>30</v>
      </c>
    </row>
    <row r="62" spans="2:8" ht="45.75" customHeight="1" thickBot="1" x14ac:dyDescent="0.2">
      <c r="B62" s="138"/>
      <c r="C62" s="1260" t="s">
        <v>584</v>
      </c>
      <c r="D62" s="1261"/>
      <c r="E62" s="1262"/>
      <c r="F62" s="139">
        <v>56</v>
      </c>
      <c r="G62" s="139">
        <v>41</v>
      </c>
      <c r="H62" s="140">
        <v>25</v>
      </c>
    </row>
    <row r="63" spans="2:8" ht="52.5" customHeight="1" thickBot="1" x14ac:dyDescent="0.2">
      <c r="B63" s="141"/>
      <c r="C63" s="1263" t="s">
        <v>51</v>
      </c>
      <c r="D63" s="1263"/>
      <c r="E63" s="1264"/>
      <c r="F63" s="142">
        <v>5012</v>
      </c>
      <c r="G63" s="142">
        <v>4288</v>
      </c>
      <c r="H63" s="143">
        <v>4450</v>
      </c>
    </row>
    <row r="64" spans="2:8" ht="15" customHeight="1" x14ac:dyDescent="0.15"/>
  </sheetData>
  <sheetProtection algorithmName="SHA-512" hashValue="kVK05YZ0EFy+CTBjA502gNDcwuzDivc51+EWF3NxDXnh7IDvjDLsXXRDISoSdnocATasmf3pM+/Lq2xReIYLSw==" saltValue="pdbWafybvGKfSoGefJvX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26807</v>
      </c>
      <c r="E3" s="162"/>
      <c r="F3" s="163">
        <v>75972</v>
      </c>
      <c r="G3" s="164"/>
      <c r="H3" s="165"/>
    </row>
    <row r="4" spans="1:8" x14ac:dyDescent="0.15">
      <c r="A4" s="166"/>
      <c r="B4" s="167"/>
      <c r="C4" s="168"/>
      <c r="D4" s="169">
        <v>4512</v>
      </c>
      <c r="E4" s="170"/>
      <c r="F4" s="171">
        <v>40712</v>
      </c>
      <c r="G4" s="172"/>
      <c r="H4" s="173"/>
    </row>
    <row r="5" spans="1:8" x14ac:dyDescent="0.15">
      <c r="A5" s="154" t="s">
        <v>543</v>
      </c>
      <c r="B5" s="159"/>
      <c r="C5" s="160"/>
      <c r="D5" s="161">
        <v>71021</v>
      </c>
      <c r="E5" s="162"/>
      <c r="F5" s="163">
        <v>79466</v>
      </c>
      <c r="G5" s="164"/>
      <c r="H5" s="165"/>
    </row>
    <row r="6" spans="1:8" x14ac:dyDescent="0.15">
      <c r="A6" s="166"/>
      <c r="B6" s="167"/>
      <c r="C6" s="168"/>
      <c r="D6" s="169">
        <v>30630</v>
      </c>
      <c r="E6" s="170"/>
      <c r="F6" s="171">
        <v>44645</v>
      </c>
      <c r="G6" s="172"/>
      <c r="H6" s="173"/>
    </row>
    <row r="7" spans="1:8" x14ac:dyDescent="0.15">
      <c r="A7" s="154" t="s">
        <v>544</v>
      </c>
      <c r="B7" s="159"/>
      <c r="C7" s="160"/>
      <c r="D7" s="161">
        <v>103322</v>
      </c>
      <c r="E7" s="162"/>
      <c r="F7" s="163">
        <v>90072</v>
      </c>
      <c r="G7" s="164"/>
      <c r="H7" s="165"/>
    </row>
    <row r="8" spans="1:8" x14ac:dyDescent="0.15">
      <c r="A8" s="166"/>
      <c r="B8" s="167"/>
      <c r="C8" s="168"/>
      <c r="D8" s="169">
        <v>27713</v>
      </c>
      <c r="E8" s="170"/>
      <c r="F8" s="171">
        <v>46083</v>
      </c>
      <c r="G8" s="172"/>
      <c r="H8" s="173"/>
    </row>
    <row r="9" spans="1:8" x14ac:dyDescent="0.15">
      <c r="A9" s="154" t="s">
        <v>545</v>
      </c>
      <c r="B9" s="159"/>
      <c r="C9" s="160"/>
      <c r="D9" s="161">
        <v>32387</v>
      </c>
      <c r="E9" s="162"/>
      <c r="F9" s="163">
        <v>88328</v>
      </c>
      <c r="G9" s="164"/>
      <c r="H9" s="165"/>
    </row>
    <row r="10" spans="1:8" x14ac:dyDescent="0.15">
      <c r="A10" s="166"/>
      <c r="B10" s="167"/>
      <c r="C10" s="168"/>
      <c r="D10" s="169">
        <v>16723</v>
      </c>
      <c r="E10" s="170"/>
      <c r="F10" s="171">
        <v>49013</v>
      </c>
      <c r="G10" s="172"/>
      <c r="H10" s="173"/>
    </row>
    <row r="11" spans="1:8" x14ac:dyDescent="0.15">
      <c r="A11" s="154" t="s">
        <v>546</v>
      </c>
      <c r="B11" s="159"/>
      <c r="C11" s="160"/>
      <c r="D11" s="161">
        <v>203259</v>
      </c>
      <c r="E11" s="162"/>
      <c r="F11" s="163">
        <v>103390</v>
      </c>
      <c r="G11" s="164"/>
      <c r="H11" s="165"/>
    </row>
    <row r="12" spans="1:8" x14ac:dyDescent="0.15">
      <c r="A12" s="166"/>
      <c r="B12" s="167"/>
      <c r="C12" s="174"/>
      <c r="D12" s="169">
        <v>21240</v>
      </c>
      <c r="E12" s="170"/>
      <c r="F12" s="171">
        <v>51269</v>
      </c>
      <c r="G12" s="172"/>
      <c r="H12" s="173"/>
    </row>
    <row r="13" spans="1:8" x14ac:dyDescent="0.15">
      <c r="A13" s="154"/>
      <c r="B13" s="159"/>
      <c r="C13" s="175"/>
      <c r="D13" s="176">
        <v>87359</v>
      </c>
      <c r="E13" s="177"/>
      <c r="F13" s="178">
        <v>87446</v>
      </c>
      <c r="G13" s="179"/>
      <c r="H13" s="165"/>
    </row>
    <row r="14" spans="1:8" x14ac:dyDescent="0.15">
      <c r="A14" s="166"/>
      <c r="B14" s="167"/>
      <c r="C14" s="168"/>
      <c r="D14" s="169">
        <v>20164</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4.83</v>
      </c>
      <c r="C19" s="180">
        <f>ROUND(VALUE(SUBSTITUTE(実質収支比率等に係る経年分析!G$48,"▲","-")),2)</f>
        <v>5.95</v>
      </c>
      <c r="D19" s="180">
        <f>ROUND(VALUE(SUBSTITUTE(実質収支比率等に係る経年分析!H$48,"▲","-")),2)</f>
        <v>2.17</v>
      </c>
      <c r="E19" s="180">
        <f>ROUND(VALUE(SUBSTITUTE(実質収支比率等に係る経年分析!I$48,"▲","-")),2)</f>
        <v>2.12</v>
      </c>
      <c r="F19" s="180">
        <f>ROUND(VALUE(SUBSTITUTE(実質収支比率等に係る経年分析!J$48,"▲","-")),2)</f>
        <v>9.9</v>
      </c>
    </row>
    <row r="20" spans="1:11" x14ac:dyDescent="0.15">
      <c r="A20" s="180" t="s">
        <v>55</v>
      </c>
      <c r="B20" s="180">
        <f>ROUND(VALUE(SUBSTITUTE(実質収支比率等に係る経年分析!F$47,"▲","-")),2)</f>
        <v>56.9</v>
      </c>
      <c r="C20" s="180">
        <f>ROUND(VALUE(SUBSTITUTE(実質収支比率等に係る経年分析!G$47,"▲","-")),2)</f>
        <v>60.51</v>
      </c>
      <c r="D20" s="180">
        <f>ROUND(VALUE(SUBSTITUTE(実質収支比率等に係る経年分析!H$47,"▲","-")),2)</f>
        <v>61.61</v>
      </c>
      <c r="E20" s="180">
        <f>ROUND(VALUE(SUBSTITUTE(実質収支比率等に係る経年分析!I$47,"▲","-")),2)</f>
        <v>37.21</v>
      </c>
      <c r="F20" s="180">
        <f>ROUND(VALUE(SUBSTITUTE(実質収支比率等に係る経年分析!J$47,"▲","-")),2)</f>
        <v>50.45</v>
      </c>
    </row>
    <row r="21" spans="1:11" x14ac:dyDescent="0.15">
      <c r="A21" s="180" t="s">
        <v>56</v>
      </c>
      <c r="B21" s="180">
        <f>IF(ISNUMBER(VALUE(SUBSTITUTE(実質収支比率等に係る経年分析!F$49,"▲","-"))),ROUND(VALUE(SUBSTITUTE(実質収支比率等に係る経年分析!F$49,"▲","-")),2),NA())</f>
        <v>2.97</v>
      </c>
      <c r="C21" s="180">
        <f>IF(ISNUMBER(VALUE(SUBSTITUTE(実質収支比率等に係る経年分析!G$49,"▲","-"))),ROUND(VALUE(SUBSTITUTE(実質収支比率等に係る経年分析!G$49,"▲","-")),2),NA())</f>
        <v>3.52</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-24.24</v>
      </c>
      <c r="F21" s="180">
        <f>IF(ISNUMBER(VALUE(SUBSTITUTE(実質収支比率等に係る経年分析!J$49,"▲","-"))),ROUND(VALUE(SUBSTITUTE(実質収支比率等に係る経年分析!J$49,"▲","-")),2),NA())</f>
        <v>21.27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541</v>
      </c>
      <c r="E42" s="182"/>
      <c r="F42" s="182"/>
      <c r="G42" s="182">
        <f>'実質公債費比率（分子）の構造'!L$52</f>
        <v>538</v>
      </c>
      <c r="H42" s="182"/>
      <c r="I42" s="182"/>
      <c r="J42" s="182">
        <f>'実質公債費比率（分子）の構造'!M$52</f>
        <v>541</v>
      </c>
      <c r="K42" s="182"/>
      <c r="L42" s="182"/>
      <c r="M42" s="182">
        <f>'実質公債費比率（分子）の構造'!N$52</f>
        <v>544</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33</v>
      </c>
      <c r="C45" s="182"/>
      <c r="D45" s="182"/>
      <c r="E45" s="182">
        <f>'実質公債費比率（分子）の構造'!L$49</f>
        <v>29</v>
      </c>
      <c r="F45" s="182"/>
      <c r="G45" s="182"/>
      <c r="H45" s="182">
        <f>'実質公債費比率（分子）の構造'!M$49</f>
        <v>7</v>
      </c>
      <c r="I45" s="182"/>
      <c r="J45" s="182"/>
      <c r="K45" s="182">
        <f>'実質公債費比率（分子）の構造'!N$49</f>
        <v>0</v>
      </c>
      <c r="L45" s="182"/>
      <c r="M45" s="182"/>
      <c r="N45" s="182">
        <f>'実質公債費比率（分子）の構造'!O$49</f>
        <v>2</v>
      </c>
      <c r="O45" s="182"/>
      <c r="P45" s="182"/>
    </row>
    <row r="46" spans="1:16" x14ac:dyDescent="0.15">
      <c r="A46" s="182" t="s">
        <v>67</v>
      </c>
      <c r="B46" s="182">
        <f>'実質公債費比率（分子）の構造'!K$48</f>
        <v>234</v>
      </c>
      <c r="C46" s="182"/>
      <c r="D46" s="182"/>
      <c r="E46" s="182">
        <f>'実質公債費比率（分子）の構造'!L$48</f>
        <v>186</v>
      </c>
      <c r="F46" s="182"/>
      <c r="G46" s="182"/>
      <c r="H46" s="182">
        <f>'実質公債費比率（分子）の構造'!M$48</f>
        <v>217</v>
      </c>
      <c r="I46" s="182"/>
      <c r="J46" s="182"/>
      <c r="K46" s="182">
        <f>'実質公債費比率（分子）の構造'!N$48</f>
        <v>258</v>
      </c>
      <c r="L46" s="182"/>
      <c r="M46" s="182"/>
      <c r="N46" s="182">
        <f>'実質公債費比率（分子）の構造'!O$48</f>
        <v>214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441</v>
      </c>
      <c r="C49" s="182"/>
      <c r="D49" s="182"/>
      <c r="E49" s="182">
        <f>'実質公債費比率（分子）の構造'!L$45</f>
        <v>436</v>
      </c>
      <c r="F49" s="182"/>
      <c r="G49" s="182"/>
      <c r="H49" s="182">
        <f>'実質公債費比率（分子）の構造'!M$45</f>
        <v>440</v>
      </c>
      <c r="I49" s="182"/>
      <c r="J49" s="182"/>
      <c r="K49" s="182">
        <f>'実質公債費比率（分子）の構造'!N$45</f>
        <v>403</v>
      </c>
      <c r="L49" s="182"/>
      <c r="M49" s="182"/>
      <c r="N49" s="182">
        <f>'実質公債費比率（分子）の構造'!O$45</f>
        <v>407</v>
      </c>
      <c r="O49" s="182"/>
      <c r="P49" s="182"/>
    </row>
    <row r="50" spans="1:16" x14ac:dyDescent="0.15">
      <c r="A50" s="182" t="s">
        <v>71</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115</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121</v>
      </c>
      <c r="M50" s="182" t="e">
        <f>NA()</f>
        <v>#N/A</v>
      </c>
      <c r="N50" s="182" t="e">
        <f>NA()</f>
        <v>#N/A</v>
      </c>
      <c r="O50" s="182">
        <f>IF(ISNUMBER('実質公債費比率（分子）の構造'!O$53),'実質公債費比率（分子）の構造'!O$53,NA())</f>
        <v>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6177</v>
      </c>
      <c r="E56" s="181"/>
      <c r="F56" s="181"/>
      <c r="G56" s="181">
        <f>'将来負担比率（分子）の構造'!J$52</f>
        <v>6225</v>
      </c>
      <c r="H56" s="181"/>
      <c r="I56" s="181"/>
      <c r="J56" s="181">
        <f>'将来負担比率（分子）の構造'!K$52</f>
        <v>6145</v>
      </c>
      <c r="K56" s="181"/>
      <c r="L56" s="181"/>
      <c r="M56" s="181">
        <f>'将来負担比率（分子）の構造'!L$52</f>
        <v>7253</v>
      </c>
      <c r="N56" s="181"/>
      <c r="O56" s="181"/>
      <c r="P56" s="181">
        <f>'将来負担比率（分子）の構造'!M$52</f>
        <v>8060</v>
      </c>
    </row>
    <row r="57" spans="1:16" x14ac:dyDescent="0.15">
      <c r="A57" s="181" t="s">
        <v>42</v>
      </c>
      <c r="B57" s="181"/>
      <c r="C57" s="181"/>
      <c r="D57" s="181">
        <f>'将来負担比率（分子）の構造'!I$51</f>
        <v>384</v>
      </c>
      <c r="E57" s="181"/>
      <c r="F57" s="181"/>
      <c r="G57" s="181">
        <f>'将来負担比率（分子）の構造'!J$51</f>
        <v>443</v>
      </c>
      <c r="H57" s="181"/>
      <c r="I57" s="181"/>
      <c r="J57" s="181">
        <f>'将来負担比率（分子）の構造'!K$51</f>
        <v>410</v>
      </c>
      <c r="K57" s="181"/>
      <c r="L57" s="181"/>
      <c r="M57" s="181">
        <f>'将来負担比率（分子）の構造'!L$51</f>
        <v>370</v>
      </c>
      <c r="N57" s="181"/>
      <c r="O57" s="181"/>
      <c r="P57" s="181">
        <f>'将来負担比率（分子）の構造'!M$51</f>
        <v>331</v>
      </c>
    </row>
    <row r="58" spans="1:16" x14ac:dyDescent="0.15">
      <c r="A58" s="181" t="s">
        <v>41</v>
      </c>
      <c r="B58" s="181"/>
      <c r="C58" s="181"/>
      <c r="D58" s="181">
        <f>'将来負担比率（分子）の構造'!I$50</f>
        <v>4738</v>
      </c>
      <c r="E58" s="181"/>
      <c r="F58" s="181"/>
      <c r="G58" s="181">
        <f>'将来負担比率（分子）の構造'!J$50</f>
        <v>5059</v>
      </c>
      <c r="H58" s="181"/>
      <c r="I58" s="181"/>
      <c r="J58" s="181">
        <f>'将来負担比率（分子）の構造'!K$50</f>
        <v>5195</v>
      </c>
      <c r="K58" s="181"/>
      <c r="L58" s="181"/>
      <c r="M58" s="181">
        <f>'将来負担比率（分子）の構造'!L$50</f>
        <v>4471</v>
      </c>
      <c r="N58" s="181"/>
      <c r="O58" s="181"/>
      <c r="P58" s="181">
        <f>'将来負担比率（分子）の構造'!M$50</f>
        <v>4634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568</v>
      </c>
      <c r="C62" s="181"/>
      <c r="D62" s="181"/>
      <c r="E62" s="181">
        <f>'将来負担比率（分子）の構造'!J$45</f>
        <v>550</v>
      </c>
      <c r="F62" s="181"/>
      <c r="G62" s="181"/>
      <c r="H62" s="181">
        <f>'将来負担比率（分子）の構造'!K$45</f>
        <v>537</v>
      </c>
      <c r="I62" s="181"/>
      <c r="J62" s="181"/>
      <c r="K62" s="181">
        <f>'将来負担比率（分子）の構造'!L$45</f>
        <v>479</v>
      </c>
      <c r="L62" s="181"/>
      <c r="M62" s="181"/>
      <c r="N62" s="181">
        <f>'将来負担比率（分子）の構造'!M$45</f>
        <v>442</v>
      </c>
      <c r="O62" s="181"/>
      <c r="P62" s="181"/>
    </row>
    <row r="63" spans="1:16" x14ac:dyDescent="0.15">
      <c r="A63" s="181" t="s">
        <v>34</v>
      </c>
      <c r="B63" s="181">
        <f>'将来負担比率（分子）の構造'!I$44</f>
        <v>49</v>
      </c>
      <c r="C63" s="181"/>
      <c r="D63" s="181"/>
      <c r="E63" s="181">
        <f>'将来負担比率（分子）の構造'!J$44</f>
        <v>147</v>
      </c>
      <c r="F63" s="181"/>
      <c r="G63" s="181"/>
      <c r="H63" s="181">
        <f>'将来負担比率（分子）の構造'!K$44</f>
        <v>207</v>
      </c>
      <c r="I63" s="181"/>
      <c r="J63" s="181"/>
      <c r="K63" s="181">
        <f>'将来負担比率（分子）の構造'!L$44</f>
        <v>207</v>
      </c>
      <c r="L63" s="181"/>
      <c r="M63" s="181"/>
      <c r="N63" s="181">
        <f>'将来負担比率（分子）の構造'!M$44</f>
        <v>206</v>
      </c>
      <c r="O63" s="181"/>
      <c r="P63" s="181"/>
    </row>
    <row r="64" spans="1:16" x14ac:dyDescent="0.15">
      <c r="A64" s="181" t="s">
        <v>33</v>
      </c>
      <c r="B64" s="181">
        <f>'将来負担比率（分子）の構造'!I$43</f>
        <v>2483</v>
      </c>
      <c r="C64" s="181"/>
      <c r="D64" s="181"/>
      <c r="E64" s="181">
        <f>'将来負担比率（分子）の構造'!J$43</f>
        <v>2275</v>
      </c>
      <c r="F64" s="181"/>
      <c r="G64" s="181"/>
      <c r="H64" s="181">
        <f>'将来負担比率（分子）の構造'!K$43</f>
        <v>2163</v>
      </c>
      <c r="I64" s="181"/>
      <c r="J64" s="181"/>
      <c r="K64" s="181">
        <f>'将来負担比率（分子）の構造'!L$43</f>
        <v>2150</v>
      </c>
      <c r="L64" s="181"/>
      <c r="M64" s="181"/>
      <c r="N64" s="181">
        <f>'将来負担比率（分子）の構造'!M$43</f>
        <v>2110</v>
      </c>
      <c r="O64" s="181"/>
      <c r="P64" s="181"/>
    </row>
    <row r="65" spans="1:16" x14ac:dyDescent="0.15">
      <c r="A65" s="181" t="s">
        <v>32</v>
      </c>
      <c r="B65" s="181">
        <f>'将来負担比率（分子）の構造'!I$42</f>
        <v>37</v>
      </c>
      <c r="C65" s="181"/>
      <c r="D65" s="181"/>
      <c r="E65" s="181">
        <f>'将来負担比率（分子）の構造'!J$42</f>
        <v>35</v>
      </c>
      <c r="F65" s="181"/>
      <c r="G65" s="181"/>
      <c r="H65" s="181">
        <f>'将来負担比率（分子）の構造'!K$42</f>
        <v>33</v>
      </c>
      <c r="I65" s="181"/>
      <c r="J65" s="181"/>
      <c r="K65" s="181">
        <f>'将来負担比率（分子）の構造'!L$42</f>
        <v>29</v>
      </c>
      <c r="L65" s="181"/>
      <c r="M65" s="181"/>
      <c r="N65" s="181">
        <f>'将来負担比率（分子）の構造'!M$42</f>
        <v>26</v>
      </c>
      <c r="O65" s="181"/>
      <c r="P65" s="181"/>
    </row>
    <row r="66" spans="1:16" x14ac:dyDescent="0.15">
      <c r="A66" s="181" t="s">
        <v>31</v>
      </c>
      <c r="B66" s="181">
        <f>'将来負担比率（分子）の構造'!I$41</f>
        <v>4822</v>
      </c>
      <c r="C66" s="181"/>
      <c r="D66" s="181"/>
      <c r="E66" s="181">
        <f>'将来負担比率（分子）の構造'!J$41</f>
        <v>4752</v>
      </c>
      <c r="F66" s="181"/>
      <c r="G66" s="181"/>
      <c r="H66" s="181">
        <f>'将来負担比率（分子）の構造'!K$41</f>
        <v>5039</v>
      </c>
      <c r="I66" s="181"/>
      <c r="J66" s="181"/>
      <c r="K66" s="181">
        <f>'将来負担比率（分子）の構造'!L$41</f>
        <v>6469</v>
      </c>
      <c r="L66" s="181"/>
      <c r="M66" s="181"/>
      <c r="N66" s="181">
        <f>'将来負担比率（分子）の構造'!M$41</f>
        <v>7641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2185</v>
      </c>
      <c r="C72" s="185">
        <f>基金残高に係る経年分析!G55</f>
        <v>1324</v>
      </c>
      <c r="D72" s="185">
        <f>基金残高に係る経年分析!H55</f>
        <v>1806</v>
      </c>
    </row>
    <row r="73" spans="1:16" x14ac:dyDescent="0.15">
      <c r="A73" s="184" t="s">
        <v>78</v>
      </c>
      <c r="B73" s="185">
        <f>基金残高に係る経年分析!F56</f>
        <v>47</v>
      </c>
      <c r="C73" s="185">
        <f>基金残高に係る経年分析!G56</f>
        <v>47</v>
      </c>
      <c r="D73" s="185">
        <f>基金残高に係る経年分析!H56</f>
        <v>93</v>
      </c>
    </row>
    <row r="74" spans="1:16" x14ac:dyDescent="0.15">
      <c r="A74" s="184" t="s">
        <v>79</v>
      </c>
      <c r="B74" s="185">
        <f>基金残高に係る経年分析!F57</f>
        <v>2780</v>
      </c>
      <c r="C74" s="185">
        <f>基金残高に係る経年分析!G57</f>
        <v>2917</v>
      </c>
      <c r="D74" s="185">
        <f>基金残高に係る経年分析!H57</f>
        <v>2552</v>
      </c>
    </row>
  </sheetData>
  <sheetProtection algorithmName="SHA-512" hashValue="XV+Z1Qy8kyV8MbyMR/kXV7fZPhDRjRq78v2Ds0h8A5FDtV0XMResCQCLWeAaT9kOuTSI0EQnwod4qLdNiUiItQ==" saltValue="dRJP50v8sB1Aidplzjs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2293333</v>
      </c>
      <c r="S5" s="635"/>
      <c r="T5" s="635"/>
      <c r="U5" s="635"/>
      <c r="V5" s="635"/>
      <c r="W5" s="635"/>
      <c r="X5" s="635"/>
      <c r="Y5" s="636"/>
      <c r="Z5" s="637">
        <v>21.9</v>
      </c>
      <c r="AA5" s="637"/>
      <c r="AB5" s="637"/>
      <c r="AC5" s="637"/>
      <c r="AD5" s="638">
        <v>2293333</v>
      </c>
      <c r="AE5" s="638"/>
      <c r="AF5" s="638"/>
      <c r="AG5" s="638"/>
      <c r="AH5" s="638"/>
      <c r="AI5" s="638"/>
      <c r="AJ5" s="638"/>
      <c r="AK5" s="638"/>
      <c r="AL5" s="639">
        <v>66.5</v>
      </c>
      <c r="AM5" s="640"/>
      <c r="AN5" s="640"/>
      <c r="AO5" s="641"/>
      <c r="AP5" s="631" t="s">
        <v>225</v>
      </c>
      <c r="AQ5" s="632"/>
      <c r="AR5" s="632"/>
      <c r="AS5" s="632"/>
      <c r="AT5" s="632"/>
      <c r="AU5" s="632"/>
      <c r="AV5" s="632"/>
      <c r="AW5" s="632"/>
      <c r="AX5" s="632"/>
      <c r="AY5" s="632"/>
      <c r="AZ5" s="632"/>
      <c r="BA5" s="632"/>
      <c r="BB5" s="632"/>
      <c r="BC5" s="632"/>
      <c r="BD5" s="632"/>
      <c r="BE5" s="632"/>
      <c r="BF5" s="633"/>
      <c r="BG5" s="645">
        <v>2286770</v>
      </c>
      <c r="BH5" s="646"/>
      <c r="BI5" s="646"/>
      <c r="BJ5" s="646"/>
      <c r="BK5" s="646"/>
      <c r="BL5" s="646"/>
      <c r="BM5" s="646"/>
      <c r="BN5" s="647"/>
      <c r="BO5" s="648">
        <v>99.7</v>
      </c>
      <c r="BP5" s="648"/>
      <c r="BQ5" s="648"/>
      <c r="BR5" s="648"/>
      <c r="BS5" s="649">
        <v>51983</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37445</v>
      </c>
      <c r="S6" s="646"/>
      <c r="T6" s="646"/>
      <c r="U6" s="646"/>
      <c r="V6" s="646"/>
      <c r="W6" s="646"/>
      <c r="X6" s="646"/>
      <c r="Y6" s="647"/>
      <c r="Z6" s="648">
        <v>0.4</v>
      </c>
      <c r="AA6" s="648"/>
      <c r="AB6" s="648"/>
      <c r="AC6" s="648"/>
      <c r="AD6" s="649">
        <v>37445</v>
      </c>
      <c r="AE6" s="649"/>
      <c r="AF6" s="649"/>
      <c r="AG6" s="649"/>
      <c r="AH6" s="649"/>
      <c r="AI6" s="649"/>
      <c r="AJ6" s="649"/>
      <c r="AK6" s="649"/>
      <c r="AL6" s="650">
        <v>1.1000000000000001</v>
      </c>
      <c r="AM6" s="651"/>
      <c r="AN6" s="651"/>
      <c r="AO6" s="652"/>
      <c r="AP6" s="642" t="s">
        <v>230</v>
      </c>
      <c r="AQ6" s="643"/>
      <c r="AR6" s="643"/>
      <c r="AS6" s="643"/>
      <c r="AT6" s="643"/>
      <c r="AU6" s="643"/>
      <c r="AV6" s="643"/>
      <c r="AW6" s="643"/>
      <c r="AX6" s="643"/>
      <c r="AY6" s="643"/>
      <c r="AZ6" s="643"/>
      <c r="BA6" s="643"/>
      <c r="BB6" s="643"/>
      <c r="BC6" s="643"/>
      <c r="BD6" s="643"/>
      <c r="BE6" s="643"/>
      <c r="BF6" s="644"/>
      <c r="BG6" s="645">
        <v>2286770</v>
      </c>
      <c r="BH6" s="646"/>
      <c r="BI6" s="646"/>
      <c r="BJ6" s="646"/>
      <c r="BK6" s="646"/>
      <c r="BL6" s="646"/>
      <c r="BM6" s="646"/>
      <c r="BN6" s="647"/>
      <c r="BO6" s="648">
        <v>99.7</v>
      </c>
      <c r="BP6" s="648"/>
      <c r="BQ6" s="648"/>
      <c r="BR6" s="648"/>
      <c r="BS6" s="649">
        <v>51983</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83119</v>
      </c>
      <c r="CS6" s="646"/>
      <c r="CT6" s="646"/>
      <c r="CU6" s="646"/>
      <c r="CV6" s="646"/>
      <c r="CW6" s="646"/>
      <c r="CX6" s="646"/>
      <c r="CY6" s="647"/>
      <c r="CZ6" s="639">
        <v>0.8</v>
      </c>
      <c r="DA6" s="640"/>
      <c r="DB6" s="640"/>
      <c r="DC6" s="659"/>
      <c r="DD6" s="654" t="s">
        <v>129</v>
      </c>
      <c r="DE6" s="646"/>
      <c r="DF6" s="646"/>
      <c r="DG6" s="646"/>
      <c r="DH6" s="646"/>
      <c r="DI6" s="646"/>
      <c r="DJ6" s="646"/>
      <c r="DK6" s="646"/>
      <c r="DL6" s="646"/>
      <c r="DM6" s="646"/>
      <c r="DN6" s="646"/>
      <c r="DO6" s="646"/>
      <c r="DP6" s="647"/>
      <c r="DQ6" s="654">
        <v>83119</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1689</v>
      </c>
      <c r="S7" s="646"/>
      <c r="T7" s="646"/>
      <c r="U7" s="646"/>
      <c r="V7" s="646"/>
      <c r="W7" s="646"/>
      <c r="X7" s="646"/>
      <c r="Y7" s="647"/>
      <c r="Z7" s="648">
        <v>0</v>
      </c>
      <c r="AA7" s="648"/>
      <c r="AB7" s="648"/>
      <c r="AC7" s="648"/>
      <c r="AD7" s="649">
        <v>1689</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922392</v>
      </c>
      <c r="BH7" s="646"/>
      <c r="BI7" s="646"/>
      <c r="BJ7" s="646"/>
      <c r="BK7" s="646"/>
      <c r="BL7" s="646"/>
      <c r="BM7" s="646"/>
      <c r="BN7" s="647"/>
      <c r="BO7" s="648">
        <v>40.200000000000003</v>
      </c>
      <c r="BP7" s="648"/>
      <c r="BQ7" s="648"/>
      <c r="BR7" s="648"/>
      <c r="BS7" s="649">
        <v>51983</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1272030</v>
      </c>
      <c r="CS7" s="646"/>
      <c r="CT7" s="646"/>
      <c r="CU7" s="646"/>
      <c r="CV7" s="646"/>
      <c r="CW7" s="646"/>
      <c r="CX7" s="646"/>
      <c r="CY7" s="647"/>
      <c r="CZ7" s="648">
        <v>12.8</v>
      </c>
      <c r="DA7" s="648"/>
      <c r="DB7" s="648"/>
      <c r="DC7" s="648"/>
      <c r="DD7" s="654">
        <v>16468</v>
      </c>
      <c r="DE7" s="646"/>
      <c r="DF7" s="646"/>
      <c r="DG7" s="646"/>
      <c r="DH7" s="646"/>
      <c r="DI7" s="646"/>
      <c r="DJ7" s="646"/>
      <c r="DK7" s="646"/>
      <c r="DL7" s="646"/>
      <c r="DM7" s="646"/>
      <c r="DN7" s="646"/>
      <c r="DO7" s="646"/>
      <c r="DP7" s="647"/>
      <c r="DQ7" s="654">
        <v>1102045</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7305</v>
      </c>
      <c r="S8" s="646"/>
      <c r="T8" s="646"/>
      <c r="U8" s="646"/>
      <c r="V8" s="646"/>
      <c r="W8" s="646"/>
      <c r="X8" s="646"/>
      <c r="Y8" s="647"/>
      <c r="Z8" s="648">
        <v>0.1</v>
      </c>
      <c r="AA8" s="648"/>
      <c r="AB8" s="648"/>
      <c r="AC8" s="648"/>
      <c r="AD8" s="649">
        <v>7305</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21790</v>
      </c>
      <c r="BH8" s="646"/>
      <c r="BI8" s="646"/>
      <c r="BJ8" s="646"/>
      <c r="BK8" s="646"/>
      <c r="BL8" s="646"/>
      <c r="BM8" s="646"/>
      <c r="BN8" s="647"/>
      <c r="BO8" s="648">
        <v>1</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2154415</v>
      </c>
      <c r="CS8" s="646"/>
      <c r="CT8" s="646"/>
      <c r="CU8" s="646"/>
      <c r="CV8" s="646"/>
      <c r="CW8" s="646"/>
      <c r="CX8" s="646"/>
      <c r="CY8" s="647"/>
      <c r="CZ8" s="648">
        <v>21.6</v>
      </c>
      <c r="DA8" s="648"/>
      <c r="DB8" s="648"/>
      <c r="DC8" s="648"/>
      <c r="DD8" s="654">
        <v>31540</v>
      </c>
      <c r="DE8" s="646"/>
      <c r="DF8" s="646"/>
      <c r="DG8" s="646"/>
      <c r="DH8" s="646"/>
      <c r="DI8" s="646"/>
      <c r="DJ8" s="646"/>
      <c r="DK8" s="646"/>
      <c r="DL8" s="646"/>
      <c r="DM8" s="646"/>
      <c r="DN8" s="646"/>
      <c r="DO8" s="646"/>
      <c r="DP8" s="647"/>
      <c r="DQ8" s="654">
        <v>1093005</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3802</v>
      </c>
      <c r="S9" s="646"/>
      <c r="T9" s="646"/>
      <c r="U9" s="646"/>
      <c r="V9" s="646"/>
      <c r="W9" s="646"/>
      <c r="X9" s="646"/>
      <c r="Y9" s="647"/>
      <c r="Z9" s="648">
        <v>0</v>
      </c>
      <c r="AA9" s="648"/>
      <c r="AB9" s="648"/>
      <c r="AC9" s="648"/>
      <c r="AD9" s="649">
        <v>3802</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545683</v>
      </c>
      <c r="BH9" s="646"/>
      <c r="BI9" s="646"/>
      <c r="BJ9" s="646"/>
      <c r="BK9" s="646"/>
      <c r="BL9" s="646"/>
      <c r="BM9" s="646"/>
      <c r="BN9" s="647"/>
      <c r="BO9" s="648">
        <v>23.8</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1550717</v>
      </c>
      <c r="CS9" s="646"/>
      <c r="CT9" s="646"/>
      <c r="CU9" s="646"/>
      <c r="CV9" s="646"/>
      <c r="CW9" s="646"/>
      <c r="CX9" s="646"/>
      <c r="CY9" s="647"/>
      <c r="CZ9" s="648">
        <v>15.6</v>
      </c>
      <c r="DA9" s="648"/>
      <c r="DB9" s="648"/>
      <c r="DC9" s="648"/>
      <c r="DD9" s="654">
        <v>3794</v>
      </c>
      <c r="DE9" s="646"/>
      <c r="DF9" s="646"/>
      <c r="DG9" s="646"/>
      <c r="DH9" s="646"/>
      <c r="DI9" s="646"/>
      <c r="DJ9" s="646"/>
      <c r="DK9" s="646"/>
      <c r="DL9" s="646"/>
      <c r="DM9" s="646"/>
      <c r="DN9" s="646"/>
      <c r="DO9" s="646"/>
      <c r="DP9" s="647"/>
      <c r="DQ9" s="654">
        <v>334678</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129</v>
      </c>
      <c r="AE10" s="649"/>
      <c r="AF10" s="649"/>
      <c r="AG10" s="649"/>
      <c r="AH10" s="649"/>
      <c r="AI10" s="649"/>
      <c r="AJ10" s="649"/>
      <c r="AK10" s="649"/>
      <c r="AL10" s="650" t="s">
        <v>145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71288</v>
      </c>
      <c r="BH10" s="646"/>
      <c r="BI10" s="646"/>
      <c r="BJ10" s="646"/>
      <c r="BK10" s="646"/>
      <c r="BL10" s="646"/>
      <c r="BM10" s="646"/>
      <c r="BN10" s="647"/>
      <c r="BO10" s="648">
        <v>3.1</v>
      </c>
      <c r="BP10" s="648"/>
      <c r="BQ10" s="648"/>
      <c r="BR10" s="648"/>
      <c r="BS10" s="654" t="s">
        <v>145</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19050</v>
      </c>
      <c r="CS10" s="646"/>
      <c r="CT10" s="646"/>
      <c r="CU10" s="646"/>
      <c r="CV10" s="646"/>
      <c r="CW10" s="646"/>
      <c r="CX10" s="646"/>
      <c r="CY10" s="647"/>
      <c r="CZ10" s="648">
        <v>0.2</v>
      </c>
      <c r="DA10" s="648"/>
      <c r="DB10" s="648"/>
      <c r="DC10" s="648"/>
      <c r="DD10" s="654" t="s">
        <v>145</v>
      </c>
      <c r="DE10" s="646"/>
      <c r="DF10" s="646"/>
      <c r="DG10" s="646"/>
      <c r="DH10" s="646"/>
      <c r="DI10" s="646"/>
      <c r="DJ10" s="646"/>
      <c r="DK10" s="646"/>
      <c r="DL10" s="646"/>
      <c r="DM10" s="646"/>
      <c r="DN10" s="646"/>
      <c r="DO10" s="646"/>
      <c r="DP10" s="647"/>
      <c r="DQ10" s="654">
        <v>50</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254842</v>
      </c>
      <c r="S11" s="646"/>
      <c r="T11" s="646"/>
      <c r="U11" s="646"/>
      <c r="V11" s="646"/>
      <c r="W11" s="646"/>
      <c r="X11" s="646"/>
      <c r="Y11" s="647"/>
      <c r="Z11" s="650">
        <v>2.4</v>
      </c>
      <c r="AA11" s="651"/>
      <c r="AB11" s="651"/>
      <c r="AC11" s="663"/>
      <c r="AD11" s="654">
        <v>254842</v>
      </c>
      <c r="AE11" s="646"/>
      <c r="AF11" s="646"/>
      <c r="AG11" s="646"/>
      <c r="AH11" s="646"/>
      <c r="AI11" s="646"/>
      <c r="AJ11" s="646"/>
      <c r="AK11" s="647"/>
      <c r="AL11" s="650">
        <v>7.4</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283631</v>
      </c>
      <c r="BH11" s="646"/>
      <c r="BI11" s="646"/>
      <c r="BJ11" s="646"/>
      <c r="BK11" s="646"/>
      <c r="BL11" s="646"/>
      <c r="BM11" s="646"/>
      <c r="BN11" s="647"/>
      <c r="BO11" s="648">
        <v>12.4</v>
      </c>
      <c r="BP11" s="648"/>
      <c r="BQ11" s="648"/>
      <c r="BR11" s="648"/>
      <c r="BS11" s="654">
        <v>51983</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23829</v>
      </c>
      <c r="CS11" s="646"/>
      <c r="CT11" s="646"/>
      <c r="CU11" s="646"/>
      <c r="CV11" s="646"/>
      <c r="CW11" s="646"/>
      <c r="CX11" s="646"/>
      <c r="CY11" s="647"/>
      <c r="CZ11" s="648">
        <v>0.2</v>
      </c>
      <c r="DA11" s="648"/>
      <c r="DB11" s="648"/>
      <c r="DC11" s="648"/>
      <c r="DD11" s="654">
        <v>5438</v>
      </c>
      <c r="DE11" s="646"/>
      <c r="DF11" s="646"/>
      <c r="DG11" s="646"/>
      <c r="DH11" s="646"/>
      <c r="DI11" s="646"/>
      <c r="DJ11" s="646"/>
      <c r="DK11" s="646"/>
      <c r="DL11" s="646"/>
      <c r="DM11" s="646"/>
      <c r="DN11" s="646"/>
      <c r="DO11" s="646"/>
      <c r="DP11" s="647"/>
      <c r="DQ11" s="654">
        <v>21123</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145</v>
      </c>
      <c r="S12" s="646"/>
      <c r="T12" s="646"/>
      <c r="U12" s="646"/>
      <c r="V12" s="646"/>
      <c r="W12" s="646"/>
      <c r="X12" s="646"/>
      <c r="Y12" s="647"/>
      <c r="Z12" s="648" t="s">
        <v>145</v>
      </c>
      <c r="AA12" s="648"/>
      <c r="AB12" s="648"/>
      <c r="AC12" s="648"/>
      <c r="AD12" s="649" t="s">
        <v>129</v>
      </c>
      <c r="AE12" s="649"/>
      <c r="AF12" s="649"/>
      <c r="AG12" s="649"/>
      <c r="AH12" s="649"/>
      <c r="AI12" s="649"/>
      <c r="AJ12" s="649"/>
      <c r="AK12" s="649"/>
      <c r="AL12" s="650" t="s">
        <v>129</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1269615</v>
      </c>
      <c r="BH12" s="646"/>
      <c r="BI12" s="646"/>
      <c r="BJ12" s="646"/>
      <c r="BK12" s="646"/>
      <c r="BL12" s="646"/>
      <c r="BM12" s="646"/>
      <c r="BN12" s="647"/>
      <c r="BO12" s="648">
        <v>55.4</v>
      </c>
      <c r="BP12" s="648"/>
      <c r="BQ12" s="648"/>
      <c r="BR12" s="648"/>
      <c r="BS12" s="654" t="s">
        <v>145</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24357</v>
      </c>
      <c r="CS12" s="646"/>
      <c r="CT12" s="646"/>
      <c r="CU12" s="646"/>
      <c r="CV12" s="646"/>
      <c r="CW12" s="646"/>
      <c r="CX12" s="646"/>
      <c r="CY12" s="647"/>
      <c r="CZ12" s="648">
        <v>0.2</v>
      </c>
      <c r="DA12" s="648"/>
      <c r="DB12" s="648"/>
      <c r="DC12" s="648"/>
      <c r="DD12" s="654" t="s">
        <v>129</v>
      </c>
      <c r="DE12" s="646"/>
      <c r="DF12" s="646"/>
      <c r="DG12" s="646"/>
      <c r="DH12" s="646"/>
      <c r="DI12" s="646"/>
      <c r="DJ12" s="646"/>
      <c r="DK12" s="646"/>
      <c r="DL12" s="646"/>
      <c r="DM12" s="646"/>
      <c r="DN12" s="646"/>
      <c r="DO12" s="646"/>
      <c r="DP12" s="647"/>
      <c r="DQ12" s="654">
        <v>4347</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1259742</v>
      </c>
      <c r="BH13" s="646"/>
      <c r="BI13" s="646"/>
      <c r="BJ13" s="646"/>
      <c r="BK13" s="646"/>
      <c r="BL13" s="646"/>
      <c r="BM13" s="646"/>
      <c r="BN13" s="647"/>
      <c r="BO13" s="648">
        <v>54.9</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2645675</v>
      </c>
      <c r="CS13" s="646"/>
      <c r="CT13" s="646"/>
      <c r="CU13" s="646"/>
      <c r="CV13" s="646"/>
      <c r="CW13" s="646"/>
      <c r="CX13" s="646"/>
      <c r="CY13" s="647"/>
      <c r="CZ13" s="648">
        <v>26.6</v>
      </c>
      <c r="DA13" s="648"/>
      <c r="DB13" s="648"/>
      <c r="DC13" s="648"/>
      <c r="DD13" s="654">
        <v>2233561</v>
      </c>
      <c r="DE13" s="646"/>
      <c r="DF13" s="646"/>
      <c r="DG13" s="646"/>
      <c r="DH13" s="646"/>
      <c r="DI13" s="646"/>
      <c r="DJ13" s="646"/>
      <c r="DK13" s="646"/>
      <c r="DL13" s="646"/>
      <c r="DM13" s="646"/>
      <c r="DN13" s="646"/>
      <c r="DO13" s="646"/>
      <c r="DP13" s="647"/>
      <c r="DQ13" s="654">
        <v>513497</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5818</v>
      </c>
      <c r="S14" s="646"/>
      <c r="T14" s="646"/>
      <c r="U14" s="646"/>
      <c r="V14" s="646"/>
      <c r="W14" s="646"/>
      <c r="X14" s="646"/>
      <c r="Y14" s="647"/>
      <c r="Z14" s="648">
        <v>0.1</v>
      </c>
      <c r="AA14" s="648"/>
      <c r="AB14" s="648"/>
      <c r="AC14" s="648"/>
      <c r="AD14" s="649">
        <v>5818</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28874</v>
      </c>
      <c r="BH14" s="646"/>
      <c r="BI14" s="646"/>
      <c r="BJ14" s="646"/>
      <c r="BK14" s="646"/>
      <c r="BL14" s="646"/>
      <c r="BM14" s="646"/>
      <c r="BN14" s="647"/>
      <c r="BO14" s="648">
        <v>1.3</v>
      </c>
      <c r="BP14" s="648"/>
      <c r="BQ14" s="648"/>
      <c r="BR14" s="648"/>
      <c r="BS14" s="654" t="s">
        <v>129</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325492</v>
      </c>
      <c r="CS14" s="646"/>
      <c r="CT14" s="646"/>
      <c r="CU14" s="646"/>
      <c r="CV14" s="646"/>
      <c r="CW14" s="646"/>
      <c r="CX14" s="646"/>
      <c r="CY14" s="647"/>
      <c r="CZ14" s="648">
        <v>3.3</v>
      </c>
      <c r="DA14" s="648"/>
      <c r="DB14" s="648"/>
      <c r="DC14" s="648"/>
      <c r="DD14" s="654">
        <v>59334</v>
      </c>
      <c r="DE14" s="646"/>
      <c r="DF14" s="646"/>
      <c r="DG14" s="646"/>
      <c r="DH14" s="646"/>
      <c r="DI14" s="646"/>
      <c r="DJ14" s="646"/>
      <c r="DK14" s="646"/>
      <c r="DL14" s="646"/>
      <c r="DM14" s="646"/>
      <c r="DN14" s="646"/>
      <c r="DO14" s="646"/>
      <c r="DP14" s="647"/>
      <c r="DQ14" s="654">
        <v>227411</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145</v>
      </c>
      <c r="S15" s="646"/>
      <c r="T15" s="646"/>
      <c r="U15" s="646"/>
      <c r="V15" s="646"/>
      <c r="W15" s="646"/>
      <c r="X15" s="646"/>
      <c r="Y15" s="647"/>
      <c r="Z15" s="648" t="s">
        <v>129</v>
      </c>
      <c r="AA15" s="648"/>
      <c r="AB15" s="648"/>
      <c r="AC15" s="648"/>
      <c r="AD15" s="649" t="s">
        <v>145</v>
      </c>
      <c r="AE15" s="649"/>
      <c r="AF15" s="649"/>
      <c r="AG15" s="649"/>
      <c r="AH15" s="649"/>
      <c r="AI15" s="649"/>
      <c r="AJ15" s="649"/>
      <c r="AK15" s="649"/>
      <c r="AL15" s="650" t="s">
        <v>237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65889</v>
      </c>
      <c r="BH15" s="646"/>
      <c r="BI15" s="646"/>
      <c r="BJ15" s="646"/>
      <c r="BK15" s="646"/>
      <c r="BL15" s="646"/>
      <c r="BM15" s="646"/>
      <c r="BN15" s="647"/>
      <c r="BO15" s="648">
        <v>2.9</v>
      </c>
      <c r="BP15" s="648"/>
      <c r="BQ15" s="648"/>
      <c r="BR15" s="648"/>
      <c r="BS15" s="654" t="s">
        <v>129</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742338</v>
      </c>
      <c r="CS15" s="646"/>
      <c r="CT15" s="646"/>
      <c r="CU15" s="646"/>
      <c r="CV15" s="646"/>
      <c r="CW15" s="646"/>
      <c r="CX15" s="646"/>
      <c r="CY15" s="647"/>
      <c r="CZ15" s="648">
        <v>7.5</v>
      </c>
      <c r="DA15" s="648"/>
      <c r="DB15" s="648"/>
      <c r="DC15" s="648"/>
      <c r="DD15" s="654">
        <v>278823</v>
      </c>
      <c r="DE15" s="646"/>
      <c r="DF15" s="646"/>
      <c r="DG15" s="646"/>
      <c r="DH15" s="646"/>
      <c r="DI15" s="646"/>
      <c r="DJ15" s="646"/>
      <c r="DK15" s="646"/>
      <c r="DL15" s="646"/>
      <c r="DM15" s="646"/>
      <c r="DN15" s="646"/>
      <c r="DO15" s="646"/>
      <c r="DP15" s="647"/>
      <c r="DQ15" s="654">
        <v>444639</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1650</v>
      </c>
      <c r="S16" s="646"/>
      <c r="T16" s="646"/>
      <c r="U16" s="646"/>
      <c r="V16" s="646"/>
      <c r="W16" s="646"/>
      <c r="X16" s="646"/>
      <c r="Y16" s="647"/>
      <c r="Z16" s="648">
        <v>0</v>
      </c>
      <c r="AA16" s="648"/>
      <c r="AB16" s="648"/>
      <c r="AC16" s="648"/>
      <c r="AD16" s="649">
        <v>1650</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145</v>
      </c>
      <c r="BH16" s="646"/>
      <c r="BI16" s="646"/>
      <c r="BJ16" s="646"/>
      <c r="BK16" s="646"/>
      <c r="BL16" s="646"/>
      <c r="BM16" s="646"/>
      <c r="BN16" s="647"/>
      <c r="BO16" s="648" t="s">
        <v>145</v>
      </c>
      <c r="BP16" s="648"/>
      <c r="BQ16" s="648"/>
      <c r="BR16" s="648"/>
      <c r="BS16" s="654" t="s">
        <v>129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705987</v>
      </c>
      <c r="CS16" s="646"/>
      <c r="CT16" s="646"/>
      <c r="CU16" s="646"/>
      <c r="CV16" s="646"/>
      <c r="CW16" s="646"/>
      <c r="CX16" s="646"/>
      <c r="CY16" s="647"/>
      <c r="CZ16" s="648">
        <v>7.1</v>
      </c>
      <c r="DA16" s="648"/>
      <c r="DB16" s="648"/>
      <c r="DC16" s="648"/>
      <c r="DD16" s="654" t="s">
        <v>237</v>
      </c>
      <c r="DE16" s="646"/>
      <c r="DF16" s="646"/>
      <c r="DG16" s="646"/>
      <c r="DH16" s="646"/>
      <c r="DI16" s="646"/>
      <c r="DJ16" s="646"/>
      <c r="DK16" s="646"/>
      <c r="DL16" s="646"/>
      <c r="DM16" s="646"/>
      <c r="DN16" s="646"/>
      <c r="DO16" s="646"/>
      <c r="DP16" s="647"/>
      <c r="DQ16" s="654">
        <v>36273</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30558</v>
      </c>
      <c r="S17" s="646"/>
      <c r="T17" s="646"/>
      <c r="U17" s="646"/>
      <c r="V17" s="646"/>
      <c r="W17" s="646"/>
      <c r="X17" s="646"/>
      <c r="Y17" s="647"/>
      <c r="Z17" s="648">
        <v>0.3</v>
      </c>
      <c r="AA17" s="648"/>
      <c r="AB17" s="648"/>
      <c r="AC17" s="648"/>
      <c r="AD17" s="649">
        <v>30558</v>
      </c>
      <c r="AE17" s="649"/>
      <c r="AF17" s="649"/>
      <c r="AG17" s="649"/>
      <c r="AH17" s="649"/>
      <c r="AI17" s="649"/>
      <c r="AJ17" s="649"/>
      <c r="AK17" s="649"/>
      <c r="AL17" s="650">
        <v>0.9</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406627</v>
      </c>
      <c r="CS17" s="646"/>
      <c r="CT17" s="646"/>
      <c r="CU17" s="646"/>
      <c r="CV17" s="646"/>
      <c r="CW17" s="646"/>
      <c r="CX17" s="646"/>
      <c r="CY17" s="647"/>
      <c r="CZ17" s="648">
        <v>4.0999999999999996</v>
      </c>
      <c r="DA17" s="648"/>
      <c r="DB17" s="648"/>
      <c r="DC17" s="648"/>
      <c r="DD17" s="654" t="s">
        <v>129</v>
      </c>
      <c r="DE17" s="646"/>
      <c r="DF17" s="646"/>
      <c r="DG17" s="646"/>
      <c r="DH17" s="646"/>
      <c r="DI17" s="646"/>
      <c r="DJ17" s="646"/>
      <c r="DK17" s="646"/>
      <c r="DL17" s="646"/>
      <c r="DM17" s="646"/>
      <c r="DN17" s="646"/>
      <c r="DO17" s="646"/>
      <c r="DP17" s="647"/>
      <c r="DQ17" s="654">
        <v>360973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14710</v>
      </c>
      <c r="S18" s="646"/>
      <c r="T18" s="646"/>
      <c r="U18" s="646"/>
      <c r="V18" s="646"/>
      <c r="W18" s="646"/>
      <c r="X18" s="646"/>
      <c r="Y18" s="647"/>
      <c r="Z18" s="648">
        <v>0.1</v>
      </c>
      <c r="AA18" s="648"/>
      <c r="AB18" s="648"/>
      <c r="AC18" s="648"/>
      <c r="AD18" s="649">
        <v>14710</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237</v>
      </c>
      <c r="BH18" s="646"/>
      <c r="BI18" s="646"/>
      <c r="BJ18" s="646"/>
      <c r="BK18" s="646"/>
      <c r="BL18" s="646"/>
      <c r="BM18" s="646"/>
      <c r="BN18" s="647"/>
      <c r="BO18" s="648" t="s">
        <v>145</v>
      </c>
      <c r="BP18" s="648"/>
      <c r="BQ18" s="648"/>
      <c r="BR18" s="648"/>
      <c r="BS18" s="654" t="s">
        <v>145</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145</v>
      </c>
      <c r="DA18" s="648"/>
      <c r="DB18" s="648"/>
      <c r="DC18" s="648"/>
      <c r="DD18" s="654" t="s">
        <v>129</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785</v>
      </c>
      <c r="S19" s="646"/>
      <c r="T19" s="646"/>
      <c r="U19" s="646"/>
      <c r="V19" s="646"/>
      <c r="W19" s="646"/>
      <c r="X19" s="646"/>
      <c r="Y19" s="647"/>
      <c r="Z19" s="648">
        <v>0</v>
      </c>
      <c r="AA19" s="648"/>
      <c r="AB19" s="648"/>
      <c r="AC19" s="648"/>
      <c r="AD19" s="649">
        <v>785</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6563</v>
      </c>
      <c r="BH19" s="646"/>
      <c r="BI19" s="646"/>
      <c r="BJ19" s="646"/>
      <c r="BK19" s="646"/>
      <c r="BL19" s="646"/>
      <c r="BM19" s="646"/>
      <c r="BN19" s="647"/>
      <c r="BO19" s="648">
        <v>0.3</v>
      </c>
      <c r="BP19" s="648"/>
      <c r="BQ19" s="648"/>
      <c r="BR19" s="648"/>
      <c r="BS19" s="654" t="s">
        <v>237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237</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228</v>
      </c>
      <c r="S20" s="646"/>
      <c r="T20" s="646"/>
      <c r="U20" s="646"/>
      <c r="V20" s="646"/>
      <c r="W20" s="646"/>
      <c r="X20" s="646"/>
      <c r="Y20" s="647"/>
      <c r="Z20" s="648">
        <v>0</v>
      </c>
      <c r="AA20" s="648"/>
      <c r="AB20" s="648"/>
      <c r="AC20" s="648"/>
      <c r="AD20" s="649">
        <v>228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6563</v>
      </c>
      <c r="BH20" s="646"/>
      <c r="BI20" s="646"/>
      <c r="BJ20" s="646"/>
      <c r="BK20" s="646"/>
      <c r="BL20" s="646"/>
      <c r="BM20" s="646"/>
      <c r="BN20" s="647"/>
      <c r="BO20" s="648">
        <v>0.3</v>
      </c>
      <c r="BP20" s="648"/>
      <c r="BQ20" s="648"/>
      <c r="BR20" s="648"/>
      <c r="BS20" s="654" t="s">
        <v>129</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9953636</v>
      </c>
      <c r="CS20" s="646"/>
      <c r="CT20" s="646"/>
      <c r="CU20" s="646"/>
      <c r="CV20" s="646"/>
      <c r="CW20" s="646"/>
      <c r="CX20" s="646"/>
      <c r="CY20" s="647"/>
      <c r="CZ20" s="648">
        <v>100</v>
      </c>
      <c r="DA20" s="648"/>
      <c r="DB20" s="648"/>
      <c r="DC20" s="648"/>
      <c r="DD20" s="654">
        <v>2628958</v>
      </c>
      <c r="DE20" s="646"/>
      <c r="DF20" s="646"/>
      <c r="DG20" s="646"/>
      <c r="DH20" s="646"/>
      <c r="DI20" s="646"/>
      <c r="DJ20" s="646"/>
      <c r="DK20" s="646"/>
      <c r="DL20" s="646"/>
      <c r="DM20" s="646"/>
      <c r="DN20" s="646"/>
      <c r="DO20" s="646"/>
      <c r="DP20" s="647"/>
      <c r="DQ20" s="654">
        <v>4221160</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14835</v>
      </c>
      <c r="S21" s="646"/>
      <c r="T21" s="646"/>
      <c r="U21" s="646"/>
      <c r="V21" s="646"/>
      <c r="W21" s="646"/>
      <c r="X21" s="646"/>
      <c r="Y21" s="647"/>
      <c r="Z21" s="648">
        <v>0.1</v>
      </c>
      <c r="AA21" s="648"/>
      <c r="AB21" s="648"/>
      <c r="AC21" s="648"/>
      <c r="AD21" s="649">
        <v>14835</v>
      </c>
      <c r="AE21" s="649"/>
      <c r="AF21" s="649"/>
      <c r="AG21" s="649"/>
      <c r="AH21" s="649"/>
      <c r="AI21" s="649"/>
      <c r="AJ21" s="649"/>
      <c r="AK21" s="649"/>
      <c r="AL21" s="650">
        <v>0.4</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6563</v>
      </c>
      <c r="BH21" s="646"/>
      <c r="BI21" s="646"/>
      <c r="BJ21" s="646"/>
      <c r="BK21" s="646"/>
      <c r="BL21" s="646"/>
      <c r="BM21" s="646"/>
      <c r="BN21" s="647"/>
      <c r="BO21" s="648">
        <v>0.3</v>
      </c>
      <c r="BP21" s="648"/>
      <c r="BQ21" s="648"/>
      <c r="BR21" s="648"/>
      <c r="BS21" s="654" t="s">
        <v>237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953015</v>
      </c>
      <c r="S22" s="646"/>
      <c r="T22" s="646"/>
      <c r="U22" s="646"/>
      <c r="V22" s="646"/>
      <c r="W22" s="646"/>
      <c r="X22" s="646"/>
      <c r="Y22" s="647"/>
      <c r="Z22" s="648">
        <v>9.1</v>
      </c>
      <c r="AA22" s="648"/>
      <c r="AB22" s="648"/>
      <c r="AC22" s="648"/>
      <c r="AD22" s="649">
        <v>755249</v>
      </c>
      <c r="AE22" s="649"/>
      <c r="AF22" s="649"/>
      <c r="AG22" s="649"/>
      <c r="AH22" s="649"/>
      <c r="AI22" s="649"/>
      <c r="AJ22" s="649"/>
      <c r="AK22" s="649"/>
      <c r="AL22" s="650">
        <v>21.9</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237</v>
      </c>
      <c r="BP22" s="648"/>
      <c r="BQ22" s="648"/>
      <c r="BR22" s="648"/>
      <c r="BS22" s="654" t="s">
        <v>145</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755249</v>
      </c>
      <c r="S23" s="646"/>
      <c r="T23" s="646"/>
      <c r="U23" s="646"/>
      <c r="V23" s="646"/>
      <c r="W23" s="646"/>
      <c r="X23" s="646"/>
      <c r="Y23" s="647"/>
      <c r="Z23" s="648">
        <v>7.2</v>
      </c>
      <c r="AA23" s="648"/>
      <c r="AB23" s="648"/>
      <c r="AC23" s="648"/>
      <c r="AD23" s="649">
        <v>755249</v>
      </c>
      <c r="AE23" s="649"/>
      <c r="AF23" s="649"/>
      <c r="AG23" s="649"/>
      <c r="AH23" s="649"/>
      <c r="AI23" s="649"/>
      <c r="AJ23" s="649"/>
      <c r="AK23" s="649"/>
      <c r="AL23" s="650">
        <v>21.9</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237</v>
      </c>
      <c r="BP23" s="648"/>
      <c r="BQ23" s="648"/>
      <c r="BR23" s="648"/>
      <c r="BS23" s="654" t="s">
        <v>237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197766</v>
      </c>
      <c r="S24" s="646"/>
      <c r="T24" s="646"/>
      <c r="U24" s="646"/>
      <c r="V24" s="646"/>
      <c r="W24" s="646"/>
      <c r="X24" s="646"/>
      <c r="Y24" s="647"/>
      <c r="Z24" s="648">
        <v>1.9</v>
      </c>
      <c r="AA24" s="648"/>
      <c r="AB24" s="648"/>
      <c r="AC24" s="648"/>
      <c r="AD24" s="649" t="s">
        <v>129</v>
      </c>
      <c r="AE24" s="649"/>
      <c r="AF24" s="649"/>
      <c r="AG24" s="649"/>
      <c r="AH24" s="649"/>
      <c r="AI24" s="649"/>
      <c r="AJ24" s="649"/>
      <c r="AK24" s="649"/>
      <c r="AL24" s="650" t="s">
        <v>129</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145</v>
      </c>
      <c r="BH24" s="646"/>
      <c r="BI24" s="646"/>
      <c r="BJ24" s="646"/>
      <c r="BK24" s="646"/>
      <c r="BL24" s="646"/>
      <c r="BM24" s="646"/>
      <c r="BN24" s="647"/>
      <c r="BO24" s="648" t="s">
        <v>145</v>
      </c>
      <c r="BP24" s="648"/>
      <c r="BQ24" s="648"/>
      <c r="BR24" s="648"/>
      <c r="BS24" s="654" t="s">
        <v>129</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2525683</v>
      </c>
      <c r="CS24" s="635"/>
      <c r="CT24" s="635"/>
      <c r="CU24" s="635"/>
      <c r="CV24" s="635"/>
      <c r="CW24" s="635"/>
      <c r="CX24" s="635"/>
      <c r="CY24" s="636"/>
      <c r="CZ24" s="639">
        <v>25.4</v>
      </c>
      <c r="DA24" s="640"/>
      <c r="DB24" s="640"/>
      <c r="DC24" s="659"/>
      <c r="DD24" s="683">
        <v>1555614</v>
      </c>
      <c r="DE24" s="635"/>
      <c r="DF24" s="635"/>
      <c r="DG24" s="635"/>
      <c r="DH24" s="635"/>
      <c r="DI24" s="635"/>
      <c r="DJ24" s="635"/>
      <c r="DK24" s="636"/>
      <c r="DL24" s="683">
        <v>1532942</v>
      </c>
      <c r="DM24" s="635"/>
      <c r="DN24" s="635"/>
      <c r="DO24" s="635"/>
      <c r="DP24" s="635"/>
      <c r="DQ24" s="635"/>
      <c r="DR24" s="635"/>
      <c r="DS24" s="635"/>
      <c r="DT24" s="635"/>
      <c r="DU24" s="635"/>
      <c r="DV24" s="636"/>
      <c r="DW24" s="639">
        <v>41.4</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145</v>
      </c>
      <c r="AA25" s="648"/>
      <c r="AB25" s="648"/>
      <c r="AC25" s="648"/>
      <c r="AD25" s="649" t="s">
        <v>237</v>
      </c>
      <c r="AE25" s="649"/>
      <c r="AF25" s="649"/>
      <c r="AG25" s="649"/>
      <c r="AH25" s="649"/>
      <c r="AI25" s="649"/>
      <c r="AJ25" s="649"/>
      <c r="AK25" s="649"/>
      <c r="AL25" s="650" t="s">
        <v>129</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145</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804632</v>
      </c>
      <c r="CS25" s="679"/>
      <c r="CT25" s="679"/>
      <c r="CU25" s="679"/>
      <c r="CV25" s="679"/>
      <c r="CW25" s="679"/>
      <c r="CX25" s="679"/>
      <c r="CY25" s="680"/>
      <c r="CZ25" s="650">
        <v>8.1</v>
      </c>
      <c r="DA25" s="681"/>
      <c r="DB25" s="681"/>
      <c r="DC25" s="684"/>
      <c r="DD25" s="654">
        <v>739334</v>
      </c>
      <c r="DE25" s="679"/>
      <c r="DF25" s="679"/>
      <c r="DG25" s="679"/>
      <c r="DH25" s="679"/>
      <c r="DI25" s="679"/>
      <c r="DJ25" s="679"/>
      <c r="DK25" s="680"/>
      <c r="DL25" s="654">
        <v>725305</v>
      </c>
      <c r="DM25" s="679"/>
      <c r="DN25" s="679"/>
      <c r="DO25" s="679"/>
      <c r="DP25" s="679"/>
      <c r="DQ25" s="679"/>
      <c r="DR25" s="679"/>
      <c r="DS25" s="679"/>
      <c r="DT25" s="679"/>
      <c r="DU25" s="679"/>
      <c r="DV25" s="680"/>
      <c r="DW25" s="650">
        <v>19.600000000000001</v>
      </c>
      <c r="DX25" s="681"/>
      <c r="DY25" s="681"/>
      <c r="DZ25" s="681"/>
      <c r="EA25" s="681"/>
      <c r="EB25" s="681"/>
      <c r="EC25" s="682"/>
    </row>
    <row r="26" spans="2:133" ht="11.25" customHeight="1" x14ac:dyDescent="0.15">
      <c r="B26" s="642" t="s">
        <v>293</v>
      </c>
      <c r="C26" s="643"/>
      <c r="D26" s="643"/>
      <c r="E26" s="643"/>
      <c r="F26" s="643"/>
      <c r="G26" s="643"/>
      <c r="H26" s="643"/>
      <c r="I26" s="643"/>
      <c r="J26" s="643"/>
      <c r="K26" s="643"/>
      <c r="L26" s="643"/>
      <c r="M26" s="643"/>
      <c r="N26" s="643"/>
      <c r="O26" s="643"/>
      <c r="P26" s="643"/>
      <c r="Q26" s="644"/>
      <c r="R26" s="645">
        <v>3589457</v>
      </c>
      <c r="S26" s="646"/>
      <c r="T26" s="646"/>
      <c r="U26" s="646"/>
      <c r="V26" s="646"/>
      <c r="W26" s="646"/>
      <c r="X26" s="646"/>
      <c r="Y26" s="647"/>
      <c r="Z26" s="648">
        <v>34.200000000000003</v>
      </c>
      <c r="AA26" s="648"/>
      <c r="AB26" s="648"/>
      <c r="AC26" s="648"/>
      <c r="AD26" s="649">
        <v>3391691</v>
      </c>
      <c r="AE26" s="649"/>
      <c r="AF26" s="649"/>
      <c r="AG26" s="649"/>
      <c r="AH26" s="649"/>
      <c r="AI26" s="649"/>
      <c r="AJ26" s="649"/>
      <c r="AK26" s="649"/>
      <c r="AL26" s="650">
        <v>98.4</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145</v>
      </c>
      <c r="BP26" s="648"/>
      <c r="BQ26" s="648"/>
      <c r="BR26" s="648"/>
      <c r="BS26" s="654" t="s">
        <v>237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468543</v>
      </c>
      <c r="CS26" s="646"/>
      <c r="CT26" s="646"/>
      <c r="CU26" s="646"/>
      <c r="CV26" s="646"/>
      <c r="CW26" s="646"/>
      <c r="CX26" s="646"/>
      <c r="CY26" s="647"/>
      <c r="CZ26" s="650">
        <v>4.7</v>
      </c>
      <c r="DA26" s="681"/>
      <c r="DB26" s="681"/>
      <c r="DC26" s="684"/>
      <c r="DD26" s="654">
        <v>428632</v>
      </c>
      <c r="DE26" s="646"/>
      <c r="DF26" s="646"/>
      <c r="DG26" s="646"/>
      <c r="DH26" s="646"/>
      <c r="DI26" s="646"/>
      <c r="DJ26" s="646"/>
      <c r="DK26" s="647"/>
      <c r="DL26" s="654" t="s">
        <v>145</v>
      </c>
      <c r="DM26" s="646"/>
      <c r="DN26" s="646"/>
      <c r="DO26" s="646"/>
      <c r="DP26" s="646"/>
      <c r="DQ26" s="646"/>
      <c r="DR26" s="646"/>
      <c r="DS26" s="646"/>
      <c r="DT26" s="646"/>
      <c r="DU26" s="646"/>
      <c r="DV26" s="647"/>
      <c r="DW26" s="650" t="s">
        <v>129</v>
      </c>
      <c r="DX26" s="681"/>
      <c r="DY26" s="681"/>
      <c r="DZ26" s="681"/>
      <c r="EA26" s="681"/>
      <c r="EB26" s="681"/>
      <c r="EC26" s="682"/>
    </row>
    <row r="27" spans="2:133" ht="11.25" customHeight="1" x14ac:dyDescent="0.15">
      <c r="B27" s="642" t="s">
        <v>296</v>
      </c>
      <c r="C27" s="643"/>
      <c r="D27" s="643"/>
      <c r="E27" s="643"/>
      <c r="F27" s="643"/>
      <c r="G27" s="643"/>
      <c r="H27" s="643"/>
      <c r="I27" s="643"/>
      <c r="J27" s="643"/>
      <c r="K27" s="643"/>
      <c r="L27" s="643"/>
      <c r="M27" s="643"/>
      <c r="N27" s="643"/>
      <c r="O27" s="643"/>
      <c r="P27" s="643"/>
      <c r="Q27" s="644"/>
      <c r="R27" s="645">
        <v>1806</v>
      </c>
      <c r="S27" s="646"/>
      <c r="T27" s="646"/>
      <c r="U27" s="646"/>
      <c r="V27" s="646"/>
      <c r="W27" s="646"/>
      <c r="X27" s="646"/>
      <c r="Y27" s="647"/>
      <c r="Z27" s="648">
        <v>0</v>
      </c>
      <c r="AA27" s="648"/>
      <c r="AB27" s="648"/>
      <c r="AC27" s="648"/>
      <c r="AD27" s="649">
        <v>1806</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2293333</v>
      </c>
      <c r="BH27" s="646"/>
      <c r="BI27" s="646"/>
      <c r="BJ27" s="646"/>
      <c r="BK27" s="646"/>
      <c r="BL27" s="646"/>
      <c r="BM27" s="646"/>
      <c r="BN27" s="647"/>
      <c r="BO27" s="648">
        <v>100</v>
      </c>
      <c r="BP27" s="648"/>
      <c r="BQ27" s="648"/>
      <c r="BR27" s="648"/>
      <c r="BS27" s="654">
        <v>51983</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1314424</v>
      </c>
      <c r="CS27" s="679"/>
      <c r="CT27" s="679"/>
      <c r="CU27" s="679"/>
      <c r="CV27" s="679"/>
      <c r="CW27" s="679"/>
      <c r="CX27" s="679"/>
      <c r="CY27" s="680"/>
      <c r="CZ27" s="650">
        <v>13.2</v>
      </c>
      <c r="DA27" s="681"/>
      <c r="DB27" s="681"/>
      <c r="DC27" s="684"/>
      <c r="DD27" s="654">
        <v>455307</v>
      </c>
      <c r="DE27" s="679"/>
      <c r="DF27" s="679"/>
      <c r="DG27" s="679"/>
      <c r="DH27" s="679"/>
      <c r="DI27" s="679"/>
      <c r="DJ27" s="679"/>
      <c r="DK27" s="680"/>
      <c r="DL27" s="654">
        <v>446664</v>
      </c>
      <c r="DM27" s="679"/>
      <c r="DN27" s="679"/>
      <c r="DO27" s="679"/>
      <c r="DP27" s="679"/>
      <c r="DQ27" s="679"/>
      <c r="DR27" s="679"/>
      <c r="DS27" s="679"/>
      <c r="DT27" s="679"/>
      <c r="DU27" s="679"/>
      <c r="DV27" s="680"/>
      <c r="DW27" s="650">
        <v>12.1</v>
      </c>
      <c r="DX27" s="681"/>
      <c r="DY27" s="681"/>
      <c r="DZ27" s="681"/>
      <c r="EA27" s="681"/>
      <c r="EB27" s="681"/>
      <c r="EC27" s="682"/>
    </row>
    <row r="28" spans="2:133" ht="11.25" customHeight="1" x14ac:dyDescent="0.15">
      <c r="B28" s="642" t="s">
        <v>299</v>
      </c>
      <c r="C28" s="643"/>
      <c r="D28" s="643"/>
      <c r="E28" s="643"/>
      <c r="F28" s="643"/>
      <c r="G28" s="643"/>
      <c r="H28" s="643"/>
      <c r="I28" s="643"/>
      <c r="J28" s="643"/>
      <c r="K28" s="643"/>
      <c r="L28" s="643"/>
      <c r="M28" s="643"/>
      <c r="N28" s="643"/>
      <c r="O28" s="643"/>
      <c r="P28" s="643"/>
      <c r="Q28" s="644"/>
      <c r="R28" s="645">
        <v>61496</v>
      </c>
      <c r="S28" s="646"/>
      <c r="T28" s="646"/>
      <c r="U28" s="646"/>
      <c r="V28" s="646"/>
      <c r="W28" s="646"/>
      <c r="X28" s="646"/>
      <c r="Y28" s="647"/>
      <c r="Z28" s="648">
        <v>0.6</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406627</v>
      </c>
      <c r="CS28" s="646"/>
      <c r="CT28" s="646"/>
      <c r="CU28" s="646"/>
      <c r="CV28" s="646"/>
      <c r="CW28" s="646"/>
      <c r="CX28" s="646"/>
      <c r="CY28" s="647"/>
      <c r="CZ28" s="650">
        <v>4.0999999999999996</v>
      </c>
      <c r="DA28" s="681"/>
      <c r="DB28" s="681"/>
      <c r="DC28" s="684"/>
      <c r="DD28" s="654">
        <v>360973</v>
      </c>
      <c r="DE28" s="646"/>
      <c r="DF28" s="646"/>
      <c r="DG28" s="646"/>
      <c r="DH28" s="646"/>
      <c r="DI28" s="646"/>
      <c r="DJ28" s="646"/>
      <c r="DK28" s="647"/>
      <c r="DL28" s="654">
        <v>360973</v>
      </c>
      <c r="DM28" s="646"/>
      <c r="DN28" s="646"/>
      <c r="DO28" s="646"/>
      <c r="DP28" s="646"/>
      <c r="DQ28" s="646"/>
      <c r="DR28" s="646"/>
      <c r="DS28" s="646"/>
      <c r="DT28" s="646"/>
      <c r="DU28" s="646"/>
      <c r="DV28" s="647"/>
      <c r="DW28" s="650">
        <v>9.8000000000000007</v>
      </c>
      <c r="DX28" s="681"/>
      <c r="DY28" s="681"/>
      <c r="DZ28" s="681"/>
      <c r="EA28" s="681"/>
      <c r="EB28" s="681"/>
      <c r="EC28" s="682"/>
    </row>
    <row r="29" spans="2:133" ht="11.25" customHeight="1" x14ac:dyDescent="0.15">
      <c r="B29" s="642" t="s">
        <v>301</v>
      </c>
      <c r="C29" s="643"/>
      <c r="D29" s="643"/>
      <c r="E29" s="643"/>
      <c r="F29" s="643"/>
      <c r="G29" s="643"/>
      <c r="H29" s="643"/>
      <c r="I29" s="643"/>
      <c r="J29" s="643"/>
      <c r="K29" s="643"/>
      <c r="L29" s="643"/>
      <c r="M29" s="643"/>
      <c r="N29" s="643"/>
      <c r="O29" s="643"/>
      <c r="P29" s="643"/>
      <c r="Q29" s="644"/>
      <c r="R29" s="645">
        <v>106475</v>
      </c>
      <c r="S29" s="646"/>
      <c r="T29" s="646"/>
      <c r="U29" s="646"/>
      <c r="V29" s="646"/>
      <c r="W29" s="646"/>
      <c r="X29" s="646"/>
      <c r="Y29" s="647"/>
      <c r="Z29" s="648">
        <v>1</v>
      </c>
      <c r="AA29" s="648"/>
      <c r="AB29" s="648"/>
      <c r="AC29" s="648"/>
      <c r="AD29" s="649" t="s">
        <v>129</v>
      </c>
      <c r="AE29" s="649"/>
      <c r="AF29" s="649"/>
      <c r="AG29" s="649"/>
      <c r="AH29" s="649"/>
      <c r="AI29" s="649"/>
      <c r="AJ29" s="649"/>
      <c r="AK29" s="649"/>
      <c r="AL29" s="650" t="s">
        <v>237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406627</v>
      </c>
      <c r="CS29" s="679"/>
      <c r="CT29" s="679"/>
      <c r="CU29" s="679"/>
      <c r="CV29" s="679"/>
      <c r="CW29" s="679"/>
      <c r="CX29" s="679"/>
      <c r="CY29" s="680"/>
      <c r="CZ29" s="650">
        <v>4.0999999999999996</v>
      </c>
      <c r="DA29" s="681"/>
      <c r="DB29" s="681"/>
      <c r="DC29" s="684"/>
      <c r="DD29" s="654">
        <v>360973</v>
      </c>
      <c r="DE29" s="679"/>
      <c r="DF29" s="679"/>
      <c r="DG29" s="679"/>
      <c r="DH29" s="679"/>
      <c r="DI29" s="679"/>
      <c r="DJ29" s="679"/>
      <c r="DK29" s="680"/>
      <c r="DL29" s="654">
        <v>360973</v>
      </c>
      <c r="DM29" s="679"/>
      <c r="DN29" s="679"/>
      <c r="DO29" s="679"/>
      <c r="DP29" s="679"/>
      <c r="DQ29" s="679"/>
      <c r="DR29" s="679"/>
      <c r="DS29" s="679"/>
      <c r="DT29" s="679"/>
      <c r="DU29" s="679"/>
      <c r="DV29" s="680"/>
      <c r="DW29" s="650">
        <v>9.8000000000000007</v>
      </c>
      <c r="DX29" s="681"/>
      <c r="DY29" s="681"/>
      <c r="DZ29" s="681"/>
      <c r="EA29" s="681"/>
      <c r="EB29" s="681"/>
      <c r="EC29" s="682"/>
    </row>
    <row r="30" spans="2:133" ht="11.25" customHeight="1" x14ac:dyDescent="0.15">
      <c r="B30" s="642" t="s">
        <v>304</v>
      </c>
      <c r="C30" s="643"/>
      <c r="D30" s="643"/>
      <c r="E30" s="643"/>
      <c r="F30" s="643"/>
      <c r="G30" s="643"/>
      <c r="H30" s="643"/>
      <c r="I30" s="643"/>
      <c r="J30" s="643"/>
      <c r="K30" s="643"/>
      <c r="L30" s="643"/>
      <c r="M30" s="643"/>
      <c r="N30" s="643"/>
      <c r="O30" s="643"/>
      <c r="P30" s="643"/>
      <c r="Q30" s="644"/>
      <c r="R30" s="645">
        <v>8012</v>
      </c>
      <c r="S30" s="646"/>
      <c r="T30" s="646"/>
      <c r="U30" s="646"/>
      <c r="V30" s="646"/>
      <c r="W30" s="646"/>
      <c r="X30" s="646"/>
      <c r="Y30" s="647"/>
      <c r="Z30" s="648">
        <v>0.1</v>
      </c>
      <c r="AA30" s="648"/>
      <c r="AB30" s="648"/>
      <c r="AC30" s="648"/>
      <c r="AD30" s="649" t="s">
        <v>237</v>
      </c>
      <c r="AE30" s="649"/>
      <c r="AF30" s="649"/>
      <c r="AG30" s="649"/>
      <c r="AH30" s="649"/>
      <c r="AI30" s="649"/>
      <c r="AJ30" s="649"/>
      <c r="AK30" s="649"/>
      <c r="AL30" s="650" t="s">
        <v>129</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376332</v>
      </c>
      <c r="CS30" s="646"/>
      <c r="CT30" s="646"/>
      <c r="CU30" s="646"/>
      <c r="CV30" s="646"/>
      <c r="CW30" s="646"/>
      <c r="CX30" s="646"/>
      <c r="CY30" s="647"/>
      <c r="CZ30" s="650">
        <v>3.8</v>
      </c>
      <c r="DA30" s="681"/>
      <c r="DB30" s="681"/>
      <c r="DC30" s="684"/>
      <c r="DD30" s="654">
        <v>336641</v>
      </c>
      <c r="DE30" s="646"/>
      <c r="DF30" s="646"/>
      <c r="DG30" s="646"/>
      <c r="DH30" s="646"/>
      <c r="DI30" s="646"/>
      <c r="DJ30" s="646"/>
      <c r="DK30" s="647"/>
      <c r="DL30" s="654">
        <v>336641</v>
      </c>
      <c r="DM30" s="646"/>
      <c r="DN30" s="646"/>
      <c r="DO30" s="646"/>
      <c r="DP30" s="646"/>
      <c r="DQ30" s="646"/>
      <c r="DR30" s="646"/>
      <c r="DS30" s="646"/>
      <c r="DT30" s="646"/>
      <c r="DU30" s="646"/>
      <c r="DV30" s="647"/>
      <c r="DW30" s="650">
        <v>9.1</v>
      </c>
      <c r="DX30" s="681"/>
      <c r="DY30" s="681"/>
      <c r="DZ30" s="681"/>
      <c r="EA30" s="681"/>
      <c r="EB30" s="681"/>
      <c r="EC30" s="682"/>
    </row>
    <row r="31" spans="2:133" ht="11.25" customHeight="1" x14ac:dyDescent="0.15">
      <c r="B31" s="642" t="s">
        <v>308</v>
      </c>
      <c r="C31" s="643"/>
      <c r="D31" s="643"/>
      <c r="E31" s="643"/>
      <c r="F31" s="643"/>
      <c r="G31" s="643"/>
      <c r="H31" s="643"/>
      <c r="I31" s="643"/>
      <c r="J31" s="643"/>
      <c r="K31" s="643"/>
      <c r="L31" s="643"/>
      <c r="M31" s="643"/>
      <c r="N31" s="643"/>
      <c r="O31" s="643"/>
      <c r="P31" s="643"/>
      <c r="Q31" s="644"/>
      <c r="R31" s="645">
        <v>3025418</v>
      </c>
      <c r="S31" s="646"/>
      <c r="T31" s="646"/>
      <c r="U31" s="646"/>
      <c r="V31" s="646"/>
      <c r="W31" s="646"/>
      <c r="X31" s="646"/>
      <c r="Y31" s="647"/>
      <c r="Z31" s="648">
        <v>28.9</v>
      </c>
      <c r="AA31" s="648"/>
      <c r="AB31" s="648"/>
      <c r="AC31" s="648"/>
      <c r="AD31" s="649" t="s">
        <v>129</v>
      </c>
      <c r="AE31" s="649"/>
      <c r="AF31" s="649"/>
      <c r="AG31" s="649"/>
      <c r="AH31" s="649"/>
      <c r="AI31" s="649"/>
      <c r="AJ31" s="649"/>
      <c r="AK31" s="649"/>
      <c r="AL31" s="650" t="s">
        <v>129</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01">
        <v>99.5</v>
      </c>
      <c r="BH31" s="697"/>
      <c r="BI31" s="697"/>
      <c r="BJ31" s="697"/>
      <c r="BK31" s="697"/>
      <c r="BL31" s="697"/>
      <c r="BM31" s="640">
        <v>97.9</v>
      </c>
      <c r="BN31" s="697"/>
      <c r="BO31" s="697"/>
      <c r="BP31" s="697"/>
      <c r="BQ31" s="698"/>
      <c r="BR31" s="701">
        <v>99.5</v>
      </c>
      <c r="BS31" s="697"/>
      <c r="BT31" s="697"/>
      <c r="BU31" s="697"/>
      <c r="BV31" s="697"/>
      <c r="BW31" s="697"/>
      <c r="BX31" s="640">
        <v>97.8</v>
      </c>
      <c r="BY31" s="697"/>
      <c r="BZ31" s="697"/>
      <c r="CA31" s="697"/>
      <c r="CB31" s="698"/>
      <c r="CD31" s="693"/>
      <c r="CE31" s="694"/>
      <c r="CF31" s="660" t="s">
        <v>311</v>
      </c>
      <c r="CG31" s="661"/>
      <c r="CH31" s="661"/>
      <c r="CI31" s="661"/>
      <c r="CJ31" s="661"/>
      <c r="CK31" s="661"/>
      <c r="CL31" s="661"/>
      <c r="CM31" s="661"/>
      <c r="CN31" s="661"/>
      <c r="CO31" s="661"/>
      <c r="CP31" s="661"/>
      <c r="CQ31" s="662"/>
      <c r="CR31" s="645">
        <v>30295</v>
      </c>
      <c r="CS31" s="679"/>
      <c r="CT31" s="679"/>
      <c r="CU31" s="679"/>
      <c r="CV31" s="679"/>
      <c r="CW31" s="679"/>
      <c r="CX31" s="679"/>
      <c r="CY31" s="680"/>
      <c r="CZ31" s="650">
        <v>0.3</v>
      </c>
      <c r="DA31" s="681"/>
      <c r="DB31" s="681"/>
      <c r="DC31" s="684"/>
      <c r="DD31" s="654">
        <v>24332</v>
      </c>
      <c r="DE31" s="679"/>
      <c r="DF31" s="679"/>
      <c r="DG31" s="679"/>
      <c r="DH31" s="679"/>
      <c r="DI31" s="679"/>
      <c r="DJ31" s="679"/>
      <c r="DK31" s="680"/>
      <c r="DL31" s="654">
        <v>24332</v>
      </c>
      <c r="DM31" s="679"/>
      <c r="DN31" s="679"/>
      <c r="DO31" s="679"/>
      <c r="DP31" s="679"/>
      <c r="DQ31" s="679"/>
      <c r="DR31" s="679"/>
      <c r="DS31" s="679"/>
      <c r="DT31" s="679"/>
      <c r="DU31" s="679"/>
      <c r="DV31" s="680"/>
      <c r="DW31" s="650">
        <v>0.7</v>
      </c>
      <c r="DX31" s="681"/>
      <c r="DY31" s="681"/>
      <c r="DZ31" s="681"/>
      <c r="EA31" s="681"/>
      <c r="EB31" s="681"/>
      <c r="EC31" s="682"/>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237</v>
      </c>
      <c r="S32" s="646"/>
      <c r="T32" s="646"/>
      <c r="U32" s="646"/>
      <c r="V32" s="646"/>
      <c r="W32" s="646"/>
      <c r="X32" s="646"/>
      <c r="Y32" s="647"/>
      <c r="Z32" s="648" t="s">
        <v>145</v>
      </c>
      <c r="AA32" s="648"/>
      <c r="AB32" s="648"/>
      <c r="AC32" s="648"/>
      <c r="AD32" s="649" t="s">
        <v>145</v>
      </c>
      <c r="AE32" s="649"/>
      <c r="AF32" s="649"/>
      <c r="AG32" s="649"/>
      <c r="AH32" s="649"/>
      <c r="AI32" s="649"/>
      <c r="AJ32" s="649"/>
      <c r="AK32" s="649"/>
      <c r="AL32" s="650" t="s">
        <v>145</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99.5</v>
      </c>
      <c r="BH32" s="679"/>
      <c r="BI32" s="679"/>
      <c r="BJ32" s="679"/>
      <c r="BK32" s="679"/>
      <c r="BL32" s="679"/>
      <c r="BM32" s="651">
        <v>97.4</v>
      </c>
      <c r="BN32" s="699"/>
      <c r="BO32" s="699"/>
      <c r="BP32" s="699"/>
      <c r="BQ32" s="700"/>
      <c r="BR32" s="711">
        <v>99.5</v>
      </c>
      <c r="BS32" s="679"/>
      <c r="BT32" s="679"/>
      <c r="BU32" s="679"/>
      <c r="BV32" s="679"/>
      <c r="BW32" s="679"/>
      <c r="BX32" s="651">
        <v>97.4</v>
      </c>
      <c r="BY32" s="699"/>
      <c r="BZ32" s="699"/>
      <c r="CA32" s="699"/>
      <c r="CB32" s="700"/>
      <c r="CD32" s="695"/>
      <c r="CE32" s="696"/>
      <c r="CF32" s="660" t="s">
        <v>315</v>
      </c>
      <c r="CG32" s="661"/>
      <c r="CH32" s="661"/>
      <c r="CI32" s="661"/>
      <c r="CJ32" s="661"/>
      <c r="CK32" s="661"/>
      <c r="CL32" s="661"/>
      <c r="CM32" s="661"/>
      <c r="CN32" s="661"/>
      <c r="CO32" s="661"/>
      <c r="CP32" s="661"/>
      <c r="CQ32" s="662"/>
      <c r="CR32" s="645" t="s">
        <v>145</v>
      </c>
      <c r="CS32" s="646"/>
      <c r="CT32" s="646"/>
      <c r="CU32" s="646"/>
      <c r="CV32" s="646"/>
      <c r="CW32" s="646"/>
      <c r="CX32" s="646"/>
      <c r="CY32" s="647"/>
      <c r="CZ32" s="650" t="s">
        <v>237</v>
      </c>
      <c r="DA32" s="681"/>
      <c r="DB32" s="681"/>
      <c r="DC32" s="684"/>
      <c r="DD32" s="654" t="s">
        <v>129</v>
      </c>
      <c r="DE32" s="646"/>
      <c r="DF32" s="646"/>
      <c r="DG32" s="646"/>
      <c r="DH32" s="646"/>
      <c r="DI32" s="646"/>
      <c r="DJ32" s="646"/>
      <c r="DK32" s="647"/>
      <c r="DL32" s="654" t="s">
        <v>237</v>
      </c>
      <c r="DM32" s="646"/>
      <c r="DN32" s="646"/>
      <c r="DO32" s="646"/>
      <c r="DP32" s="646"/>
      <c r="DQ32" s="646"/>
      <c r="DR32" s="646"/>
      <c r="DS32" s="646"/>
      <c r="DT32" s="646"/>
      <c r="DU32" s="646"/>
      <c r="DV32" s="647"/>
      <c r="DW32" s="650" t="s">
        <v>129</v>
      </c>
      <c r="DX32" s="681"/>
      <c r="DY32" s="681"/>
      <c r="DZ32" s="681"/>
      <c r="EA32" s="681"/>
      <c r="EB32" s="681"/>
      <c r="EC32" s="682"/>
    </row>
    <row r="33" spans="2:133" ht="11.25" customHeight="1" x14ac:dyDescent="0.15">
      <c r="B33" s="642" t="s">
        <v>316</v>
      </c>
      <c r="C33" s="643"/>
      <c r="D33" s="643"/>
      <c r="E33" s="643"/>
      <c r="F33" s="643"/>
      <c r="G33" s="643"/>
      <c r="H33" s="643"/>
      <c r="I33" s="643"/>
      <c r="J33" s="643"/>
      <c r="K33" s="643"/>
      <c r="L33" s="643"/>
      <c r="M33" s="643"/>
      <c r="N33" s="643"/>
      <c r="O33" s="643"/>
      <c r="P33" s="643"/>
      <c r="Q33" s="644"/>
      <c r="R33" s="645">
        <v>540964</v>
      </c>
      <c r="S33" s="646"/>
      <c r="T33" s="646"/>
      <c r="U33" s="646"/>
      <c r="V33" s="646"/>
      <c r="W33" s="646"/>
      <c r="X33" s="646"/>
      <c r="Y33" s="647"/>
      <c r="Z33" s="648">
        <v>5.2</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99.5</v>
      </c>
      <c r="BH33" s="716"/>
      <c r="BI33" s="716"/>
      <c r="BJ33" s="716"/>
      <c r="BK33" s="716"/>
      <c r="BL33" s="716"/>
      <c r="BM33" s="717">
        <v>98.2</v>
      </c>
      <c r="BN33" s="716"/>
      <c r="BO33" s="716"/>
      <c r="BP33" s="716"/>
      <c r="BQ33" s="718"/>
      <c r="BR33" s="715">
        <v>99.5</v>
      </c>
      <c r="BS33" s="716"/>
      <c r="BT33" s="716"/>
      <c r="BU33" s="716"/>
      <c r="BV33" s="716"/>
      <c r="BW33" s="716"/>
      <c r="BX33" s="717">
        <v>98</v>
      </c>
      <c r="BY33" s="716"/>
      <c r="BZ33" s="716"/>
      <c r="CA33" s="716"/>
      <c r="CB33" s="718"/>
      <c r="CD33" s="660" t="s">
        <v>318</v>
      </c>
      <c r="CE33" s="661"/>
      <c r="CF33" s="661"/>
      <c r="CG33" s="661"/>
      <c r="CH33" s="661"/>
      <c r="CI33" s="661"/>
      <c r="CJ33" s="661"/>
      <c r="CK33" s="661"/>
      <c r="CL33" s="661"/>
      <c r="CM33" s="661"/>
      <c r="CN33" s="661"/>
      <c r="CO33" s="661"/>
      <c r="CP33" s="661"/>
      <c r="CQ33" s="662"/>
      <c r="CR33" s="645">
        <v>4093008</v>
      </c>
      <c r="CS33" s="679"/>
      <c r="CT33" s="679"/>
      <c r="CU33" s="679"/>
      <c r="CV33" s="679"/>
      <c r="CW33" s="679"/>
      <c r="CX33" s="679"/>
      <c r="CY33" s="680"/>
      <c r="CZ33" s="650">
        <v>41.1</v>
      </c>
      <c r="DA33" s="681"/>
      <c r="DB33" s="681"/>
      <c r="DC33" s="684"/>
      <c r="DD33" s="654">
        <v>2421469</v>
      </c>
      <c r="DE33" s="679"/>
      <c r="DF33" s="679"/>
      <c r="DG33" s="679"/>
      <c r="DH33" s="679"/>
      <c r="DI33" s="679"/>
      <c r="DJ33" s="679"/>
      <c r="DK33" s="680"/>
      <c r="DL33" s="654">
        <v>1670781</v>
      </c>
      <c r="DM33" s="679"/>
      <c r="DN33" s="679"/>
      <c r="DO33" s="679"/>
      <c r="DP33" s="679"/>
      <c r="DQ33" s="679"/>
      <c r="DR33" s="679"/>
      <c r="DS33" s="679"/>
      <c r="DT33" s="679"/>
      <c r="DU33" s="679"/>
      <c r="DV33" s="680"/>
      <c r="DW33" s="650">
        <v>45.1</v>
      </c>
      <c r="DX33" s="681"/>
      <c r="DY33" s="681"/>
      <c r="DZ33" s="681"/>
      <c r="EA33" s="681"/>
      <c r="EB33" s="681"/>
      <c r="EC33" s="682"/>
    </row>
    <row r="34" spans="2:133" ht="11.25" customHeight="1" x14ac:dyDescent="0.15">
      <c r="B34" s="642" t="s">
        <v>319</v>
      </c>
      <c r="C34" s="643"/>
      <c r="D34" s="643"/>
      <c r="E34" s="643"/>
      <c r="F34" s="643"/>
      <c r="G34" s="643"/>
      <c r="H34" s="643"/>
      <c r="I34" s="643"/>
      <c r="J34" s="643"/>
      <c r="K34" s="643"/>
      <c r="L34" s="643"/>
      <c r="M34" s="643"/>
      <c r="N34" s="643"/>
      <c r="O34" s="643"/>
      <c r="P34" s="643"/>
      <c r="Q34" s="644"/>
      <c r="R34" s="645">
        <v>195101</v>
      </c>
      <c r="S34" s="646"/>
      <c r="T34" s="646"/>
      <c r="U34" s="646"/>
      <c r="V34" s="646"/>
      <c r="W34" s="646"/>
      <c r="X34" s="646"/>
      <c r="Y34" s="647"/>
      <c r="Z34" s="648">
        <v>1.9</v>
      </c>
      <c r="AA34" s="648"/>
      <c r="AB34" s="648"/>
      <c r="AC34" s="648"/>
      <c r="AD34" s="649">
        <v>50696</v>
      </c>
      <c r="AE34" s="649"/>
      <c r="AF34" s="649"/>
      <c r="AG34" s="649"/>
      <c r="AH34" s="649"/>
      <c r="AI34" s="649"/>
      <c r="AJ34" s="649"/>
      <c r="AK34" s="649"/>
      <c r="AL34" s="650">
        <v>1.5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2136314</v>
      </c>
      <c r="CS34" s="646"/>
      <c r="CT34" s="646"/>
      <c r="CU34" s="646"/>
      <c r="CV34" s="646"/>
      <c r="CW34" s="646"/>
      <c r="CX34" s="646"/>
      <c r="CY34" s="647"/>
      <c r="CZ34" s="650">
        <v>21.5</v>
      </c>
      <c r="DA34" s="681"/>
      <c r="DB34" s="681"/>
      <c r="DC34" s="684"/>
      <c r="DD34" s="654">
        <v>738018</v>
      </c>
      <c r="DE34" s="646"/>
      <c r="DF34" s="646"/>
      <c r="DG34" s="646"/>
      <c r="DH34" s="646"/>
      <c r="DI34" s="646"/>
      <c r="DJ34" s="646"/>
      <c r="DK34" s="647"/>
      <c r="DL34" s="654">
        <v>632161</v>
      </c>
      <c r="DM34" s="646"/>
      <c r="DN34" s="646"/>
      <c r="DO34" s="646"/>
      <c r="DP34" s="646"/>
      <c r="DQ34" s="646"/>
      <c r="DR34" s="646"/>
      <c r="DS34" s="646"/>
      <c r="DT34" s="646"/>
      <c r="DU34" s="646"/>
      <c r="DV34" s="647"/>
      <c r="DW34" s="650">
        <v>17.100000000000001</v>
      </c>
      <c r="DX34" s="681"/>
      <c r="DY34" s="681"/>
      <c r="DZ34" s="681"/>
      <c r="EA34" s="681"/>
      <c r="EB34" s="681"/>
      <c r="EC34" s="682"/>
    </row>
    <row r="35" spans="2:133" ht="11.25" customHeight="1" x14ac:dyDescent="0.15">
      <c r="B35" s="642" t="s">
        <v>321</v>
      </c>
      <c r="C35" s="643"/>
      <c r="D35" s="643"/>
      <c r="E35" s="643"/>
      <c r="F35" s="643"/>
      <c r="G35" s="643"/>
      <c r="H35" s="643"/>
      <c r="I35" s="643"/>
      <c r="J35" s="643"/>
      <c r="K35" s="643"/>
      <c r="L35" s="643"/>
      <c r="M35" s="643"/>
      <c r="N35" s="643"/>
      <c r="O35" s="643"/>
      <c r="P35" s="643"/>
      <c r="Q35" s="644"/>
      <c r="R35" s="645">
        <v>22071</v>
      </c>
      <c r="S35" s="646"/>
      <c r="T35" s="646"/>
      <c r="U35" s="646"/>
      <c r="V35" s="646"/>
      <c r="W35" s="646"/>
      <c r="X35" s="646"/>
      <c r="Y35" s="647"/>
      <c r="Z35" s="648">
        <v>0.2</v>
      </c>
      <c r="AA35" s="648"/>
      <c r="AB35" s="648"/>
      <c r="AC35" s="648"/>
      <c r="AD35" s="649" t="s">
        <v>129</v>
      </c>
      <c r="AE35" s="649"/>
      <c r="AF35" s="649"/>
      <c r="AG35" s="649"/>
      <c r="AH35" s="649"/>
      <c r="AI35" s="649"/>
      <c r="AJ35" s="649"/>
      <c r="AK35" s="649"/>
      <c r="AL35" s="650" t="s">
        <v>129</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83805</v>
      </c>
      <c r="CS35" s="679"/>
      <c r="CT35" s="679"/>
      <c r="CU35" s="679"/>
      <c r="CV35" s="679"/>
      <c r="CW35" s="679"/>
      <c r="CX35" s="679"/>
      <c r="CY35" s="680"/>
      <c r="CZ35" s="650">
        <v>0.8</v>
      </c>
      <c r="DA35" s="681"/>
      <c r="DB35" s="681"/>
      <c r="DC35" s="684"/>
      <c r="DD35" s="654">
        <v>60259</v>
      </c>
      <c r="DE35" s="679"/>
      <c r="DF35" s="679"/>
      <c r="DG35" s="679"/>
      <c r="DH35" s="679"/>
      <c r="DI35" s="679"/>
      <c r="DJ35" s="679"/>
      <c r="DK35" s="680"/>
      <c r="DL35" s="654">
        <v>60167</v>
      </c>
      <c r="DM35" s="679"/>
      <c r="DN35" s="679"/>
      <c r="DO35" s="679"/>
      <c r="DP35" s="679"/>
      <c r="DQ35" s="679"/>
      <c r="DR35" s="679"/>
      <c r="DS35" s="679"/>
      <c r="DT35" s="679"/>
      <c r="DU35" s="679"/>
      <c r="DV35" s="680"/>
      <c r="DW35" s="650">
        <v>1.6</v>
      </c>
      <c r="DX35" s="681"/>
      <c r="DY35" s="681"/>
      <c r="DZ35" s="681"/>
      <c r="EA35" s="681"/>
      <c r="EB35" s="681"/>
      <c r="EC35" s="682"/>
    </row>
    <row r="36" spans="2:133" ht="11.25" customHeight="1" x14ac:dyDescent="0.15">
      <c r="B36" s="642" t="s">
        <v>325</v>
      </c>
      <c r="C36" s="643"/>
      <c r="D36" s="643"/>
      <c r="E36" s="643"/>
      <c r="F36" s="643"/>
      <c r="G36" s="643"/>
      <c r="H36" s="643"/>
      <c r="I36" s="643"/>
      <c r="J36" s="643"/>
      <c r="K36" s="643"/>
      <c r="L36" s="643"/>
      <c r="M36" s="643"/>
      <c r="N36" s="643"/>
      <c r="O36" s="643"/>
      <c r="P36" s="643"/>
      <c r="Q36" s="644"/>
      <c r="R36" s="645">
        <v>413670</v>
      </c>
      <c r="S36" s="646"/>
      <c r="T36" s="646"/>
      <c r="U36" s="646"/>
      <c r="V36" s="646"/>
      <c r="W36" s="646"/>
      <c r="X36" s="646"/>
      <c r="Y36" s="647"/>
      <c r="Z36" s="648">
        <v>3.9</v>
      </c>
      <c r="AA36" s="648"/>
      <c r="AB36" s="648"/>
      <c r="AC36" s="648"/>
      <c r="AD36" s="649" t="s">
        <v>129</v>
      </c>
      <c r="AE36" s="649"/>
      <c r="AF36" s="649"/>
      <c r="AG36" s="649"/>
      <c r="AH36" s="649"/>
      <c r="AI36" s="649"/>
      <c r="AJ36" s="649"/>
      <c r="AK36" s="649"/>
      <c r="AL36" s="650" t="s">
        <v>129</v>
      </c>
      <c r="AM36" s="651"/>
      <c r="AN36" s="651"/>
      <c r="AO36" s="652"/>
      <c r="AP36" s="235"/>
      <c r="AQ36" s="719" t="s">
        <v>326</v>
      </c>
      <c r="AR36" s="720"/>
      <c r="AS36" s="720"/>
      <c r="AT36" s="720"/>
      <c r="AU36" s="720"/>
      <c r="AV36" s="720"/>
      <c r="AW36" s="720"/>
      <c r="AX36" s="720"/>
      <c r="AY36" s="721"/>
      <c r="AZ36" s="634">
        <v>786115</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36437</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480183</v>
      </c>
      <c r="CS36" s="646"/>
      <c r="CT36" s="646"/>
      <c r="CU36" s="646"/>
      <c r="CV36" s="646"/>
      <c r="CW36" s="646"/>
      <c r="CX36" s="646"/>
      <c r="CY36" s="647"/>
      <c r="CZ36" s="650">
        <v>4.8</v>
      </c>
      <c r="DA36" s="681"/>
      <c r="DB36" s="681"/>
      <c r="DC36" s="684"/>
      <c r="DD36" s="654">
        <v>414131</v>
      </c>
      <c r="DE36" s="646"/>
      <c r="DF36" s="646"/>
      <c r="DG36" s="646"/>
      <c r="DH36" s="646"/>
      <c r="DI36" s="646"/>
      <c r="DJ36" s="646"/>
      <c r="DK36" s="647"/>
      <c r="DL36" s="654">
        <v>318012</v>
      </c>
      <c r="DM36" s="646"/>
      <c r="DN36" s="646"/>
      <c r="DO36" s="646"/>
      <c r="DP36" s="646"/>
      <c r="DQ36" s="646"/>
      <c r="DR36" s="646"/>
      <c r="DS36" s="646"/>
      <c r="DT36" s="646"/>
      <c r="DU36" s="646"/>
      <c r="DV36" s="647"/>
      <c r="DW36" s="650">
        <v>8.6</v>
      </c>
      <c r="DX36" s="681"/>
      <c r="DY36" s="681"/>
      <c r="DZ36" s="681"/>
      <c r="EA36" s="681"/>
      <c r="EB36" s="681"/>
      <c r="EC36" s="682"/>
    </row>
    <row r="37" spans="2:133" ht="11.25" customHeight="1" x14ac:dyDescent="0.15">
      <c r="B37" s="642" t="s">
        <v>329</v>
      </c>
      <c r="C37" s="643"/>
      <c r="D37" s="643"/>
      <c r="E37" s="643"/>
      <c r="F37" s="643"/>
      <c r="G37" s="643"/>
      <c r="H37" s="643"/>
      <c r="I37" s="643"/>
      <c r="J37" s="643"/>
      <c r="K37" s="643"/>
      <c r="L37" s="643"/>
      <c r="M37" s="643"/>
      <c r="N37" s="643"/>
      <c r="O37" s="643"/>
      <c r="P37" s="643"/>
      <c r="Q37" s="644"/>
      <c r="R37" s="645">
        <v>393219</v>
      </c>
      <c r="S37" s="646"/>
      <c r="T37" s="646"/>
      <c r="U37" s="646"/>
      <c r="V37" s="646"/>
      <c r="W37" s="646"/>
      <c r="X37" s="646"/>
      <c r="Y37" s="647"/>
      <c r="Z37" s="648">
        <v>3.8</v>
      </c>
      <c r="AA37" s="648"/>
      <c r="AB37" s="648"/>
      <c r="AC37" s="648"/>
      <c r="AD37" s="649" t="s">
        <v>237</v>
      </c>
      <c r="AE37" s="649"/>
      <c r="AF37" s="649"/>
      <c r="AG37" s="649"/>
      <c r="AH37" s="649"/>
      <c r="AI37" s="649"/>
      <c r="AJ37" s="649"/>
      <c r="AK37" s="649"/>
      <c r="AL37" s="650" t="s">
        <v>145</v>
      </c>
      <c r="AM37" s="651"/>
      <c r="AN37" s="651"/>
      <c r="AO37" s="652"/>
      <c r="AQ37" s="723" t="s">
        <v>330</v>
      </c>
      <c r="AR37" s="724"/>
      <c r="AS37" s="724"/>
      <c r="AT37" s="724"/>
      <c r="AU37" s="724"/>
      <c r="AV37" s="724"/>
      <c r="AW37" s="724"/>
      <c r="AX37" s="724"/>
      <c r="AY37" s="725"/>
      <c r="AZ37" s="645">
        <v>228726</v>
      </c>
      <c r="BA37" s="646"/>
      <c r="BB37" s="646"/>
      <c r="BC37" s="646"/>
      <c r="BD37" s="679"/>
      <c r="BE37" s="679"/>
      <c r="BF37" s="700"/>
      <c r="BG37" s="660" t="s">
        <v>331</v>
      </c>
      <c r="BH37" s="661"/>
      <c r="BI37" s="661"/>
      <c r="BJ37" s="661"/>
      <c r="BK37" s="661"/>
      <c r="BL37" s="661"/>
      <c r="BM37" s="661"/>
      <c r="BN37" s="661"/>
      <c r="BO37" s="661"/>
      <c r="BP37" s="661"/>
      <c r="BQ37" s="661"/>
      <c r="BR37" s="661"/>
      <c r="BS37" s="661"/>
      <c r="BT37" s="661"/>
      <c r="BU37" s="662"/>
      <c r="BV37" s="645">
        <v>31158</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97484</v>
      </c>
      <c r="CS37" s="679"/>
      <c r="CT37" s="679"/>
      <c r="CU37" s="679"/>
      <c r="CV37" s="679"/>
      <c r="CW37" s="679"/>
      <c r="CX37" s="679"/>
      <c r="CY37" s="680"/>
      <c r="CZ37" s="650">
        <v>1</v>
      </c>
      <c r="DA37" s="681"/>
      <c r="DB37" s="681"/>
      <c r="DC37" s="684"/>
      <c r="DD37" s="654">
        <v>96848</v>
      </c>
      <c r="DE37" s="679"/>
      <c r="DF37" s="679"/>
      <c r="DG37" s="679"/>
      <c r="DH37" s="679"/>
      <c r="DI37" s="679"/>
      <c r="DJ37" s="679"/>
      <c r="DK37" s="680"/>
      <c r="DL37" s="654">
        <v>95226</v>
      </c>
      <c r="DM37" s="679"/>
      <c r="DN37" s="679"/>
      <c r="DO37" s="679"/>
      <c r="DP37" s="679"/>
      <c r="DQ37" s="679"/>
      <c r="DR37" s="679"/>
      <c r="DS37" s="679"/>
      <c r="DT37" s="679"/>
      <c r="DU37" s="679"/>
      <c r="DV37" s="680"/>
      <c r="DW37" s="650">
        <v>2.6</v>
      </c>
      <c r="DX37" s="681"/>
      <c r="DY37" s="681"/>
      <c r="DZ37" s="681"/>
      <c r="EA37" s="681"/>
      <c r="EB37" s="681"/>
      <c r="EC37" s="682"/>
    </row>
    <row r="38" spans="2:133" ht="11.25" customHeight="1" x14ac:dyDescent="0.15">
      <c r="B38" s="642" t="s">
        <v>333</v>
      </c>
      <c r="C38" s="643"/>
      <c r="D38" s="643"/>
      <c r="E38" s="643"/>
      <c r="F38" s="643"/>
      <c r="G38" s="643"/>
      <c r="H38" s="643"/>
      <c r="I38" s="643"/>
      <c r="J38" s="643"/>
      <c r="K38" s="643"/>
      <c r="L38" s="643"/>
      <c r="M38" s="643"/>
      <c r="N38" s="643"/>
      <c r="O38" s="643"/>
      <c r="P38" s="643"/>
      <c r="Q38" s="644"/>
      <c r="R38" s="645">
        <v>576258</v>
      </c>
      <c r="S38" s="646"/>
      <c r="T38" s="646"/>
      <c r="U38" s="646"/>
      <c r="V38" s="646"/>
      <c r="W38" s="646"/>
      <c r="X38" s="646"/>
      <c r="Y38" s="647"/>
      <c r="Z38" s="648">
        <v>5.5</v>
      </c>
      <c r="AA38" s="648"/>
      <c r="AB38" s="648"/>
      <c r="AC38" s="648"/>
      <c r="AD38" s="649">
        <v>2600</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t="s">
        <v>129</v>
      </c>
      <c r="BA38" s="646"/>
      <c r="BB38" s="646"/>
      <c r="BC38" s="646"/>
      <c r="BD38" s="679"/>
      <c r="BE38" s="679"/>
      <c r="BF38" s="700"/>
      <c r="BG38" s="660" t="s">
        <v>335</v>
      </c>
      <c r="BH38" s="661"/>
      <c r="BI38" s="661"/>
      <c r="BJ38" s="661"/>
      <c r="BK38" s="661"/>
      <c r="BL38" s="661"/>
      <c r="BM38" s="661"/>
      <c r="BN38" s="661"/>
      <c r="BO38" s="661"/>
      <c r="BP38" s="661"/>
      <c r="BQ38" s="661"/>
      <c r="BR38" s="661"/>
      <c r="BS38" s="661"/>
      <c r="BT38" s="661"/>
      <c r="BU38" s="662"/>
      <c r="BV38" s="645">
        <v>1580</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786115</v>
      </c>
      <c r="CS38" s="646"/>
      <c r="CT38" s="646"/>
      <c r="CU38" s="646"/>
      <c r="CV38" s="646"/>
      <c r="CW38" s="646"/>
      <c r="CX38" s="646"/>
      <c r="CY38" s="647"/>
      <c r="CZ38" s="650">
        <v>7.9</v>
      </c>
      <c r="DA38" s="681"/>
      <c r="DB38" s="681"/>
      <c r="DC38" s="684"/>
      <c r="DD38" s="654">
        <v>695822</v>
      </c>
      <c r="DE38" s="646"/>
      <c r="DF38" s="646"/>
      <c r="DG38" s="646"/>
      <c r="DH38" s="646"/>
      <c r="DI38" s="646"/>
      <c r="DJ38" s="646"/>
      <c r="DK38" s="647"/>
      <c r="DL38" s="654">
        <v>660441</v>
      </c>
      <c r="DM38" s="646"/>
      <c r="DN38" s="646"/>
      <c r="DO38" s="646"/>
      <c r="DP38" s="646"/>
      <c r="DQ38" s="646"/>
      <c r="DR38" s="646"/>
      <c r="DS38" s="646"/>
      <c r="DT38" s="646"/>
      <c r="DU38" s="646"/>
      <c r="DV38" s="647"/>
      <c r="DW38" s="650">
        <v>17.8</v>
      </c>
      <c r="DX38" s="681"/>
      <c r="DY38" s="681"/>
      <c r="DZ38" s="681"/>
      <c r="EA38" s="681"/>
      <c r="EB38" s="681"/>
      <c r="EC38" s="682"/>
    </row>
    <row r="39" spans="2:133" ht="11.25" customHeight="1" x14ac:dyDescent="0.15">
      <c r="B39" s="642" t="s">
        <v>337</v>
      </c>
      <c r="C39" s="643"/>
      <c r="D39" s="643"/>
      <c r="E39" s="643"/>
      <c r="F39" s="643"/>
      <c r="G39" s="643"/>
      <c r="H39" s="643"/>
      <c r="I39" s="643"/>
      <c r="J39" s="643"/>
      <c r="K39" s="643"/>
      <c r="L39" s="643"/>
      <c r="M39" s="643"/>
      <c r="N39" s="643"/>
      <c r="O39" s="643"/>
      <c r="P39" s="643"/>
      <c r="Q39" s="644"/>
      <c r="R39" s="645">
        <v>1549068</v>
      </c>
      <c r="S39" s="646"/>
      <c r="T39" s="646"/>
      <c r="U39" s="646"/>
      <c r="V39" s="646"/>
      <c r="W39" s="646"/>
      <c r="X39" s="646"/>
      <c r="Y39" s="647"/>
      <c r="Z39" s="648">
        <v>14.8</v>
      </c>
      <c r="AA39" s="648"/>
      <c r="AB39" s="648"/>
      <c r="AC39" s="648"/>
      <c r="AD39" s="649" t="s">
        <v>129</v>
      </c>
      <c r="AE39" s="649"/>
      <c r="AF39" s="649"/>
      <c r="AG39" s="649"/>
      <c r="AH39" s="649"/>
      <c r="AI39" s="649"/>
      <c r="AJ39" s="649"/>
      <c r="AK39" s="649"/>
      <c r="AL39" s="650" t="s">
        <v>145</v>
      </c>
      <c r="AM39" s="651"/>
      <c r="AN39" s="651"/>
      <c r="AO39" s="652"/>
      <c r="AQ39" s="723" t="s">
        <v>338</v>
      </c>
      <c r="AR39" s="724"/>
      <c r="AS39" s="724"/>
      <c r="AT39" s="724"/>
      <c r="AU39" s="724"/>
      <c r="AV39" s="724"/>
      <c r="AW39" s="724"/>
      <c r="AX39" s="724"/>
      <c r="AY39" s="725"/>
      <c r="AZ39" s="645" t="s">
        <v>237</v>
      </c>
      <c r="BA39" s="646"/>
      <c r="BB39" s="646"/>
      <c r="BC39" s="646"/>
      <c r="BD39" s="679"/>
      <c r="BE39" s="679"/>
      <c r="BF39" s="700"/>
      <c r="BG39" s="660" t="s">
        <v>339</v>
      </c>
      <c r="BH39" s="661"/>
      <c r="BI39" s="661"/>
      <c r="BJ39" s="661"/>
      <c r="BK39" s="661"/>
      <c r="BL39" s="661"/>
      <c r="BM39" s="661"/>
      <c r="BN39" s="661"/>
      <c r="BO39" s="661"/>
      <c r="BP39" s="661"/>
      <c r="BQ39" s="661"/>
      <c r="BR39" s="661"/>
      <c r="BS39" s="661"/>
      <c r="BT39" s="661"/>
      <c r="BU39" s="662"/>
      <c r="BV39" s="645">
        <v>2419</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567591</v>
      </c>
      <c r="CS39" s="679"/>
      <c r="CT39" s="679"/>
      <c r="CU39" s="679"/>
      <c r="CV39" s="679"/>
      <c r="CW39" s="679"/>
      <c r="CX39" s="679"/>
      <c r="CY39" s="680"/>
      <c r="CZ39" s="650">
        <v>5.7</v>
      </c>
      <c r="DA39" s="681"/>
      <c r="DB39" s="681"/>
      <c r="DC39" s="684"/>
      <c r="DD39" s="654">
        <v>513239</v>
      </c>
      <c r="DE39" s="679"/>
      <c r="DF39" s="679"/>
      <c r="DG39" s="679"/>
      <c r="DH39" s="679"/>
      <c r="DI39" s="679"/>
      <c r="DJ39" s="679"/>
      <c r="DK39" s="680"/>
      <c r="DL39" s="654" t="s">
        <v>129</v>
      </c>
      <c r="DM39" s="679"/>
      <c r="DN39" s="679"/>
      <c r="DO39" s="679"/>
      <c r="DP39" s="679"/>
      <c r="DQ39" s="679"/>
      <c r="DR39" s="679"/>
      <c r="DS39" s="679"/>
      <c r="DT39" s="679"/>
      <c r="DU39" s="679"/>
      <c r="DV39" s="680"/>
      <c r="DW39" s="650" t="s">
        <v>145</v>
      </c>
      <c r="DX39" s="681"/>
      <c r="DY39" s="681"/>
      <c r="DZ39" s="681"/>
      <c r="EA39" s="681"/>
      <c r="EB39" s="681"/>
      <c r="EC39" s="682"/>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237</v>
      </c>
      <c r="AA40" s="648"/>
      <c r="AB40" s="648"/>
      <c r="AC40" s="648"/>
      <c r="AD40" s="649" t="s">
        <v>129</v>
      </c>
      <c r="AE40" s="649"/>
      <c r="AF40" s="649"/>
      <c r="AG40" s="649"/>
      <c r="AH40" s="649"/>
      <c r="AI40" s="649"/>
      <c r="AJ40" s="649"/>
      <c r="AK40" s="649"/>
      <c r="AL40" s="650" t="s">
        <v>129</v>
      </c>
      <c r="AM40" s="651"/>
      <c r="AN40" s="651"/>
      <c r="AO40" s="652"/>
      <c r="AQ40" s="723" t="s">
        <v>342</v>
      </c>
      <c r="AR40" s="724"/>
      <c r="AS40" s="724"/>
      <c r="AT40" s="724"/>
      <c r="AU40" s="724"/>
      <c r="AV40" s="724"/>
      <c r="AW40" s="724"/>
      <c r="AX40" s="724"/>
      <c r="AY40" s="725"/>
      <c r="AZ40" s="645" t="s">
        <v>237</v>
      </c>
      <c r="BA40" s="646"/>
      <c r="BB40" s="646"/>
      <c r="BC40" s="646"/>
      <c r="BD40" s="679"/>
      <c r="BE40" s="679"/>
      <c r="BF40" s="700"/>
      <c r="BG40" s="726" t="s">
        <v>343</v>
      </c>
      <c r="BH40" s="727"/>
      <c r="BI40" s="727"/>
      <c r="BJ40" s="727"/>
      <c r="BK40" s="727"/>
      <c r="BL40" s="236"/>
      <c r="BM40" s="661" t="s">
        <v>344</v>
      </c>
      <c r="BN40" s="661"/>
      <c r="BO40" s="661"/>
      <c r="BP40" s="661"/>
      <c r="BQ40" s="661"/>
      <c r="BR40" s="661"/>
      <c r="BS40" s="661"/>
      <c r="BT40" s="661"/>
      <c r="BU40" s="662"/>
      <c r="BV40" s="645">
        <v>90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39000</v>
      </c>
      <c r="CS40" s="646"/>
      <c r="CT40" s="646"/>
      <c r="CU40" s="646"/>
      <c r="CV40" s="646"/>
      <c r="CW40" s="646"/>
      <c r="CX40" s="646"/>
      <c r="CY40" s="647"/>
      <c r="CZ40" s="650">
        <v>0.4</v>
      </c>
      <c r="DA40" s="681"/>
      <c r="DB40" s="681"/>
      <c r="DC40" s="684"/>
      <c r="DD40" s="654" t="s">
        <v>145</v>
      </c>
      <c r="DE40" s="646"/>
      <c r="DF40" s="646"/>
      <c r="DG40" s="646"/>
      <c r="DH40" s="646"/>
      <c r="DI40" s="646"/>
      <c r="DJ40" s="646"/>
      <c r="DK40" s="647"/>
      <c r="DL40" s="654" t="s">
        <v>145</v>
      </c>
      <c r="DM40" s="646"/>
      <c r="DN40" s="646"/>
      <c r="DO40" s="646"/>
      <c r="DP40" s="646"/>
      <c r="DQ40" s="646"/>
      <c r="DR40" s="646"/>
      <c r="DS40" s="646"/>
      <c r="DT40" s="646"/>
      <c r="DU40" s="646"/>
      <c r="DV40" s="647"/>
      <c r="DW40" s="650" t="s">
        <v>145</v>
      </c>
      <c r="DX40" s="681"/>
      <c r="DY40" s="681"/>
      <c r="DZ40" s="681"/>
      <c r="EA40" s="681"/>
      <c r="EB40" s="681"/>
      <c r="EC40" s="682"/>
    </row>
    <row r="41" spans="2:133" ht="11.25" customHeight="1" x14ac:dyDescent="0.15">
      <c r="B41" s="642" t="s">
        <v>346</v>
      </c>
      <c r="C41" s="643"/>
      <c r="D41" s="643"/>
      <c r="E41" s="643"/>
      <c r="F41" s="643"/>
      <c r="G41" s="643"/>
      <c r="H41" s="643"/>
      <c r="I41" s="643"/>
      <c r="J41" s="643"/>
      <c r="K41" s="643"/>
      <c r="L41" s="643"/>
      <c r="M41" s="643"/>
      <c r="N41" s="643"/>
      <c r="O41" s="643"/>
      <c r="P41" s="643"/>
      <c r="Q41" s="644"/>
      <c r="R41" s="645">
        <v>255168</v>
      </c>
      <c r="S41" s="646"/>
      <c r="T41" s="646"/>
      <c r="U41" s="646"/>
      <c r="V41" s="646"/>
      <c r="W41" s="646"/>
      <c r="X41" s="646"/>
      <c r="Y41" s="647"/>
      <c r="Z41" s="648">
        <v>2.4</v>
      </c>
      <c r="AA41" s="648"/>
      <c r="AB41" s="648"/>
      <c r="AC41" s="648"/>
      <c r="AD41" s="649" t="s">
        <v>129</v>
      </c>
      <c r="AE41" s="649"/>
      <c r="AF41" s="649"/>
      <c r="AG41" s="649"/>
      <c r="AH41" s="649"/>
      <c r="AI41" s="649"/>
      <c r="AJ41" s="649"/>
      <c r="AK41" s="649"/>
      <c r="AL41" s="650" t="s">
        <v>129</v>
      </c>
      <c r="AM41" s="651"/>
      <c r="AN41" s="651"/>
      <c r="AO41" s="652"/>
      <c r="AQ41" s="723" t="s">
        <v>347</v>
      </c>
      <c r="AR41" s="724"/>
      <c r="AS41" s="724"/>
      <c r="AT41" s="724"/>
      <c r="AU41" s="724"/>
      <c r="AV41" s="724"/>
      <c r="AW41" s="724"/>
      <c r="AX41" s="724"/>
      <c r="AY41" s="725"/>
      <c r="AZ41" s="645">
        <v>117847</v>
      </c>
      <c r="BA41" s="646"/>
      <c r="BB41" s="646"/>
      <c r="BC41" s="646"/>
      <c r="BD41" s="679"/>
      <c r="BE41" s="679"/>
      <c r="BF41" s="700"/>
      <c r="BG41" s="726"/>
      <c r="BH41" s="727"/>
      <c r="BI41" s="727"/>
      <c r="BJ41" s="727"/>
      <c r="BK41" s="727"/>
      <c r="BL41" s="236"/>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129</v>
      </c>
      <c r="CS41" s="679"/>
      <c r="CT41" s="679"/>
      <c r="CU41" s="679"/>
      <c r="CV41" s="679"/>
      <c r="CW41" s="679"/>
      <c r="CX41" s="679"/>
      <c r="CY41" s="680"/>
      <c r="CZ41" s="650" t="s">
        <v>129</v>
      </c>
      <c r="DA41" s="681"/>
      <c r="DB41" s="681"/>
      <c r="DC41" s="684"/>
      <c r="DD41" s="654" t="s">
        <v>129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10483015</v>
      </c>
      <c r="S42" s="737"/>
      <c r="T42" s="737"/>
      <c r="U42" s="737"/>
      <c r="V42" s="737"/>
      <c r="W42" s="737"/>
      <c r="X42" s="737"/>
      <c r="Y42" s="739"/>
      <c r="Z42" s="740">
        <v>100</v>
      </c>
      <c r="AA42" s="740"/>
      <c r="AB42" s="740"/>
      <c r="AC42" s="740"/>
      <c r="AD42" s="741">
        <v>3446793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439542</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403</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3334945</v>
      </c>
      <c r="CS42" s="646"/>
      <c r="CT42" s="646"/>
      <c r="CU42" s="646"/>
      <c r="CV42" s="646"/>
      <c r="CW42" s="646"/>
      <c r="CX42" s="646"/>
      <c r="CY42" s="647"/>
      <c r="CZ42" s="650">
        <v>33.5</v>
      </c>
      <c r="DA42" s="651"/>
      <c r="DB42" s="651"/>
      <c r="DC42" s="663"/>
      <c r="DD42" s="654">
        <v>244077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74615</v>
      </c>
      <c r="CS43" s="679"/>
      <c r="CT43" s="679"/>
      <c r="CU43" s="679"/>
      <c r="CV43" s="679"/>
      <c r="CW43" s="679"/>
      <c r="CX43" s="679"/>
      <c r="CY43" s="680"/>
      <c r="CZ43" s="650">
        <v>0.7</v>
      </c>
      <c r="DA43" s="681"/>
      <c r="DB43" s="681"/>
      <c r="DC43" s="684"/>
      <c r="DD43" s="654">
        <v>37887</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2628958</v>
      </c>
      <c r="CS44" s="646"/>
      <c r="CT44" s="646"/>
      <c r="CU44" s="646"/>
      <c r="CV44" s="646"/>
      <c r="CW44" s="646"/>
      <c r="CX44" s="646"/>
      <c r="CY44" s="647"/>
      <c r="CZ44" s="650">
        <v>26.4</v>
      </c>
      <c r="DA44" s="651"/>
      <c r="DB44" s="651"/>
      <c r="DC44" s="663"/>
      <c r="DD44" s="654">
        <v>207804</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2292164</v>
      </c>
      <c r="CS45" s="679"/>
      <c r="CT45" s="679"/>
      <c r="CU45" s="679"/>
      <c r="CV45" s="679"/>
      <c r="CW45" s="679"/>
      <c r="CX45" s="679"/>
      <c r="CY45" s="680"/>
      <c r="CZ45" s="650">
        <v>23</v>
      </c>
      <c r="DA45" s="681"/>
      <c r="DB45" s="681"/>
      <c r="DC45" s="684"/>
      <c r="DD45" s="654">
        <v>121953</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274723</v>
      </c>
      <c r="CS46" s="646"/>
      <c r="CT46" s="646"/>
      <c r="CU46" s="646"/>
      <c r="CV46" s="646"/>
      <c r="CW46" s="646"/>
      <c r="CX46" s="646"/>
      <c r="CY46" s="647"/>
      <c r="CZ46" s="650">
        <v>2.8</v>
      </c>
      <c r="DA46" s="651"/>
      <c r="DB46" s="651"/>
      <c r="DC46" s="663"/>
      <c r="DD46" s="654">
        <v>58239</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705987</v>
      </c>
      <c r="CS47" s="679"/>
      <c r="CT47" s="679"/>
      <c r="CU47" s="679"/>
      <c r="CV47" s="679"/>
      <c r="CW47" s="679"/>
      <c r="CX47" s="679"/>
      <c r="CY47" s="680"/>
      <c r="CZ47" s="650">
        <v>7.1</v>
      </c>
      <c r="DA47" s="681"/>
      <c r="DB47" s="681"/>
      <c r="DC47" s="684"/>
      <c r="DD47" s="654">
        <v>36273</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9953636</v>
      </c>
      <c r="CS49" s="716"/>
      <c r="CT49" s="716"/>
      <c r="CU49" s="716"/>
      <c r="CV49" s="716"/>
      <c r="CW49" s="716"/>
      <c r="CX49" s="716"/>
      <c r="CY49" s="747"/>
      <c r="CZ49" s="742">
        <v>100</v>
      </c>
      <c r="DA49" s="748"/>
      <c r="DB49" s="748"/>
      <c r="DC49" s="749"/>
      <c r="DD49" s="750">
        <v>4221160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IcB7FwYaygfwuHl2NWusFnWQX3k90uSPbhidWADfIlNFHKZ7vAs+JhijjyoT9YpS9VEm53M4xXqppkUVqRIxw==" saltValue="a0KKyhZdsi+CAalEm86Tw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10483</v>
      </c>
      <c r="R7" s="781"/>
      <c r="S7" s="781"/>
      <c r="T7" s="781"/>
      <c r="U7" s="781"/>
      <c r="V7" s="781">
        <v>9954</v>
      </c>
      <c r="W7" s="781"/>
      <c r="X7" s="781"/>
      <c r="Y7" s="781"/>
      <c r="Z7" s="781"/>
      <c r="AA7" s="781">
        <v>529</v>
      </c>
      <c r="AB7" s="781"/>
      <c r="AC7" s="781"/>
      <c r="AD7" s="781"/>
      <c r="AE7" s="782"/>
      <c r="AF7" s="783">
        <v>354</v>
      </c>
      <c r="AG7" s="784"/>
      <c r="AH7" s="784"/>
      <c r="AI7" s="784"/>
      <c r="AJ7" s="785"/>
      <c r="AK7" s="820">
        <v>9</v>
      </c>
      <c r="AL7" s="821"/>
      <c r="AM7" s="821"/>
      <c r="AN7" s="821"/>
      <c r="AO7" s="821"/>
      <c r="AP7" s="821">
        <v>7641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577</v>
      </c>
      <c r="BS7" s="824" t="s">
        <v>578</v>
      </c>
      <c r="BT7" s="825"/>
      <c r="BU7" s="825"/>
      <c r="BV7" s="825"/>
      <c r="BW7" s="825"/>
      <c r="BX7" s="825"/>
      <c r="BY7" s="825"/>
      <c r="BZ7" s="825"/>
      <c r="CA7" s="825"/>
      <c r="CB7" s="825"/>
      <c r="CC7" s="825"/>
      <c r="CD7" s="825"/>
      <c r="CE7" s="825"/>
      <c r="CF7" s="825"/>
      <c r="CG7" s="826"/>
      <c r="CH7" s="817">
        <v>0</v>
      </c>
      <c r="CI7" s="818"/>
      <c r="CJ7" s="818"/>
      <c r="CK7" s="818"/>
      <c r="CL7" s="819"/>
      <c r="CM7" s="817">
        <v>95</v>
      </c>
      <c r="CN7" s="818"/>
      <c r="CO7" s="818"/>
      <c r="CP7" s="818"/>
      <c r="CQ7" s="819"/>
      <c r="CR7" s="817">
        <v>5</v>
      </c>
      <c r="CS7" s="818"/>
      <c r="CT7" s="818"/>
      <c r="CU7" s="818"/>
      <c r="CV7" s="819"/>
      <c r="CW7" s="817" t="s">
        <v>579</v>
      </c>
      <c r="CX7" s="818"/>
      <c r="CY7" s="818"/>
      <c r="CZ7" s="818"/>
      <c r="DA7" s="819"/>
      <c r="DB7" s="817" t="s">
        <v>579</v>
      </c>
      <c r="DC7" s="818"/>
      <c r="DD7" s="818"/>
      <c r="DE7" s="818"/>
      <c r="DF7" s="819"/>
      <c r="DG7" s="817" t="s">
        <v>579</v>
      </c>
      <c r="DH7" s="818"/>
      <c r="DI7" s="818"/>
      <c r="DJ7" s="818"/>
      <c r="DK7" s="819"/>
      <c r="DL7" s="817" t="s">
        <v>579</v>
      </c>
      <c r="DM7" s="818"/>
      <c r="DN7" s="818"/>
      <c r="DO7" s="818"/>
      <c r="DP7" s="819"/>
      <c r="DQ7" s="817" t="s">
        <v>579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10483</v>
      </c>
      <c r="R23" s="840"/>
      <c r="S23" s="840"/>
      <c r="T23" s="840"/>
      <c r="U23" s="840"/>
      <c r="V23" s="840">
        <v>9954</v>
      </c>
      <c r="W23" s="840"/>
      <c r="X23" s="840"/>
      <c r="Y23" s="840"/>
      <c r="Z23" s="840"/>
      <c r="AA23" s="840">
        <v>529</v>
      </c>
      <c r="AB23" s="840"/>
      <c r="AC23" s="840"/>
      <c r="AD23" s="840"/>
      <c r="AE23" s="841"/>
      <c r="AF23" s="842">
        <v>354</v>
      </c>
      <c r="AG23" s="840"/>
      <c r="AH23" s="840"/>
      <c r="AI23" s="840"/>
      <c r="AJ23" s="843"/>
      <c r="AK23" s="844"/>
      <c r="AL23" s="845"/>
      <c r="AM23" s="845"/>
      <c r="AN23" s="845"/>
      <c r="AO23" s="845"/>
      <c r="AP23" s="840">
        <v>7641</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1379</v>
      </c>
      <c r="R28" s="869"/>
      <c r="S28" s="869"/>
      <c r="T28" s="869"/>
      <c r="U28" s="869"/>
      <c r="V28" s="869">
        <v>1343</v>
      </c>
      <c r="W28" s="869"/>
      <c r="X28" s="869"/>
      <c r="Y28" s="869"/>
      <c r="Z28" s="869"/>
      <c r="AA28" s="869">
        <v>36</v>
      </c>
      <c r="AB28" s="869"/>
      <c r="AC28" s="869"/>
      <c r="AD28" s="869"/>
      <c r="AE28" s="870"/>
      <c r="AF28" s="871">
        <v>36</v>
      </c>
      <c r="AG28" s="869"/>
      <c r="AH28" s="869"/>
      <c r="AI28" s="869"/>
      <c r="AJ28" s="872"/>
      <c r="AK28" s="873">
        <v>104</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1332</v>
      </c>
      <c r="R29" s="805"/>
      <c r="S29" s="805"/>
      <c r="T29" s="805"/>
      <c r="U29" s="805"/>
      <c r="V29" s="805">
        <v>1321</v>
      </c>
      <c r="W29" s="805"/>
      <c r="X29" s="805"/>
      <c r="Y29" s="805"/>
      <c r="Z29" s="805"/>
      <c r="AA29" s="805">
        <v>11</v>
      </c>
      <c r="AB29" s="805"/>
      <c r="AC29" s="805"/>
      <c r="AD29" s="805"/>
      <c r="AE29" s="806"/>
      <c r="AF29" s="807">
        <v>11</v>
      </c>
      <c r="AG29" s="808"/>
      <c r="AH29" s="808"/>
      <c r="AI29" s="808"/>
      <c r="AJ29" s="809"/>
      <c r="AK29" s="876">
        <v>191</v>
      </c>
      <c r="AL29" s="877"/>
      <c r="AM29" s="877"/>
      <c r="AN29" s="877"/>
      <c r="AO29" s="877"/>
      <c r="AP29" s="877" t="s">
        <v>579</v>
      </c>
      <c r="AQ29" s="877"/>
      <c r="AR29" s="877"/>
      <c r="AS29" s="877"/>
      <c r="AT29" s="877"/>
      <c r="AU29" s="877" t="s">
        <v>579</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167</v>
      </c>
      <c r="R30" s="805"/>
      <c r="S30" s="805"/>
      <c r="T30" s="805"/>
      <c r="U30" s="805"/>
      <c r="V30" s="805">
        <v>166</v>
      </c>
      <c r="W30" s="805"/>
      <c r="X30" s="805"/>
      <c r="Y30" s="805"/>
      <c r="Z30" s="805"/>
      <c r="AA30" s="805">
        <v>1</v>
      </c>
      <c r="AB30" s="805"/>
      <c r="AC30" s="805"/>
      <c r="AD30" s="805"/>
      <c r="AE30" s="806"/>
      <c r="AF30" s="807">
        <v>1</v>
      </c>
      <c r="AG30" s="808"/>
      <c r="AH30" s="808"/>
      <c r="AI30" s="808"/>
      <c r="AJ30" s="809"/>
      <c r="AK30" s="876">
        <v>37</v>
      </c>
      <c r="AL30" s="877"/>
      <c r="AM30" s="877"/>
      <c r="AN30" s="877"/>
      <c r="AO30" s="877"/>
      <c r="AP30" s="877" t="s">
        <v>579</v>
      </c>
      <c r="AQ30" s="877"/>
      <c r="AR30" s="877"/>
      <c r="AS30" s="877"/>
      <c r="AT30" s="877"/>
      <c r="AU30" s="877" t="s">
        <v>579</v>
      </c>
      <c r="AV30" s="877"/>
      <c r="AW30" s="877"/>
      <c r="AX30" s="877"/>
      <c r="AY30" s="877"/>
      <c r="AZ30" s="878" t="s">
        <v>579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637</v>
      </c>
      <c r="R31" s="805"/>
      <c r="S31" s="805"/>
      <c r="T31" s="805"/>
      <c r="U31" s="805"/>
      <c r="V31" s="805">
        <v>621</v>
      </c>
      <c r="W31" s="805"/>
      <c r="X31" s="805"/>
      <c r="Y31" s="805"/>
      <c r="Z31" s="805"/>
      <c r="AA31" s="805">
        <v>16</v>
      </c>
      <c r="AB31" s="805"/>
      <c r="AC31" s="805"/>
      <c r="AD31" s="805"/>
      <c r="AE31" s="806"/>
      <c r="AF31" s="807">
        <v>16</v>
      </c>
      <c r="AG31" s="808"/>
      <c r="AH31" s="808"/>
      <c r="AI31" s="808"/>
      <c r="AJ31" s="809"/>
      <c r="AK31" s="876">
        <v>229</v>
      </c>
      <c r="AL31" s="877"/>
      <c r="AM31" s="877"/>
      <c r="AN31" s="877"/>
      <c r="AO31" s="877"/>
      <c r="AP31" s="877">
        <v>3169</v>
      </c>
      <c r="AQ31" s="877"/>
      <c r="AR31" s="877"/>
      <c r="AS31" s="877"/>
      <c r="AT31" s="877"/>
      <c r="AU31" s="877">
        <v>2110</v>
      </c>
      <c r="AV31" s="877"/>
      <c r="AW31" s="877"/>
      <c r="AX31" s="877"/>
      <c r="AY31" s="877"/>
      <c r="AZ31" s="878" t="s">
        <v>579</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64</v>
      </c>
      <c r="AG63" s="888"/>
      <c r="AH63" s="888"/>
      <c r="AI63" s="888"/>
      <c r="AJ63" s="889"/>
      <c r="AK63" s="890"/>
      <c r="AL63" s="885"/>
      <c r="AM63" s="885"/>
      <c r="AN63" s="885"/>
      <c r="AO63" s="885"/>
      <c r="AP63" s="888">
        <v>3169</v>
      </c>
      <c r="AQ63" s="888"/>
      <c r="AR63" s="888"/>
      <c r="AS63" s="888"/>
      <c r="AT63" s="888"/>
      <c r="AU63" s="888">
        <v>2110</v>
      </c>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415</v>
      </c>
      <c r="AL66" s="787"/>
      <c r="AM66" s="787"/>
      <c r="AN66" s="787"/>
      <c r="AO66" s="788"/>
      <c r="AP66" s="763" t="s">
        <v>398</v>
      </c>
      <c r="AQ66" s="764"/>
      <c r="AR66" s="764"/>
      <c r="AS66" s="764"/>
      <c r="AT66" s="765"/>
      <c r="AU66" s="763" t="s">
        <v>416</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571</v>
      </c>
      <c r="C68" s="916"/>
      <c r="D68" s="916"/>
      <c r="E68" s="916"/>
      <c r="F68" s="916"/>
      <c r="G68" s="916"/>
      <c r="H68" s="916"/>
      <c r="I68" s="916"/>
      <c r="J68" s="916"/>
      <c r="K68" s="916"/>
      <c r="L68" s="916"/>
      <c r="M68" s="916"/>
      <c r="N68" s="916"/>
      <c r="O68" s="916"/>
      <c r="P68" s="917"/>
      <c r="Q68" s="918">
        <v>636</v>
      </c>
      <c r="R68" s="912"/>
      <c r="S68" s="912"/>
      <c r="T68" s="912"/>
      <c r="U68" s="912"/>
      <c r="V68" s="912">
        <v>591</v>
      </c>
      <c r="W68" s="912"/>
      <c r="X68" s="912"/>
      <c r="Y68" s="912"/>
      <c r="Z68" s="912"/>
      <c r="AA68" s="912">
        <v>45</v>
      </c>
      <c r="AB68" s="912"/>
      <c r="AC68" s="912"/>
      <c r="AD68" s="912"/>
      <c r="AE68" s="912"/>
      <c r="AF68" s="912">
        <v>45</v>
      </c>
      <c r="AG68" s="912"/>
      <c r="AH68" s="912"/>
      <c r="AI68" s="912"/>
      <c r="AJ68" s="912"/>
      <c r="AK68" s="912" t="s">
        <v>579</v>
      </c>
      <c r="AL68" s="912"/>
      <c r="AM68" s="912"/>
      <c r="AN68" s="912"/>
      <c r="AO68" s="912"/>
      <c r="AP68" s="912" t="s">
        <v>579</v>
      </c>
      <c r="AQ68" s="912"/>
      <c r="AR68" s="912"/>
      <c r="AS68" s="912"/>
      <c r="AT68" s="912"/>
      <c r="AU68" s="912" t="s">
        <v>579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572</v>
      </c>
      <c r="C69" s="920"/>
      <c r="D69" s="920"/>
      <c r="E69" s="920"/>
      <c r="F69" s="920"/>
      <c r="G69" s="920"/>
      <c r="H69" s="920"/>
      <c r="I69" s="920"/>
      <c r="J69" s="920"/>
      <c r="K69" s="920"/>
      <c r="L69" s="920"/>
      <c r="M69" s="920"/>
      <c r="N69" s="920"/>
      <c r="O69" s="920"/>
      <c r="P69" s="921"/>
      <c r="Q69" s="922">
        <v>921</v>
      </c>
      <c r="R69" s="877"/>
      <c r="S69" s="877"/>
      <c r="T69" s="877"/>
      <c r="U69" s="877"/>
      <c r="V69" s="877">
        <v>852</v>
      </c>
      <c r="W69" s="877"/>
      <c r="X69" s="877"/>
      <c r="Y69" s="877"/>
      <c r="Z69" s="877"/>
      <c r="AA69" s="877">
        <v>68</v>
      </c>
      <c r="AB69" s="877"/>
      <c r="AC69" s="877"/>
      <c r="AD69" s="877"/>
      <c r="AE69" s="877"/>
      <c r="AF69" s="877">
        <v>68</v>
      </c>
      <c r="AG69" s="877"/>
      <c r="AH69" s="877"/>
      <c r="AI69" s="877"/>
      <c r="AJ69" s="877"/>
      <c r="AK69" s="877" t="s">
        <v>579</v>
      </c>
      <c r="AL69" s="877"/>
      <c r="AM69" s="877"/>
      <c r="AN69" s="877"/>
      <c r="AO69" s="877"/>
      <c r="AP69" s="877">
        <v>1873</v>
      </c>
      <c r="AQ69" s="877"/>
      <c r="AR69" s="877"/>
      <c r="AS69" s="877"/>
      <c r="AT69" s="877"/>
      <c r="AU69" s="877">
        <v>206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573</v>
      </c>
      <c r="C70" s="920"/>
      <c r="D70" s="920"/>
      <c r="E70" s="920"/>
      <c r="F70" s="920"/>
      <c r="G70" s="920"/>
      <c r="H70" s="920"/>
      <c r="I70" s="920"/>
      <c r="J70" s="920"/>
      <c r="K70" s="920"/>
      <c r="L70" s="920"/>
      <c r="M70" s="920"/>
      <c r="N70" s="920"/>
      <c r="O70" s="920"/>
      <c r="P70" s="921"/>
      <c r="Q70" s="922">
        <v>0</v>
      </c>
      <c r="R70" s="877"/>
      <c r="S70" s="877"/>
      <c r="T70" s="877"/>
      <c r="U70" s="877"/>
      <c r="V70" s="877" t="s">
        <v>579</v>
      </c>
      <c r="W70" s="877"/>
      <c r="X70" s="877"/>
      <c r="Y70" s="877"/>
      <c r="Z70" s="877"/>
      <c r="AA70" s="877">
        <v>0</v>
      </c>
      <c r="AB70" s="877"/>
      <c r="AC70" s="877"/>
      <c r="AD70" s="877"/>
      <c r="AE70" s="877"/>
      <c r="AF70" s="877">
        <v>0</v>
      </c>
      <c r="AG70" s="877"/>
      <c r="AH70" s="877"/>
      <c r="AI70" s="877"/>
      <c r="AJ70" s="877"/>
      <c r="AK70" s="877" t="s">
        <v>579</v>
      </c>
      <c r="AL70" s="877"/>
      <c r="AM70" s="877"/>
      <c r="AN70" s="877"/>
      <c r="AO70" s="877"/>
      <c r="AP70" s="877" t="s">
        <v>579</v>
      </c>
      <c r="AQ70" s="877"/>
      <c r="AR70" s="877"/>
      <c r="AS70" s="877"/>
      <c r="AT70" s="877"/>
      <c r="AU70" s="877" t="s">
        <v>579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574</v>
      </c>
      <c r="C71" s="920"/>
      <c r="D71" s="920"/>
      <c r="E71" s="920"/>
      <c r="F71" s="920"/>
      <c r="G71" s="920"/>
      <c r="H71" s="920"/>
      <c r="I71" s="920"/>
      <c r="J71" s="920"/>
      <c r="K71" s="920"/>
      <c r="L71" s="920"/>
      <c r="M71" s="920"/>
      <c r="N71" s="920"/>
      <c r="O71" s="920"/>
      <c r="P71" s="921"/>
      <c r="Q71" s="922">
        <v>1312</v>
      </c>
      <c r="R71" s="877"/>
      <c r="S71" s="877"/>
      <c r="T71" s="877"/>
      <c r="U71" s="877"/>
      <c r="V71" s="877">
        <v>1205</v>
      </c>
      <c r="W71" s="877"/>
      <c r="X71" s="877"/>
      <c r="Y71" s="877"/>
      <c r="Z71" s="877"/>
      <c r="AA71" s="877">
        <v>106</v>
      </c>
      <c r="AB71" s="877"/>
      <c r="AC71" s="877"/>
      <c r="AD71" s="877"/>
      <c r="AE71" s="877"/>
      <c r="AF71" s="877">
        <v>106</v>
      </c>
      <c r="AG71" s="877"/>
      <c r="AH71" s="877"/>
      <c r="AI71" s="877"/>
      <c r="AJ71" s="877"/>
      <c r="AK71" s="877" t="s">
        <v>579</v>
      </c>
      <c r="AL71" s="877"/>
      <c r="AM71" s="877"/>
      <c r="AN71" s="877"/>
      <c r="AO71" s="877"/>
      <c r="AP71" s="877" t="s">
        <v>579</v>
      </c>
      <c r="AQ71" s="877"/>
      <c r="AR71" s="877"/>
      <c r="AS71" s="877"/>
      <c r="AT71" s="877"/>
      <c r="AU71" s="877" t="s">
        <v>579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575</v>
      </c>
      <c r="C72" s="920"/>
      <c r="D72" s="920"/>
      <c r="E72" s="920"/>
      <c r="F72" s="920"/>
      <c r="G72" s="920"/>
      <c r="H72" s="920"/>
      <c r="I72" s="920"/>
      <c r="J72" s="920"/>
      <c r="K72" s="920"/>
      <c r="L72" s="920"/>
      <c r="M72" s="920"/>
      <c r="N72" s="920"/>
      <c r="O72" s="920"/>
      <c r="P72" s="921"/>
      <c r="Q72" s="922">
        <v>419100</v>
      </c>
      <c r="R72" s="877"/>
      <c r="S72" s="877"/>
      <c r="T72" s="877"/>
      <c r="U72" s="877"/>
      <c r="V72" s="877">
        <v>414580</v>
      </c>
      <c r="W72" s="877"/>
      <c r="X72" s="877"/>
      <c r="Y72" s="877"/>
      <c r="Z72" s="877"/>
      <c r="AA72" s="877">
        <v>4521</v>
      </c>
      <c r="AB72" s="877"/>
      <c r="AC72" s="877"/>
      <c r="AD72" s="877"/>
      <c r="AE72" s="877"/>
      <c r="AF72" s="877">
        <v>4521</v>
      </c>
      <c r="AG72" s="877"/>
      <c r="AH72" s="877"/>
      <c r="AI72" s="877"/>
      <c r="AJ72" s="877"/>
      <c r="AK72" s="877">
        <v>845</v>
      </c>
      <c r="AL72" s="877"/>
      <c r="AM72" s="877"/>
      <c r="AN72" s="877"/>
      <c r="AO72" s="877"/>
      <c r="AP72" s="877" t="s">
        <v>579</v>
      </c>
      <c r="AQ72" s="877"/>
      <c r="AR72" s="877"/>
      <c r="AS72" s="877"/>
      <c r="AT72" s="877"/>
      <c r="AU72" s="877" t="s">
        <v>579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576</v>
      </c>
      <c r="C73" s="920"/>
      <c r="D73" s="920"/>
      <c r="E73" s="920"/>
      <c r="F73" s="920"/>
      <c r="G73" s="920"/>
      <c r="H73" s="920"/>
      <c r="I73" s="920"/>
      <c r="J73" s="920"/>
      <c r="K73" s="920"/>
      <c r="L73" s="920"/>
      <c r="M73" s="920"/>
      <c r="N73" s="920"/>
      <c r="O73" s="920"/>
      <c r="P73" s="921"/>
      <c r="Q73" s="922">
        <v>6263</v>
      </c>
      <c r="R73" s="877"/>
      <c r="S73" s="877"/>
      <c r="T73" s="877"/>
      <c r="U73" s="877"/>
      <c r="V73" s="877">
        <v>6037</v>
      </c>
      <c r="W73" s="877"/>
      <c r="X73" s="877"/>
      <c r="Y73" s="877"/>
      <c r="Z73" s="877"/>
      <c r="AA73" s="877">
        <v>225</v>
      </c>
      <c r="AB73" s="877"/>
      <c r="AC73" s="877"/>
      <c r="AD73" s="877"/>
      <c r="AE73" s="877"/>
      <c r="AF73" s="877">
        <v>225</v>
      </c>
      <c r="AG73" s="877"/>
      <c r="AH73" s="877"/>
      <c r="AI73" s="877"/>
      <c r="AJ73" s="877"/>
      <c r="AK73" s="877" t="s">
        <v>579</v>
      </c>
      <c r="AL73" s="877"/>
      <c r="AM73" s="877"/>
      <c r="AN73" s="877"/>
      <c r="AO73" s="877"/>
      <c r="AP73" s="877" t="s">
        <v>579</v>
      </c>
      <c r="AQ73" s="877"/>
      <c r="AR73" s="877"/>
      <c r="AS73" s="877"/>
      <c r="AT73" s="877"/>
      <c r="AU73" s="877" t="s">
        <v>579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4965</v>
      </c>
      <c r="AG88" s="888"/>
      <c r="AH88" s="888"/>
      <c r="AI88" s="888"/>
      <c r="AJ88" s="888"/>
      <c r="AK88" s="885"/>
      <c r="AL88" s="885"/>
      <c r="AM88" s="885"/>
      <c r="AN88" s="885"/>
      <c r="AO88" s="885"/>
      <c r="AP88" s="888">
        <v>1873</v>
      </c>
      <c r="AQ88" s="888"/>
      <c r="AR88" s="888"/>
      <c r="AS88" s="888"/>
      <c r="AT88" s="888"/>
      <c r="AU88" s="888">
        <v>206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306</v>
      </c>
      <c r="AG109" s="941"/>
      <c r="AH109" s="941"/>
      <c r="AI109" s="941"/>
      <c r="AJ109" s="942"/>
      <c r="AK109" s="940" t="s">
        <v>305</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306</v>
      </c>
      <c r="BW109" s="941"/>
      <c r="BX109" s="941"/>
      <c r="BY109" s="941"/>
      <c r="BZ109" s="942"/>
      <c r="CA109" s="940" t="s">
        <v>305</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306</v>
      </c>
      <c r="DM109" s="941"/>
      <c r="DN109" s="941"/>
      <c r="DO109" s="941"/>
      <c r="DP109" s="942"/>
      <c r="DQ109" s="940" t="s">
        <v>305</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439707</v>
      </c>
      <c r="AB110" s="948"/>
      <c r="AC110" s="948"/>
      <c r="AD110" s="948"/>
      <c r="AE110" s="949"/>
      <c r="AF110" s="950">
        <v>403381</v>
      </c>
      <c r="AG110" s="948"/>
      <c r="AH110" s="948"/>
      <c r="AI110" s="948"/>
      <c r="AJ110" s="949"/>
      <c r="AK110" s="950">
        <v>406627</v>
      </c>
      <c r="AL110" s="948"/>
      <c r="AM110" s="948"/>
      <c r="AN110" s="948"/>
      <c r="AO110" s="949"/>
      <c r="AP110" s="951">
        <v>13.2</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5038516</v>
      </c>
      <c r="BR110" s="983"/>
      <c r="BS110" s="983"/>
      <c r="BT110" s="983"/>
      <c r="BU110" s="983"/>
      <c r="BV110" s="983">
        <v>6468706</v>
      </c>
      <c r="BW110" s="983"/>
      <c r="BX110" s="983"/>
      <c r="BY110" s="983"/>
      <c r="BZ110" s="983"/>
      <c r="CA110" s="983">
        <v>7641442</v>
      </c>
      <c r="CB110" s="983"/>
      <c r="CC110" s="983"/>
      <c r="CD110" s="983"/>
      <c r="CE110" s="983"/>
      <c r="CF110" s="997">
        <v>248.1</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433</v>
      </c>
      <c r="DH110" s="983"/>
      <c r="DI110" s="983"/>
      <c r="DJ110" s="983"/>
      <c r="DK110" s="983"/>
      <c r="DL110" s="983" t="s">
        <v>434</v>
      </c>
      <c r="DM110" s="983"/>
      <c r="DN110" s="983"/>
      <c r="DO110" s="983"/>
      <c r="DP110" s="983"/>
      <c r="DQ110" s="983" t="s">
        <v>129</v>
      </c>
      <c r="DR110" s="983"/>
      <c r="DS110" s="983"/>
      <c r="DT110" s="983"/>
      <c r="DU110" s="983"/>
      <c r="DV110" s="984" t="s">
        <v>433</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390</v>
      </c>
      <c r="AB111" s="990"/>
      <c r="AC111" s="990"/>
      <c r="AD111" s="990"/>
      <c r="AE111" s="991"/>
      <c r="AF111" s="992" t="s">
        <v>433</v>
      </c>
      <c r="AG111" s="990"/>
      <c r="AH111" s="990"/>
      <c r="AI111" s="990"/>
      <c r="AJ111" s="991"/>
      <c r="AK111" s="992" t="s">
        <v>129</v>
      </c>
      <c r="AL111" s="990"/>
      <c r="AM111" s="990"/>
      <c r="AN111" s="990"/>
      <c r="AO111" s="991"/>
      <c r="AP111" s="993" t="s">
        <v>433</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v>33355</v>
      </c>
      <c r="BR111" s="976"/>
      <c r="BS111" s="976"/>
      <c r="BT111" s="976"/>
      <c r="BU111" s="976"/>
      <c r="BV111" s="976">
        <v>29421</v>
      </c>
      <c r="BW111" s="976"/>
      <c r="BX111" s="976"/>
      <c r="BY111" s="976"/>
      <c r="BZ111" s="976"/>
      <c r="CA111" s="976">
        <v>26040</v>
      </c>
      <c r="CB111" s="976"/>
      <c r="CC111" s="976"/>
      <c r="CD111" s="976"/>
      <c r="CE111" s="976"/>
      <c r="CF111" s="970">
        <v>0.8</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129</v>
      </c>
      <c r="DM111" s="976"/>
      <c r="DN111" s="976"/>
      <c r="DO111" s="976"/>
      <c r="DP111" s="976"/>
      <c r="DQ111" s="976" t="s">
        <v>129</v>
      </c>
      <c r="DR111" s="976"/>
      <c r="DS111" s="976"/>
      <c r="DT111" s="976"/>
      <c r="DU111" s="976"/>
      <c r="DV111" s="977" t="s">
        <v>433</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433</v>
      </c>
      <c r="AG112" s="1015"/>
      <c r="AH112" s="1015"/>
      <c r="AI112" s="1015"/>
      <c r="AJ112" s="1016"/>
      <c r="AK112" s="1017" t="s">
        <v>129</v>
      </c>
      <c r="AL112" s="1015"/>
      <c r="AM112" s="1015"/>
      <c r="AN112" s="1015"/>
      <c r="AO112" s="1016"/>
      <c r="AP112" s="1018" t="s">
        <v>433</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2162584</v>
      </c>
      <c r="BR112" s="976"/>
      <c r="BS112" s="976"/>
      <c r="BT112" s="976"/>
      <c r="BU112" s="976"/>
      <c r="BV112" s="976">
        <v>2150146</v>
      </c>
      <c r="BW112" s="976"/>
      <c r="BX112" s="976"/>
      <c r="BY112" s="976"/>
      <c r="BZ112" s="976"/>
      <c r="CA112" s="976">
        <v>2110252</v>
      </c>
      <c r="CB112" s="976"/>
      <c r="CC112" s="976"/>
      <c r="CD112" s="976"/>
      <c r="CE112" s="976"/>
      <c r="CF112" s="970">
        <v>68.5</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433</v>
      </c>
      <c r="DH112" s="976"/>
      <c r="DI112" s="976"/>
      <c r="DJ112" s="976"/>
      <c r="DK112" s="976"/>
      <c r="DL112" s="976" t="s">
        <v>129</v>
      </c>
      <c r="DM112" s="976"/>
      <c r="DN112" s="976"/>
      <c r="DO112" s="976"/>
      <c r="DP112" s="976"/>
      <c r="DQ112" s="976" t="s">
        <v>433</v>
      </c>
      <c r="DR112" s="976"/>
      <c r="DS112" s="976"/>
      <c r="DT112" s="976"/>
      <c r="DU112" s="976"/>
      <c r="DV112" s="977" t="s">
        <v>129</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217029</v>
      </c>
      <c r="AB113" s="990"/>
      <c r="AC113" s="990"/>
      <c r="AD113" s="990"/>
      <c r="AE113" s="991"/>
      <c r="AF113" s="992">
        <v>258256</v>
      </c>
      <c r="AG113" s="990"/>
      <c r="AH113" s="990"/>
      <c r="AI113" s="990"/>
      <c r="AJ113" s="991"/>
      <c r="AK113" s="992">
        <v>214375</v>
      </c>
      <c r="AL113" s="990"/>
      <c r="AM113" s="990"/>
      <c r="AN113" s="990"/>
      <c r="AO113" s="991"/>
      <c r="AP113" s="993">
        <v>7</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207132</v>
      </c>
      <c r="BR113" s="976"/>
      <c r="BS113" s="976"/>
      <c r="BT113" s="976"/>
      <c r="BU113" s="976"/>
      <c r="BV113" s="976">
        <v>207132</v>
      </c>
      <c r="BW113" s="976"/>
      <c r="BX113" s="976"/>
      <c r="BY113" s="976"/>
      <c r="BZ113" s="976"/>
      <c r="CA113" s="976">
        <v>205958</v>
      </c>
      <c r="CB113" s="976"/>
      <c r="CC113" s="976"/>
      <c r="CD113" s="976"/>
      <c r="CE113" s="976"/>
      <c r="CF113" s="970">
        <v>6.7</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433</v>
      </c>
      <c r="DM113" s="1015"/>
      <c r="DN113" s="1015"/>
      <c r="DO113" s="1015"/>
      <c r="DP113" s="1016"/>
      <c r="DQ113" s="1017" t="s">
        <v>129</v>
      </c>
      <c r="DR113" s="1015"/>
      <c r="DS113" s="1015"/>
      <c r="DT113" s="1015"/>
      <c r="DU113" s="1016"/>
      <c r="DV113" s="1018" t="s">
        <v>433</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6539</v>
      </c>
      <c r="AB114" s="1015"/>
      <c r="AC114" s="1015"/>
      <c r="AD114" s="1015"/>
      <c r="AE114" s="1016"/>
      <c r="AF114" s="1017">
        <v>392</v>
      </c>
      <c r="AG114" s="1015"/>
      <c r="AH114" s="1015"/>
      <c r="AI114" s="1015"/>
      <c r="AJ114" s="1016"/>
      <c r="AK114" s="1017">
        <v>1574</v>
      </c>
      <c r="AL114" s="1015"/>
      <c r="AM114" s="1015"/>
      <c r="AN114" s="1015"/>
      <c r="AO114" s="1016"/>
      <c r="AP114" s="1018">
        <v>0.1</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536853</v>
      </c>
      <c r="BR114" s="976"/>
      <c r="BS114" s="976"/>
      <c r="BT114" s="976"/>
      <c r="BU114" s="976"/>
      <c r="BV114" s="976">
        <v>478741</v>
      </c>
      <c r="BW114" s="976"/>
      <c r="BX114" s="976"/>
      <c r="BY114" s="976"/>
      <c r="BZ114" s="976"/>
      <c r="CA114" s="976">
        <v>442063</v>
      </c>
      <c r="CB114" s="976"/>
      <c r="CC114" s="976"/>
      <c r="CD114" s="976"/>
      <c r="CE114" s="976"/>
      <c r="CF114" s="970">
        <v>14.4</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1925</v>
      </c>
      <c r="AB115" s="990"/>
      <c r="AC115" s="990"/>
      <c r="AD115" s="990"/>
      <c r="AE115" s="991"/>
      <c r="AF115" s="992">
        <v>3935</v>
      </c>
      <c r="AG115" s="990"/>
      <c r="AH115" s="990"/>
      <c r="AI115" s="990"/>
      <c r="AJ115" s="991"/>
      <c r="AK115" s="992">
        <v>3380</v>
      </c>
      <c r="AL115" s="990"/>
      <c r="AM115" s="990"/>
      <c r="AN115" s="990"/>
      <c r="AO115" s="991"/>
      <c r="AP115" s="993">
        <v>0.1</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129</v>
      </c>
      <c r="BW115" s="976"/>
      <c r="BX115" s="976"/>
      <c r="BY115" s="976"/>
      <c r="BZ115" s="976"/>
      <c r="CA115" s="976" t="s">
        <v>450</v>
      </c>
      <c r="CB115" s="976"/>
      <c r="CC115" s="976"/>
      <c r="CD115" s="976"/>
      <c r="CE115" s="976"/>
      <c r="CF115" s="970" t="s">
        <v>129</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433</v>
      </c>
      <c r="DH115" s="1015"/>
      <c r="DI115" s="1015"/>
      <c r="DJ115" s="1015"/>
      <c r="DK115" s="1016"/>
      <c r="DL115" s="1017" t="s">
        <v>129</v>
      </c>
      <c r="DM115" s="1015"/>
      <c r="DN115" s="1015"/>
      <c r="DO115" s="1015"/>
      <c r="DP115" s="1016"/>
      <c r="DQ115" s="1017" t="s">
        <v>129</v>
      </c>
      <c r="DR115" s="1015"/>
      <c r="DS115" s="1015"/>
      <c r="DT115" s="1015"/>
      <c r="DU115" s="1016"/>
      <c r="DV115" s="1018" t="s">
        <v>129</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433</v>
      </c>
      <c r="AB116" s="1015"/>
      <c r="AC116" s="1015"/>
      <c r="AD116" s="1015"/>
      <c r="AE116" s="1016"/>
      <c r="AF116" s="1017" t="s">
        <v>450</v>
      </c>
      <c r="AG116" s="1015"/>
      <c r="AH116" s="1015"/>
      <c r="AI116" s="1015"/>
      <c r="AJ116" s="1016"/>
      <c r="AK116" s="1017" t="s">
        <v>390</v>
      </c>
      <c r="AL116" s="1015"/>
      <c r="AM116" s="1015"/>
      <c r="AN116" s="1015"/>
      <c r="AO116" s="1016"/>
      <c r="AP116" s="1018" t="s">
        <v>129</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433</v>
      </c>
      <c r="BW116" s="976"/>
      <c r="BX116" s="976"/>
      <c r="BY116" s="976"/>
      <c r="BZ116" s="976"/>
      <c r="CA116" s="976" t="s">
        <v>433</v>
      </c>
      <c r="CB116" s="976"/>
      <c r="CC116" s="976"/>
      <c r="CD116" s="976"/>
      <c r="CE116" s="976"/>
      <c r="CF116" s="970" t="s">
        <v>129</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433</v>
      </c>
      <c r="DH116" s="1015"/>
      <c r="DI116" s="1015"/>
      <c r="DJ116" s="1015"/>
      <c r="DK116" s="1016"/>
      <c r="DL116" s="1017" t="s">
        <v>129</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665200</v>
      </c>
      <c r="AB117" s="1033"/>
      <c r="AC117" s="1033"/>
      <c r="AD117" s="1033"/>
      <c r="AE117" s="1034"/>
      <c r="AF117" s="1035">
        <v>665964</v>
      </c>
      <c r="AG117" s="1033"/>
      <c r="AH117" s="1033"/>
      <c r="AI117" s="1033"/>
      <c r="AJ117" s="1034"/>
      <c r="AK117" s="1035">
        <v>625956</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433</v>
      </c>
      <c r="BR117" s="976"/>
      <c r="BS117" s="976"/>
      <c r="BT117" s="976"/>
      <c r="BU117" s="976"/>
      <c r="BV117" s="976" t="s">
        <v>129</v>
      </c>
      <c r="BW117" s="976"/>
      <c r="BX117" s="976"/>
      <c r="BY117" s="976"/>
      <c r="BZ117" s="976"/>
      <c r="CA117" s="976" t="s">
        <v>433</v>
      </c>
      <c r="CB117" s="976"/>
      <c r="CC117" s="976"/>
      <c r="CD117" s="976"/>
      <c r="CE117" s="976"/>
      <c r="CF117" s="970" t="s">
        <v>129</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306</v>
      </c>
      <c r="AG118" s="941"/>
      <c r="AH118" s="941"/>
      <c r="AI118" s="941"/>
      <c r="AJ118" s="942"/>
      <c r="AK118" s="940" t="s">
        <v>305</v>
      </c>
      <c r="AL118" s="941"/>
      <c r="AM118" s="941"/>
      <c r="AN118" s="941"/>
      <c r="AO118" s="942"/>
      <c r="AP118" s="1027" t="s">
        <v>427</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390</v>
      </c>
      <c r="BW118" s="1054"/>
      <c r="BX118" s="1054"/>
      <c r="BY118" s="1054"/>
      <c r="BZ118" s="1054"/>
      <c r="CA118" s="1054" t="s">
        <v>129</v>
      </c>
      <c r="CB118" s="1054"/>
      <c r="CC118" s="1054"/>
      <c r="CD118" s="1054"/>
      <c r="CE118" s="1054"/>
      <c r="CF118" s="970" t="s">
        <v>433</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x14ac:dyDescent="0.15">
      <c r="A119" s="1115"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433</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460</v>
      </c>
      <c r="BP119" s="1062"/>
      <c r="BQ119" s="1053">
        <v>7978440</v>
      </c>
      <c r="BR119" s="1054"/>
      <c r="BS119" s="1054"/>
      <c r="BT119" s="1054"/>
      <c r="BU119" s="1054"/>
      <c r="BV119" s="1054">
        <v>9334146</v>
      </c>
      <c r="BW119" s="1054"/>
      <c r="BX119" s="1054"/>
      <c r="BY119" s="1054"/>
      <c r="BZ119" s="1054"/>
      <c r="CA119" s="1054">
        <v>10425755</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33355</v>
      </c>
      <c r="DH119" s="1040"/>
      <c r="DI119" s="1040"/>
      <c r="DJ119" s="1040"/>
      <c r="DK119" s="1041"/>
      <c r="DL119" s="1039">
        <v>29421</v>
      </c>
      <c r="DM119" s="1040"/>
      <c r="DN119" s="1040"/>
      <c r="DO119" s="1040"/>
      <c r="DP119" s="1041"/>
      <c r="DQ119" s="1039">
        <v>26040</v>
      </c>
      <c r="DR119" s="1040"/>
      <c r="DS119" s="1040"/>
      <c r="DT119" s="1040"/>
      <c r="DU119" s="1041"/>
      <c r="DV119" s="1042">
        <v>0.8</v>
      </c>
      <c r="DW119" s="1043"/>
      <c r="DX119" s="1043"/>
      <c r="DY119" s="1043"/>
      <c r="DZ119" s="1044"/>
    </row>
    <row r="120" spans="1:130" s="247" customFormat="1" ht="26.25" customHeight="1" x14ac:dyDescent="0.15">
      <c r="A120" s="1116"/>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462</v>
      </c>
      <c r="AB120" s="1015"/>
      <c r="AC120" s="1015"/>
      <c r="AD120" s="1015"/>
      <c r="AE120" s="1016"/>
      <c r="AF120" s="1017" t="s">
        <v>129</v>
      </c>
      <c r="AG120" s="1015"/>
      <c r="AH120" s="1015"/>
      <c r="AI120" s="1015"/>
      <c r="AJ120" s="1016"/>
      <c r="AK120" s="1017" t="s">
        <v>462</v>
      </c>
      <c r="AL120" s="1015"/>
      <c r="AM120" s="1015"/>
      <c r="AN120" s="1015"/>
      <c r="AO120" s="1016"/>
      <c r="AP120" s="1018" t="s">
        <v>129</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5194871</v>
      </c>
      <c r="BR120" s="983"/>
      <c r="BS120" s="983"/>
      <c r="BT120" s="983"/>
      <c r="BU120" s="983"/>
      <c r="BV120" s="983">
        <v>4470805</v>
      </c>
      <c r="BW120" s="983"/>
      <c r="BX120" s="983"/>
      <c r="BY120" s="983"/>
      <c r="BZ120" s="983"/>
      <c r="CA120" s="983">
        <v>4633665</v>
      </c>
      <c r="CB120" s="983"/>
      <c r="CC120" s="983"/>
      <c r="CD120" s="983"/>
      <c r="CE120" s="983"/>
      <c r="CF120" s="997">
        <v>150.4</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2162584</v>
      </c>
      <c r="DH120" s="983"/>
      <c r="DI120" s="983"/>
      <c r="DJ120" s="983"/>
      <c r="DK120" s="983"/>
      <c r="DL120" s="983">
        <v>2150146</v>
      </c>
      <c r="DM120" s="983"/>
      <c r="DN120" s="983"/>
      <c r="DO120" s="983"/>
      <c r="DP120" s="983"/>
      <c r="DQ120" s="983">
        <v>2110252</v>
      </c>
      <c r="DR120" s="983"/>
      <c r="DS120" s="983"/>
      <c r="DT120" s="983"/>
      <c r="DU120" s="983"/>
      <c r="DV120" s="984">
        <v>68.5</v>
      </c>
      <c r="DW120" s="984"/>
      <c r="DX120" s="984"/>
      <c r="DY120" s="984"/>
      <c r="DZ120" s="985"/>
    </row>
    <row r="121" spans="1:130" s="247" customFormat="1" ht="26.25" customHeight="1" x14ac:dyDescent="0.15">
      <c r="A121" s="1116"/>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409681</v>
      </c>
      <c r="BR121" s="976"/>
      <c r="BS121" s="976"/>
      <c r="BT121" s="976"/>
      <c r="BU121" s="976"/>
      <c r="BV121" s="976">
        <v>370378</v>
      </c>
      <c r="BW121" s="976"/>
      <c r="BX121" s="976"/>
      <c r="BY121" s="976"/>
      <c r="BZ121" s="976"/>
      <c r="CA121" s="976">
        <v>330686</v>
      </c>
      <c r="CB121" s="976"/>
      <c r="CC121" s="976"/>
      <c r="CD121" s="976"/>
      <c r="CE121" s="976"/>
      <c r="CF121" s="970">
        <v>10.7</v>
      </c>
      <c r="CG121" s="971"/>
      <c r="CH121" s="971"/>
      <c r="CI121" s="971"/>
      <c r="CJ121" s="971"/>
      <c r="CK121" s="1066"/>
      <c r="CL121" s="1067"/>
      <c r="CM121" s="1067"/>
      <c r="CN121" s="1067"/>
      <c r="CO121" s="1068"/>
      <c r="CP121" s="1076"/>
      <c r="CQ121" s="1077"/>
      <c r="CR121" s="1077"/>
      <c r="CS121" s="1077"/>
      <c r="CT121" s="1077"/>
      <c r="CU121" s="1077"/>
      <c r="CV121" s="1077"/>
      <c r="CW121" s="1077"/>
      <c r="CX121" s="1077"/>
      <c r="CY121" s="1077"/>
      <c r="CZ121" s="1077"/>
      <c r="DA121" s="1077"/>
      <c r="DB121" s="1077"/>
      <c r="DC121" s="1077"/>
      <c r="DD121" s="1077"/>
      <c r="DE121" s="1077"/>
      <c r="DF121" s="1078"/>
      <c r="DG121" s="975"/>
      <c r="DH121" s="976"/>
      <c r="DI121" s="976"/>
      <c r="DJ121" s="976"/>
      <c r="DK121" s="976"/>
      <c r="DL121" s="976"/>
      <c r="DM121" s="976"/>
      <c r="DN121" s="976"/>
      <c r="DO121" s="976"/>
      <c r="DP121" s="976"/>
      <c r="DQ121" s="976"/>
      <c r="DR121" s="976"/>
      <c r="DS121" s="976"/>
      <c r="DT121" s="976"/>
      <c r="DU121" s="976"/>
      <c r="DV121" s="977"/>
      <c r="DW121" s="977"/>
      <c r="DX121" s="977"/>
      <c r="DY121" s="977"/>
      <c r="DZ121" s="978"/>
    </row>
    <row r="122" spans="1:130" s="247" customFormat="1" ht="26.25" customHeight="1" x14ac:dyDescent="0.15">
      <c r="A122" s="1116"/>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433</v>
      </c>
      <c r="AG122" s="1015"/>
      <c r="AH122" s="1015"/>
      <c r="AI122" s="1015"/>
      <c r="AJ122" s="1016"/>
      <c r="AK122" s="1017" t="s">
        <v>129</v>
      </c>
      <c r="AL122" s="1015"/>
      <c r="AM122" s="1015"/>
      <c r="AN122" s="1015"/>
      <c r="AO122" s="1016"/>
      <c r="AP122" s="1018" t="s">
        <v>462</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6144950</v>
      </c>
      <c r="BR122" s="1054"/>
      <c r="BS122" s="1054"/>
      <c r="BT122" s="1054"/>
      <c r="BU122" s="1054"/>
      <c r="BV122" s="1054">
        <v>7252747</v>
      </c>
      <c r="BW122" s="1054"/>
      <c r="BX122" s="1054"/>
      <c r="BY122" s="1054"/>
      <c r="BZ122" s="1054"/>
      <c r="CA122" s="1054">
        <v>8059595</v>
      </c>
      <c r="CB122" s="1054"/>
      <c r="CC122" s="1054"/>
      <c r="CD122" s="1054"/>
      <c r="CE122" s="1054"/>
      <c r="CF122" s="1074">
        <v>261.60000000000002</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6"/>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462</v>
      </c>
      <c r="AG123" s="1015"/>
      <c r="AH123" s="1015"/>
      <c r="AI123" s="1015"/>
      <c r="AJ123" s="1016"/>
      <c r="AK123" s="1017" t="s">
        <v>129</v>
      </c>
      <c r="AL123" s="1015"/>
      <c r="AM123" s="1015"/>
      <c r="AN123" s="1015"/>
      <c r="AO123" s="1016"/>
      <c r="AP123" s="1018" t="s">
        <v>462</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470</v>
      </c>
      <c r="BP123" s="1062"/>
      <c r="BQ123" s="1122">
        <v>11749502</v>
      </c>
      <c r="BR123" s="1088"/>
      <c r="BS123" s="1088"/>
      <c r="BT123" s="1088"/>
      <c r="BU123" s="1088"/>
      <c r="BV123" s="1088">
        <v>12093930</v>
      </c>
      <c r="BW123" s="1088"/>
      <c r="BX123" s="1088"/>
      <c r="BY123" s="1088"/>
      <c r="BZ123" s="1088"/>
      <c r="CA123" s="1088">
        <v>13023946</v>
      </c>
      <c r="CB123" s="1088"/>
      <c r="CC123" s="1088"/>
      <c r="CD123" s="1088"/>
      <c r="CE123" s="1088"/>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6"/>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8" t="s">
        <v>471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433</v>
      </c>
      <c r="BR124" s="1084"/>
      <c r="BS124" s="1084"/>
      <c r="BT124" s="1084"/>
      <c r="BU124" s="1084"/>
      <c r="BV124" s="1084" t="s">
        <v>433</v>
      </c>
      <c r="BW124" s="1084"/>
      <c r="BX124" s="1084"/>
      <c r="BY124" s="1084"/>
      <c r="BZ124" s="1084"/>
      <c r="CA124" s="1084" t="s">
        <v>433</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129</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15">
      <c r="A125" s="1116"/>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433</v>
      </c>
      <c r="AB125" s="1015"/>
      <c r="AC125" s="1015"/>
      <c r="AD125" s="1015"/>
      <c r="AE125" s="1016"/>
      <c r="AF125" s="1017" t="s">
        <v>433</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
      <c r="A126" s="1116"/>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1925</v>
      </c>
      <c r="AB126" s="1015"/>
      <c r="AC126" s="1015"/>
      <c r="AD126" s="1015"/>
      <c r="AE126" s="1016"/>
      <c r="AF126" s="1017">
        <v>3935</v>
      </c>
      <c r="AG126" s="1015"/>
      <c r="AH126" s="1015"/>
      <c r="AI126" s="1015"/>
      <c r="AJ126" s="1016"/>
      <c r="AK126" s="1017">
        <v>3380</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15">
      <c r="A127" s="1117"/>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433</v>
      </c>
      <c r="AB127" s="1015"/>
      <c r="AC127" s="1015"/>
      <c r="AD127" s="1015"/>
      <c r="AE127" s="1016"/>
      <c r="AF127" s="1017" t="s">
        <v>433</v>
      </c>
      <c r="AG127" s="1015"/>
      <c r="AH127" s="1015"/>
      <c r="AI127" s="1015"/>
      <c r="AJ127" s="1016"/>
      <c r="AK127" s="1017" t="s">
        <v>129</v>
      </c>
      <c r="AL127" s="1015"/>
      <c r="AM127" s="1015"/>
      <c r="AN127" s="1015"/>
      <c r="AO127" s="1016"/>
      <c r="AP127" s="1018" t="s">
        <v>129</v>
      </c>
      <c r="AQ127" s="1019"/>
      <c r="AR127" s="1019"/>
      <c r="AS127" s="1019"/>
      <c r="AT127" s="1020"/>
      <c r="AU127" s="283"/>
      <c r="AV127" s="283"/>
      <c r="AW127" s="283"/>
      <c r="AX127" s="1089" t="s">
        <v>477</v>
      </c>
      <c r="AY127" s="1090"/>
      <c r="AZ127" s="1090"/>
      <c r="BA127" s="1090"/>
      <c r="BB127" s="1090"/>
      <c r="BC127" s="1090"/>
      <c r="BD127" s="1090"/>
      <c r="BE127" s="1091"/>
      <c r="BF127" s="1092" t="s">
        <v>478</v>
      </c>
      <c r="BG127" s="1090"/>
      <c r="BH127" s="1090"/>
      <c r="BI127" s="1090"/>
      <c r="BJ127" s="1090"/>
      <c r="BK127" s="1090"/>
      <c r="BL127" s="1091"/>
      <c r="BM127" s="1092" t="s">
        <v>479</v>
      </c>
      <c r="BN127" s="1090"/>
      <c r="BO127" s="1090"/>
      <c r="BP127" s="1090"/>
      <c r="BQ127" s="1090"/>
      <c r="BR127" s="1090"/>
      <c r="BS127" s="1091"/>
      <c r="BT127" s="1092" t="s">
        <v>480</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129</v>
      </c>
      <c r="DH127" s="976"/>
      <c r="DI127" s="976"/>
      <c r="DJ127" s="976"/>
      <c r="DK127" s="976"/>
      <c r="DL127" s="976" t="s">
        <v>129</v>
      </c>
      <c r="DM127" s="976"/>
      <c r="DN127" s="976"/>
      <c r="DO127" s="976"/>
      <c r="DP127" s="976"/>
      <c r="DQ127" s="976" t="s">
        <v>129</v>
      </c>
      <c r="DR127" s="976"/>
      <c r="DS127" s="976"/>
      <c r="DT127" s="976"/>
      <c r="DU127" s="976"/>
      <c r="DV127" s="977" t="s">
        <v>450</v>
      </c>
      <c r="DW127" s="977"/>
      <c r="DX127" s="977"/>
      <c r="DY127" s="977"/>
      <c r="DZ127" s="978"/>
    </row>
    <row r="128" spans="1:130" s="247" customFormat="1" ht="26.25" customHeight="1" thickBot="1" x14ac:dyDescent="0.2">
      <c r="A128" s="1100" t="s">
        <v>482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483</v>
      </c>
      <c r="X128" s="1102"/>
      <c r="Y128" s="1102"/>
      <c r="Z128" s="1103"/>
      <c r="AA128" s="1104">
        <v>40648</v>
      </c>
      <c r="AB128" s="1105"/>
      <c r="AC128" s="1105"/>
      <c r="AD128" s="1105"/>
      <c r="AE128" s="1106"/>
      <c r="AF128" s="1107">
        <v>37252</v>
      </c>
      <c r="AG128" s="1105"/>
      <c r="AH128" s="1105"/>
      <c r="AI128" s="1105"/>
      <c r="AJ128" s="1106"/>
      <c r="AK128" s="1107">
        <v>37322</v>
      </c>
      <c r="AL128" s="1105"/>
      <c r="AM128" s="1105"/>
      <c r="AN128" s="1105"/>
      <c r="AO128" s="1106"/>
      <c r="AP128" s="1108"/>
      <c r="AQ128" s="1109"/>
      <c r="AR128" s="1109"/>
      <c r="AS128" s="1109"/>
      <c r="AT128" s="1110"/>
      <c r="AU128" s="283"/>
      <c r="AV128" s="283"/>
      <c r="AW128" s="283"/>
      <c r="AX128" s="944" t="s">
        <v>484</v>
      </c>
      <c r="AY128" s="945"/>
      <c r="AZ128" s="945"/>
      <c r="BA128" s="945"/>
      <c r="BB128" s="945"/>
      <c r="BC128" s="945"/>
      <c r="BD128" s="945"/>
      <c r="BE128" s="946"/>
      <c r="BF128" s="1111" t="s">
        <v>129</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485</v>
      </c>
      <c r="CQ128" s="1094"/>
      <c r="CR128" s="1094"/>
      <c r="CS128" s="1094"/>
      <c r="CT128" s="1094"/>
      <c r="CU128" s="1094"/>
      <c r="CV128" s="1094"/>
      <c r="CW128" s="1094"/>
      <c r="CX128" s="1094"/>
      <c r="CY128" s="1094"/>
      <c r="CZ128" s="1094"/>
      <c r="DA128" s="1094"/>
      <c r="DB128" s="1094"/>
      <c r="DC128" s="1094"/>
      <c r="DD128" s="1094"/>
      <c r="DE128" s="1094"/>
      <c r="DF128" s="1095"/>
      <c r="DG128" s="1096" t="s">
        <v>433</v>
      </c>
      <c r="DH128" s="1097"/>
      <c r="DI128" s="1097"/>
      <c r="DJ128" s="1097"/>
      <c r="DK128" s="1097"/>
      <c r="DL128" s="1097" t="s">
        <v>129</v>
      </c>
      <c r="DM128" s="1097"/>
      <c r="DN128" s="1097"/>
      <c r="DO128" s="1097"/>
      <c r="DP128" s="1097"/>
      <c r="DQ128" s="1097" t="s">
        <v>450</v>
      </c>
      <c r="DR128" s="1097"/>
      <c r="DS128" s="1097"/>
      <c r="DT128" s="1097"/>
      <c r="DU128" s="1097"/>
      <c r="DV128" s="1098" t="s">
        <v>433</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3546042</v>
      </c>
      <c r="AB129" s="1015"/>
      <c r="AC129" s="1015"/>
      <c r="AD129" s="1015"/>
      <c r="AE129" s="1016"/>
      <c r="AF129" s="1017">
        <v>3557829</v>
      </c>
      <c r="AG129" s="1015"/>
      <c r="AH129" s="1015"/>
      <c r="AI129" s="1015"/>
      <c r="AJ129" s="1016"/>
      <c r="AK129" s="1017">
        <v>3579057</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433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499885</v>
      </c>
      <c r="AB130" s="1015"/>
      <c r="AC130" s="1015"/>
      <c r="AD130" s="1015"/>
      <c r="AE130" s="1016"/>
      <c r="AF130" s="1017">
        <v>506847</v>
      </c>
      <c r="AG130" s="1015"/>
      <c r="AH130" s="1015"/>
      <c r="AI130" s="1015"/>
      <c r="AJ130" s="1016"/>
      <c r="AK130" s="1017">
        <v>498711</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3.6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3046157</v>
      </c>
      <c r="AB131" s="1040"/>
      <c r="AC131" s="1040"/>
      <c r="AD131" s="1040"/>
      <c r="AE131" s="1041"/>
      <c r="AF131" s="1039">
        <v>3050982</v>
      </c>
      <c r="AG131" s="1040"/>
      <c r="AH131" s="1040"/>
      <c r="AI131" s="1040"/>
      <c r="AJ131" s="1041"/>
      <c r="AK131" s="1039">
        <v>3080346</v>
      </c>
      <c r="AL131" s="1040"/>
      <c r="AM131" s="1040"/>
      <c r="AN131" s="1040"/>
      <c r="AO131" s="1041"/>
      <c r="AP131" s="1170"/>
      <c r="AQ131" s="1171"/>
      <c r="AR131" s="1171"/>
      <c r="AS131" s="1171"/>
      <c r="AT131" s="1172"/>
      <c r="AU131" s="285"/>
      <c r="AV131" s="285"/>
      <c r="AW131" s="285"/>
      <c r="AX131" s="1142" t="s">
        <v>492</v>
      </c>
      <c r="AY131" s="1094"/>
      <c r="AZ131" s="1094"/>
      <c r="BA131" s="1094"/>
      <c r="BB131" s="1094"/>
      <c r="BC131" s="1094"/>
      <c r="BD131" s="1094"/>
      <c r="BE131" s="1095"/>
      <c r="BF131" s="1143" t="s">
        <v>493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4.0925992979999997</v>
      </c>
      <c r="AB132" s="1156"/>
      <c r="AC132" s="1156"/>
      <c r="AD132" s="1156"/>
      <c r="AE132" s="1157"/>
      <c r="AF132" s="1158">
        <v>3.9942877409999999</v>
      </c>
      <c r="AG132" s="1156"/>
      <c r="AH132" s="1156"/>
      <c r="AI132" s="1156"/>
      <c r="AJ132" s="1157"/>
      <c r="AK132" s="1158">
        <v>2.91924998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4.5</v>
      </c>
      <c r="AB133" s="1139"/>
      <c r="AC133" s="1139"/>
      <c r="AD133" s="1139"/>
      <c r="AE133" s="1140"/>
      <c r="AF133" s="1138">
        <v>3.9</v>
      </c>
      <c r="AG133" s="1139"/>
      <c r="AH133" s="1139"/>
      <c r="AI133" s="1139"/>
      <c r="AJ133" s="1140"/>
      <c r="AK133" s="1138">
        <v>3.6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QZVYT4qrNoR1s2bCvjNO0Zb6wv78PuDgkabCNE8XNZt4byogvstO532iKLGdPAeabX/M5umDS+JnQejbFXnYQ==" saltValue="3rAKfrYU49Zz4K4oD5tb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ZrKhsyGngr3HkGrAcGh0OBb6PM1whw4SctH2q19VXcL7LgXsvp6QElLTGzrPprgTcaF9uYr4bxtpAP7Ybpg/A==" saltValue="WCzGy2ca3VXueliLAv7e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mabX5UB0yx4Z44N8QKc+jGDi2fvFbcQuYKz7WVDlnH8PZ2XdVKn6i/uxKDruvn1ffBBjf1XmMCMTvZw29bzhw==" saltValue="2D4LC+oQz17in+5FfLm2w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804632</v>
      </c>
      <c r="AP9" s="313">
        <v>62211</v>
      </c>
      <c r="AQ9" s="314">
        <v>92300</v>
      </c>
      <c r="AR9" s="315">
        <v>-32.6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107622</v>
      </c>
      <c r="AP10" s="316">
        <v>8321</v>
      </c>
      <c r="AQ10" s="317">
        <v>10627</v>
      </c>
      <c r="AR10" s="318">
        <v>-21.7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5477</v>
      </c>
      <c r="AP11" s="316">
        <v>423</v>
      </c>
      <c r="AQ11" s="317">
        <v>14044</v>
      </c>
      <c r="AR11" s="318">
        <v>-97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t="s">
        <v>509</v>
      </c>
      <c r="AP12" s="316" t="s">
        <v>509</v>
      </c>
      <c r="AQ12" s="317">
        <v>859</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509</v>
      </c>
      <c r="AP13" s="316" t="s">
        <v>509</v>
      </c>
      <c r="AQ13" s="317">
        <v>30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35131</v>
      </c>
      <c r="AP14" s="316">
        <v>2716</v>
      </c>
      <c r="AQ14" s="317">
        <v>4161</v>
      </c>
      <c r="AR14" s="318">
        <v>-34.700000000000003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v>74615</v>
      </c>
      <c r="AP15" s="316">
        <v>5769</v>
      </c>
      <c r="AQ15" s="317">
        <v>2030</v>
      </c>
      <c r="AR15" s="318">
        <v>184.2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-81847</v>
      </c>
      <c r="AP16" s="316">
        <v>-6328</v>
      </c>
      <c r="AQ16" s="317">
        <v>-8642</v>
      </c>
      <c r="AR16" s="318">
        <v>-26.8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945630</v>
      </c>
      <c r="AP17" s="316">
        <v>73112</v>
      </c>
      <c r="AQ17" s="317">
        <v>115409</v>
      </c>
      <c r="AR17" s="318">
        <v>-36.6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7.42</v>
      </c>
      <c r="AP21" s="329">
        <v>10.59</v>
      </c>
      <c r="AQ21" s="330">
        <v>-3.17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94.2</v>
      </c>
      <c r="AP22" s="334">
        <v>96.7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406627</v>
      </c>
      <c r="AP32" s="343">
        <v>31439</v>
      </c>
      <c r="AQ32" s="344">
        <v>54047</v>
      </c>
      <c r="AR32" s="345">
        <v>-41.8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214375</v>
      </c>
      <c r="AP35" s="343">
        <v>16575</v>
      </c>
      <c r="AQ35" s="344">
        <v>14654</v>
      </c>
      <c r="AR35" s="345">
        <v>13.1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1574</v>
      </c>
      <c r="AP36" s="343">
        <v>122</v>
      </c>
      <c r="AQ36" s="344">
        <v>3772</v>
      </c>
      <c r="AR36" s="345">
        <v>-96.8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v>3380</v>
      </c>
      <c r="AP37" s="343">
        <v>261</v>
      </c>
      <c r="AQ37" s="344">
        <v>740</v>
      </c>
      <c r="AR37" s="345">
        <v>-64.7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t="s">
        <v>509</v>
      </c>
      <c r="AP38" s="346" t="s">
        <v>509</v>
      </c>
      <c r="AQ38" s="347">
        <v>12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-37322</v>
      </c>
      <c r="AP39" s="343">
        <v>-2886</v>
      </c>
      <c r="AQ39" s="344">
        <v>-2627</v>
      </c>
      <c r="AR39" s="345">
        <v>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-498711</v>
      </c>
      <c r="AP40" s="343">
        <v>-38558</v>
      </c>
      <c r="AQ40" s="344">
        <v>-48398</v>
      </c>
      <c r="AR40" s="345">
        <v>-20.3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89923</v>
      </c>
      <c r="AP41" s="343">
        <v>6952</v>
      </c>
      <c r="AQ41" s="344">
        <v>22201</v>
      </c>
      <c r="AR41" s="345">
        <v>-68.7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351145</v>
      </c>
      <c r="AN51" s="365">
        <v>26807</v>
      </c>
      <c r="AO51" s="366">
        <v>-73.099999999999994</v>
      </c>
      <c r="AP51" s="367">
        <v>75972</v>
      </c>
      <c r="AQ51" s="368">
        <v>-17.3</v>
      </c>
      <c r="AR51" s="369">
        <v>-55.8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59107</v>
      </c>
      <c r="AN52" s="373">
        <v>4512</v>
      </c>
      <c r="AO52" s="374">
        <v>-66</v>
      </c>
      <c r="AP52" s="375">
        <v>40712</v>
      </c>
      <c r="AQ52" s="376">
        <v>-25.2</v>
      </c>
      <c r="AR52" s="377">
        <v>-40.799999999999997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930443</v>
      </c>
      <c r="AN53" s="365">
        <v>71021</v>
      </c>
      <c r="AO53" s="366">
        <v>164.9</v>
      </c>
      <c r="AP53" s="367">
        <v>79466</v>
      </c>
      <c r="AQ53" s="368">
        <v>4.5999999999999996</v>
      </c>
      <c r="AR53" s="369">
        <v>160.30000000000001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401285</v>
      </c>
      <c r="AN54" s="373">
        <v>30630</v>
      </c>
      <c r="AO54" s="374">
        <v>578.9</v>
      </c>
      <c r="AP54" s="375">
        <v>44645</v>
      </c>
      <c r="AQ54" s="376">
        <v>9.6999999999999993</v>
      </c>
      <c r="AR54" s="377">
        <v>569.20000000000005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1368702</v>
      </c>
      <c r="AN55" s="365">
        <v>103322</v>
      </c>
      <c r="AO55" s="366">
        <v>45.5</v>
      </c>
      <c r="AP55" s="367">
        <v>90072</v>
      </c>
      <c r="AQ55" s="368">
        <v>13.3</v>
      </c>
      <c r="AR55" s="369">
        <v>32.200000000000003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367114</v>
      </c>
      <c r="AN56" s="373">
        <v>27713</v>
      </c>
      <c r="AO56" s="374">
        <v>-9.5</v>
      </c>
      <c r="AP56" s="375">
        <v>46083</v>
      </c>
      <c r="AQ56" s="376">
        <v>3.2</v>
      </c>
      <c r="AR56" s="377">
        <v>-12.7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422587</v>
      </c>
      <c r="AN57" s="365">
        <v>32387</v>
      </c>
      <c r="AO57" s="366">
        <v>-68.7</v>
      </c>
      <c r="AP57" s="367">
        <v>88328</v>
      </c>
      <c r="AQ57" s="368">
        <v>-1.9</v>
      </c>
      <c r="AR57" s="369">
        <v>-66.8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218204</v>
      </c>
      <c r="AN58" s="373">
        <v>16723</v>
      </c>
      <c r="AO58" s="374">
        <v>-39.700000000000003</v>
      </c>
      <c r="AP58" s="375">
        <v>49013</v>
      </c>
      <c r="AQ58" s="376">
        <v>6.4</v>
      </c>
      <c r="AR58" s="377">
        <v>-46.1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2628958</v>
      </c>
      <c r="AN59" s="365">
        <v>203259</v>
      </c>
      <c r="AO59" s="366">
        <v>527.6</v>
      </c>
      <c r="AP59" s="367">
        <v>103390</v>
      </c>
      <c r="AQ59" s="368">
        <v>17.100000000000001</v>
      </c>
      <c r="AR59" s="369">
        <v>510.5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274723</v>
      </c>
      <c r="AN60" s="373">
        <v>21240</v>
      </c>
      <c r="AO60" s="374">
        <v>27</v>
      </c>
      <c r="AP60" s="375">
        <v>51269</v>
      </c>
      <c r="AQ60" s="376">
        <v>4.5999999999999996</v>
      </c>
      <c r="AR60" s="377">
        <v>22.4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1140367</v>
      </c>
      <c r="AN61" s="380">
        <v>87359</v>
      </c>
      <c r="AO61" s="381">
        <v>119.2</v>
      </c>
      <c r="AP61" s="382">
        <v>87446</v>
      </c>
      <c r="AQ61" s="383">
        <v>3.2</v>
      </c>
      <c r="AR61" s="369">
        <v>116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264087</v>
      </c>
      <c r="AN62" s="373">
        <v>20164</v>
      </c>
      <c r="AO62" s="374">
        <v>98.1</v>
      </c>
      <c r="AP62" s="375">
        <v>46344</v>
      </c>
      <c r="AQ62" s="376">
        <v>-0.3</v>
      </c>
      <c r="AR62" s="377">
        <v>98.4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PmWRPNgNMWBLWWL+5hUhzFnvXhL3yknFnpWJx0o7A+hkBqs7luqEoKP6zOWpSOYKMg5EeAPtTt4NWWopZlFTA==" saltValue="OwEAc2qb1i+wUxYSB+aG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wusaGCP1PPSd3+Ve39avSEUN9ZmDsxowbrJi9FXwBL/cxEXSs4HOPYo82dzu9Ey4/ptaCm86/ZUMd5LOiPjueA==" saltValue="Es5f8Oqj8fJ22z7mImiV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IWM4oPgkiwDoSJYJ/jIkqjFKjwOJNKILTpv3NSs5PVL/MC41a7/Gzr2j+ruZbcTXD7SMZyTkJjZUghwFIvya2A==" saltValue="RfHrBUfcz43YD49gEgLS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56.9</v>
      </c>
      <c r="G47" s="12">
        <v>60.51</v>
      </c>
      <c r="H47" s="12">
        <v>61.61</v>
      </c>
      <c r="I47" s="12">
        <v>37.21</v>
      </c>
      <c r="J47" s="13">
        <v>50.45</v>
      </c>
    </row>
    <row r="48" spans="2:10" ht="57.75" customHeight="1" x14ac:dyDescent="0.15">
      <c r="B48" s="14"/>
      <c r="C48" s="1200" t="s">
        <v>4</v>
      </c>
      <c r="D48" s="1200"/>
      <c r="E48" s="1201"/>
      <c r="F48" s="15">
        <v>4.83</v>
      </c>
      <c r="G48" s="16">
        <v>5.95</v>
      </c>
      <c r="H48" s="16">
        <v>2.17</v>
      </c>
      <c r="I48" s="16">
        <v>2.12</v>
      </c>
      <c r="J48" s="17">
        <v>9.9</v>
      </c>
    </row>
    <row r="49" spans="2:10" ht="57.75" customHeight="1" thickBot="1" x14ac:dyDescent="0.2">
      <c r="B49" s="18"/>
      <c r="C49" s="1202" t="s">
        <v>5</v>
      </c>
      <c r="D49" s="1202"/>
      <c r="E49" s="1203"/>
      <c r="F49" s="19">
        <v>2.97</v>
      </c>
      <c r="G49" s="20">
        <v>3.52</v>
      </c>
      <c r="H49" s="20" t="s">
        <v>556</v>
      </c>
      <c r="I49" s="20" t="s">
        <v>557</v>
      </c>
      <c r="J49" s="21">
        <v>21.27</v>
      </c>
    </row>
    <row r="50" spans="2:10" ht="13.5" customHeight="1" x14ac:dyDescent="0.15"/>
  </sheetData>
  <sheetProtection algorithmName="SHA-512" hashValue="mRKEXpSYZv6/ZIS53Svps3TaQSVLEGr09Wbg9Z24EbyM3UbfprPL3gC08bvp4PTH1TNVtPPrwpPwHYbvvaW5Lw==" saltValue="7oCFud9ZDPEyLtWMujgV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2021-03-03T01:15:35Z</cp:lastPrinted>
  <dcterms:created xsi:type="dcterms:W3CDTF">2021-02-05T04:01:19Z</dcterms:created>
  <dcterms:modified xsi:type="dcterms:W3CDTF">2021-03-15T11:10:57Z</dcterms:modified>
  <cp:category/>
</cp:coreProperties>
</file>