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2年度\地方財政状況調査\70 財政状況資料集\10 HP掲載\01 通常分のみ\"/>
    </mc:Choice>
  </mc:AlternateContent>
  <bookViews>
    <workbookView xWindow="0" yWindow="0" windowWidth="28800" windowHeight="12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<sst xmlns="http://schemas.openxmlformats.org/spreadsheetml/2006/main" count="1040" uniqueCount="584">
  <si>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</si>
  <si>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</si>
  <si>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</si>
  <si>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</si>
  <si>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</si>
  <si>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</si>
  <si>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</si>
  <si>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</si>
  <si>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</si>
  <si>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</si>
  <si>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</si>
  <si>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</si>
  <si>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</si>
  <si>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</si>
  <si>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</si>
  <si>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</si>
  <si>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</si>
  <si>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</si>
  <si>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</si>
  <si>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</si>
  <si>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</si>
  <si>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</si>
  <si>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</si>
  <si>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</si>
  <si>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</si>
  <si>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</si>
  <si>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</si>
  <si>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</si>
  <si>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</si>
  <si>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</si>
  <si>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</si>
  <si>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</si>
  <si>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</si>
  <si>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</si>
  <si>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</si>
  <si>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</si>
  <si>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</si>
  <si>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</si>
  <si>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</si>
  <si>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</si>
  <si>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</si>
  <si>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</si>
  <si>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</si>
  <si>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</si>
  <si>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</si>
  <si>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</si>
  <si>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</si>
  <si>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</si>
  <si>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</si>
  <si>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</si>
  <si>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</si>
  <si>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</si>
  <si>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</si>
  <si>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</si>
  <si>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</si>
  <si>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</si>
  <si>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</si>
  <si>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</si>
  <si>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</si>
  <si>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</si>
  <si>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</si>
  <si>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</si>
  <si>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</si>
  <si>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</si>
  <si>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</si>
  <si>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</si>
  <si>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</si>
  <si>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</si>
  <si>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</si>
  <si>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</si>
  <si>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</si>
  <si>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</si>
  <si>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</si>
  <si>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</si>
  <si>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</si>
  <si>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</si>
  <si>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</si>
  <si>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</si>
  <si>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</si>
  <si>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</si>
  <si>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</si>
  <si>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</si>
  <si>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</si>
  <si>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</si>
  <si>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</si>
  <si>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</si>
  <si>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</si>
  <si>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</si>
  <si>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</si>
  <si>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</si>
  <si>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</si>
  <si>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</si>
  <si>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</si>
  <si>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</si>
  <si>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</si>
  <si>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</si>
  <si>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</si>
  <si>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</si>
  <si>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府中町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</si>
  <si>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</si>
  <si>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</si>
  <si>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</si>
  <si>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</si>
  <si>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</si>
  <si>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</si>
  <si>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</si>
  <si>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</si>
  <si>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</si>
  <si>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</si>
  <si>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</si>
  <si>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</si>
  <si>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</si>
  <si>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</si>
  <si>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</si>
  <si>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</si>
  <si>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</si>
  <si>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</si>
  <si>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</si>
  <si>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</si>
  <si>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</si>
  <si>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</si>
  <si>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</si>
  <si>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</si>
  <si>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</si>
  <si>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</si>
  <si>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</si>
  <si>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</si>
  <si>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</si>
  <si>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</si>
  <si>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</si>
  <si>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</si>
  <si>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</si>
  <si>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</si>
  <si>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</si>
  <si>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</si>
  <si>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</si>
  <si>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</si>
  <si>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</si>
  <si>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</si>
  <si>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</si>
  <si>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</si>
  <si>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</si>
  <si>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</si>
  <si>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</si>
  <si>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</si>
  <si>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</si>
  <si>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</si>
  <si>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</si>
  <si>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</si>
  <si>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</si>
  <si>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</si>
  <si>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</si>
  <si>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</si>
  <si>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</si>
  <si>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</si>
  <si>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</si>
  <si>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</si>
  <si>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</si>
  <si>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</si>
  <si>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</si>
  <si>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</si>
  <si>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</si>
  <si>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</si>
  <si>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</si>
  <si>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</si>
  <si>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</si>
  <si>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</si>
  <si>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</si>
  <si>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</si>
  <si>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</si>
  <si>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</si>
  <si>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</si>
  <si>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</si>
  <si>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</si>
  <si>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</si>
  <si>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</si>
  <si>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</si>
  <si>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</si>
  <si>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</si>
  <si>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</si>
  <si>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</si>
  <si>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</si>
  <si>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</si>
  <si>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</si>
  <si>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</si>
  <si>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</si>
  <si>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</si>
  <si>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</si>
  <si>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</si>
  <si>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</si>
  <si>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</si>
  <si>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</si>
  <si>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</si>
  <si>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</si>
  <si>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</si>
  <si>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</si>
  <si>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</si>
  <si>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</si>
  <si>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</si>
  <si>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</si>
  <si>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</si>
  <si>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</si>
  <si>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</si>
  <si>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</si>
  <si>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</si>
  <si>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</si>
  <si>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</si>
  <si>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</si>
  <si>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</si>
  <si>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</si>
  <si>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</si>
  <si>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</si>
  <si>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</si>
  <si>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</si>
  <si>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</si>
  <si>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</si>
  <si>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</si>
  <si>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広島県府中町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</si>
  <si>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</si>
  <si>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</si>
  <si>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</si>
  <si>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</si>
  <si>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</si>
  <si>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</si>
  <si>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</si>
  <si>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</si>
  <si>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</si>
  <si>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</si>
  <si>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</si>
  <si>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</si>
  <si>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</si>
  <si>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</si>
  <si>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</si>
  <si>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</si>
  <si>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</si>
  <si>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</si>
  <si>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</si>
  <si>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</si>
  <si>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</si>
  <si>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</si>
  <si>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</si>
  <si>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</si>
  <si>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</si>
  <si>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</si>
  <si>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</si>
  <si>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</si>
  <si>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</si>
  <si>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</si>
  <si>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</si>
  <si>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</si>
  <si>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</si>
  <si>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</si>
  <si>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</si>
  <si>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</si>
  <si>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</si>
  <si>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</si>
  <si>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</si>
  <si>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</si>
  <si>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</si>
  <si>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</si>
  <si>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</si>
  <si>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</si>
  <si>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</si>
  <si>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</si>
  <si>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</si>
  <si>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</si>
  <si>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</si>
  <si>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</si>
  <si>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</si>
  <si>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</si>
  <si>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</si>
  <si>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</si>
  <si>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</si>
  <si>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</si>
  <si>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</si>
  <si>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</si>
  <si>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</si>
  <si>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</si>
  <si>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</si>
  <si>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</si>
  <si>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</si>
  <si>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</si>
  <si>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</si>
  <si>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</si>
  <si>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</si>
  <si>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</si>
  <si>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</si>
  <si>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</si>
  <si>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</si>
  <si>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</si>
  <si>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</si>
  <si>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</si>
  <si>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</si>
  <si>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</si>
  <si>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</si>
  <si>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</si>
  <si>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</si>
  <si>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</si>
  <si>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</si>
  <si>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</si>
  <si>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</si>
  <si>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</si>
  <si>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</si>
  <si>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</si>
  <si>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</si>
  <si>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</si>
  <si>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</si>
  <si>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</si>
  <si>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</si>
  <si>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</si>
  <si>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</si>
  <si>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</si>
  <si>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</si>
  <si>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</si>
  <si>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</si>
  <si>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</si>
  <si>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</si>
  <si>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</si>
  <si>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</si>
  <si>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</si>
  <si>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</si>
  <si>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</si>
  <si>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</si>
  <si>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</si>
  <si>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</si>
  <si>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</si>
  <si>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</si>
  <si>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</si>
  <si>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</si>
  <si>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</si>
  <si>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</si>
  <si>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</si>
  <si>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</si>
  <si>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</si>
  <si>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</si>
  <si>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</si>
  <si>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</si>
  <si>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</si>
  <si>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</si>
  <si>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</si>
  <si>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</si>
  <si>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</si>
  <si>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</si>
  <si>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</si>
  <si>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</si>
  <si>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</si>
  <si>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</si>
  <si>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</si>
  <si>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</si>
  <si>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</si>
  <si>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</si>
  <si>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</si>
  <si>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</si>
  <si>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</si>
  <si>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</si>
  <si>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</si>
  <si>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</si>
  <si>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</si>
  <si>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</si>
  <si>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</si>
  <si>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</si>
  <si>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</si>
  <si>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</si>
  <si>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</si>
  <si>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</si>
  <si>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</si>
  <si>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</si>
  <si>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</si>
  <si>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</si>
  <si>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</si>
  <si>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広島県府中町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</si>
  <si>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</si>
  <si>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</si>
  <si>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</si>
  <si>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</si>
  <si>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</si>
  <si>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</si>
  <si>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</si>
  <si>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</si>
  <si>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</si>
  <si>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</si>
  <si>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</si>
  <si>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</si>
  <si>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</si>
  <si>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</si>
  <si>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</si>
  <si>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</si>
  <si>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</si>
  <si>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</si>
  <si>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</si>
  <si>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</si>
  <si>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</si>
  <si>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</si>
  <si>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</si>
  <si>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</si>
  <si>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</si>
  <si>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</si>
  <si>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</si>
  <si>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</si>
  <si>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</si>
  <si>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</si>
  <si>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</si>
  <si>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</si>
  <si>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</si>
  <si>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</si>
  <si>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</si>
  <si>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</si>
  <si>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</si>
  <si>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</si>
  <si>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</si>
  <si>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</si>
  <si>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</si>
  <si>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</si>
  <si>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</si>
  <si>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</si>
  <si>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</si>
  <si>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</si>
  <si>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</si>
  <si>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</si>
  <si>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</si>
  <si>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</si>
  <si>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</si>
  <si>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</si>
  <si>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</si>
  <si>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</si>
  <si>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</si>
  <si>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</si>
  <si>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</si>
  <si>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</si>
  <si>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</si>
  <si>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</si>
  <si>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</si>
  <si>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</si>
  <si>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</si>
  <si>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</si>
  <si>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</si>
  <si>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</si>
  <si>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</si>
  <si>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</si>
  <si>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</si>
  <si>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</si>
  <si>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</si>
  <si>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</si>
  <si>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</si>
  <si>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</si>
  <si>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</si>
  <si>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</si>
  <si>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</si>
  <si>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</si>
  <si>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</si>
  <si>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</si>
  <si>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</si>
  <si>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</si>
  <si>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</si>
  <si>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</si>
  <si>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</si>
  <si>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</si>
  <si>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</si>
  <si>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</si>
  <si>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</si>
  <si>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</si>
  <si>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</si>
  <si>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</si>
  <si>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</si>
  <si>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</si>
  <si>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</si>
  <si>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</si>
  <si>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</si>
  <si>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</si>
  <si>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</si>
  <si>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</si>
  <si>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</si>
  <si>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</si>
  <si>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</si>
  <si>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</si>
  <si>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</si>
  <si>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</si>
  <si>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</si>
  <si>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</si>
  <si>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</si>
  <si>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</si>
  <si>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</si>
  <si>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</si>
  <si>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</si>
  <si>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</si>
  <si>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</si>
  <si>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</si>
  <si>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</si>
  <si>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</si>
  <si>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</si>
  <si>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</si>
  <si>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</si>
  <si>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</si>
  <si>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</si>
  <si>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</si>
  <si>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</si>
  <si>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</si>
  <si>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</si>
  <si>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</si>
  <si>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</si>
  <si>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</si>
  <si>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</si>
  <si>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</si>
  <si>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</si>
  <si>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</si>
  <si>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</si>
  <si>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</si>
  <si>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</si>
  <si>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</si>
  <si>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</si>
  <si>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</si>
  <si>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</si>
  <si>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</si>
  <si>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</si>
  <si>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</si>
  <si>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</si>
  <si>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</si>
  <si>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</si>
  <si>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</si>
  <si>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</si>
  <si>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</si>
  <si>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</si>
  <si>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</si>
  <si>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</si>
  <si>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</si>
  <si>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</si>
  <si>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</si>
  <si>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</si>
  <si>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</si>
  <si>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</si>
  <si>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</si>
  <si>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</si>
  <si>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</si>
  <si>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</si>
  <si>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</si>
  <si>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</si>
  <si>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</si>
  <si>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</si>
  <si>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</si>
  <si>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</si>
  <si>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</si>
  <si>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</si>
  <si>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</si>
  <si>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</si>
  <si>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</si>
  <si>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</si>
  <si>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</si>
  <si>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</si>
  <si>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</si>
  <si>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</si>
  <si>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</si>
  <si>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</si>
  <si>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</si>
  <si>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</si>
  <si>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</si>
  <si>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6.93</t>
  </si>
  <si>
    <t>▲ 1.42</t>
  </si>
  <si>
    <t>▲ 0.84</t>
  </si>
  <si>
    <t>介護保険特別会計</t>
  </si>
  <si>
    <t>国民健康保険特別会計</t>
  </si>
  <si>
    <t>一般会計</t>
  </si>
  <si>
    <t>後期高齢者医療特別会計</t>
  </si>
  <si>
    <t>土地取得特別会計</t>
  </si>
  <si>
    <t>下水道事業会計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</si>
  <si>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</si>
  <si>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</si>
  <si>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</si>
  <si>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</si>
  <si>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</si>
  <si>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</si>
  <si>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</si>
  <si>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</si>
  <si>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</si>
  <si>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広島県市町総合事務組合</t>
    <rPh sb="0" eb="3">
      <t>ヒロシマケン</t>
    </rPh>
    <rPh sb="3" eb="4">
      <t>シ</t>
    </rPh>
    <rPh sb="4" eb="5">
      <t>マチ</t>
    </rPh>
    <rPh sb="5" eb="7">
      <t>ソウゴウ</t>
    </rPh>
    <rPh sb="7" eb="9">
      <t>ジム</t>
    </rPh>
    <rPh sb="9" eb="11">
      <t>クミアイ</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</si>
  <si>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</si>
  <si>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</si>
  <si>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安芸地区衛生施設管理組合（一般会計）</t>
    <rPh sb="0" eb="2">
      <t>アキ</t>
    </rPh>
    <rPh sb="2" eb="4">
      <t>チク</t>
    </rPh>
    <rPh sb="4" eb="6">
      <t>エイセイ</t>
    </rPh>
    <rPh sb="6" eb="8">
      <t>シセツ</t>
    </rPh>
    <rPh sb="8" eb="10">
      <t>カンリ</t>
    </rPh>
    <rPh sb="10" eb="12">
      <t>クミアイ</t>
    </rPh>
    <phoneticPr fontId="2"/>
  </si>
  <si>
    <t>安芸地区衛生施設管理組合（特別会計）</t>
    <rPh sb="0" eb="2">
      <t>アキ</t>
    </rPh>
    <rPh sb="2" eb="4">
      <t>チク</t>
    </rPh>
    <rPh sb="4" eb="6">
      <t>エイセイ</t>
    </rPh>
    <rPh sb="6" eb="8">
      <t>シセツ</t>
    </rPh>
    <rPh sb="8" eb="10">
      <t>カンリ</t>
    </rPh>
    <rPh sb="10" eb="12">
      <t>クミアイ</t>
    </rPh>
    <phoneticPr fontId="2"/>
  </si>
  <si>
    <t>府中町土地開発公社</t>
    <rPh sb="0" eb="3">
      <t>フチュウチョウ</t>
    </rPh>
    <rPh sb="3" eb="5">
      <t>トチ</t>
    </rPh>
    <rPh sb="5" eb="7">
      <t>カイハツ</t>
    </rPh>
    <rPh sb="7" eb="9">
      <t>コウシャ</t>
    </rPh>
    <phoneticPr fontId="2"/>
  </si>
  <si>
    <t>府中町まちづくり振興基金</t>
    <rPh sb="0" eb="3">
      <t>フチュウチョウ</t>
    </rPh>
    <rPh sb="8" eb="10">
      <t>シンコウ</t>
    </rPh>
    <rPh sb="10" eb="12">
      <t>キキン</t>
    </rPh>
    <phoneticPr fontId="5"/>
  </si>
  <si>
    <t>安芸府中森づくり基金</t>
    <rPh sb="0" eb="2">
      <t>アキ</t>
    </rPh>
    <rPh sb="2" eb="4">
      <t>フチュウ</t>
    </rPh>
    <rPh sb="4" eb="5">
      <t>モリ</t>
    </rPh>
    <rPh sb="8" eb="10">
      <t>キキン</t>
    </rPh>
    <phoneticPr fontId="5"/>
  </si>
  <si>
    <t>府中村永世守屋奨学基金</t>
    <rPh sb="0" eb="2">
      <t>フチュウ</t>
    </rPh>
    <rPh sb="2" eb="3">
      <t>ムラ</t>
    </rPh>
    <rPh sb="3" eb="5">
      <t>エイセイ</t>
    </rPh>
    <rPh sb="5" eb="7">
      <t>モリヤ</t>
    </rPh>
    <rPh sb="7" eb="9">
      <t>ショウガク</t>
    </rPh>
    <rPh sb="9" eb="11">
      <t>キキン</t>
    </rPh>
    <phoneticPr fontId="5"/>
  </si>
  <si>
    <t>〇</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</si>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</sst>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A615-4FD2-BA76-8C130A7CE4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75451</c:v>
                </c:pt>
                <c:pt idx="1">
                  <c:v>78135</c:v>
                </c:pt>
                <c:pt idx="2">
                  <c:v>88079</c:v>
                </c:pt>
                <c:pt idx="3">
                  <c:v>35812</c:v>
                </c:pt>
                <c:pt idx="4">
                  <c:v>33525</c:v>
                </c:pt>
              </c:numCache>
            </c:numRef>
          </c:val>
          <c:smooth val="0"/>
          <c:extLst xmlns:c16r2="http://schemas.microsoft.com/office/drawing/2015/06/chart">
            <c:ext xmlns:c16="http://schemas.microsoft.com/office/drawing/2014/chart" uri="{C3380CC4-5D6E-409C-BE32-E72D297353CC}">
              <c16:uniqueId val="{00000001-A615-4FD2-BA76-8C130A7CE47A}"/>
            </c:ext>
          </c:extLst>
        </c:ser>
        <c:dLbls>
          <c:showLegendKey val="0"/>
          <c:showVal val="0"/>
          <c:showCatName val="0"/>
          <c:showSerName val="0"/>
          <c:showPercent val="0"/>
          <c:showBubbleSize val="0"/>
        </c:dLbls>
        <c:marker val="1"/>
        <c:smooth val="0"/>
        <c:axId val="479748664"/>
        <c:axId val="479746704"/>
      </c:lineChart>
      <c:catAx>
        <c:axId val="479748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9746704"/>
        <c:crosses val="autoZero"/>
        <c:auto val="1"/>
        <c:lblAlgn val="ctr"/>
        <c:lblOffset val="100"/>
        <c:tickLblSkip val="1"/>
        <c:tickMarkSkip val="1"/>
        <c:noMultiLvlLbl val="0"/>
      </c:catAx>
      <c:valAx>
        <c:axId val="4797467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9748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4.66</c:v>
                </c:pt>
                <c:pt idx="1">
                  <c:v>5.4</c:v>
                </c:pt>
                <c:pt idx="2">
                  <c:v>0.3</c:v>
                </c:pt>
                <c:pt idx="3">
                  <c:v>0.24</c:v>
                </c:pt>
                <c:pt idx="4">
                  <c:v>7.0000000000000007E-2</c:v>
                </c:pt>
              </c:numCache>
            </c:numRef>
          </c:val>
          <c:extLst xmlns:c16r2="http://schemas.microsoft.com/office/drawing/2015/06/chart">
            <c:ext xmlns:c16="http://schemas.microsoft.com/office/drawing/2014/chart" uri="{C3380CC4-5D6E-409C-BE32-E72D297353CC}">
              <c16:uniqueId val="{00000000-A5A3-4522-A27E-6F0BEF2F13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16.440000000000001</c:v>
                </c:pt>
                <c:pt idx="1">
                  <c:v>18.309999999999999</c:v>
                </c:pt>
                <c:pt idx="2">
                  <c:v>14.81</c:v>
                </c:pt>
                <c:pt idx="3">
                  <c:v>13.97</c:v>
                </c:pt>
                <c:pt idx="4">
                  <c:v>13.16</c:v>
                </c:pt>
              </c:numCache>
            </c:numRef>
          </c:val>
          <c:extLst xmlns:c16r2="http://schemas.microsoft.com/office/drawing/2015/06/chart">
            <c:ext xmlns:c16="http://schemas.microsoft.com/office/drawing/2014/chart" uri="{C3380CC4-5D6E-409C-BE32-E72D297353CC}">
              <c16:uniqueId val="{00000001-A5A3-4522-A27E-6F0BEF2F1318}"/>
            </c:ext>
          </c:extLst>
        </c:ser>
        <c:dLbls>
          <c:showLegendKey val="0"/>
          <c:showVal val="0"/>
          <c:showCatName val="0"/>
          <c:showSerName val="0"/>
          <c:showPercent val="0"/>
          <c:showBubbleSize val="0"/>
        </c:dLbls>
        <c:gapWidth val="250"/>
        <c:overlap val="100"/>
        <c:axId val="583215104"/>
        <c:axId val="583213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7.18</c:v>
                </c:pt>
                <c:pt idx="1">
                  <c:v>3.13</c:v>
                </c:pt>
                <c:pt idx="2">
                  <c:v>-6.93</c:v>
                </c:pt>
                <c:pt idx="3">
                  <c:v>-1.42</c:v>
                </c:pt>
                <c:pt idx="4">
                  <c:v>-0.84</c:v>
                </c:pt>
              </c:numCache>
            </c:numRef>
          </c:val>
          <c:smooth val="0"/>
          <c:extLst xmlns:c16r2="http://schemas.microsoft.com/office/drawing/2015/06/chart">
            <c:ext xmlns:c16="http://schemas.microsoft.com/office/drawing/2014/chart" uri="{C3380CC4-5D6E-409C-BE32-E72D297353CC}">
              <c16:uniqueId val="{00000002-A5A3-4522-A27E-6F0BEF2F1318}"/>
            </c:ext>
          </c:extLst>
        </c:ser>
        <c:dLbls>
          <c:showLegendKey val="0"/>
          <c:showVal val="0"/>
          <c:showCatName val="0"/>
          <c:showSerName val="0"/>
          <c:showPercent val="0"/>
          <c:showBubbleSize val="0"/>
        </c:dLbls>
        <c:marker val="1"/>
        <c:smooth val="0"/>
        <c:axId val="583215104"/>
        <c:axId val="583213536"/>
      </c:lineChart>
      <c:catAx>
        <c:axId val="58321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3213536"/>
        <c:crosses val="autoZero"/>
        <c:auto val="1"/>
        <c:lblAlgn val="ctr"/>
        <c:lblOffset val="100"/>
        <c:tickLblSkip val="1"/>
        <c:tickMarkSkip val="1"/>
        <c:noMultiLvlLbl val="0"/>
      </c:catAx>
      <c:valAx>
        <c:axId val="58321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321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1.88</c:v>
                </c:pt>
                <c:pt idx="8">
                  <c:v>0</c:v>
                </c:pt>
                <c:pt idx="9">
                  <c:v>0</c:v>
                </c:pt>
              </c:numCache>
            </c:numRef>
          </c:val>
          <c:extLst xmlns:c16r2="http://schemas.microsoft.com/office/drawing/2015/06/chart">
            <c:ext xmlns:c16="http://schemas.microsoft.com/office/drawing/2014/chart" uri="{C3380CC4-5D6E-409C-BE32-E72D297353CC}">
              <c16:uniqueId val="{00000000-7763-4C1C-9772-B4A0716AC8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763-4C1C-9772-B4A0716AC8F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763-4C1C-9772-B4A0716AC8F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763-4C1C-9772-B4A0716AC8FA}"/>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4-7763-4C1C-9772-B4A0716AC8FA}"/>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7763-4C1C-9772-B4A0716AC8F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0.05</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6-7763-4C1C-9772-B4A0716AC8F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4.6500000000000004</c:v>
                </c:pt>
                <c:pt idx="2">
                  <c:v>#N/A</c:v>
                </c:pt>
                <c:pt idx="3">
                  <c:v>5.39</c:v>
                </c:pt>
                <c:pt idx="4">
                  <c:v>#N/A</c:v>
                </c:pt>
                <c:pt idx="5">
                  <c:v>0.3</c:v>
                </c:pt>
                <c:pt idx="6">
                  <c:v>#N/A</c:v>
                </c:pt>
                <c:pt idx="7">
                  <c:v>0.23</c:v>
                </c:pt>
                <c:pt idx="8">
                  <c:v>#N/A</c:v>
                </c:pt>
                <c:pt idx="9">
                  <c:v>7.0000000000000007E-2</c:v>
                </c:pt>
              </c:numCache>
            </c:numRef>
          </c:val>
          <c:extLst xmlns:c16r2="http://schemas.microsoft.com/office/drawing/2015/06/chart">
            <c:ext xmlns:c16="http://schemas.microsoft.com/office/drawing/2014/chart" uri="{C3380CC4-5D6E-409C-BE32-E72D297353CC}">
              <c16:uniqueId val="{00000007-7763-4C1C-9772-B4A0716AC8F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1.08</c:v>
                </c:pt>
                <c:pt idx="6">
                  <c:v>#N/A</c:v>
                </c:pt>
                <c:pt idx="7">
                  <c:v>1.0900000000000001</c:v>
                </c:pt>
                <c:pt idx="8">
                  <c:v>#N/A</c:v>
                </c:pt>
                <c:pt idx="9">
                  <c:v>0.09</c:v>
                </c:pt>
              </c:numCache>
            </c:numRef>
          </c:val>
          <c:extLst xmlns:c16r2="http://schemas.microsoft.com/office/drawing/2015/06/chart">
            <c:ext xmlns:c16="http://schemas.microsoft.com/office/drawing/2014/chart" uri="{C3380CC4-5D6E-409C-BE32-E72D297353CC}">
              <c16:uniqueId val="{00000008-7763-4C1C-9772-B4A0716AC8FA}"/>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0.57999999999999996</c:v>
                </c:pt>
                <c:pt idx="2">
                  <c:v>#N/A</c:v>
                </c:pt>
                <c:pt idx="3">
                  <c:v>1.08</c:v>
                </c:pt>
                <c:pt idx="4">
                  <c:v>#N/A</c:v>
                </c:pt>
                <c:pt idx="5">
                  <c:v>1.34</c:v>
                </c:pt>
                <c:pt idx="6">
                  <c:v>#N/A</c:v>
                </c:pt>
                <c:pt idx="7">
                  <c:v>1.27</c:v>
                </c:pt>
                <c:pt idx="8">
                  <c:v>#N/A</c:v>
                </c:pt>
                <c:pt idx="9">
                  <c:v>0.78</c:v>
                </c:pt>
              </c:numCache>
            </c:numRef>
          </c:val>
          <c:extLst xmlns:c16r2="http://schemas.microsoft.com/office/drawing/2015/06/chart">
            <c:ext xmlns:c16="http://schemas.microsoft.com/office/drawing/2014/chart" uri="{C3380CC4-5D6E-409C-BE32-E72D297353CC}">
              <c16:uniqueId val="{00000009-7763-4C1C-9772-B4A0716AC8FA}"/>
            </c:ext>
          </c:extLst>
        </c:ser>
        <c:dLbls>
          <c:showLegendKey val="0"/>
          <c:showVal val="0"/>
          <c:showCatName val="0"/>
          <c:showSerName val="0"/>
          <c:showPercent val="0"/>
          <c:showBubbleSize val="0"/>
        </c:dLbls>
        <c:gapWidth val="150"/>
        <c:overlap val="100"/>
        <c:axId val="583215888"/>
        <c:axId val="583218632"/>
      </c:barChart>
      <c:catAx>
        <c:axId val="58321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3218632"/>
        <c:crosses val="autoZero"/>
        <c:auto val="1"/>
        <c:lblAlgn val="ctr"/>
        <c:lblOffset val="100"/>
        <c:tickLblSkip val="1"/>
        <c:tickMarkSkip val="1"/>
        <c:noMultiLvlLbl val="0"/>
      </c:catAx>
      <c:valAx>
        <c:axId val="583218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3215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1568</c:v>
                </c:pt>
                <c:pt idx="5">
                  <c:v>1525</c:v>
                </c:pt>
                <c:pt idx="8">
                  <c:v>1543</c:v>
                </c:pt>
                <c:pt idx="11">
                  <c:v>1537</c:v>
                </c:pt>
                <c:pt idx="14">
                  <c:v>1612</c:v>
                </c:pt>
              </c:numCache>
            </c:numRef>
          </c:val>
          <c:extLst xmlns:c16r2="http://schemas.microsoft.com/office/drawing/2015/06/chart">
            <c:ext xmlns:c16="http://schemas.microsoft.com/office/drawing/2014/chart" uri="{C3380CC4-5D6E-409C-BE32-E72D297353CC}">
              <c16:uniqueId val="{00000000-D8C5-4221-A7C5-3146AC05C2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8C5-4221-A7C5-3146AC05C2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92</c:v>
                </c:pt>
                <c:pt idx="3">
                  <c:v>185</c:v>
                </c:pt>
                <c:pt idx="6">
                  <c:v>171</c:v>
                </c:pt>
                <c:pt idx="9">
                  <c:v>129</c:v>
                </c:pt>
                <c:pt idx="12">
                  <c:v>42</c:v>
                </c:pt>
              </c:numCache>
            </c:numRef>
          </c:val>
          <c:extLst xmlns:c16r2="http://schemas.microsoft.com/office/drawing/2015/06/chart">
            <c:ext xmlns:c16="http://schemas.microsoft.com/office/drawing/2014/chart" uri="{C3380CC4-5D6E-409C-BE32-E72D297353CC}">
              <c16:uniqueId val="{00000002-D8C5-4221-A7C5-3146AC05C2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135</c:v>
                </c:pt>
                <c:pt idx="3">
                  <c:v>117</c:v>
                </c:pt>
                <c:pt idx="6">
                  <c:v>27</c:v>
                </c:pt>
                <c:pt idx="9">
                  <c:v>2</c:v>
                </c:pt>
                <c:pt idx="12">
                  <c:v>6</c:v>
                </c:pt>
              </c:numCache>
            </c:numRef>
          </c:val>
          <c:extLst xmlns:c16r2="http://schemas.microsoft.com/office/drawing/2015/06/chart">
            <c:ext xmlns:c16="http://schemas.microsoft.com/office/drawing/2014/chart" uri="{C3380CC4-5D6E-409C-BE32-E72D297353CC}">
              <c16:uniqueId val="{00000003-D8C5-4221-A7C5-3146AC05C2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396</c:v>
                </c:pt>
                <c:pt idx="3">
                  <c:v>315</c:v>
                </c:pt>
                <c:pt idx="6">
                  <c:v>283</c:v>
                </c:pt>
                <c:pt idx="9">
                  <c:v>295</c:v>
                </c:pt>
                <c:pt idx="12">
                  <c:v>277</c:v>
                </c:pt>
              </c:numCache>
            </c:numRef>
          </c:val>
          <c:extLst xmlns:c16r2="http://schemas.microsoft.com/office/drawing/2015/06/chart">
            <c:ext xmlns:c16="http://schemas.microsoft.com/office/drawing/2014/chart" uri="{C3380CC4-5D6E-409C-BE32-E72D297353CC}">
              <c16:uniqueId val="{00000004-D8C5-4221-A7C5-3146AC05C2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8C5-4221-A7C5-3146AC05C2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8C5-4221-A7C5-3146AC05C2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1612</c:v>
                </c:pt>
                <c:pt idx="3">
                  <c:v>1636</c:v>
                </c:pt>
                <c:pt idx="6">
                  <c:v>1620</c:v>
                </c:pt>
                <c:pt idx="9">
                  <c:v>1627</c:v>
                </c:pt>
                <c:pt idx="12">
                  <c:v>1681</c:v>
                </c:pt>
              </c:numCache>
            </c:numRef>
          </c:val>
          <c:extLst xmlns:c16r2="http://schemas.microsoft.com/office/drawing/2015/06/chart">
            <c:ext xmlns:c16="http://schemas.microsoft.com/office/drawing/2014/chart" uri="{C3380CC4-5D6E-409C-BE32-E72D297353CC}">
              <c16:uniqueId val="{00000007-D8C5-4221-A7C5-3146AC05C249}"/>
            </c:ext>
          </c:extLst>
        </c:ser>
        <c:dLbls>
          <c:showLegendKey val="0"/>
          <c:showVal val="0"/>
          <c:showCatName val="0"/>
          <c:showSerName val="0"/>
          <c:showPercent val="0"/>
          <c:showBubbleSize val="0"/>
        </c:dLbls>
        <c:gapWidth val="100"/>
        <c:overlap val="100"/>
        <c:axId val="583219024"/>
        <c:axId val="583218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667</c:v>
                </c:pt>
                <c:pt idx="2">
                  <c:v>#N/A</c:v>
                </c:pt>
                <c:pt idx="3">
                  <c:v>#N/A</c:v>
                </c:pt>
                <c:pt idx="4">
                  <c:v>728</c:v>
                </c:pt>
                <c:pt idx="5">
                  <c:v>#N/A</c:v>
                </c:pt>
                <c:pt idx="6">
                  <c:v>#N/A</c:v>
                </c:pt>
                <c:pt idx="7">
                  <c:v>558</c:v>
                </c:pt>
                <c:pt idx="8">
                  <c:v>#N/A</c:v>
                </c:pt>
                <c:pt idx="9">
                  <c:v>#N/A</c:v>
                </c:pt>
                <c:pt idx="10">
                  <c:v>516</c:v>
                </c:pt>
                <c:pt idx="11">
                  <c:v>#N/A</c:v>
                </c:pt>
                <c:pt idx="12">
                  <c:v>#N/A</c:v>
                </c:pt>
                <c:pt idx="13">
                  <c:v>394</c:v>
                </c:pt>
                <c:pt idx="14">
                  <c:v>#N/A</c:v>
                </c:pt>
              </c:numCache>
            </c:numRef>
          </c:val>
          <c:smooth val="0"/>
          <c:extLst xmlns:c16r2="http://schemas.microsoft.com/office/drawing/2015/06/chart">
            <c:ext xmlns:c16="http://schemas.microsoft.com/office/drawing/2014/chart" uri="{C3380CC4-5D6E-409C-BE32-E72D297353CC}">
              <c16:uniqueId val="{00000008-D8C5-4221-A7C5-3146AC05C249}"/>
            </c:ext>
          </c:extLst>
        </c:ser>
        <c:dLbls>
          <c:showLegendKey val="0"/>
          <c:showVal val="0"/>
          <c:showCatName val="0"/>
          <c:showSerName val="0"/>
          <c:showPercent val="0"/>
          <c:showBubbleSize val="0"/>
        </c:dLbls>
        <c:marker val="1"/>
        <c:smooth val="0"/>
        <c:axId val="583219024"/>
        <c:axId val="583218240"/>
      </c:lineChart>
      <c:catAx>
        <c:axId val="58321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3218240"/>
        <c:crosses val="autoZero"/>
        <c:auto val="1"/>
        <c:lblAlgn val="ctr"/>
        <c:lblOffset val="100"/>
        <c:tickLblSkip val="1"/>
        <c:tickMarkSkip val="1"/>
        <c:noMultiLvlLbl val="0"/>
      </c:catAx>
      <c:valAx>
        <c:axId val="58321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321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17490</c:v>
                </c:pt>
                <c:pt idx="5">
                  <c:v>18727</c:v>
                </c:pt>
                <c:pt idx="8">
                  <c:v>18222</c:v>
                </c:pt>
                <c:pt idx="11">
                  <c:v>18220</c:v>
                </c:pt>
                <c:pt idx="14">
                  <c:v>18403</c:v>
                </c:pt>
              </c:numCache>
            </c:numRef>
          </c:val>
          <c:extLst xmlns:c16r2="http://schemas.microsoft.com/office/drawing/2015/06/chart">
            <c:ext xmlns:c16="http://schemas.microsoft.com/office/drawing/2014/chart" uri="{C3380CC4-5D6E-409C-BE32-E72D297353CC}">
              <c16:uniqueId val="{00000000-DE28-4FC6-9862-883FCA2389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2542</c:v>
                </c:pt>
                <c:pt idx="5">
                  <c:v>3078</c:v>
                </c:pt>
                <c:pt idx="8">
                  <c:v>3669</c:v>
                </c:pt>
                <c:pt idx="11">
                  <c:v>4001</c:v>
                </c:pt>
                <c:pt idx="14">
                  <c:v>4035</c:v>
                </c:pt>
              </c:numCache>
            </c:numRef>
          </c:val>
          <c:extLst xmlns:c16r2="http://schemas.microsoft.com/office/drawing/2015/06/chart">
            <c:ext xmlns:c16="http://schemas.microsoft.com/office/drawing/2014/chart" uri="{C3380CC4-5D6E-409C-BE32-E72D297353CC}">
              <c16:uniqueId val="{00000001-DE28-4FC6-9862-883FCA2389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1762</c:v>
                </c:pt>
                <c:pt idx="5">
                  <c:v>1962</c:v>
                </c:pt>
                <c:pt idx="8">
                  <c:v>314</c:v>
                </c:pt>
                <c:pt idx="11">
                  <c:v>1463</c:v>
                </c:pt>
                <c:pt idx="14">
                  <c:v>1786</c:v>
                </c:pt>
              </c:numCache>
            </c:numRef>
          </c:val>
          <c:extLst xmlns:c16r2="http://schemas.microsoft.com/office/drawing/2015/06/chart">
            <c:ext xmlns:c16="http://schemas.microsoft.com/office/drawing/2014/chart" uri="{C3380CC4-5D6E-409C-BE32-E72D297353CC}">
              <c16:uniqueId val="{00000002-DE28-4FC6-9862-883FCA2389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E28-4FC6-9862-883FCA2389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E28-4FC6-9862-883FCA2389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E28-4FC6-9862-883FCA2389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2603</c:v>
                </c:pt>
                <c:pt idx="3">
                  <c:v>2563</c:v>
                </c:pt>
                <c:pt idx="6">
                  <c:v>2601</c:v>
                </c:pt>
                <c:pt idx="9">
                  <c:v>2464</c:v>
                </c:pt>
                <c:pt idx="12">
                  <c:v>2415</c:v>
                </c:pt>
              </c:numCache>
            </c:numRef>
          </c:val>
          <c:extLst xmlns:c16r2="http://schemas.microsoft.com/office/drawing/2015/06/chart">
            <c:ext xmlns:c16="http://schemas.microsoft.com/office/drawing/2014/chart" uri="{C3380CC4-5D6E-409C-BE32-E72D297353CC}">
              <c16:uniqueId val="{00000006-DE28-4FC6-9862-883FCA2389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197</c:v>
                </c:pt>
                <c:pt idx="3">
                  <c:v>586</c:v>
                </c:pt>
                <c:pt idx="6">
                  <c:v>824</c:v>
                </c:pt>
                <c:pt idx="9">
                  <c:v>824</c:v>
                </c:pt>
                <c:pt idx="12">
                  <c:v>819</c:v>
                </c:pt>
              </c:numCache>
            </c:numRef>
          </c:val>
          <c:extLst xmlns:c16r2="http://schemas.microsoft.com/office/drawing/2015/06/chart">
            <c:ext xmlns:c16="http://schemas.microsoft.com/office/drawing/2014/chart" uri="{C3380CC4-5D6E-409C-BE32-E72D297353CC}">
              <c16:uniqueId val="{00000007-DE28-4FC6-9862-883FCA2389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5228</c:v>
                </c:pt>
                <c:pt idx="3">
                  <c:v>5015</c:v>
                </c:pt>
                <c:pt idx="6">
                  <c:v>4703</c:v>
                </c:pt>
                <c:pt idx="9">
                  <c:v>4375</c:v>
                </c:pt>
                <c:pt idx="12">
                  <c:v>4131</c:v>
                </c:pt>
              </c:numCache>
            </c:numRef>
          </c:val>
          <c:extLst xmlns:c16r2="http://schemas.microsoft.com/office/drawing/2015/06/chart">
            <c:ext xmlns:c16="http://schemas.microsoft.com/office/drawing/2014/chart" uri="{C3380CC4-5D6E-409C-BE32-E72D297353CC}">
              <c16:uniqueId val="{00000008-DE28-4FC6-9862-883FCA2389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1868</c:v>
                </c:pt>
                <c:pt idx="3">
                  <c:v>1585</c:v>
                </c:pt>
                <c:pt idx="6">
                  <c:v>1557</c:v>
                </c:pt>
                <c:pt idx="9">
                  <c:v>1163</c:v>
                </c:pt>
                <c:pt idx="12">
                  <c:v>1148</c:v>
                </c:pt>
              </c:numCache>
            </c:numRef>
          </c:val>
          <c:extLst xmlns:c16r2="http://schemas.microsoft.com/office/drawing/2015/06/chart">
            <c:ext xmlns:c16="http://schemas.microsoft.com/office/drawing/2014/chart" uri="{C3380CC4-5D6E-409C-BE32-E72D297353CC}">
              <c16:uniqueId val="{00000009-DE28-4FC6-9862-883FCA2389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20675</c:v>
                </c:pt>
                <c:pt idx="3">
                  <c:v>21858</c:v>
                </c:pt>
                <c:pt idx="6">
                  <c:v>24100</c:v>
                </c:pt>
                <c:pt idx="9">
                  <c:v>24563</c:v>
                </c:pt>
                <c:pt idx="12">
                  <c:v>25123</c:v>
                </c:pt>
              </c:numCache>
            </c:numRef>
          </c:val>
          <c:extLst xmlns:c16r2="http://schemas.microsoft.com/office/drawing/2015/06/chart">
            <c:ext xmlns:c16="http://schemas.microsoft.com/office/drawing/2014/chart" uri="{C3380CC4-5D6E-409C-BE32-E72D297353CC}">
              <c16:uniqueId val="{0000000A-DE28-4FC6-9862-883FCA2389CE}"/>
            </c:ext>
          </c:extLst>
        </c:ser>
        <c:dLbls>
          <c:showLegendKey val="0"/>
          <c:showVal val="0"/>
          <c:showCatName val="0"/>
          <c:showSerName val="0"/>
          <c:showPercent val="0"/>
          <c:showBubbleSize val="0"/>
        </c:dLbls>
        <c:gapWidth val="100"/>
        <c:overlap val="100"/>
        <c:axId val="583220592"/>
        <c:axId val="583217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8776</c:v>
                </c:pt>
                <c:pt idx="2">
                  <c:v>#N/A</c:v>
                </c:pt>
                <c:pt idx="3">
                  <c:v>#N/A</c:v>
                </c:pt>
                <c:pt idx="4">
                  <c:v>7841</c:v>
                </c:pt>
                <c:pt idx="5">
                  <c:v>#N/A</c:v>
                </c:pt>
                <c:pt idx="6">
                  <c:v>#N/A</c:v>
                </c:pt>
                <c:pt idx="7">
                  <c:v>11581</c:v>
                </c:pt>
                <c:pt idx="8">
                  <c:v>#N/A</c:v>
                </c:pt>
                <c:pt idx="9">
                  <c:v>#N/A</c:v>
                </c:pt>
                <c:pt idx="10">
                  <c:v>9706</c:v>
                </c:pt>
                <c:pt idx="11">
                  <c:v>#N/A</c:v>
                </c:pt>
                <c:pt idx="12">
                  <c:v>#N/A</c:v>
                </c:pt>
                <c:pt idx="13">
                  <c:v>9412</c:v>
                </c:pt>
                <c:pt idx="14">
                  <c:v>#N/A</c:v>
                </c:pt>
              </c:numCache>
            </c:numRef>
          </c:val>
          <c:smooth val="0"/>
          <c:extLst xmlns:c16r2="http://schemas.microsoft.com/office/drawing/2015/06/chart">
            <c:ext xmlns:c16="http://schemas.microsoft.com/office/drawing/2014/chart" uri="{C3380CC4-5D6E-409C-BE32-E72D297353CC}">
              <c16:uniqueId val="{0000000B-DE28-4FC6-9862-883FCA2389CE}"/>
            </c:ext>
          </c:extLst>
        </c:ser>
        <c:dLbls>
          <c:showLegendKey val="0"/>
          <c:showVal val="0"/>
          <c:showCatName val="0"/>
          <c:showSerName val="0"/>
          <c:showPercent val="0"/>
          <c:showBubbleSize val="0"/>
        </c:dLbls>
        <c:marker val="1"/>
        <c:smooth val="0"/>
        <c:axId val="583220592"/>
        <c:axId val="583217064"/>
      </c:lineChart>
      <c:catAx>
        <c:axId val="58322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3217064"/>
        <c:crosses val="autoZero"/>
        <c:auto val="1"/>
        <c:lblAlgn val="ctr"/>
        <c:lblOffset val="100"/>
        <c:tickLblSkip val="1"/>
        <c:tickMarkSkip val="1"/>
        <c:noMultiLvlLbl val="0"/>
      </c:catAx>
      <c:valAx>
        <c:axId val="583217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322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1505</c:v>
                </c:pt>
                <c:pt idx="1">
                  <c:v>1374</c:v>
                </c:pt>
                <c:pt idx="2">
                  <c:v>1306</c:v>
                </c:pt>
              </c:numCache>
            </c:numRef>
          </c:val>
          <c:extLst xmlns:c16r2="http://schemas.microsoft.com/office/drawing/2015/06/chart">
            <c:ext xmlns:c16="http://schemas.microsoft.com/office/drawing/2014/chart" uri="{C3380CC4-5D6E-409C-BE32-E72D297353CC}">
              <c16:uniqueId val="{00000000-7E24-418A-90D6-8A16BFB37C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E24-418A-90D6-8A16BFB37C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c:v>
                </c:pt>
                <c:pt idx="1">
                  <c:v>29</c:v>
                </c:pt>
                <c:pt idx="2">
                  <c:v>41</c:v>
                </c:pt>
              </c:numCache>
            </c:numRef>
          </c:val>
          <c:extLst xmlns:c16r2="http://schemas.microsoft.com/office/drawing/2015/06/chart">
            <c:ext xmlns:c16="http://schemas.microsoft.com/office/drawing/2014/chart" uri="{C3380CC4-5D6E-409C-BE32-E72D297353CC}">
              <c16:uniqueId val="{00000002-7E24-418A-90D6-8A16BFB37C2E}"/>
            </c:ext>
          </c:extLst>
        </c:ser>
        <c:dLbls>
          <c:showLegendKey val="0"/>
          <c:showVal val="0"/>
          <c:showCatName val="0"/>
          <c:showSerName val="0"/>
          <c:showPercent val="0"/>
          <c:showBubbleSize val="0"/>
        </c:dLbls>
        <c:gapWidth val="120"/>
        <c:overlap val="100"/>
        <c:axId val="583217456"/>
        <c:axId val="583217848"/>
      </c:barChart>
      <c:catAx>
        <c:axId val="58321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3217848"/>
        <c:crosses val="autoZero"/>
        <c:auto val="1"/>
        <c:lblAlgn val="ctr"/>
        <c:lblOffset val="100"/>
        <c:tickLblSkip val="1"/>
        <c:tickMarkSkip val="1"/>
        <c:noMultiLvlLbl val="0"/>
      </c:catAx>
      <c:valAx>
        <c:axId val="583217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321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年度と比較した場合、</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公債費に準ずる債務負担行為が</a:t>
          </a:r>
          <a:r>
            <a:rPr kumimoji="1" lang="en-US" altLang="ja-JP" sz="1100">
              <a:solidFill>
                <a:sysClr val="windowText" lastClr="000000"/>
              </a:solidFill>
              <a:effectLst/>
              <a:latin typeface="+mn-lt"/>
              <a:ea typeface="+mn-ea"/>
              <a:cs typeface="+mn-cs"/>
            </a:rPr>
            <a:t>143</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するとともに、</a:t>
          </a:r>
          <a:r>
            <a:rPr kumimoji="1" lang="ja-JP" altLang="ja-JP" sz="1100">
              <a:solidFill>
                <a:sysClr val="windowText" lastClr="000000"/>
              </a:solidFill>
              <a:effectLst/>
              <a:latin typeface="+mn-lt"/>
              <a:ea typeface="+mn-ea"/>
              <a:cs typeface="+mn-cs"/>
            </a:rPr>
            <a:t>一部事務組合で起こした地方債を完済したことに伴う公債費負担</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111</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ています。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これにより、実質公債費比率（</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年平均）は前年度と比較し</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ポイント低下し、</a:t>
          </a:r>
          <a:r>
            <a:rPr kumimoji="1" lang="en-US" altLang="ja-JP" sz="1100">
              <a:solidFill>
                <a:sysClr val="windowText" lastClr="000000"/>
              </a:solidFill>
              <a:effectLst/>
              <a:latin typeface="+mn-lt"/>
              <a:ea typeface="+mn-ea"/>
              <a:cs typeface="+mn-cs"/>
            </a:rPr>
            <a:t>5.6%</a:t>
          </a:r>
          <a:r>
            <a:rPr kumimoji="1" lang="ja-JP" altLang="ja-JP" sz="1100">
              <a:solidFill>
                <a:sysClr val="windowText" lastClr="000000"/>
              </a:solidFill>
              <a:effectLst/>
              <a:latin typeface="+mn-lt"/>
              <a:ea typeface="+mn-ea"/>
              <a:cs typeface="+mn-cs"/>
            </a:rPr>
            <a:t>となっています。</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当町において該当はありません。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前年度と比較し、</a:t>
          </a:r>
          <a:r>
            <a:rPr kumimoji="1" lang="ja-JP" altLang="en-US" sz="1100">
              <a:solidFill>
                <a:sysClr val="windowText" lastClr="000000"/>
              </a:solidFill>
              <a:effectLst/>
              <a:latin typeface="+mn-lt"/>
              <a:ea typeface="+mn-ea"/>
              <a:cs typeface="+mn-cs"/>
            </a:rPr>
            <a:t>充当可能基金の増により、</a:t>
          </a:r>
          <a:r>
            <a:rPr kumimoji="1" lang="ja-JP" altLang="ja-JP" sz="1100">
              <a:solidFill>
                <a:sysClr val="windowText" lastClr="000000"/>
              </a:solidFill>
              <a:effectLst/>
              <a:latin typeface="+mn-lt"/>
              <a:ea typeface="+mn-ea"/>
              <a:cs typeface="+mn-cs"/>
            </a:rPr>
            <a:t>充当可能財源</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540</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しています。</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これにより、将来負担比率は</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ポイント減少し、</a:t>
          </a:r>
          <a:r>
            <a:rPr kumimoji="1" lang="en-US" altLang="ja-JP" sz="1100">
              <a:solidFill>
                <a:sysClr val="windowText" lastClr="000000"/>
              </a:solidFill>
              <a:effectLst/>
              <a:latin typeface="+mn-lt"/>
              <a:ea typeface="+mn-ea"/>
              <a:cs typeface="+mn-cs"/>
            </a:rPr>
            <a:t>109.6%</a:t>
          </a:r>
          <a:r>
            <a:rPr kumimoji="1" lang="ja-JP" altLang="ja-JP" sz="1100">
              <a:solidFill>
                <a:sysClr val="windowText" lastClr="000000"/>
              </a:solidFill>
              <a:effectLst/>
              <a:latin typeface="+mn-lt"/>
              <a:ea typeface="+mn-ea"/>
              <a:cs typeface="+mn-cs"/>
            </a:rPr>
            <a:t>となっています。</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広島県府中町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ysClr val="windowText" lastClr="000000"/>
              </a:solidFill>
              <a:effectLst/>
              <a:latin typeface="+mn-lt"/>
              <a:ea typeface="+mn-ea"/>
              <a:cs typeface="+mn-cs"/>
            </a:rPr>
            <a:t>　地方税の減収により財源不足が生じたため、財政調整基金の取崩しを行った影響で、基金全体で前年度と比較し</a:t>
          </a:r>
          <a:r>
            <a:rPr kumimoji="1" lang="en-US" altLang="ja-JP" sz="1100">
              <a:solidFill>
                <a:sysClr val="windowText" lastClr="000000"/>
              </a:solidFill>
              <a:effectLst/>
              <a:latin typeface="+mn-lt"/>
              <a:ea typeface="+mn-ea"/>
              <a:cs typeface="+mn-cs"/>
            </a:rPr>
            <a:t>56</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）の減となっています。</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安定的で弾力性のある財政運営を目指すため、基金を一定額確保する必要があり、財政調整基金を始め各基金の使途に応じて、引き続き必要</a:t>
          </a:r>
          <a:r>
            <a:rPr kumimoji="1" lang="ja-JP" altLang="ja-JP" sz="1100">
              <a:solidFill>
                <a:schemeClr val="dk1"/>
              </a:solidFill>
              <a:effectLst/>
              <a:latin typeface="+mn-lt"/>
              <a:ea typeface="+mn-ea"/>
              <a:cs typeface="+mn-cs"/>
            </a:rPr>
            <a:t>な額を確保できるよう努めます。</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・府中町まちづくり振興基金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まちづくりの振興に要する事業の財源に充てるための基金です。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・安芸府中森づくり基金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森林の公益的機能を維持増進し、緑豊かな町を形成するための施策に充てる基金です。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・府中村永世守屋奨学基金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教育奨励事業に充てるのための基金です。</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・府中町まちづくり振興基金については、災害等に係るふるさと応援寄附金を次年度以降に有効活用するため、当該基金に積立てを行った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ことなどにより増加しました。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・安芸府中森づくり基金については、災害等により間伐等の森林整備を実施できないことから、県交付金</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百万円を積立てたため増加しました。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・府中村永世守屋奨学基金の増減は百万円未満となっています。</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・府中町まちづくり振興基金については、公共施設の老朽化等を見据え、</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年度に一般財源による積増しを行っており、引き続き今後</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も可能な範囲での積立てを検討します。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・その他の特定目的基金については、基金の使途に応じて必要な額を確保できるよう努めます。</a:t>
          </a:r>
          <a:endParaRPr lang="ja-JP" altLang="ja-JP" sz="1400">
            <a:solidFill>
              <a:sysClr val="windowText" lastClr="000000"/>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財政調整基金については、</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百万円の積立を行った一方で、地方税の減収により財源不足が生じたため、</a:t>
          </a:r>
          <a:r>
            <a:rPr kumimoji="1" lang="en-US" altLang="ja-JP" sz="1100">
              <a:solidFill>
                <a:sysClr val="windowText" lastClr="000000"/>
              </a:solidFill>
              <a:effectLst/>
              <a:latin typeface="+mn-lt"/>
              <a:ea typeface="+mn-ea"/>
              <a:cs typeface="+mn-cs"/>
            </a:rPr>
            <a:t>80</a:t>
          </a:r>
          <a:r>
            <a:rPr kumimoji="1" lang="ja-JP" altLang="ja-JP" sz="1100">
              <a:solidFill>
                <a:sysClr val="windowText" lastClr="000000"/>
              </a:solidFill>
              <a:effectLst/>
              <a:latin typeface="+mn-lt"/>
              <a:ea typeface="+mn-ea"/>
              <a:cs typeface="+mn-cs"/>
            </a:rPr>
            <a:t>百万円の取崩しを行っており、残高としては前年度末と比較して</a:t>
          </a:r>
          <a:r>
            <a:rPr kumimoji="1" lang="en-US" altLang="ja-JP" sz="1100">
              <a:solidFill>
                <a:sysClr val="windowText" lastClr="000000"/>
              </a:solidFill>
              <a:effectLst/>
              <a:latin typeface="+mn-lt"/>
              <a:ea typeface="+mn-ea"/>
              <a:cs typeface="+mn-cs"/>
            </a:rPr>
            <a:t>68</a:t>
          </a:r>
          <a:r>
            <a:rPr kumimoji="1" lang="ja-JP" altLang="ja-JP" sz="1100">
              <a:solidFill>
                <a:sysClr val="windowText" lastClr="000000"/>
              </a:solidFill>
              <a:effectLst/>
              <a:latin typeface="+mn-lt"/>
              <a:ea typeface="+mn-ea"/>
              <a:cs typeface="+mn-cs"/>
            </a:rPr>
            <a:t>百万円減少しています。</a:t>
          </a:r>
          <a:endParaRPr lang="ja-JP" altLang="ja-JP" sz="1400">
            <a:solidFill>
              <a:sysClr val="windowText" lastClr="000000"/>
            </a:solidFill>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当町の財政規模からすると、現在の財政調整基金積立額は少ないとみなしています。安定的な財政運営を目指すためには一定額を確保する必要があるため、引き続きその確保に努めます。</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該当なし</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52,163
51,460
10.41
16,974,660
16,929,391
7,426
9,921,811
25,122,804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全国市町村や広島県市町の平均をかなり上回るとともに、類似団体内の順位も</a:t>
          </a:r>
          <a:r>
            <a:rPr kumimoji="1" lang="ja-JP" altLang="en-US" sz="1100">
              <a:solidFill>
                <a:schemeClr val="dk1"/>
              </a:solidFill>
              <a:effectLst/>
              <a:latin typeface="+mn-lt"/>
              <a:ea typeface="+mn-ea"/>
              <a:cs typeface="+mn-cs"/>
            </a:rPr>
            <a:t>上位で</a:t>
          </a:r>
          <a:r>
            <a:rPr kumimoji="1" lang="ja-JP" altLang="ja-JP" sz="1100">
              <a:solidFill>
                <a:schemeClr val="dk1"/>
              </a:solidFill>
              <a:effectLst/>
              <a:latin typeface="+mn-lt"/>
              <a:ea typeface="+mn-ea"/>
              <a:cs typeface="+mn-cs"/>
            </a:rPr>
            <a:t>高い水準にありますが、余裕のない財政運営が長期に渡り続いており、財政力の高さを享受できていないという側面もあります。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113595</xdr:rowOff>
    </xdr:to>
    <xdr:cxnSp macro="">
      <xdr:nvCxnSpPr>
        <xdr:cNvPr id="69" name="直線コネクタ 68"/>
        <xdr:cNvCxnSpPr/>
      </xdr:nvCxnSpPr>
      <xdr:spPr>
        <a:xfrm>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113595</xdr:rowOff>
    </xdr:to>
    <xdr:cxnSp macro="">
      <xdr:nvCxnSpPr>
        <xdr:cNvPr id="72" name="直線コネクタ 71"/>
        <xdr:cNvCxnSpPr/>
      </xdr:nvCxnSpPr>
      <xdr:spPr>
        <a:xfrm flipV="1">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167217</xdr:rowOff>
    </xdr:to>
    <xdr:cxnSp macro="">
      <xdr:nvCxnSpPr>
        <xdr:cNvPr id="75" name="直線コネクタ 74"/>
        <xdr:cNvCxnSpPr/>
      </xdr:nvCxnSpPr>
      <xdr:spPr>
        <a:xfrm flipV="1">
          <a:off x="2336800" y="69715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9172</xdr:rowOff>
    </xdr:to>
    <xdr:cxnSp macro="">
      <xdr:nvCxnSpPr>
        <xdr:cNvPr id="78" name="直線コネクタ 77"/>
        <xdr:cNvCxnSpPr/>
      </xdr:nvCxnSpPr>
      <xdr:spPr>
        <a:xfrm flipV="1">
          <a:off x="1447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全国市町村や広島県市町の平均を上回り、類似団体内の順位も下位となっています。</a:t>
          </a:r>
          <a:endParaRPr lang="ja-JP" altLang="ja-JP" sz="1400">
            <a:effectLst/>
          </a:endParaRPr>
        </a:p>
        <a:p>
          <a:r>
            <a:rPr kumimoji="1" lang="ja-JP" altLang="ja-JP" sz="1100">
              <a:solidFill>
                <a:schemeClr val="dk1"/>
              </a:solidFill>
              <a:effectLst/>
              <a:latin typeface="+mn-lt"/>
              <a:ea typeface="+mn-ea"/>
              <a:cs typeface="+mn-cs"/>
            </a:rPr>
            <a:t>　土地区画整理事業等の長期的かつ大規模な投資的事業を実施しているところですが、当該事業に従事する職員の雇用が、他市町村にない特徴として人件費の比率を押し上げている要因の一つとなっています。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168148</xdr:rowOff>
    </xdr:from>
    <xdr:to>
      <xdr:col>23</xdr:col>
      <xdr:colOff>133350</xdr:colOff>
      <xdr:row>64</xdr:row>
      <xdr:rowOff>49022</xdr:rowOff>
    </xdr:to>
    <xdr:cxnSp macro="">
      <xdr:nvCxnSpPr>
        <xdr:cNvPr id="125" name="直線コネクタ 124"/>
        <xdr:cNvCxnSpPr/>
      </xdr:nvCxnSpPr>
      <xdr:spPr>
        <a:xfrm flipV="1">
          <a:off x="4953000" y="994079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21099</xdr:rowOff>
    </xdr:from>
    <xdr:ext cx="762000" cy="259045"/>
    <xdr:sp macro="" textlink="">
      <xdr:nvSpPr>
        <xdr:cNvPr id="126" name="財政構造の弾力性最小値テキスト"/>
        <xdr:cNvSpPr txBox="1"/>
      </xdr:nvSpPr>
      <xdr:spPr>
        <a:xfrm>
          <a:off x="5041900" y="1099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49022</xdr:rowOff>
    </xdr:from>
    <xdr:to>
      <xdr:col>24</xdr:col>
      <xdr:colOff>12700</xdr:colOff>
      <xdr:row>64</xdr:row>
      <xdr:rowOff>49022</xdr:rowOff>
    </xdr:to>
    <xdr:cxnSp macro="">
      <xdr:nvCxnSpPr>
        <xdr:cNvPr id="127" name="直線コネクタ 126"/>
        <xdr:cNvCxnSpPr/>
      </xdr:nvCxnSpPr>
      <xdr:spPr>
        <a:xfrm>
          <a:off x="4864100" y="1102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83075</xdr:rowOff>
    </xdr:from>
    <xdr:ext cx="762000" cy="259045"/>
    <xdr:sp macro="" textlink="">
      <xdr:nvSpPr>
        <xdr:cNvPr id="128" name="財政構造の弾力性最大値テキスト"/>
        <xdr:cNvSpPr txBox="1"/>
      </xdr:nvSpPr>
      <xdr:spPr>
        <a:xfrm>
          <a:off x="5041900" y="968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168148</xdr:rowOff>
    </xdr:from>
    <xdr:to>
      <xdr:col>24</xdr:col>
      <xdr:colOff>12700</xdr:colOff>
      <xdr:row>57</xdr:row>
      <xdr:rowOff>168148</xdr:rowOff>
    </xdr:to>
    <xdr:cxnSp macro="">
      <xdr:nvCxnSpPr>
        <xdr:cNvPr id="129" name="直線コネクタ 128"/>
        <xdr:cNvCxnSpPr/>
      </xdr:nvCxnSpPr>
      <xdr:spPr>
        <a:xfrm>
          <a:off x="4864100" y="994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63</xdr:row>
      <xdr:rowOff>167386</xdr:rowOff>
    </xdr:to>
    <xdr:cxnSp macro="">
      <xdr:nvCxnSpPr>
        <xdr:cNvPr id="130" name="直線コネクタ 129"/>
        <xdr:cNvCxnSpPr/>
      </xdr:nvCxnSpPr>
      <xdr:spPr>
        <a:xfrm>
          <a:off x="4114800" y="1091565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133367</xdr:rowOff>
    </xdr:from>
    <xdr:ext cx="762000" cy="259045"/>
    <xdr:sp macro="" textlink="">
      <xdr:nvSpPr>
        <xdr:cNvPr id="131" name="財政構造の弾力性平均値テキスト"/>
        <xdr:cNvSpPr txBox="1"/>
      </xdr:nvSpPr>
      <xdr:spPr>
        <a:xfrm>
          <a:off x="5041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2" name="フローチャート: 判断 131"/>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65</xdr:row>
      <xdr:rowOff>32004</xdr:rowOff>
    </xdr:to>
    <xdr:cxnSp macro="">
      <xdr:nvCxnSpPr>
        <xdr:cNvPr id="133" name="直線コネクタ 132"/>
        <xdr:cNvCxnSpPr/>
      </xdr:nvCxnSpPr>
      <xdr:spPr>
        <a:xfrm flipV="1">
          <a:off x="3225800" y="1091565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97536</xdr:rowOff>
    </xdr:from>
    <xdr:to>
      <xdr:col>19</xdr:col>
      <xdr:colOff>184150</xdr:colOff>
      <xdr:row>62</xdr:row>
      <xdr:rowOff>27686</xdr:rowOff>
    </xdr:to>
    <xdr:sp macro="" textlink="">
      <xdr:nvSpPr>
        <xdr:cNvPr id="134" name="フローチャート: 判断 133"/>
        <xdr:cNvSpPr/>
      </xdr:nvSpPr>
      <xdr:spPr>
        <a:xfrm>
          <a:off x="4064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35" name="テキスト ボックス 134"/>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65</xdr:row>
      <xdr:rowOff>32004</xdr:rowOff>
    </xdr:to>
    <xdr:cxnSp macro="">
      <xdr:nvCxnSpPr>
        <xdr:cNvPr id="136" name="直線コネクタ 135"/>
        <xdr:cNvCxnSpPr/>
      </xdr:nvCxnSpPr>
      <xdr:spPr>
        <a:xfrm>
          <a:off x="2336800" y="10611612"/>
          <a:ext cx="889000" cy="56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78232</xdr:rowOff>
    </xdr:from>
    <xdr:to>
      <xdr:col>15</xdr:col>
      <xdr:colOff>133350</xdr:colOff>
      <xdr:row>62</xdr:row>
      <xdr:rowOff>8382</xdr:rowOff>
    </xdr:to>
    <xdr:sp macro="" textlink="">
      <xdr:nvSpPr>
        <xdr:cNvPr id="137" name="フローチャート: 判断 136"/>
        <xdr:cNvSpPr/>
      </xdr:nvSpPr>
      <xdr:spPr>
        <a:xfrm>
          <a:off x="3175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18559</xdr:rowOff>
    </xdr:from>
    <xdr:ext cx="762000" cy="259045"/>
    <xdr:sp macro="" textlink="">
      <xdr:nvSpPr>
        <xdr:cNvPr id="138" name="テキスト ボックス 137"/>
        <xdr:cNvSpPr txBox="1"/>
      </xdr:nvSpPr>
      <xdr:spPr>
        <a:xfrm>
          <a:off x="2844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62</xdr:row>
      <xdr:rowOff>107188</xdr:rowOff>
    </xdr:to>
    <xdr:cxnSp macro="">
      <xdr:nvCxnSpPr>
        <xdr:cNvPr id="139" name="直線コネクタ 138"/>
        <xdr:cNvCxnSpPr/>
      </xdr:nvCxnSpPr>
      <xdr:spPr>
        <a:xfrm flipV="1">
          <a:off x="1447800" y="106116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78232</xdr:rowOff>
    </xdr:from>
    <xdr:to>
      <xdr:col>11</xdr:col>
      <xdr:colOff>82550</xdr:colOff>
      <xdr:row>62</xdr:row>
      <xdr:rowOff>8382</xdr:rowOff>
    </xdr:to>
    <xdr:sp macro="" textlink="">
      <xdr:nvSpPr>
        <xdr:cNvPr id="140" name="フローチャート: 判断 139"/>
        <xdr:cNvSpPr/>
      </xdr:nvSpPr>
      <xdr:spPr>
        <a:xfrm>
          <a:off x="2286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18559</xdr:rowOff>
    </xdr:from>
    <xdr:ext cx="762000" cy="259045"/>
    <xdr:sp macro="" textlink="">
      <xdr:nvSpPr>
        <xdr:cNvPr id="141" name="テキスト ボックス 140"/>
        <xdr:cNvSpPr txBox="1"/>
      </xdr:nvSpPr>
      <xdr:spPr>
        <a:xfrm>
          <a:off x="1955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42" name="フローチャート: 判断 141"/>
        <xdr:cNvSpPr/>
      </xdr:nvSpPr>
      <xdr:spPr>
        <a:xfrm>
          <a:off x="1397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43" name="テキスト ボックス 142"/>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49" name="楕円 148"/>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12463</xdr:rowOff>
    </xdr:from>
    <xdr:ext cx="762000" cy="259045"/>
    <xdr:sp macro="" textlink="">
      <xdr:nvSpPr>
        <xdr:cNvPr id="150" name="財政構造の弾力性該当値テキスト"/>
        <xdr:cNvSpPr txBox="1"/>
      </xdr:nvSpPr>
      <xdr:spPr>
        <a:xfrm>
          <a:off x="5041900" y="1081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1" name="楕円 150"/>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2" name="テキスト ボックス 151"/>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3" name="楕円 152"/>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4" name="テキスト ボックス 153"/>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5" name="楕円 154"/>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17289</xdr:rowOff>
    </xdr:from>
    <xdr:ext cx="762000" cy="259045"/>
    <xdr:sp macro="" textlink="">
      <xdr:nvSpPr>
        <xdr:cNvPr id="156" name="テキスト ボックス 155"/>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57" name="楕円 156"/>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58" name="テキスト ボックス 157"/>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類似団体や全国市町村、広島県市町の平均より低く、適正な執行状況となっています。今後も引き続き適正な執行を行います。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8" name="直線コネクタ 187"/>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9"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90" name="直線コネクタ 189"/>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91"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2" name="直線コネクタ 191"/>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84172</xdr:rowOff>
    </xdr:from>
    <xdr:to>
      <xdr:col>23</xdr:col>
      <xdr:colOff>133350</xdr:colOff>
      <xdr:row>82</xdr:row>
      <xdr:rowOff>95456</xdr:rowOff>
    </xdr:to>
    <xdr:cxnSp macro="">
      <xdr:nvCxnSpPr>
        <xdr:cNvPr id="193" name="直線コネクタ 192"/>
        <xdr:cNvCxnSpPr/>
      </xdr:nvCxnSpPr>
      <xdr:spPr>
        <a:xfrm>
          <a:off x="4114800" y="14143072"/>
          <a:ext cx="838200" cy="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4"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5" name="フローチャート: 判断 194"/>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84172</xdr:rowOff>
    </xdr:from>
    <xdr:to>
      <xdr:col>19</xdr:col>
      <xdr:colOff>133350</xdr:colOff>
      <xdr:row>82</xdr:row>
      <xdr:rowOff>87999</xdr:rowOff>
    </xdr:to>
    <xdr:cxnSp macro="">
      <xdr:nvCxnSpPr>
        <xdr:cNvPr id="196" name="直線コネクタ 195"/>
        <xdr:cNvCxnSpPr/>
      </xdr:nvCxnSpPr>
      <xdr:spPr>
        <a:xfrm flipV="1">
          <a:off x="3225800" y="14143072"/>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7" name="フローチャート: 判断 196"/>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8" name="テキスト ボックス 197"/>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53727</xdr:rowOff>
    </xdr:from>
    <xdr:to>
      <xdr:col>15</xdr:col>
      <xdr:colOff>82550</xdr:colOff>
      <xdr:row>82</xdr:row>
      <xdr:rowOff>87999</xdr:rowOff>
    </xdr:to>
    <xdr:cxnSp macro="">
      <xdr:nvCxnSpPr>
        <xdr:cNvPr id="199" name="直線コネクタ 198"/>
        <xdr:cNvCxnSpPr/>
      </xdr:nvCxnSpPr>
      <xdr:spPr>
        <a:xfrm>
          <a:off x="2336800" y="14112627"/>
          <a:ext cx="889000" cy="3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200" name="フローチャート: 判断 199"/>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201" name="テキスト ボックス 200"/>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34367</xdr:rowOff>
    </xdr:from>
    <xdr:to>
      <xdr:col>11</xdr:col>
      <xdr:colOff>31750</xdr:colOff>
      <xdr:row>82</xdr:row>
      <xdr:rowOff>53727</xdr:rowOff>
    </xdr:to>
    <xdr:cxnSp macro="">
      <xdr:nvCxnSpPr>
        <xdr:cNvPr id="202" name="直線コネクタ 201"/>
        <xdr:cNvCxnSpPr/>
      </xdr:nvCxnSpPr>
      <xdr:spPr>
        <a:xfrm>
          <a:off x="1447800" y="14093267"/>
          <a:ext cx="889000" cy="1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3" name="フローチャート: 判断 202"/>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4" name="テキスト ボックス 203"/>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5" name="フローチャート: 判断 204"/>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6" name="テキスト ボックス 205"/>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44656</xdr:rowOff>
    </xdr:from>
    <xdr:to>
      <xdr:col>23</xdr:col>
      <xdr:colOff>184150</xdr:colOff>
      <xdr:row>82</xdr:row>
      <xdr:rowOff>146256</xdr:rowOff>
    </xdr:to>
    <xdr:sp macro="" textlink="">
      <xdr:nvSpPr>
        <xdr:cNvPr id="212" name="楕円 211"/>
        <xdr:cNvSpPr/>
      </xdr:nvSpPr>
      <xdr:spPr>
        <a:xfrm>
          <a:off x="4902200" y="1410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137383</xdr:rowOff>
    </xdr:from>
    <xdr:ext cx="762000" cy="259045"/>
    <xdr:sp macro="" textlink="">
      <xdr:nvSpPr>
        <xdr:cNvPr id="213" name="人件費・物件費等の状況該当値テキスト"/>
        <xdr:cNvSpPr txBox="1"/>
      </xdr:nvSpPr>
      <xdr:spPr>
        <a:xfrm>
          <a:off x="5041900" y="1402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33372</xdr:rowOff>
    </xdr:from>
    <xdr:to>
      <xdr:col>19</xdr:col>
      <xdr:colOff>184150</xdr:colOff>
      <xdr:row>82</xdr:row>
      <xdr:rowOff>134972</xdr:rowOff>
    </xdr:to>
    <xdr:sp macro="" textlink="">
      <xdr:nvSpPr>
        <xdr:cNvPr id="214" name="楕円 213"/>
        <xdr:cNvSpPr/>
      </xdr:nvSpPr>
      <xdr:spPr>
        <a:xfrm>
          <a:off x="4064000" y="140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145149</xdr:rowOff>
    </xdr:from>
    <xdr:ext cx="736600" cy="259045"/>
    <xdr:sp macro="" textlink="">
      <xdr:nvSpPr>
        <xdr:cNvPr id="215" name="テキスト ボックス 214"/>
        <xdr:cNvSpPr txBox="1"/>
      </xdr:nvSpPr>
      <xdr:spPr>
        <a:xfrm>
          <a:off x="3733800" y="13861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37199</xdr:rowOff>
    </xdr:from>
    <xdr:to>
      <xdr:col>15</xdr:col>
      <xdr:colOff>133350</xdr:colOff>
      <xdr:row>82</xdr:row>
      <xdr:rowOff>138799</xdr:rowOff>
    </xdr:to>
    <xdr:sp macro="" textlink="">
      <xdr:nvSpPr>
        <xdr:cNvPr id="216" name="楕円 215"/>
        <xdr:cNvSpPr/>
      </xdr:nvSpPr>
      <xdr:spPr>
        <a:xfrm>
          <a:off x="3175000" y="140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148976</xdr:rowOff>
    </xdr:from>
    <xdr:ext cx="762000" cy="259045"/>
    <xdr:sp macro="" textlink="">
      <xdr:nvSpPr>
        <xdr:cNvPr id="217" name="テキスト ボックス 216"/>
        <xdr:cNvSpPr txBox="1"/>
      </xdr:nvSpPr>
      <xdr:spPr>
        <a:xfrm>
          <a:off x="2844800" y="1386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2927</xdr:rowOff>
    </xdr:from>
    <xdr:to>
      <xdr:col>11</xdr:col>
      <xdr:colOff>82550</xdr:colOff>
      <xdr:row>82</xdr:row>
      <xdr:rowOff>104527</xdr:rowOff>
    </xdr:to>
    <xdr:sp macro="" textlink="">
      <xdr:nvSpPr>
        <xdr:cNvPr id="218" name="楕円 217"/>
        <xdr:cNvSpPr/>
      </xdr:nvSpPr>
      <xdr:spPr>
        <a:xfrm>
          <a:off x="2286000" y="1406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114704</xdr:rowOff>
    </xdr:from>
    <xdr:ext cx="762000" cy="259045"/>
    <xdr:sp macro="" textlink="">
      <xdr:nvSpPr>
        <xdr:cNvPr id="219" name="テキスト ボックス 218"/>
        <xdr:cNvSpPr txBox="1"/>
      </xdr:nvSpPr>
      <xdr:spPr>
        <a:xfrm>
          <a:off x="1955800" y="1383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155017</xdr:rowOff>
    </xdr:from>
    <xdr:to>
      <xdr:col>7</xdr:col>
      <xdr:colOff>31750</xdr:colOff>
      <xdr:row>82</xdr:row>
      <xdr:rowOff>85167</xdr:rowOff>
    </xdr:to>
    <xdr:sp macro="" textlink="">
      <xdr:nvSpPr>
        <xdr:cNvPr id="220" name="楕円 219"/>
        <xdr:cNvSpPr/>
      </xdr:nvSpPr>
      <xdr:spPr>
        <a:xfrm>
          <a:off x="1397000" y="1404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95344</xdr:rowOff>
    </xdr:from>
    <xdr:ext cx="762000" cy="259045"/>
    <xdr:sp macro="" textlink="">
      <xdr:nvSpPr>
        <xdr:cNvPr id="221" name="テキスト ボックス 220"/>
        <xdr:cNvSpPr txBox="1"/>
      </xdr:nvSpPr>
      <xdr:spPr>
        <a:xfrm>
          <a:off x="1066800" y="1381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全国町村の平均を上回り、類似団体内の順位も下位となっています。</a:t>
          </a:r>
          <a:endParaRPr lang="ja-JP" altLang="ja-JP" sz="1400">
            <a:effectLst/>
          </a:endParaRPr>
        </a:p>
        <a:p>
          <a:r>
            <a:rPr kumimoji="1" lang="ja-JP" altLang="ja-JP" sz="1100">
              <a:solidFill>
                <a:schemeClr val="dk1"/>
              </a:solidFill>
              <a:effectLst/>
              <a:latin typeface="+mn-lt"/>
              <a:ea typeface="+mn-ea"/>
              <a:cs typeface="+mn-cs"/>
            </a:rPr>
            <a:t>　今後も国や県の制度を踏まえつつ、適切な給与水準となるよう努めます。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2" name="直線コネクタ 251"/>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50800</xdr:rowOff>
    </xdr:to>
    <xdr:cxnSp macro="">
      <xdr:nvCxnSpPr>
        <xdr:cNvPr id="257" name="直線コネクタ 256"/>
        <xdr:cNvCxnSpPr/>
      </xdr:nvCxnSpPr>
      <xdr:spPr>
        <a:xfrm>
          <a:off x="16179800" y="149152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8"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9" name="フローチャート: 判断 258"/>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86</xdr:row>
      <xdr:rowOff>170543</xdr:rowOff>
    </xdr:to>
    <xdr:cxnSp macro="">
      <xdr:nvCxnSpPr>
        <xdr:cNvPr id="260" name="直線コネクタ 259"/>
        <xdr:cNvCxnSpPr/>
      </xdr:nvCxnSpPr>
      <xdr:spPr>
        <a:xfrm>
          <a:off x="15290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85271</xdr:rowOff>
    </xdr:to>
    <xdr:cxnSp macro="">
      <xdr:nvCxnSpPr>
        <xdr:cNvPr id="263" name="直線コネクタ 262"/>
        <xdr:cNvCxnSpPr/>
      </xdr:nvCxnSpPr>
      <xdr:spPr>
        <a:xfrm flipV="1">
          <a:off x="14401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154214</xdr:rowOff>
    </xdr:to>
    <xdr:cxnSp macro="">
      <xdr:nvCxnSpPr>
        <xdr:cNvPr id="266" name="直線コネクタ 265"/>
        <xdr:cNvCxnSpPr/>
      </xdr:nvCxnSpPr>
      <xdr:spPr>
        <a:xfrm flipV="1">
          <a:off x="13512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0" name="テキスト ボックス 269"/>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8" name="楕円 277"/>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79" name="テキスト ボックス 278"/>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0" name="楕円 279"/>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1" name="テキスト ボックス 280"/>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2" name="楕円 281"/>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3" name="テキスト ボックス 282"/>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4" name="楕円 283"/>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5" name="テキスト ボックス 284"/>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広島県市町、類似団体及び全国市町村の平均を下回ってます。</a:t>
          </a:r>
          <a:endParaRPr lang="ja-JP" altLang="ja-JP">
            <a:effectLst/>
          </a:endParaRPr>
        </a:p>
        <a:p>
          <a:r>
            <a:rPr kumimoji="1" lang="ja-JP" altLang="ja-JP" sz="1100">
              <a:solidFill>
                <a:schemeClr val="dk1"/>
              </a:solidFill>
              <a:effectLst/>
              <a:latin typeface="+mn-lt"/>
              <a:ea typeface="+mn-ea"/>
              <a:cs typeface="+mn-cs"/>
            </a:rPr>
            <a:t>　適正な定員管理を継続してきた結果を反映しており、今後も引き続き効率的な行政運営に向けて、職員数の適正化に努めます。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7" name="直線コネクタ 316"/>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8"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9" name="直線コネクタ 318"/>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20"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21" name="直線コネクタ 320"/>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83094</xdr:rowOff>
    </xdr:from>
    <xdr:to>
      <xdr:col>81</xdr:col>
      <xdr:colOff>44450</xdr:colOff>
      <xdr:row>59</xdr:row>
      <xdr:rowOff>95159</xdr:rowOff>
    </xdr:to>
    <xdr:cxnSp macro="">
      <xdr:nvCxnSpPr>
        <xdr:cNvPr id="322" name="直線コネクタ 321"/>
        <xdr:cNvCxnSpPr/>
      </xdr:nvCxnSpPr>
      <xdr:spPr>
        <a:xfrm flipV="1">
          <a:off x="16179800" y="1019864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3"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4" name="フローチャート: 判断 323"/>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95159</xdr:rowOff>
    </xdr:from>
    <xdr:to>
      <xdr:col>77</xdr:col>
      <xdr:colOff>44450</xdr:colOff>
      <xdr:row>59</xdr:row>
      <xdr:rowOff>98606</xdr:rowOff>
    </xdr:to>
    <xdr:cxnSp macro="">
      <xdr:nvCxnSpPr>
        <xdr:cNvPr id="325" name="直線コネクタ 324"/>
        <xdr:cNvCxnSpPr/>
      </xdr:nvCxnSpPr>
      <xdr:spPr>
        <a:xfrm flipV="1">
          <a:off x="15290800" y="1021070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6" name="フローチャート: 判断 325"/>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7" name="テキスト ボックス 326"/>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98606</xdr:rowOff>
    </xdr:from>
    <xdr:to>
      <xdr:col>72</xdr:col>
      <xdr:colOff>203200</xdr:colOff>
      <xdr:row>59</xdr:row>
      <xdr:rowOff>108948</xdr:rowOff>
    </xdr:to>
    <xdr:cxnSp macro="">
      <xdr:nvCxnSpPr>
        <xdr:cNvPr id="328" name="直線コネクタ 327"/>
        <xdr:cNvCxnSpPr/>
      </xdr:nvCxnSpPr>
      <xdr:spPr>
        <a:xfrm flipV="1">
          <a:off x="14401800" y="1021415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9" name="フローチャート: 判断 328"/>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30" name="テキスト ボックス 329"/>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95159</xdr:rowOff>
    </xdr:from>
    <xdr:to>
      <xdr:col>68</xdr:col>
      <xdr:colOff>152400</xdr:colOff>
      <xdr:row>59</xdr:row>
      <xdr:rowOff>108948</xdr:rowOff>
    </xdr:to>
    <xdr:cxnSp macro="">
      <xdr:nvCxnSpPr>
        <xdr:cNvPr id="331" name="直線コネクタ 330"/>
        <xdr:cNvCxnSpPr/>
      </xdr:nvCxnSpPr>
      <xdr:spPr>
        <a:xfrm>
          <a:off x="13512800" y="1021070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2" name="フローチャート: 判断 331"/>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3" name="テキスト ボックス 332"/>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4" name="フローチャート: 判断 333"/>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5" name="テキスト ボックス 334"/>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32294</xdr:rowOff>
    </xdr:from>
    <xdr:to>
      <xdr:col>81</xdr:col>
      <xdr:colOff>95250</xdr:colOff>
      <xdr:row>59</xdr:row>
      <xdr:rowOff>133894</xdr:rowOff>
    </xdr:to>
    <xdr:sp macro="" textlink="">
      <xdr:nvSpPr>
        <xdr:cNvPr id="341" name="楕円 340"/>
        <xdr:cNvSpPr/>
      </xdr:nvSpPr>
      <xdr:spPr>
        <a:xfrm>
          <a:off x="169672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48821</xdr:rowOff>
    </xdr:from>
    <xdr:ext cx="762000" cy="259045"/>
    <xdr:sp macro="" textlink="">
      <xdr:nvSpPr>
        <xdr:cNvPr id="342" name="定員管理の状況該当値テキスト"/>
        <xdr:cNvSpPr txBox="1"/>
      </xdr:nvSpPr>
      <xdr:spPr>
        <a:xfrm>
          <a:off x="17106900" y="999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44359</xdr:rowOff>
    </xdr:from>
    <xdr:to>
      <xdr:col>77</xdr:col>
      <xdr:colOff>95250</xdr:colOff>
      <xdr:row>59</xdr:row>
      <xdr:rowOff>145959</xdr:rowOff>
    </xdr:to>
    <xdr:sp macro="" textlink="">
      <xdr:nvSpPr>
        <xdr:cNvPr id="343" name="楕円 342"/>
        <xdr:cNvSpPr/>
      </xdr:nvSpPr>
      <xdr:spPr>
        <a:xfrm>
          <a:off x="16129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156136</xdr:rowOff>
    </xdr:from>
    <xdr:ext cx="736600" cy="259045"/>
    <xdr:sp macro="" textlink="">
      <xdr:nvSpPr>
        <xdr:cNvPr id="344" name="テキスト ボックス 343"/>
        <xdr:cNvSpPr txBox="1"/>
      </xdr:nvSpPr>
      <xdr:spPr>
        <a:xfrm>
          <a:off x="15798800" y="9928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47806</xdr:rowOff>
    </xdr:from>
    <xdr:to>
      <xdr:col>73</xdr:col>
      <xdr:colOff>44450</xdr:colOff>
      <xdr:row>59</xdr:row>
      <xdr:rowOff>149406</xdr:rowOff>
    </xdr:to>
    <xdr:sp macro="" textlink="">
      <xdr:nvSpPr>
        <xdr:cNvPr id="345" name="楕円 344"/>
        <xdr:cNvSpPr/>
      </xdr:nvSpPr>
      <xdr:spPr>
        <a:xfrm>
          <a:off x="152400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159583</xdr:rowOff>
    </xdr:from>
    <xdr:ext cx="762000" cy="259045"/>
    <xdr:sp macro="" textlink="">
      <xdr:nvSpPr>
        <xdr:cNvPr id="346" name="テキスト ボックス 345"/>
        <xdr:cNvSpPr txBox="1"/>
      </xdr:nvSpPr>
      <xdr:spPr>
        <a:xfrm>
          <a:off x="14909800" y="993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58148</xdr:rowOff>
    </xdr:from>
    <xdr:to>
      <xdr:col>68</xdr:col>
      <xdr:colOff>203200</xdr:colOff>
      <xdr:row>59</xdr:row>
      <xdr:rowOff>159748</xdr:rowOff>
    </xdr:to>
    <xdr:sp macro="" textlink="">
      <xdr:nvSpPr>
        <xdr:cNvPr id="347" name="楕円 346"/>
        <xdr:cNvSpPr/>
      </xdr:nvSpPr>
      <xdr:spPr>
        <a:xfrm>
          <a:off x="14351000" y="101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169925</xdr:rowOff>
    </xdr:from>
    <xdr:ext cx="762000" cy="259045"/>
    <xdr:sp macro="" textlink="">
      <xdr:nvSpPr>
        <xdr:cNvPr id="348" name="テキスト ボックス 347"/>
        <xdr:cNvSpPr txBox="1"/>
      </xdr:nvSpPr>
      <xdr:spPr>
        <a:xfrm>
          <a:off x="14020800" y="994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44359</xdr:rowOff>
    </xdr:from>
    <xdr:to>
      <xdr:col>64</xdr:col>
      <xdr:colOff>152400</xdr:colOff>
      <xdr:row>59</xdr:row>
      <xdr:rowOff>145959</xdr:rowOff>
    </xdr:to>
    <xdr:sp macro="" textlink="">
      <xdr:nvSpPr>
        <xdr:cNvPr id="349" name="楕円 348"/>
        <xdr:cNvSpPr/>
      </xdr:nvSpPr>
      <xdr:spPr>
        <a:xfrm>
          <a:off x="13462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156136</xdr:rowOff>
    </xdr:from>
    <xdr:ext cx="762000" cy="259045"/>
    <xdr:sp macro="" textlink="">
      <xdr:nvSpPr>
        <xdr:cNvPr id="350" name="テキスト ボックス 349"/>
        <xdr:cNvSpPr txBox="1"/>
      </xdr:nvSpPr>
      <xdr:spPr>
        <a:xfrm>
          <a:off x="13131800" y="992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全国市町村の平均を下回ってます。</a:t>
          </a:r>
          <a:endParaRPr lang="ja-JP" altLang="ja-JP" sz="1400">
            <a:effectLst/>
          </a:endParaRPr>
        </a:p>
        <a:p>
          <a:r>
            <a:rPr kumimoji="1" lang="ja-JP" altLang="ja-JP" sz="1100">
              <a:solidFill>
                <a:schemeClr val="dk1"/>
              </a:solidFill>
              <a:effectLst/>
              <a:latin typeface="+mn-lt"/>
              <a:ea typeface="+mn-ea"/>
              <a:cs typeface="+mn-cs"/>
            </a:rPr>
            <a:t>　公債費に準ずる債務負担行為</a:t>
          </a:r>
          <a:r>
            <a:rPr kumimoji="1" lang="ja-JP" altLang="en-US" sz="1100">
              <a:solidFill>
                <a:schemeClr val="dk1"/>
              </a:solidFill>
              <a:effectLst/>
              <a:latin typeface="+mn-lt"/>
              <a:ea typeface="+mn-ea"/>
              <a:cs typeface="+mn-cs"/>
            </a:rPr>
            <a:t>の減少及び</a:t>
          </a:r>
          <a:r>
            <a:rPr kumimoji="1" lang="ja-JP" altLang="ja-JP" sz="1100">
              <a:solidFill>
                <a:schemeClr val="dk1"/>
              </a:solidFill>
              <a:effectLst/>
              <a:latin typeface="+mn-lt"/>
              <a:ea typeface="+mn-ea"/>
              <a:cs typeface="+mn-cs"/>
            </a:rPr>
            <a:t>一部事務組合で起こした地方債を完済したことに伴う公債費負担の減少</a:t>
          </a:r>
          <a:r>
            <a:rPr kumimoji="1" lang="ja-JP" altLang="ja-JP" sz="1100">
              <a:solidFill>
                <a:sysClr val="windowText" lastClr="000000"/>
              </a:solidFill>
              <a:effectLst/>
              <a:latin typeface="+mn-lt"/>
              <a:ea typeface="+mn-ea"/>
              <a:cs typeface="+mn-cs"/>
            </a:rPr>
            <a:t>により、前</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ポイント低減しています。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8" name="直線コネクタ 377"/>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9"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80" name="直線コネクタ 379"/>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124460</xdr:rowOff>
    </xdr:to>
    <xdr:cxnSp macro="">
      <xdr:nvCxnSpPr>
        <xdr:cNvPr id="383" name="直線コネクタ 382"/>
        <xdr:cNvCxnSpPr/>
      </xdr:nvCxnSpPr>
      <xdr:spPr>
        <a:xfrm flipV="1">
          <a:off x="16179800" y="703326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4"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5" name="フローチャート: 判断 384"/>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17356</xdr:rowOff>
    </xdr:to>
    <xdr:cxnSp macro="">
      <xdr:nvCxnSpPr>
        <xdr:cNvPr id="386" name="直線コネクタ 385"/>
        <xdr:cNvCxnSpPr/>
      </xdr:nvCxnSpPr>
      <xdr:spPr>
        <a:xfrm flipV="1">
          <a:off x="15290800" y="715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7" name="フローチャート: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89746</xdr:rowOff>
    </xdr:to>
    <xdr:cxnSp macro="">
      <xdr:nvCxnSpPr>
        <xdr:cNvPr id="389" name="直線コネクタ 388"/>
        <xdr:cNvCxnSpPr/>
      </xdr:nvCxnSpPr>
      <xdr:spPr>
        <a:xfrm flipV="1">
          <a:off x="14401800" y="72182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43</xdr:row>
      <xdr:rowOff>79163</xdr:rowOff>
    </xdr:to>
    <xdr:cxnSp macro="">
      <xdr:nvCxnSpPr>
        <xdr:cNvPr id="392" name="直線コネクタ 391"/>
        <xdr:cNvCxnSpPr/>
      </xdr:nvCxnSpPr>
      <xdr:spPr>
        <a:xfrm flipV="1">
          <a:off x="13512800" y="72906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2" name="楕円 401"/>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3"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4" name="楕円 403"/>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5" name="テキスト ボックス 40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6" name="楕円 405"/>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7" name="テキスト ボックス 406"/>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8" name="楕円 407"/>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9" name="テキスト ボックス 408"/>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10" name="楕円 409"/>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11" name="テキスト ボックス 410"/>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全国市町村や広島県市町の平均を大きく上回り、類似団体内でもかなりの高率となっています。</a:t>
          </a:r>
          <a:endParaRPr lang="ja-JP" altLang="ja-JP" sz="1400">
            <a:effectLst/>
          </a:endParaRPr>
        </a:p>
        <a:p>
          <a:r>
            <a:rPr kumimoji="1" lang="ja-JP" altLang="ja-JP" sz="1100">
              <a:solidFill>
                <a:schemeClr val="dk1"/>
              </a:solidFill>
              <a:effectLst/>
              <a:latin typeface="+mn-lt"/>
              <a:ea typeface="+mn-ea"/>
              <a:cs typeface="+mn-cs"/>
            </a:rPr>
            <a:t>　ただし、充当可能財源の増加により、前年度と比較し</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ポイント低減しています。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2" name="直線コネクタ 441"/>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3"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4" name="直線コネクタ 443"/>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143570</xdr:rowOff>
    </xdr:from>
    <xdr:to>
      <xdr:col>81</xdr:col>
      <xdr:colOff>44450</xdr:colOff>
      <xdr:row>21</xdr:row>
      <xdr:rowOff>18082</xdr:rowOff>
    </xdr:to>
    <xdr:cxnSp macro="">
      <xdr:nvCxnSpPr>
        <xdr:cNvPr id="447" name="直線コネクタ 446"/>
        <xdr:cNvCxnSpPr/>
      </xdr:nvCxnSpPr>
      <xdr:spPr>
        <a:xfrm flipV="1">
          <a:off x="16179800" y="357257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8"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9" name="フローチャート: 判断 448"/>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18082</xdr:rowOff>
    </xdr:from>
    <xdr:to>
      <xdr:col>77</xdr:col>
      <xdr:colOff>44450</xdr:colOff>
      <xdr:row>22</xdr:row>
      <xdr:rowOff>43119</xdr:rowOff>
    </xdr:to>
    <xdr:cxnSp macro="">
      <xdr:nvCxnSpPr>
        <xdr:cNvPr id="450" name="直線コネクタ 449"/>
        <xdr:cNvCxnSpPr/>
      </xdr:nvCxnSpPr>
      <xdr:spPr>
        <a:xfrm flipV="1">
          <a:off x="15290800" y="3618532"/>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1" name="フローチャート: 判断 450"/>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2" name="テキスト ボックス 451"/>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163346</xdr:rowOff>
    </xdr:from>
    <xdr:to>
      <xdr:col>72</xdr:col>
      <xdr:colOff>203200</xdr:colOff>
      <xdr:row>22</xdr:row>
      <xdr:rowOff>43119</xdr:rowOff>
    </xdr:to>
    <xdr:cxnSp macro="">
      <xdr:nvCxnSpPr>
        <xdr:cNvPr id="453" name="直線コネクタ 452"/>
        <xdr:cNvCxnSpPr/>
      </xdr:nvCxnSpPr>
      <xdr:spPr>
        <a:xfrm>
          <a:off x="14401800" y="3420896"/>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4" name="フローチャート: 判断 453"/>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5" name="テキスト ボックス 454"/>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163346</xdr:rowOff>
    </xdr:from>
    <xdr:to>
      <xdr:col>68</xdr:col>
      <xdr:colOff>152400</xdr:colOff>
      <xdr:row>20</xdr:row>
      <xdr:rowOff>160806</xdr:rowOff>
    </xdr:to>
    <xdr:cxnSp macro="">
      <xdr:nvCxnSpPr>
        <xdr:cNvPr id="456" name="直線コネクタ 455"/>
        <xdr:cNvCxnSpPr/>
      </xdr:nvCxnSpPr>
      <xdr:spPr>
        <a:xfrm flipV="1">
          <a:off x="13512800" y="342089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7" name="フローチャート: 判断 456"/>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8" name="テキスト ボックス 457"/>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9" name="フローチャート: 判断 458"/>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60" name="テキスト ボックス 459"/>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92770</xdr:rowOff>
    </xdr:from>
    <xdr:to>
      <xdr:col>81</xdr:col>
      <xdr:colOff>95250</xdr:colOff>
      <xdr:row>21</xdr:row>
      <xdr:rowOff>22920</xdr:rowOff>
    </xdr:to>
    <xdr:sp macro="" textlink="">
      <xdr:nvSpPr>
        <xdr:cNvPr id="466" name="楕円 465"/>
        <xdr:cNvSpPr/>
      </xdr:nvSpPr>
      <xdr:spPr>
        <a:xfrm>
          <a:off x="16967200" y="35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64847</xdr:rowOff>
    </xdr:from>
    <xdr:ext cx="762000" cy="259045"/>
    <xdr:sp macro="" textlink="">
      <xdr:nvSpPr>
        <xdr:cNvPr id="467" name="将来負担の状況該当値テキスト"/>
        <xdr:cNvSpPr txBox="1"/>
      </xdr:nvSpPr>
      <xdr:spPr>
        <a:xfrm>
          <a:off x="17106900" y="349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138732</xdr:rowOff>
    </xdr:from>
    <xdr:to>
      <xdr:col>77</xdr:col>
      <xdr:colOff>95250</xdr:colOff>
      <xdr:row>21</xdr:row>
      <xdr:rowOff>68882</xdr:rowOff>
    </xdr:to>
    <xdr:sp macro="" textlink="">
      <xdr:nvSpPr>
        <xdr:cNvPr id="468" name="楕円 467"/>
        <xdr:cNvSpPr/>
      </xdr:nvSpPr>
      <xdr:spPr>
        <a:xfrm>
          <a:off x="16129000" y="35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53659</xdr:rowOff>
    </xdr:from>
    <xdr:ext cx="736600" cy="259045"/>
    <xdr:sp macro="" textlink="">
      <xdr:nvSpPr>
        <xdr:cNvPr id="469" name="テキスト ボックス 468"/>
        <xdr:cNvSpPr txBox="1"/>
      </xdr:nvSpPr>
      <xdr:spPr>
        <a:xfrm>
          <a:off x="15798800" y="365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163769</xdr:rowOff>
    </xdr:from>
    <xdr:to>
      <xdr:col>73</xdr:col>
      <xdr:colOff>44450</xdr:colOff>
      <xdr:row>22</xdr:row>
      <xdr:rowOff>93919</xdr:rowOff>
    </xdr:to>
    <xdr:sp macro="" textlink="">
      <xdr:nvSpPr>
        <xdr:cNvPr id="470" name="楕円 469"/>
        <xdr:cNvSpPr/>
      </xdr:nvSpPr>
      <xdr:spPr>
        <a:xfrm>
          <a:off x="15240000" y="376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78696</xdr:rowOff>
    </xdr:from>
    <xdr:ext cx="762000" cy="259045"/>
    <xdr:sp macro="" textlink="">
      <xdr:nvSpPr>
        <xdr:cNvPr id="471" name="テキスト ボックス 470"/>
        <xdr:cNvSpPr txBox="1"/>
      </xdr:nvSpPr>
      <xdr:spPr>
        <a:xfrm>
          <a:off x="14909800" y="385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112546</xdr:rowOff>
    </xdr:from>
    <xdr:to>
      <xdr:col>68</xdr:col>
      <xdr:colOff>203200</xdr:colOff>
      <xdr:row>20</xdr:row>
      <xdr:rowOff>42696</xdr:rowOff>
    </xdr:to>
    <xdr:sp macro="" textlink="">
      <xdr:nvSpPr>
        <xdr:cNvPr id="472" name="楕円 471"/>
        <xdr:cNvSpPr/>
      </xdr:nvSpPr>
      <xdr:spPr>
        <a:xfrm>
          <a:off x="14351000" y="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27473</xdr:rowOff>
    </xdr:from>
    <xdr:ext cx="762000" cy="259045"/>
    <xdr:sp macro="" textlink="">
      <xdr:nvSpPr>
        <xdr:cNvPr id="473" name="テキスト ボックス 472"/>
        <xdr:cNvSpPr txBox="1"/>
      </xdr:nvSpPr>
      <xdr:spPr>
        <a:xfrm>
          <a:off x="14020800" y="345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110006</xdr:rowOff>
    </xdr:from>
    <xdr:to>
      <xdr:col>64</xdr:col>
      <xdr:colOff>152400</xdr:colOff>
      <xdr:row>21</xdr:row>
      <xdr:rowOff>40156</xdr:rowOff>
    </xdr:to>
    <xdr:sp macro="" textlink="">
      <xdr:nvSpPr>
        <xdr:cNvPr id="474" name="楕円 473"/>
        <xdr:cNvSpPr/>
      </xdr:nvSpPr>
      <xdr:spPr>
        <a:xfrm>
          <a:off x="13462000" y="35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24933</xdr:rowOff>
    </xdr:from>
    <xdr:ext cx="762000" cy="259045"/>
    <xdr:sp macro="" textlink="">
      <xdr:nvSpPr>
        <xdr:cNvPr id="475" name="テキスト ボックス 474"/>
        <xdr:cNvSpPr txBox="1"/>
      </xdr:nvSpPr>
      <xdr:spPr>
        <a:xfrm>
          <a:off x="13131800" y="362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52,163
51,460
10.41
16,974,660
16,929,391
7,426
9,921,811
25,122,804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広島県市町の平均を下回っているものの、全国市町村や類似団体の平均を上回っています。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減収補てん</a:t>
          </a:r>
          <a:r>
            <a:rPr kumimoji="1" lang="ja-JP" altLang="ja-JP" sz="1100">
              <a:solidFill>
                <a:sysClr val="windowText" lastClr="000000"/>
              </a:solidFill>
              <a:effectLst/>
              <a:latin typeface="+mn-lt"/>
              <a:ea typeface="+mn-ea"/>
              <a:cs typeface="+mn-cs"/>
            </a:rPr>
            <a:t>債の増による経常一般財源等の増により、前年度と比較し</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ポイント減少しています。</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37</xdr:row>
      <xdr:rowOff>156718</xdr:rowOff>
    </xdr:to>
    <xdr:cxnSp macro="">
      <xdr:nvCxnSpPr>
        <xdr:cNvPr id="64" name="直線コネクタ 63"/>
        <xdr:cNvCxnSpPr/>
      </xdr:nvCxnSpPr>
      <xdr:spPr>
        <a:xfrm flipV="1">
          <a:off x="3987800" y="6495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38</xdr:row>
      <xdr:rowOff>35560</xdr:rowOff>
    </xdr:to>
    <xdr:cxnSp macro="">
      <xdr:nvCxnSpPr>
        <xdr:cNvPr id="67" name="直線コネクタ 66"/>
        <xdr:cNvCxnSpPr/>
      </xdr:nvCxnSpPr>
      <xdr:spPr>
        <a:xfrm flipV="1">
          <a:off x="3098800" y="65003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38</xdr:row>
      <xdr:rowOff>35560</xdr:rowOff>
    </xdr:to>
    <xdr:cxnSp macro="">
      <xdr:nvCxnSpPr>
        <xdr:cNvPr id="70" name="直線コネクタ 69"/>
        <xdr:cNvCxnSpPr/>
      </xdr:nvCxnSpPr>
      <xdr:spPr>
        <a:xfrm>
          <a:off x="2209800" y="64317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138430</xdr:rowOff>
    </xdr:to>
    <xdr:cxnSp macro="">
      <xdr:nvCxnSpPr>
        <xdr:cNvPr id="73" name="直線コネクタ 72"/>
        <xdr:cNvCxnSpPr/>
      </xdr:nvCxnSpPr>
      <xdr:spPr>
        <a:xfrm flipV="1">
          <a:off x="1320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類似団体の平均を下回っているものの、広島県市町、全国市町村の平均を上回っています。</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前年度と比較し、物件費充当一般財源は増加しましたが、経常一般財源等の増により、</a:t>
          </a:r>
          <a:r>
            <a:rPr kumimoji="1" lang="en-US" altLang="ja-JP" sz="1100">
              <a:solidFill>
                <a:sysClr val="windowText" lastClr="000000"/>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35560</xdr:rowOff>
    </xdr:to>
    <xdr:cxnSp macro="">
      <xdr:nvCxnSpPr>
        <xdr:cNvPr id="125" name="直線コネクタ 124"/>
        <xdr:cNvCxnSpPr/>
      </xdr:nvCxnSpPr>
      <xdr:spPr>
        <a:xfrm>
          <a:off x="15671800" y="2748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96520</xdr:rowOff>
    </xdr:to>
    <xdr:cxnSp macro="">
      <xdr:nvCxnSpPr>
        <xdr:cNvPr id="128" name="直線コネクタ 127"/>
        <xdr:cNvCxnSpPr/>
      </xdr:nvCxnSpPr>
      <xdr:spPr>
        <a:xfrm flipV="1">
          <a:off x="14782800" y="2748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16</xdr:row>
      <xdr:rowOff>96520</xdr:rowOff>
    </xdr:to>
    <xdr:cxnSp macro="">
      <xdr:nvCxnSpPr>
        <xdr:cNvPr id="131" name="直線コネクタ 130"/>
        <xdr:cNvCxnSpPr/>
      </xdr:nvCxnSpPr>
      <xdr:spPr>
        <a:xfrm>
          <a:off x="13893800" y="25958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111760</xdr:rowOff>
    </xdr:from>
    <xdr:to>
      <xdr:col>69</xdr:col>
      <xdr:colOff>92075</xdr:colOff>
      <xdr:row>15</xdr:row>
      <xdr:rowOff>24130</xdr:rowOff>
    </xdr:to>
    <xdr:cxnSp macro="">
      <xdr:nvCxnSpPr>
        <xdr:cNvPr id="134" name="直線コネクタ 133"/>
        <xdr:cNvCxnSpPr/>
      </xdr:nvCxnSpPr>
      <xdr:spPr>
        <a:xfrm>
          <a:off x="13004800" y="2512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4" name="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5"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6" name="楕円 145"/>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7" name="テキスト ボックス 146"/>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48" name="楕円 147"/>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49" name="テキスト ボックス 148"/>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50" name="楕円 149"/>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51" name="テキスト ボックス 150"/>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60960</xdr:rowOff>
    </xdr:from>
    <xdr:to>
      <xdr:col>65</xdr:col>
      <xdr:colOff>53975</xdr:colOff>
      <xdr:row>14</xdr:row>
      <xdr:rowOff>162560</xdr:rowOff>
    </xdr:to>
    <xdr:sp macro="" textlink="">
      <xdr:nvSpPr>
        <xdr:cNvPr id="152" name="楕円 151"/>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1287</xdr:rowOff>
    </xdr:from>
    <xdr:ext cx="762000" cy="259045"/>
    <xdr:sp macro="" textlink="">
      <xdr:nvSpPr>
        <xdr:cNvPr id="153" name="テキスト ボックス 152"/>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広島県市町や全国市町村、類似団体の平均をいずれも上回っており、前年度と比較し扶助費充当一般財源も増加しています。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年度に設置した福祉事務所に係る給付費等により、高率のまま推移しています。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75293</xdr:rowOff>
    </xdr:from>
    <xdr:to>
      <xdr:col>24</xdr:col>
      <xdr:colOff>25400</xdr:colOff>
      <xdr:row>59</xdr:row>
      <xdr:rowOff>129722</xdr:rowOff>
    </xdr:to>
    <xdr:cxnSp macro="">
      <xdr:nvCxnSpPr>
        <xdr:cNvPr id="188" name="直線コネクタ 187"/>
        <xdr:cNvCxnSpPr/>
      </xdr:nvCxnSpPr>
      <xdr:spPr>
        <a:xfrm>
          <a:off x="3987800" y="101908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75293</xdr:rowOff>
    </xdr:from>
    <xdr:to>
      <xdr:col>19</xdr:col>
      <xdr:colOff>187325</xdr:colOff>
      <xdr:row>59</xdr:row>
      <xdr:rowOff>97065</xdr:rowOff>
    </xdr:to>
    <xdr:cxnSp macro="">
      <xdr:nvCxnSpPr>
        <xdr:cNvPr id="191" name="直線コネクタ 190"/>
        <xdr:cNvCxnSpPr/>
      </xdr:nvCxnSpPr>
      <xdr:spPr>
        <a:xfrm flipV="1">
          <a:off x="3098800" y="10190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59</xdr:row>
      <xdr:rowOff>97065</xdr:rowOff>
    </xdr:to>
    <xdr:cxnSp macro="">
      <xdr:nvCxnSpPr>
        <xdr:cNvPr id="194" name="直線コネクタ 193"/>
        <xdr:cNvCxnSpPr/>
      </xdr:nvCxnSpPr>
      <xdr:spPr>
        <a:xfrm>
          <a:off x="2209800" y="9994900"/>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159657</xdr:rowOff>
    </xdr:to>
    <xdr:cxnSp macro="">
      <xdr:nvCxnSpPr>
        <xdr:cNvPr id="197" name="直線コネクタ 196"/>
        <xdr:cNvCxnSpPr/>
      </xdr:nvCxnSpPr>
      <xdr:spPr>
        <a:xfrm flipV="1">
          <a:off x="1320800" y="9994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78922</xdr:rowOff>
    </xdr:from>
    <xdr:to>
      <xdr:col>24</xdr:col>
      <xdr:colOff>76200</xdr:colOff>
      <xdr:row>60</xdr:row>
      <xdr:rowOff>9072</xdr:rowOff>
    </xdr:to>
    <xdr:sp macro="" textlink="">
      <xdr:nvSpPr>
        <xdr:cNvPr id="207" name="楕円 206"/>
        <xdr:cNvSpPr/>
      </xdr:nvSpPr>
      <xdr:spPr>
        <a:xfrm>
          <a:off x="47752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50999</xdr:rowOff>
    </xdr:from>
    <xdr:ext cx="762000" cy="259045"/>
    <xdr:sp macro="" textlink="">
      <xdr:nvSpPr>
        <xdr:cNvPr id="208" name="扶助費該当値テキスト"/>
        <xdr:cNvSpPr txBox="1"/>
      </xdr:nvSpPr>
      <xdr:spPr>
        <a:xfrm>
          <a:off x="4914900" y="101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24493</xdr:rowOff>
    </xdr:from>
    <xdr:to>
      <xdr:col>20</xdr:col>
      <xdr:colOff>38100</xdr:colOff>
      <xdr:row>59</xdr:row>
      <xdr:rowOff>126093</xdr:rowOff>
    </xdr:to>
    <xdr:sp macro="" textlink="">
      <xdr:nvSpPr>
        <xdr:cNvPr id="209" name="楕円 208"/>
        <xdr:cNvSpPr/>
      </xdr:nvSpPr>
      <xdr:spPr>
        <a:xfrm>
          <a:off x="3937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110870</xdr:rowOff>
    </xdr:from>
    <xdr:ext cx="736600" cy="259045"/>
    <xdr:sp macro="" textlink="">
      <xdr:nvSpPr>
        <xdr:cNvPr id="210" name="テキスト ボックス 209"/>
        <xdr:cNvSpPr txBox="1"/>
      </xdr:nvSpPr>
      <xdr:spPr>
        <a:xfrm>
          <a:off x="3606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46265</xdr:rowOff>
    </xdr:from>
    <xdr:to>
      <xdr:col>15</xdr:col>
      <xdr:colOff>149225</xdr:colOff>
      <xdr:row>59</xdr:row>
      <xdr:rowOff>147865</xdr:rowOff>
    </xdr:to>
    <xdr:sp macro="" textlink="">
      <xdr:nvSpPr>
        <xdr:cNvPr id="211" name="楕円 210"/>
        <xdr:cNvSpPr/>
      </xdr:nvSpPr>
      <xdr:spPr>
        <a:xfrm>
          <a:off x="3048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132642</xdr:rowOff>
    </xdr:from>
    <xdr:ext cx="762000" cy="259045"/>
    <xdr:sp macro="" textlink="">
      <xdr:nvSpPr>
        <xdr:cNvPr id="212" name="テキスト ボックス 211"/>
        <xdr:cNvSpPr txBox="1"/>
      </xdr:nvSpPr>
      <xdr:spPr>
        <a:xfrm>
          <a:off x="2717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3" name="楕円 212"/>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4" name="テキスト ボックス 213"/>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5" name="楕円 214"/>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16" name="テキスト ボックス 215"/>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全国市町村</a:t>
          </a:r>
          <a:r>
            <a:rPr kumimoji="1" lang="ja-JP" altLang="en-US" sz="1100">
              <a:solidFill>
                <a:schemeClr val="dk1"/>
              </a:solidFill>
              <a:effectLst/>
              <a:latin typeface="+mn-lt"/>
              <a:ea typeface="+mn-ea"/>
              <a:cs typeface="+mn-cs"/>
            </a:rPr>
            <a:t>や類似団体</a:t>
          </a:r>
          <a:r>
            <a:rPr kumimoji="1" lang="ja-JP" altLang="ja-JP" sz="1100">
              <a:solidFill>
                <a:schemeClr val="dk1"/>
              </a:solidFill>
              <a:effectLst/>
              <a:latin typeface="+mn-lt"/>
              <a:ea typeface="+mn-ea"/>
              <a:cs typeface="+mn-cs"/>
            </a:rPr>
            <a:t>の平均を下回っているものの、広島県市町の平均を</a:t>
          </a:r>
          <a:r>
            <a:rPr kumimoji="1" lang="ja-JP" altLang="ja-JP" sz="1100">
              <a:solidFill>
                <a:sysClr val="windowText" lastClr="000000"/>
              </a:solidFill>
              <a:effectLst/>
              <a:latin typeface="+mn-lt"/>
              <a:ea typeface="+mn-ea"/>
              <a:cs typeface="+mn-cs"/>
            </a:rPr>
            <a:t>上回っています。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令和元年度から下水道事業</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地方公営企業法を適用</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た影響で、繰出金充当一般財源が減少したことが要因となっています。</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58</xdr:row>
      <xdr:rowOff>22225</xdr:rowOff>
    </xdr:to>
    <xdr:cxnSp macro="">
      <xdr:nvCxnSpPr>
        <xdr:cNvPr id="253" name="直線コネクタ 252"/>
        <xdr:cNvCxnSpPr/>
      </xdr:nvCxnSpPr>
      <xdr:spPr>
        <a:xfrm flipV="1">
          <a:off x="15671800" y="9652000"/>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22225</xdr:rowOff>
    </xdr:from>
    <xdr:to>
      <xdr:col>78</xdr:col>
      <xdr:colOff>69850</xdr:colOff>
      <xdr:row>59</xdr:row>
      <xdr:rowOff>50800</xdr:rowOff>
    </xdr:to>
    <xdr:cxnSp macro="">
      <xdr:nvCxnSpPr>
        <xdr:cNvPr id="256" name="直線コネクタ 255"/>
        <xdr:cNvCxnSpPr/>
      </xdr:nvCxnSpPr>
      <xdr:spPr>
        <a:xfrm flipV="1">
          <a:off x="14782800" y="99663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41275</xdr:rowOff>
    </xdr:from>
    <xdr:to>
      <xdr:col>73</xdr:col>
      <xdr:colOff>180975</xdr:colOff>
      <xdr:row>59</xdr:row>
      <xdr:rowOff>50800</xdr:rowOff>
    </xdr:to>
    <xdr:cxnSp macro="">
      <xdr:nvCxnSpPr>
        <xdr:cNvPr id="259" name="直線コネクタ 258"/>
        <xdr:cNvCxnSpPr/>
      </xdr:nvCxnSpPr>
      <xdr:spPr>
        <a:xfrm>
          <a:off x="13893800" y="99853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41275</xdr:rowOff>
    </xdr:from>
    <xdr:to>
      <xdr:col>69</xdr:col>
      <xdr:colOff>92075</xdr:colOff>
      <xdr:row>58</xdr:row>
      <xdr:rowOff>98425</xdr:rowOff>
    </xdr:to>
    <xdr:cxnSp macro="">
      <xdr:nvCxnSpPr>
        <xdr:cNvPr id="262" name="直線コネクタ 261"/>
        <xdr:cNvCxnSpPr/>
      </xdr:nvCxnSpPr>
      <xdr:spPr>
        <a:xfrm flipV="1">
          <a:off x="13004800" y="9985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2" name="楕円 271"/>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3"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142875</xdr:rowOff>
    </xdr:from>
    <xdr:to>
      <xdr:col>78</xdr:col>
      <xdr:colOff>120650</xdr:colOff>
      <xdr:row>58</xdr:row>
      <xdr:rowOff>73025</xdr:rowOff>
    </xdr:to>
    <xdr:sp macro="" textlink="">
      <xdr:nvSpPr>
        <xdr:cNvPr id="274" name="楕円 273"/>
        <xdr:cNvSpPr/>
      </xdr:nvSpPr>
      <xdr:spPr>
        <a:xfrm>
          <a:off x="156210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57802</xdr:rowOff>
    </xdr:from>
    <xdr:ext cx="736600" cy="259045"/>
    <xdr:sp macro="" textlink="">
      <xdr:nvSpPr>
        <xdr:cNvPr id="275" name="テキスト ボックス 274"/>
        <xdr:cNvSpPr txBox="1"/>
      </xdr:nvSpPr>
      <xdr:spPr>
        <a:xfrm>
          <a:off x="15290800" y="1000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0</xdr:rowOff>
    </xdr:from>
    <xdr:to>
      <xdr:col>74</xdr:col>
      <xdr:colOff>31750</xdr:colOff>
      <xdr:row>59</xdr:row>
      <xdr:rowOff>101600</xdr:rowOff>
    </xdr:to>
    <xdr:sp macro="" textlink="">
      <xdr:nvSpPr>
        <xdr:cNvPr id="276" name="楕円 275"/>
        <xdr:cNvSpPr/>
      </xdr:nvSpPr>
      <xdr:spPr>
        <a:xfrm>
          <a:off x="14732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86377</xdr:rowOff>
    </xdr:from>
    <xdr:ext cx="762000" cy="259045"/>
    <xdr:sp macro="" textlink="">
      <xdr:nvSpPr>
        <xdr:cNvPr id="277" name="テキスト ボックス 276"/>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161925</xdr:rowOff>
    </xdr:from>
    <xdr:to>
      <xdr:col>69</xdr:col>
      <xdr:colOff>142875</xdr:colOff>
      <xdr:row>58</xdr:row>
      <xdr:rowOff>92075</xdr:rowOff>
    </xdr:to>
    <xdr:sp macro="" textlink="">
      <xdr:nvSpPr>
        <xdr:cNvPr id="278" name="楕円 277"/>
        <xdr:cNvSpPr/>
      </xdr:nvSpPr>
      <xdr:spPr>
        <a:xfrm>
          <a:off x="13843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76852</xdr:rowOff>
    </xdr:from>
    <xdr:ext cx="762000" cy="259045"/>
    <xdr:sp macro="" textlink="">
      <xdr:nvSpPr>
        <xdr:cNvPr id="279" name="テキスト ボックス 278"/>
        <xdr:cNvSpPr txBox="1"/>
      </xdr:nvSpPr>
      <xdr:spPr>
        <a:xfrm>
          <a:off x="13512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80" name="楕円 279"/>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81" name="テキスト ボックス 280"/>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類似団体の平均を下回っているものの、広島県市町、全国市町村の平均を上回っています。</a:t>
          </a:r>
          <a:endParaRPr lang="ja-JP" altLang="ja-JP">
            <a:effectLst/>
          </a:endParaRPr>
        </a:p>
        <a:p>
          <a:r>
            <a:rPr kumimoji="1" lang="ja-JP" altLang="ja-JP" sz="1100">
              <a:solidFill>
                <a:schemeClr val="dk1"/>
              </a:solidFill>
              <a:effectLst/>
              <a:latin typeface="+mn-lt"/>
              <a:ea typeface="+mn-ea"/>
              <a:cs typeface="+mn-cs"/>
            </a:rPr>
            <a:t>　前年度と比較し、</a:t>
          </a:r>
          <a:r>
            <a:rPr kumimoji="1" lang="ja-JP" altLang="ja-JP" sz="1100">
              <a:solidFill>
                <a:sysClr val="windowText" lastClr="000000"/>
              </a:solidFill>
              <a:effectLst/>
              <a:latin typeface="+mn-lt"/>
              <a:ea typeface="+mn-ea"/>
              <a:cs typeface="+mn-cs"/>
            </a:rPr>
            <a:t>補助費等充当一般財源が大幅に増加していることから、</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ポイント上昇しています。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36</xdr:row>
      <xdr:rowOff>40132</xdr:rowOff>
    </xdr:to>
    <xdr:cxnSp macro="">
      <xdr:nvCxnSpPr>
        <xdr:cNvPr id="311" name="直線コネクタ 310"/>
        <xdr:cNvCxnSpPr/>
      </xdr:nvCxnSpPr>
      <xdr:spPr>
        <a:xfrm>
          <a:off x="15671800" y="606602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65278</xdr:rowOff>
    </xdr:to>
    <xdr:cxnSp macro="">
      <xdr:nvCxnSpPr>
        <xdr:cNvPr id="314" name="直線コネクタ 313"/>
        <xdr:cNvCxnSpPr/>
      </xdr:nvCxnSpPr>
      <xdr:spPr>
        <a:xfrm>
          <a:off x="14782800" y="6043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42418</xdr:rowOff>
    </xdr:to>
    <xdr:cxnSp macro="">
      <xdr:nvCxnSpPr>
        <xdr:cNvPr id="317" name="直線コネクタ 316"/>
        <xdr:cNvCxnSpPr/>
      </xdr:nvCxnSpPr>
      <xdr:spPr>
        <a:xfrm>
          <a:off x="13893800" y="6034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74422</xdr:rowOff>
    </xdr:to>
    <xdr:cxnSp macro="">
      <xdr:nvCxnSpPr>
        <xdr:cNvPr id="320" name="直線コネクタ 319"/>
        <xdr:cNvCxnSpPr/>
      </xdr:nvCxnSpPr>
      <xdr:spPr>
        <a:xfrm flipV="1">
          <a:off x="13004800" y="60340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30" name="楕円 329"/>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31"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32" name="楕円 331"/>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33" name="テキスト ボックス 332"/>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34" name="楕円 333"/>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35" name="テキスト ボックス 334"/>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6" name="楕円 335"/>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7" name="テキスト ボックス 336"/>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8" name="楕円 337"/>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9" name="テキスト ボックス 338"/>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広島県市町の平均を下回っているものの、全国市町村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類似団体の平均を上回っています。</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前年度と比較し、公債費充当一般財源の増により、</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しています。</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168911</xdr:rowOff>
    </xdr:from>
    <xdr:to>
      <xdr:col>24</xdr:col>
      <xdr:colOff>25400</xdr:colOff>
      <xdr:row>78</xdr:row>
      <xdr:rowOff>27939</xdr:rowOff>
    </xdr:to>
    <xdr:cxnSp macro="">
      <xdr:nvCxnSpPr>
        <xdr:cNvPr id="372" name="直線コネクタ 371"/>
        <xdr:cNvCxnSpPr/>
      </xdr:nvCxnSpPr>
      <xdr:spPr>
        <a:xfrm>
          <a:off x="3987800" y="133705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168911</xdr:rowOff>
    </xdr:from>
    <xdr:to>
      <xdr:col>19</xdr:col>
      <xdr:colOff>187325</xdr:colOff>
      <xdr:row>78</xdr:row>
      <xdr:rowOff>96520</xdr:rowOff>
    </xdr:to>
    <xdr:cxnSp macro="">
      <xdr:nvCxnSpPr>
        <xdr:cNvPr id="375" name="直線コネクタ 374"/>
        <xdr:cNvCxnSpPr/>
      </xdr:nvCxnSpPr>
      <xdr:spPr>
        <a:xfrm flipV="1">
          <a:off x="3098800" y="133705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78</xdr:row>
      <xdr:rowOff>96520</xdr:rowOff>
    </xdr:to>
    <xdr:cxnSp macro="">
      <xdr:nvCxnSpPr>
        <xdr:cNvPr id="378" name="直線コネクタ 377"/>
        <xdr:cNvCxnSpPr/>
      </xdr:nvCxnSpPr>
      <xdr:spPr>
        <a:xfrm>
          <a:off x="2209800" y="133324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77</xdr:row>
      <xdr:rowOff>138430</xdr:rowOff>
    </xdr:to>
    <xdr:cxnSp macro="">
      <xdr:nvCxnSpPr>
        <xdr:cNvPr id="381" name="直線コネクタ 380"/>
        <xdr:cNvCxnSpPr/>
      </xdr:nvCxnSpPr>
      <xdr:spPr>
        <a:xfrm flipV="1">
          <a:off x="1320800" y="13332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148589</xdr:rowOff>
    </xdr:from>
    <xdr:to>
      <xdr:col>24</xdr:col>
      <xdr:colOff>76200</xdr:colOff>
      <xdr:row>78</xdr:row>
      <xdr:rowOff>78739</xdr:rowOff>
    </xdr:to>
    <xdr:sp macro="" textlink="">
      <xdr:nvSpPr>
        <xdr:cNvPr id="391" name="楕円 390"/>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120666</xdr:rowOff>
    </xdr:from>
    <xdr:ext cx="762000" cy="259045"/>
    <xdr:sp macro="" textlink="">
      <xdr:nvSpPr>
        <xdr:cNvPr id="392" name="公債費該当値テキスト"/>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118111</xdr:rowOff>
    </xdr:from>
    <xdr:to>
      <xdr:col>20</xdr:col>
      <xdr:colOff>38100</xdr:colOff>
      <xdr:row>78</xdr:row>
      <xdr:rowOff>48261</xdr:rowOff>
    </xdr:to>
    <xdr:sp macro="" textlink="">
      <xdr:nvSpPr>
        <xdr:cNvPr id="393" name="楕円 392"/>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94" name="テキスト ボックス 393"/>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95" name="楕円 394"/>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96" name="テキスト ボックス 395"/>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80011</xdr:rowOff>
    </xdr:from>
    <xdr:to>
      <xdr:col>11</xdr:col>
      <xdr:colOff>60325</xdr:colOff>
      <xdr:row>78</xdr:row>
      <xdr:rowOff>10161</xdr:rowOff>
    </xdr:to>
    <xdr:sp macro="" textlink="">
      <xdr:nvSpPr>
        <xdr:cNvPr id="397" name="楕円 396"/>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98" name="テキスト ボックス 397"/>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9" name="楕円 398"/>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400" name="テキスト ボックス 399"/>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広島県市町や全国市町村、類似団体の平均をいずれも上回っています。</a:t>
          </a:r>
          <a:endParaRPr lang="ja-JP" altLang="ja-JP" sz="1400">
            <a:effectLst/>
          </a:endParaRPr>
        </a:p>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し、引き続き</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を超過し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、経常収支比率引き上げの一要因となっています。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42418</xdr:rowOff>
    </xdr:to>
    <xdr:cxnSp macro="">
      <xdr:nvCxnSpPr>
        <xdr:cNvPr id="431" name="直線コネクタ 430"/>
        <xdr:cNvCxnSpPr/>
      </xdr:nvCxnSpPr>
      <xdr:spPr>
        <a:xfrm>
          <a:off x="15671800" y="135549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80</xdr:row>
      <xdr:rowOff>26415</xdr:rowOff>
    </xdr:to>
    <xdr:cxnSp macro="">
      <xdr:nvCxnSpPr>
        <xdr:cNvPr id="434" name="直線コネクタ 433"/>
        <xdr:cNvCxnSpPr/>
      </xdr:nvCxnSpPr>
      <xdr:spPr>
        <a:xfrm flipV="1">
          <a:off x="14782800" y="13554963"/>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80</xdr:row>
      <xdr:rowOff>26415</xdr:rowOff>
    </xdr:to>
    <xdr:cxnSp macro="">
      <xdr:nvCxnSpPr>
        <xdr:cNvPr id="437" name="直線コネクタ 436"/>
        <xdr:cNvCxnSpPr/>
      </xdr:nvCxnSpPr>
      <xdr:spPr>
        <a:xfrm>
          <a:off x="13893800" y="13289787"/>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78</xdr:row>
      <xdr:rowOff>30987</xdr:rowOff>
    </xdr:to>
    <xdr:cxnSp macro="">
      <xdr:nvCxnSpPr>
        <xdr:cNvPr id="440" name="直線コネクタ 439"/>
        <xdr:cNvCxnSpPr/>
      </xdr:nvCxnSpPr>
      <xdr:spPr>
        <a:xfrm flipV="1">
          <a:off x="13004800" y="132897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50" name="楕円 449"/>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135145</xdr:rowOff>
    </xdr:from>
    <xdr:ext cx="762000" cy="259045"/>
    <xdr:sp macro="" textlink="">
      <xdr:nvSpPr>
        <xdr:cNvPr id="451" name="公債費以外該当値テキスト"/>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52" name="楕円 451"/>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45990</xdr:rowOff>
    </xdr:from>
    <xdr:ext cx="736600" cy="259045"/>
    <xdr:sp macro="" textlink="">
      <xdr:nvSpPr>
        <xdr:cNvPr id="453" name="テキスト ボックス 452"/>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147065</xdr:rowOff>
    </xdr:from>
    <xdr:to>
      <xdr:col>74</xdr:col>
      <xdr:colOff>31750</xdr:colOff>
      <xdr:row>80</xdr:row>
      <xdr:rowOff>77215</xdr:rowOff>
    </xdr:to>
    <xdr:sp macro="" textlink="">
      <xdr:nvSpPr>
        <xdr:cNvPr id="454" name="楕円 453"/>
        <xdr:cNvSpPr/>
      </xdr:nvSpPr>
      <xdr:spPr>
        <a:xfrm>
          <a:off x="14732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61992</xdr:rowOff>
    </xdr:from>
    <xdr:ext cx="762000" cy="259045"/>
    <xdr:sp macro="" textlink="">
      <xdr:nvSpPr>
        <xdr:cNvPr id="455" name="テキスト ボックス 454"/>
        <xdr:cNvSpPr txBox="1"/>
      </xdr:nvSpPr>
      <xdr:spPr>
        <a:xfrm>
          <a:off x="14401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6" name="楕円 455"/>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57" name="テキスト ボックス 456"/>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8" name="楕円 457"/>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9" name="テキスト ボックス 458"/>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167816</xdr:rowOff>
    </xdr:from>
    <xdr:to>
      <xdr:col>29</xdr:col>
      <xdr:colOff>127000</xdr:colOff>
      <xdr:row>19</xdr:row>
      <xdr:rowOff>12335</xdr:rowOff>
    </xdr:to>
    <xdr:cxnSp macro="">
      <xdr:nvCxnSpPr>
        <xdr:cNvPr id="52" name="直線コネクタ 51"/>
        <xdr:cNvCxnSpPr/>
      </xdr:nvCxnSpPr>
      <xdr:spPr bwMode="auto">
        <a:xfrm>
          <a:off x="5003800" y="3301541"/>
          <a:ext cx="647700" cy="1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167816</xdr:rowOff>
    </xdr:from>
    <xdr:to>
      <xdr:col>26</xdr:col>
      <xdr:colOff>50800</xdr:colOff>
      <xdr:row>19</xdr:row>
      <xdr:rowOff>1444</xdr:rowOff>
    </xdr:to>
    <xdr:cxnSp macro="">
      <xdr:nvCxnSpPr>
        <xdr:cNvPr id="55" name="直線コネクタ 54"/>
        <xdr:cNvCxnSpPr/>
      </xdr:nvCxnSpPr>
      <xdr:spPr bwMode="auto">
        <a:xfrm flipV="1">
          <a:off x="4305300" y="3301541"/>
          <a:ext cx="698500" cy="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1444</xdr:rowOff>
    </xdr:from>
    <xdr:to>
      <xdr:col>22</xdr:col>
      <xdr:colOff>114300</xdr:colOff>
      <xdr:row>19</xdr:row>
      <xdr:rowOff>14736</xdr:rowOff>
    </xdr:to>
    <xdr:cxnSp macro="">
      <xdr:nvCxnSpPr>
        <xdr:cNvPr id="58" name="直線コネクタ 57"/>
        <xdr:cNvCxnSpPr/>
      </xdr:nvCxnSpPr>
      <xdr:spPr bwMode="auto">
        <a:xfrm flipV="1">
          <a:off x="3606800" y="3306619"/>
          <a:ext cx="698500" cy="1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170510</xdr:rowOff>
    </xdr:from>
    <xdr:to>
      <xdr:col>18</xdr:col>
      <xdr:colOff>177800</xdr:colOff>
      <xdr:row>19</xdr:row>
      <xdr:rowOff>14736</xdr:rowOff>
    </xdr:to>
    <xdr:cxnSp macro="">
      <xdr:nvCxnSpPr>
        <xdr:cNvPr id="61" name="直線コネクタ 60"/>
        <xdr:cNvCxnSpPr/>
      </xdr:nvCxnSpPr>
      <xdr:spPr bwMode="auto">
        <a:xfrm>
          <a:off x="2908300" y="3304235"/>
          <a:ext cx="698500" cy="15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132985</xdr:rowOff>
    </xdr:from>
    <xdr:to>
      <xdr:col>29</xdr:col>
      <xdr:colOff>177800</xdr:colOff>
      <xdr:row>19</xdr:row>
      <xdr:rowOff>63135</xdr:rowOff>
    </xdr:to>
    <xdr:sp macro="" textlink="">
      <xdr:nvSpPr>
        <xdr:cNvPr id="71" name="楕円 70"/>
        <xdr:cNvSpPr/>
      </xdr:nvSpPr>
      <xdr:spPr bwMode="auto">
        <a:xfrm>
          <a:off x="5600700" y="3266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105062</xdr:rowOff>
    </xdr:from>
    <xdr:ext cx="762000" cy="259045"/>
    <xdr:sp macro="" textlink="">
      <xdr:nvSpPr>
        <xdr:cNvPr id="72" name="人口1人当たり決算額の推移該当値テキスト130"/>
        <xdr:cNvSpPr txBox="1"/>
      </xdr:nvSpPr>
      <xdr:spPr>
        <a:xfrm>
          <a:off x="5740400" y="323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117016</xdr:rowOff>
    </xdr:from>
    <xdr:to>
      <xdr:col>26</xdr:col>
      <xdr:colOff>101600</xdr:colOff>
      <xdr:row>19</xdr:row>
      <xdr:rowOff>47166</xdr:rowOff>
    </xdr:to>
    <xdr:sp macro="" textlink="">
      <xdr:nvSpPr>
        <xdr:cNvPr id="73" name="楕円 72"/>
        <xdr:cNvSpPr/>
      </xdr:nvSpPr>
      <xdr:spPr bwMode="auto">
        <a:xfrm>
          <a:off x="4953000" y="3250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31943</xdr:rowOff>
    </xdr:from>
    <xdr:ext cx="736600" cy="259045"/>
    <xdr:sp macro="" textlink="">
      <xdr:nvSpPr>
        <xdr:cNvPr id="74" name="テキスト ボックス 73"/>
        <xdr:cNvSpPr txBox="1"/>
      </xdr:nvSpPr>
      <xdr:spPr>
        <a:xfrm>
          <a:off x="4622800" y="3337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122094</xdr:rowOff>
    </xdr:from>
    <xdr:to>
      <xdr:col>22</xdr:col>
      <xdr:colOff>165100</xdr:colOff>
      <xdr:row>19</xdr:row>
      <xdr:rowOff>52244</xdr:rowOff>
    </xdr:to>
    <xdr:sp macro="" textlink="">
      <xdr:nvSpPr>
        <xdr:cNvPr id="75" name="楕円 74"/>
        <xdr:cNvSpPr/>
      </xdr:nvSpPr>
      <xdr:spPr bwMode="auto">
        <a:xfrm>
          <a:off x="4254500" y="325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37021</xdr:rowOff>
    </xdr:from>
    <xdr:ext cx="762000" cy="259045"/>
    <xdr:sp macro="" textlink="">
      <xdr:nvSpPr>
        <xdr:cNvPr id="76" name="テキスト ボックス 75"/>
        <xdr:cNvSpPr txBox="1"/>
      </xdr:nvSpPr>
      <xdr:spPr>
        <a:xfrm>
          <a:off x="3924300" y="334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135386</xdr:rowOff>
    </xdr:from>
    <xdr:to>
      <xdr:col>19</xdr:col>
      <xdr:colOff>38100</xdr:colOff>
      <xdr:row>19</xdr:row>
      <xdr:rowOff>65536</xdr:rowOff>
    </xdr:to>
    <xdr:sp macro="" textlink="">
      <xdr:nvSpPr>
        <xdr:cNvPr id="77" name="楕円 76"/>
        <xdr:cNvSpPr/>
      </xdr:nvSpPr>
      <xdr:spPr bwMode="auto">
        <a:xfrm>
          <a:off x="3556000" y="326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50313</xdr:rowOff>
    </xdr:from>
    <xdr:ext cx="762000" cy="259045"/>
    <xdr:sp macro="" textlink="">
      <xdr:nvSpPr>
        <xdr:cNvPr id="78" name="テキスト ボックス 77"/>
        <xdr:cNvSpPr txBox="1"/>
      </xdr:nvSpPr>
      <xdr:spPr>
        <a:xfrm>
          <a:off x="3225800" y="335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119710</xdr:rowOff>
    </xdr:from>
    <xdr:to>
      <xdr:col>15</xdr:col>
      <xdr:colOff>101600</xdr:colOff>
      <xdr:row>19</xdr:row>
      <xdr:rowOff>49860</xdr:rowOff>
    </xdr:to>
    <xdr:sp macro="" textlink="">
      <xdr:nvSpPr>
        <xdr:cNvPr id="79" name="楕円 78"/>
        <xdr:cNvSpPr/>
      </xdr:nvSpPr>
      <xdr:spPr bwMode="auto">
        <a:xfrm>
          <a:off x="2857500" y="3253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34637</xdr:rowOff>
    </xdr:from>
    <xdr:ext cx="762000" cy="259045"/>
    <xdr:sp macro="" textlink="">
      <xdr:nvSpPr>
        <xdr:cNvPr id="80" name="テキスト ボックス 79"/>
        <xdr:cNvSpPr txBox="1"/>
      </xdr:nvSpPr>
      <xdr:spPr>
        <a:xfrm>
          <a:off x="2527300" y="333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8748</xdr:rowOff>
    </xdr:from>
    <xdr:to>
      <xdr:col>29</xdr:col>
      <xdr:colOff>127000</xdr:colOff>
      <xdr:row>36</xdr:row>
      <xdr:rowOff>83893</xdr:rowOff>
    </xdr:to>
    <xdr:cxnSp macro="">
      <xdr:nvCxnSpPr>
        <xdr:cNvPr id="115" name="直線コネクタ 114"/>
        <xdr:cNvCxnSpPr/>
      </xdr:nvCxnSpPr>
      <xdr:spPr bwMode="auto">
        <a:xfrm>
          <a:off x="5003800" y="6961998"/>
          <a:ext cx="647700" cy="75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324772</xdr:rowOff>
    </xdr:from>
    <xdr:to>
      <xdr:col>26</xdr:col>
      <xdr:colOff>50800</xdr:colOff>
      <xdr:row>36</xdr:row>
      <xdr:rowOff>8748</xdr:rowOff>
    </xdr:to>
    <xdr:cxnSp macro="">
      <xdr:nvCxnSpPr>
        <xdr:cNvPr id="118" name="直線コネクタ 117"/>
        <xdr:cNvCxnSpPr/>
      </xdr:nvCxnSpPr>
      <xdr:spPr bwMode="auto">
        <a:xfrm>
          <a:off x="4305300" y="6935122"/>
          <a:ext cx="698500" cy="26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217199</xdr:rowOff>
    </xdr:from>
    <xdr:to>
      <xdr:col>22</xdr:col>
      <xdr:colOff>114300</xdr:colOff>
      <xdr:row>35</xdr:row>
      <xdr:rowOff>324772</xdr:rowOff>
    </xdr:to>
    <xdr:cxnSp macro="">
      <xdr:nvCxnSpPr>
        <xdr:cNvPr id="121" name="直線コネクタ 120"/>
        <xdr:cNvCxnSpPr/>
      </xdr:nvCxnSpPr>
      <xdr:spPr bwMode="auto">
        <a:xfrm>
          <a:off x="3606800" y="6827549"/>
          <a:ext cx="698500" cy="107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217199</xdr:rowOff>
    </xdr:from>
    <xdr:to>
      <xdr:col>18</xdr:col>
      <xdr:colOff>177800</xdr:colOff>
      <xdr:row>35</xdr:row>
      <xdr:rowOff>255898</xdr:rowOff>
    </xdr:to>
    <xdr:cxnSp macro="">
      <xdr:nvCxnSpPr>
        <xdr:cNvPr id="124" name="直線コネクタ 123"/>
        <xdr:cNvCxnSpPr/>
      </xdr:nvCxnSpPr>
      <xdr:spPr bwMode="auto">
        <a:xfrm flipV="1">
          <a:off x="2908300" y="6827549"/>
          <a:ext cx="698500" cy="38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33093</xdr:rowOff>
    </xdr:from>
    <xdr:to>
      <xdr:col>29</xdr:col>
      <xdr:colOff>177800</xdr:colOff>
      <xdr:row>36</xdr:row>
      <xdr:rowOff>134693</xdr:rowOff>
    </xdr:to>
    <xdr:sp macro="" textlink="">
      <xdr:nvSpPr>
        <xdr:cNvPr id="134" name="楕円 133"/>
        <xdr:cNvSpPr/>
      </xdr:nvSpPr>
      <xdr:spPr bwMode="auto">
        <a:xfrm>
          <a:off x="5600700" y="6986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5170</xdr:rowOff>
    </xdr:from>
    <xdr:ext cx="762000" cy="259045"/>
    <xdr:sp macro="" textlink="">
      <xdr:nvSpPr>
        <xdr:cNvPr id="135" name="人口1人当たり決算額の推移該当値テキスト445"/>
        <xdr:cNvSpPr txBox="1"/>
      </xdr:nvSpPr>
      <xdr:spPr>
        <a:xfrm>
          <a:off x="5740400" y="695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300848</xdr:rowOff>
    </xdr:from>
    <xdr:to>
      <xdr:col>26</xdr:col>
      <xdr:colOff>101600</xdr:colOff>
      <xdr:row>36</xdr:row>
      <xdr:rowOff>59548</xdr:rowOff>
    </xdr:to>
    <xdr:sp macro="" textlink="">
      <xdr:nvSpPr>
        <xdr:cNvPr id="136" name="楕円 135"/>
        <xdr:cNvSpPr/>
      </xdr:nvSpPr>
      <xdr:spPr bwMode="auto">
        <a:xfrm>
          <a:off x="4953000" y="6911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44325</xdr:rowOff>
    </xdr:from>
    <xdr:ext cx="736600" cy="259045"/>
    <xdr:sp macro="" textlink="">
      <xdr:nvSpPr>
        <xdr:cNvPr id="137" name="テキスト ボックス 136"/>
        <xdr:cNvSpPr txBox="1"/>
      </xdr:nvSpPr>
      <xdr:spPr>
        <a:xfrm>
          <a:off x="4622800" y="6997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273972</xdr:rowOff>
    </xdr:from>
    <xdr:to>
      <xdr:col>22</xdr:col>
      <xdr:colOff>165100</xdr:colOff>
      <xdr:row>36</xdr:row>
      <xdr:rowOff>32672</xdr:rowOff>
    </xdr:to>
    <xdr:sp macro="" textlink="">
      <xdr:nvSpPr>
        <xdr:cNvPr id="138" name="楕円 137"/>
        <xdr:cNvSpPr/>
      </xdr:nvSpPr>
      <xdr:spPr bwMode="auto">
        <a:xfrm>
          <a:off x="4254500" y="688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17449</xdr:rowOff>
    </xdr:from>
    <xdr:ext cx="762000" cy="259045"/>
    <xdr:sp macro="" textlink="">
      <xdr:nvSpPr>
        <xdr:cNvPr id="139" name="テキスト ボックス 138"/>
        <xdr:cNvSpPr txBox="1"/>
      </xdr:nvSpPr>
      <xdr:spPr>
        <a:xfrm>
          <a:off x="3924300" y="697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166399</xdr:rowOff>
    </xdr:from>
    <xdr:to>
      <xdr:col>19</xdr:col>
      <xdr:colOff>38100</xdr:colOff>
      <xdr:row>35</xdr:row>
      <xdr:rowOff>267999</xdr:rowOff>
    </xdr:to>
    <xdr:sp macro="" textlink="">
      <xdr:nvSpPr>
        <xdr:cNvPr id="140" name="楕円 139"/>
        <xdr:cNvSpPr/>
      </xdr:nvSpPr>
      <xdr:spPr bwMode="auto">
        <a:xfrm>
          <a:off x="3556000" y="6776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278176</xdr:rowOff>
    </xdr:from>
    <xdr:ext cx="762000" cy="259045"/>
    <xdr:sp macro="" textlink="">
      <xdr:nvSpPr>
        <xdr:cNvPr id="141" name="テキスト ボックス 140"/>
        <xdr:cNvSpPr txBox="1"/>
      </xdr:nvSpPr>
      <xdr:spPr>
        <a:xfrm>
          <a:off x="3225800" y="654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205098</xdr:rowOff>
    </xdr:from>
    <xdr:to>
      <xdr:col>15</xdr:col>
      <xdr:colOff>101600</xdr:colOff>
      <xdr:row>35</xdr:row>
      <xdr:rowOff>306698</xdr:rowOff>
    </xdr:to>
    <xdr:sp macro="" textlink="">
      <xdr:nvSpPr>
        <xdr:cNvPr id="142" name="楕円 141"/>
        <xdr:cNvSpPr/>
      </xdr:nvSpPr>
      <xdr:spPr bwMode="auto">
        <a:xfrm>
          <a:off x="2857500" y="681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316875</xdr:rowOff>
    </xdr:from>
    <xdr:ext cx="762000" cy="259045"/>
    <xdr:sp macro="" textlink="">
      <xdr:nvSpPr>
        <xdr:cNvPr id="143" name="テキスト ボックス 142"/>
        <xdr:cNvSpPr txBox="1"/>
      </xdr:nvSpPr>
      <xdr:spPr>
        <a:xfrm>
          <a:off x="2527300" y="658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52,163
51,460
10.41
16,974,660
16,929,391
7,426
9,921,811
25,122,804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72949</xdr:rowOff>
    </xdr:from>
    <xdr:to>
      <xdr:col>24</xdr:col>
      <xdr:colOff>63500</xdr:colOff>
      <xdr:row>37</xdr:row>
      <xdr:rowOff>74454</xdr:rowOff>
    </xdr:to>
    <xdr:cxnSp macro="">
      <xdr:nvCxnSpPr>
        <xdr:cNvPr id="61" name="直線コネクタ 60"/>
        <xdr:cNvCxnSpPr/>
      </xdr:nvCxnSpPr>
      <xdr:spPr>
        <a:xfrm>
          <a:off x="3797300" y="6416599"/>
          <a:ext cx="8382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72949</xdr:rowOff>
    </xdr:from>
    <xdr:to>
      <xdr:col>19</xdr:col>
      <xdr:colOff>177800</xdr:colOff>
      <xdr:row>37</xdr:row>
      <xdr:rowOff>113278</xdr:rowOff>
    </xdr:to>
    <xdr:cxnSp macro="">
      <xdr:nvCxnSpPr>
        <xdr:cNvPr id="64" name="直線コネクタ 63"/>
        <xdr:cNvCxnSpPr/>
      </xdr:nvCxnSpPr>
      <xdr:spPr>
        <a:xfrm flipV="1">
          <a:off x="2908300" y="6416599"/>
          <a:ext cx="889000" cy="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102114</xdr:rowOff>
    </xdr:from>
    <xdr:to>
      <xdr:col>15</xdr:col>
      <xdr:colOff>50800</xdr:colOff>
      <xdr:row>37</xdr:row>
      <xdr:rowOff>113278</xdr:rowOff>
    </xdr:to>
    <xdr:cxnSp macro="">
      <xdr:nvCxnSpPr>
        <xdr:cNvPr id="67" name="直線コネクタ 66"/>
        <xdr:cNvCxnSpPr/>
      </xdr:nvCxnSpPr>
      <xdr:spPr>
        <a:xfrm>
          <a:off x="2019300" y="6445764"/>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84303</xdr:rowOff>
    </xdr:from>
    <xdr:to>
      <xdr:col>10</xdr:col>
      <xdr:colOff>114300</xdr:colOff>
      <xdr:row>37</xdr:row>
      <xdr:rowOff>102114</xdr:rowOff>
    </xdr:to>
    <xdr:cxnSp macro="">
      <xdr:nvCxnSpPr>
        <xdr:cNvPr id="70" name="直線コネクタ 69"/>
        <xdr:cNvCxnSpPr/>
      </xdr:nvCxnSpPr>
      <xdr:spPr>
        <a:xfrm>
          <a:off x="1130300" y="6427953"/>
          <a:ext cx="889000" cy="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23654</xdr:rowOff>
    </xdr:from>
    <xdr:to>
      <xdr:col>24</xdr:col>
      <xdr:colOff>114300</xdr:colOff>
      <xdr:row>37</xdr:row>
      <xdr:rowOff>125254</xdr:rowOff>
    </xdr:to>
    <xdr:sp macro="" textlink="">
      <xdr:nvSpPr>
        <xdr:cNvPr id="80" name="楕円 79"/>
        <xdr:cNvSpPr/>
      </xdr:nvSpPr>
      <xdr:spPr>
        <a:xfrm>
          <a:off x="4584700" y="636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2081</xdr:rowOff>
    </xdr:from>
    <xdr:ext cx="534377" cy="259045"/>
    <xdr:sp macro="" textlink="">
      <xdr:nvSpPr>
        <xdr:cNvPr id="81" name="人件費該当値テキスト"/>
        <xdr:cNvSpPr txBox="1"/>
      </xdr:nvSpPr>
      <xdr:spPr>
        <a:xfrm>
          <a:off x="4686300" y="63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22149</xdr:rowOff>
    </xdr:from>
    <xdr:to>
      <xdr:col>20</xdr:col>
      <xdr:colOff>38100</xdr:colOff>
      <xdr:row>37</xdr:row>
      <xdr:rowOff>123749</xdr:rowOff>
    </xdr:to>
    <xdr:sp macro="" textlink="">
      <xdr:nvSpPr>
        <xdr:cNvPr id="82" name="楕円 81"/>
        <xdr:cNvSpPr/>
      </xdr:nvSpPr>
      <xdr:spPr>
        <a:xfrm>
          <a:off x="3746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140276</xdr:rowOff>
    </xdr:from>
    <xdr:ext cx="534377" cy="259045"/>
    <xdr:sp macro="" textlink="">
      <xdr:nvSpPr>
        <xdr:cNvPr id="83" name="テキスト ボックス 82"/>
        <xdr:cNvSpPr txBox="1"/>
      </xdr:nvSpPr>
      <xdr:spPr>
        <a:xfrm>
          <a:off x="3530111" y="61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62478</xdr:rowOff>
    </xdr:from>
    <xdr:to>
      <xdr:col>15</xdr:col>
      <xdr:colOff>101600</xdr:colOff>
      <xdr:row>37</xdr:row>
      <xdr:rowOff>164078</xdr:rowOff>
    </xdr:to>
    <xdr:sp macro="" textlink="">
      <xdr:nvSpPr>
        <xdr:cNvPr id="84" name="楕円 83"/>
        <xdr:cNvSpPr/>
      </xdr:nvSpPr>
      <xdr:spPr>
        <a:xfrm>
          <a:off x="2857500" y="640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155205</xdr:rowOff>
    </xdr:from>
    <xdr:ext cx="534377" cy="259045"/>
    <xdr:sp macro="" textlink="">
      <xdr:nvSpPr>
        <xdr:cNvPr id="85" name="テキスト ボックス 84"/>
        <xdr:cNvSpPr txBox="1"/>
      </xdr:nvSpPr>
      <xdr:spPr>
        <a:xfrm>
          <a:off x="2641111" y="64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51314</xdr:rowOff>
    </xdr:from>
    <xdr:to>
      <xdr:col>10</xdr:col>
      <xdr:colOff>165100</xdr:colOff>
      <xdr:row>37</xdr:row>
      <xdr:rowOff>152914</xdr:rowOff>
    </xdr:to>
    <xdr:sp macro="" textlink="">
      <xdr:nvSpPr>
        <xdr:cNvPr id="86" name="楕円 85"/>
        <xdr:cNvSpPr/>
      </xdr:nvSpPr>
      <xdr:spPr>
        <a:xfrm>
          <a:off x="1968500" y="63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144042</xdr:rowOff>
    </xdr:from>
    <xdr:ext cx="534377" cy="259045"/>
    <xdr:sp macro="" textlink="">
      <xdr:nvSpPr>
        <xdr:cNvPr id="87" name="テキスト ボックス 86"/>
        <xdr:cNvSpPr txBox="1"/>
      </xdr:nvSpPr>
      <xdr:spPr>
        <a:xfrm>
          <a:off x="1752111" y="64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33503</xdr:rowOff>
    </xdr:from>
    <xdr:to>
      <xdr:col>6</xdr:col>
      <xdr:colOff>38100</xdr:colOff>
      <xdr:row>37</xdr:row>
      <xdr:rowOff>135103</xdr:rowOff>
    </xdr:to>
    <xdr:sp macro="" textlink="">
      <xdr:nvSpPr>
        <xdr:cNvPr id="88" name="楕円 87"/>
        <xdr:cNvSpPr/>
      </xdr:nvSpPr>
      <xdr:spPr>
        <a:xfrm>
          <a:off x="1079500" y="63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151630</xdr:rowOff>
    </xdr:from>
    <xdr:ext cx="534377" cy="259045"/>
    <xdr:sp macro="" textlink="">
      <xdr:nvSpPr>
        <xdr:cNvPr id="89" name="テキスト ボックス 88"/>
        <xdr:cNvSpPr txBox="1"/>
      </xdr:nvSpPr>
      <xdr:spPr>
        <a:xfrm>
          <a:off x="863111" y="61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86589</xdr:rowOff>
    </xdr:from>
    <xdr:to>
      <xdr:col>24</xdr:col>
      <xdr:colOff>63500</xdr:colOff>
      <xdr:row>58</xdr:row>
      <xdr:rowOff>116687</xdr:rowOff>
    </xdr:to>
    <xdr:cxnSp macro="">
      <xdr:nvCxnSpPr>
        <xdr:cNvPr id="119" name="直線コネクタ 118"/>
        <xdr:cNvCxnSpPr/>
      </xdr:nvCxnSpPr>
      <xdr:spPr>
        <a:xfrm flipV="1">
          <a:off x="3797300" y="10030689"/>
          <a:ext cx="838200" cy="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111379</xdr:rowOff>
    </xdr:from>
    <xdr:to>
      <xdr:col>19</xdr:col>
      <xdr:colOff>177800</xdr:colOff>
      <xdr:row>58</xdr:row>
      <xdr:rowOff>116687</xdr:rowOff>
    </xdr:to>
    <xdr:cxnSp macro="">
      <xdr:nvCxnSpPr>
        <xdr:cNvPr id="122" name="直線コネクタ 121"/>
        <xdr:cNvCxnSpPr/>
      </xdr:nvCxnSpPr>
      <xdr:spPr>
        <a:xfrm>
          <a:off x="2908300" y="10055479"/>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111379</xdr:rowOff>
    </xdr:from>
    <xdr:to>
      <xdr:col>15</xdr:col>
      <xdr:colOff>50800</xdr:colOff>
      <xdr:row>58</xdr:row>
      <xdr:rowOff>151282</xdr:rowOff>
    </xdr:to>
    <xdr:cxnSp macro="">
      <xdr:nvCxnSpPr>
        <xdr:cNvPr id="125" name="直線コネクタ 124"/>
        <xdr:cNvCxnSpPr/>
      </xdr:nvCxnSpPr>
      <xdr:spPr>
        <a:xfrm flipV="1">
          <a:off x="2019300" y="10055479"/>
          <a:ext cx="8890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151282</xdr:rowOff>
    </xdr:from>
    <xdr:to>
      <xdr:col>10</xdr:col>
      <xdr:colOff>114300</xdr:colOff>
      <xdr:row>59</xdr:row>
      <xdr:rowOff>4445</xdr:rowOff>
    </xdr:to>
    <xdr:cxnSp macro="">
      <xdr:nvCxnSpPr>
        <xdr:cNvPr id="128" name="直線コネクタ 127"/>
        <xdr:cNvCxnSpPr/>
      </xdr:nvCxnSpPr>
      <xdr:spPr>
        <a:xfrm flipV="1">
          <a:off x="1130300" y="10095382"/>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35789</xdr:rowOff>
    </xdr:from>
    <xdr:to>
      <xdr:col>24</xdr:col>
      <xdr:colOff>114300</xdr:colOff>
      <xdr:row>58</xdr:row>
      <xdr:rowOff>137389</xdr:rowOff>
    </xdr:to>
    <xdr:sp macro="" textlink="">
      <xdr:nvSpPr>
        <xdr:cNvPr id="138" name="楕円 137"/>
        <xdr:cNvSpPr/>
      </xdr:nvSpPr>
      <xdr:spPr>
        <a:xfrm>
          <a:off x="4584700" y="99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122166</xdr:rowOff>
    </xdr:from>
    <xdr:ext cx="534377" cy="259045"/>
    <xdr:sp macro="" textlink="">
      <xdr:nvSpPr>
        <xdr:cNvPr id="139" name="物件費該当値テキスト"/>
        <xdr:cNvSpPr txBox="1"/>
      </xdr:nvSpPr>
      <xdr:spPr>
        <a:xfrm>
          <a:off x="4686300" y="989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65887</xdr:rowOff>
    </xdr:from>
    <xdr:to>
      <xdr:col>20</xdr:col>
      <xdr:colOff>38100</xdr:colOff>
      <xdr:row>58</xdr:row>
      <xdr:rowOff>167487</xdr:rowOff>
    </xdr:to>
    <xdr:sp macro="" textlink="">
      <xdr:nvSpPr>
        <xdr:cNvPr id="140" name="楕円 139"/>
        <xdr:cNvSpPr/>
      </xdr:nvSpPr>
      <xdr:spPr>
        <a:xfrm>
          <a:off x="3746500" y="1000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158614</xdr:rowOff>
    </xdr:from>
    <xdr:ext cx="534377" cy="259045"/>
    <xdr:sp macro="" textlink="">
      <xdr:nvSpPr>
        <xdr:cNvPr id="141" name="テキスト ボックス 140"/>
        <xdr:cNvSpPr txBox="1"/>
      </xdr:nvSpPr>
      <xdr:spPr>
        <a:xfrm>
          <a:off x="3530111" y="1010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60579</xdr:rowOff>
    </xdr:from>
    <xdr:to>
      <xdr:col>15</xdr:col>
      <xdr:colOff>101600</xdr:colOff>
      <xdr:row>58</xdr:row>
      <xdr:rowOff>162179</xdr:rowOff>
    </xdr:to>
    <xdr:sp macro="" textlink="">
      <xdr:nvSpPr>
        <xdr:cNvPr id="142" name="楕円 141"/>
        <xdr:cNvSpPr/>
      </xdr:nvSpPr>
      <xdr:spPr>
        <a:xfrm>
          <a:off x="2857500" y="100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153306</xdr:rowOff>
    </xdr:from>
    <xdr:ext cx="534377" cy="259045"/>
    <xdr:sp macro="" textlink="">
      <xdr:nvSpPr>
        <xdr:cNvPr id="143" name="テキスト ボックス 142"/>
        <xdr:cNvSpPr txBox="1"/>
      </xdr:nvSpPr>
      <xdr:spPr>
        <a:xfrm>
          <a:off x="2641111" y="100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100482</xdr:rowOff>
    </xdr:from>
    <xdr:to>
      <xdr:col>10</xdr:col>
      <xdr:colOff>165100</xdr:colOff>
      <xdr:row>59</xdr:row>
      <xdr:rowOff>30632</xdr:rowOff>
    </xdr:to>
    <xdr:sp macro="" textlink="">
      <xdr:nvSpPr>
        <xdr:cNvPr id="144" name="楕円 143"/>
        <xdr:cNvSpPr/>
      </xdr:nvSpPr>
      <xdr:spPr>
        <a:xfrm>
          <a:off x="1968500" y="100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21759</xdr:rowOff>
    </xdr:from>
    <xdr:ext cx="534377" cy="259045"/>
    <xdr:sp macro="" textlink="">
      <xdr:nvSpPr>
        <xdr:cNvPr id="145" name="テキスト ボックス 144"/>
        <xdr:cNvSpPr txBox="1"/>
      </xdr:nvSpPr>
      <xdr:spPr>
        <a:xfrm>
          <a:off x="1752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125095</xdr:rowOff>
    </xdr:from>
    <xdr:to>
      <xdr:col>6</xdr:col>
      <xdr:colOff>38100</xdr:colOff>
      <xdr:row>59</xdr:row>
      <xdr:rowOff>55245</xdr:rowOff>
    </xdr:to>
    <xdr:sp macro="" textlink="">
      <xdr:nvSpPr>
        <xdr:cNvPr id="146" name="楕円 145"/>
        <xdr:cNvSpPr/>
      </xdr:nvSpPr>
      <xdr:spPr>
        <a:xfrm>
          <a:off x="10795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46372</xdr:rowOff>
    </xdr:from>
    <xdr:ext cx="534377" cy="259045"/>
    <xdr:sp macro="" textlink="">
      <xdr:nvSpPr>
        <xdr:cNvPr id="147" name="テキスト ボックス 146"/>
        <xdr:cNvSpPr txBox="1"/>
      </xdr:nvSpPr>
      <xdr:spPr>
        <a:xfrm>
          <a:off x="863111" y="101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96665</xdr:rowOff>
    </xdr:from>
    <xdr:to>
      <xdr:col>24</xdr:col>
      <xdr:colOff>63500</xdr:colOff>
      <xdr:row>77</xdr:row>
      <xdr:rowOff>130556</xdr:rowOff>
    </xdr:to>
    <xdr:cxnSp macro="">
      <xdr:nvCxnSpPr>
        <xdr:cNvPr id="172" name="直線コネクタ 171"/>
        <xdr:cNvCxnSpPr/>
      </xdr:nvCxnSpPr>
      <xdr:spPr>
        <a:xfrm>
          <a:off x="3797300" y="13298315"/>
          <a:ext cx="838200" cy="3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69862</xdr:rowOff>
    </xdr:from>
    <xdr:to>
      <xdr:col>19</xdr:col>
      <xdr:colOff>177800</xdr:colOff>
      <xdr:row>77</xdr:row>
      <xdr:rowOff>96665</xdr:rowOff>
    </xdr:to>
    <xdr:cxnSp macro="">
      <xdr:nvCxnSpPr>
        <xdr:cNvPr id="175" name="直線コネクタ 174"/>
        <xdr:cNvCxnSpPr/>
      </xdr:nvCxnSpPr>
      <xdr:spPr>
        <a:xfrm>
          <a:off x="2908300" y="13271512"/>
          <a:ext cx="8890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69862</xdr:rowOff>
    </xdr:from>
    <xdr:to>
      <xdr:col>15</xdr:col>
      <xdr:colOff>50800</xdr:colOff>
      <xdr:row>77</xdr:row>
      <xdr:rowOff>90266</xdr:rowOff>
    </xdr:to>
    <xdr:cxnSp macro="">
      <xdr:nvCxnSpPr>
        <xdr:cNvPr id="178" name="直線コネクタ 177"/>
        <xdr:cNvCxnSpPr/>
      </xdr:nvCxnSpPr>
      <xdr:spPr>
        <a:xfrm flipV="1">
          <a:off x="2019300" y="13271512"/>
          <a:ext cx="889000" cy="2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90266</xdr:rowOff>
    </xdr:from>
    <xdr:to>
      <xdr:col>10</xdr:col>
      <xdr:colOff>114300</xdr:colOff>
      <xdr:row>77</xdr:row>
      <xdr:rowOff>129470</xdr:rowOff>
    </xdr:to>
    <xdr:cxnSp macro="">
      <xdr:nvCxnSpPr>
        <xdr:cNvPr id="181" name="直線コネクタ 180"/>
        <xdr:cNvCxnSpPr/>
      </xdr:nvCxnSpPr>
      <xdr:spPr>
        <a:xfrm flipV="1">
          <a:off x="1130300" y="13291916"/>
          <a:ext cx="889000" cy="3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79756</xdr:rowOff>
    </xdr:from>
    <xdr:to>
      <xdr:col>24</xdr:col>
      <xdr:colOff>114300</xdr:colOff>
      <xdr:row>78</xdr:row>
      <xdr:rowOff>9906</xdr:rowOff>
    </xdr:to>
    <xdr:sp macro="" textlink="">
      <xdr:nvSpPr>
        <xdr:cNvPr id="191" name="楕円 190"/>
        <xdr:cNvSpPr/>
      </xdr:nvSpPr>
      <xdr:spPr>
        <a:xfrm>
          <a:off x="4584700" y="132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166133</xdr:rowOff>
    </xdr:from>
    <xdr:ext cx="469744" cy="259045"/>
    <xdr:sp macro="" textlink="">
      <xdr:nvSpPr>
        <xdr:cNvPr id="192" name="維持補修費該当値テキスト"/>
        <xdr:cNvSpPr txBox="1"/>
      </xdr:nvSpPr>
      <xdr:spPr>
        <a:xfrm>
          <a:off x="4686300" y="1319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45865</xdr:rowOff>
    </xdr:from>
    <xdr:to>
      <xdr:col>20</xdr:col>
      <xdr:colOff>38100</xdr:colOff>
      <xdr:row>77</xdr:row>
      <xdr:rowOff>147465</xdr:rowOff>
    </xdr:to>
    <xdr:sp macro="" textlink="">
      <xdr:nvSpPr>
        <xdr:cNvPr id="193" name="楕円 192"/>
        <xdr:cNvSpPr/>
      </xdr:nvSpPr>
      <xdr:spPr>
        <a:xfrm>
          <a:off x="3746500" y="132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138592</xdr:rowOff>
    </xdr:from>
    <xdr:ext cx="469744" cy="259045"/>
    <xdr:sp macro="" textlink="">
      <xdr:nvSpPr>
        <xdr:cNvPr id="194" name="テキスト ボックス 193"/>
        <xdr:cNvSpPr txBox="1"/>
      </xdr:nvSpPr>
      <xdr:spPr>
        <a:xfrm>
          <a:off x="3562428" y="1334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19062</xdr:rowOff>
    </xdr:from>
    <xdr:to>
      <xdr:col>15</xdr:col>
      <xdr:colOff>101600</xdr:colOff>
      <xdr:row>77</xdr:row>
      <xdr:rowOff>120662</xdr:rowOff>
    </xdr:to>
    <xdr:sp macro="" textlink="">
      <xdr:nvSpPr>
        <xdr:cNvPr id="195" name="楕円 194"/>
        <xdr:cNvSpPr/>
      </xdr:nvSpPr>
      <xdr:spPr>
        <a:xfrm>
          <a:off x="2857500" y="1322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111789</xdr:rowOff>
    </xdr:from>
    <xdr:ext cx="469744" cy="259045"/>
    <xdr:sp macro="" textlink="">
      <xdr:nvSpPr>
        <xdr:cNvPr id="196" name="テキスト ボックス 195"/>
        <xdr:cNvSpPr txBox="1"/>
      </xdr:nvSpPr>
      <xdr:spPr>
        <a:xfrm>
          <a:off x="2673428" y="1331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39466</xdr:rowOff>
    </xdr:from>
    <xdr:to>
      <xdr:col>10</xdr:col>
      <xdr:colOff>165100</xdr:colOff>
      <xdr:row>77</xdr:row>
      <xdr:rowOff>141066</xdr:rowOff>
    </xdr:to>
    <xdr:sp macro="" textlink="">
      <xdr:nvSpPr>
        <xdr:cNvPr id="197" name="楕円 196"/>
        <xdr:cNvSpPr/>
      </xdr:nvSpPr>
      <xdr:spPr>
        <a:xfrm>
          <a:off x="1968500" y="132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132193</xdr:rowOff>
    </xdr:from>
    <xdr:ext cx="469744" cy="259045"/>
    <xdr:sp macro="" textlink="">
      <xdr:nvSpPr>
        <xdr:cNvPr id="198" name="テキスト ボックス 197"/>
        <xdr:cNvSpPr txBox="1"/>
      </xdr:nvSpPr>
      <xdr:spPr>
        <a:xfrm>
          <a:off x="1784428" y="1333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78670</xdr:rowOff>
    </xdr:from>
    <xdr:to>
      <xdr:col>6</xdr:col>
      <xdr:colOff>38100</xdr:colOff>
      <xdr:row>78</xdr:row>
      <xdr:rowOff>8820</xdr:rowOff>
    </xdr:to>
    <xdr:sp macro="" textlink="">
      <xdr:nvSpPr>
        <xdr:cNvPr id="199" name="楕円 198"/>
        <xdr:cNvSpPr/>
      </xdr:nvSpPr>
      <xdr:spPr>
        <a:xfrm>
          <a:off x="1079500" y="132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171397</xdr:rowOff>
    </xdr:from>
    <xdr:ext cx="469744" cy="259045"/>
    <xdr:sp macro="" textlink="">
      <xdr:nvSpPr>
        <xdr:cNvPr id="200" name="テキスト ボックス 199"/>
        <xdr:cNvSpPr txBox="1"/>
      </xdr:nvSpPr>
      <xdr:spPr>
        <a:xfrm>
          <a:off x="895428" y="133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60866</xdr:rowOff>
    </xdr:from>
    <xdr:to>
      <xdr:col>24</xdr:col>
      <xdr:colOff>63500</xdr:colOff>
      <xdr:row>94</xdr:row>
      <xdr:rowOff>146541</xdr:rowOff>
    </xdr:to>
    <xdr:cxnSp macro="">
      <xdr:nvCxnSpPr>
        <xdr:cNvPr id="232" name="直線コネクタ 231"/>
        <xdr:cNvCxnSpPr/>
      </xdr:nvCxnSpPr>
      <xdr:spPr>
        <a:xfrm flipV="1">
          <a:off x="3797300" y="16177166"/>
          <a:ext cx="838200" cy="8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146541</xdr:rowOff>
    </xdr:from>
    <xdr:to>
      <xdr:col>19</xdr:col>
      <xdr:colOff>177800</xdr:colOff>
      <xdr:row>94</xdr:row>
      <xdr:rowOff>167525</xdr:rowOff>
    </xdr:to>
    <xdr:cxnSp macro="">
      <xdr:nvCxnSpPr>
        <xdr:cNvPr id="235" name="直線コネクタ 234"/>
        <xdr:cNvCxnSpPr/>
      </xdr:nvCxnSpPr>
      <xdr:spPr>
        <a:xfrm flipV="1">
          <a:off x="2908300" y="16262841"/>
          <a:ext cx="889000" cy="2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163736</xdr:rowOff>
    </xdr:from>
    <xdr:to>
      <xdr:col>15</xdr:col>
      <xdr:colOff>50800</xdr:colOff>
      <xdr:row>94</xdr:row>
      <xdr:rowOff>167525</xdr:rowOff>
    </xdr:to>
    <xdr:cxnSp macro="">
      <xdr:nvCxnSpPr>
        <xdr:cNvPr id="238" name="直線コネクタ 237"/>
        <xdr:cNvCxnSpPr/>
      </xdr:nvCxnSpPr>
      <xdr:spPr>
        <a:xfrm>
          <a:off x="2019300" y="16280036"/>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163736</xdr:rowOff>
    </xdr:from>
    <xdr:to>
      <xdr:col>10</xdr:col>
      <xdr:colOff>114300</xdr:colOff>
      <xdr:row>95</xdr:row>
      <xdr:rowOff>46594</xdr:rowOff>
    </xdr:to>
    <xdr:cxnSp macro="">
      <xdr:nvCxnSpPr>
        <xdr:cNvPr id="241" name="直線コネクタ 240"/>
        <xdr:cNvCxnSpPr/>
      </xdr:nvCxnSpPr>
      <xdr:spPr>
        <a:xfrm flipV="1">
          <a:off x="1130300" y="16280036"/>
          <a:ext cx="889000" cy="5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10066</xdr:rowOff>
    </xdr:from>
    <xdr:to>
      <xdr:col>24</xdr:col>
      <xdr:colOff>114300</xdr:colOff>
      <xdr:row>94</xdr:row>
      <xdr:rowOff>111666</xdr:rowOff>
    </xdr:to>
    <xdr:sp macro="" textlink="">
      <xdr:nvSpPr>
        <xdr:cNvPr id="251" name="楕円 250"/>
        <xdr:cNvSpPr/>
      </xdr:nvSpPr>
      <xdr:spPr>
        <a:xfrm>
          <a:off x="4584700" y="161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32943</xdr:rowOff>
    </xdr:from>
    <xdr:ext cx="534377" cy="259045"/>
    <xdr:sp macro="" textlink="">
      <xdr:nvSpPr>
        <xdr:cNvPr id="252" name="扶助費該当値テキスト"/>
        <xdr:cNvSpPr txBox="1"/>
      </xdr:nvSpPr>
      <xdr:spPr>
        <a:xfrm>
          <a:off x="4686300" y="1597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95741</xdr:rowOff>
    </xdr:from>
    <xdr:to>
      <xdr:col>20</xdr:col>
      <xdr:colOff>38100</xdr:colOff>
      <xdr:row>95</xdr:row>
      <xdr:rowOff>25891</xdr:rowOff>
    </xdr:to>
    <xdr:sp macro="" textlink="">
      <xdr:nvSpPr>
        <xdr:cNvPr id="253" name="楕円 252"/>
        <xdr:cNvSpPr/>
      </xdr:nvSpPr>
      <xdr:spPr>
        <a:xfrm>
          <a:off x="3746500" y="162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42418</xdr:rowOff>
    </xdr:from>
    <xdr:ext cx="534377" cy="259045"/>
    <xdr:sp macro="" textlink="">
      <xdr:nvSpPr>
        <xdr:cNvPr id="254" name="テキスト ボックス 253"/>
        <xdr:cNvSpPr txBox="1"/>
      </xdr:nvSpPr>
      <xdr:spPr>
        <a:xfrm>
          <a:off x="3530111" y="1598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116725</xdr:rowOff>
    </xdr:from>
    <xdr:to>
      <xdr:col>15</xdr:col>
      <xdr:colOff>101600</xdr:colOff>
      <xdr:row>95</xdr:row>
      <xdr:rowOff>46875</xdr:rowOff>
    </xdr:to>
    <xdr:sp macro="" textlink="">
      <xdr:nvSpPr>
        <xdr:cNvPr id="255" name="楕円 254"/>
        <xdr:cNvSpPr/>
      </xdr:nvSpPr>
      <xdr:spPr>
        <a:xfrm>
          <a:off x="2857500" y="16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63402</xdr:rowOff>
    </xdr:from>
    <xdr:ext cx="534377" cy="259045"/>
    <xdr:sp macro="" textlink="">
      <xdr:nvSpPr>
        <xdr:cNvPr id="256" name="テキスト ボックス 255"/>
        <xdr:cNvSpPr txBox="1"/>
      </xdr:nvSpPr>
      <xdr:spPr>
        <a:xfrm>
          <a:off x="2641111" y="160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112936</xdr:rowOff>
    </xdr:from>
    <xdr:to>
      <xdr:col>10</xdr:col>
      <xdr:colOff>165100</xdr:colOff>
      <xdr:row>95</xdr:row>
      <xdr:rowOff>43086</xdr:rowOff>
    </xdr:to>
    <xdr:sp macro="" textlink="">
      <xdr:nvSpPr>
        <xdr:cNvPr id="257" name="楕円 256"/>
        <xdr:cNvSpPr/>
      </xdr:nvSpPr>
      <xdr:spPr>
        <a:xfrm>
          <a:off x="1968500" y="162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59613</xdr:rowOff>
    </xdr:from>
    <xdr:ext cx="534377" cy="259045"/>
    <xdr:sp macro="" textlink="">
      <xdr:nvSpPr>
        <xdr:cNvPr id="258" name="テキスト ボックス 257"/>
        <xdr:cNvSpPr txBox="1"/>
      </xdr:nvSpPr>
      <xdr:spPr>
        <a:xfrm>
          <a:off x="1752111" y="160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167244</xdr:rowOff>
    </xdr:from>
    <xdr:to>
      <xdr:col>6</xdr:col>
      <xdr:colOff>38100</xdr:colOff>
      <xdr:row>95</xdr:row>
      <xdr:rowOff>97394</xdr:rowOff>
    </xdr:to>
    <xdr:sp macro="" textlink="">
      <xdr:nvSpPr>
        <xdr:cNvPr id="259" name="楕円 258"/>
        <xdr:cNvSpPr/>
      </xdr:nvSpPr>
      <xdr:spPr>
        <a:xfrm>
          <a:off x="1079500" y="162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113921</xdr:rowOff>
    </xdr:from>
    <xdr:ext cx="534377" cy="259045"/>
    <xdr:sp macro="" textlink="">
      <xdr:nvSpPr>
        <xdr:cNvPr id="260" name="テキスト ボックス 259"/>
        <xdr:cNvSpPr txBox="1"/>
      </xdr:nvSpPr>
      <xdr:spPr>
        <a:xfrm>
          <a:off x="863111" y="1605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134018</xdr:rowOff>
    </xdr:from>
    <xdr:to>
      <xdr:col>55</xdr:col>
      <xdr:colOff>0</xdr:colOff>
      <xdr:row>38</xdr:row>
      <xdr:rowOff>40575</xdr:rowOff>
    </xdr:to>
    <xdr:cxnSp macro="">
      <xdr:nvCxnSpPr>
        <xdr:cNvPr id="291" name="直線コネクタ 290"/>
        <xdr:cNvCxnSpPr/>
      </xdr:nvCxnSpPr>
      <xdr:spPr>
        <a:xfrm flipV="1">
          <a:off x="9639300" y="6477668"/>
          <a:ext cx="838200" cy="7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31834</xdr:rowOff>
    </xdr:from>
    <xdr:to>
      <xdr:col>50</xdr:col>
      <xdr:colOff>114300</xdr:colOff>
      <xdr:row>38</xdr:row>
      <xdr:rowOff>40575</xdr:rowOff>
    </xdr:to>
    <xdr:cxnSp macro="">
      <xdr:nvCxnSpPr>
        <xdr:cNvPr id="294" name="直線コネクタ 293"/>
        <xdr:cNvCxnSpPr/>
      </xdr:nvCxnSpPr>
      <xdr:spPr>
        <a:xfrm>
          <a:off x="8750300" y="6546934"/>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31834</xdr:rowOff>
    </xdr:from>
    <xdr:to>
      <xdr:col>45</xdr:col>
      <xdr:colOff>177800</xdr:colOff>
      <xdr:row>38</xdr:row>
      <xdr:rowOff>37004</xdr:rowOff>
    </xdr:to>
    <xdr:cxnSp macro="">
      <xdr:nvCxnSpPr>
        <xdr:cNvPr id="297" name="直線コネクタ 296"/>
        <xdr:cNvCxnSpPr/>
      </xdr:nvCxnSpPr>
      <xdr:spPr>
        <a:xfrm flipV="1">
          <a:off x="7861300" y="6546934"/>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3171</xdr:rowOff>
    </xdr:from>
    <xdr:to>
      <xdr:col>41</xdr:col>
      <xdr:colOff>50800</xdr:colOff>
      <xdr:row>38</xdr:row>
      <xdr:rowOff>37004</xdr:rowOff>
    </xdr:to>
    <xdr:cxnSp macro="">
      <xdr:nvCxnSpPr>
        <xdr:cNvPr id="300" name="直線コネクタ 299"/>
        <xdr:cNvCxnSpPr/>
      </xdr:nvCxnSpPr>
      <xdr:spPr>
        <a:xfrm>
          <a:off x="6972300" y="6518271"/>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83218</xdr:rowOff>
    </xdr:from>
    <xdr:to>
      <xdr:col>55</xdr:col>
      <xdr:colOff>50800</xdr:colOff>
      <xdr:row>38</xdr:row>
      <xdr:rowOff>13368</xdr:rowOff>
    </xdr:to>
    <xdr:sp macro="" textlink="">
      <xdr:nvSpPr>
        <xdr:cNvPr id="310" name="楕円 309"/>
        <xdr:cNvSpPr/>
      </xdr:nvSpPr>
      <xdr:spPr>
        <a:xfrm>
          <a:off x="10426700" y="64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61645</xdr:rowOff>
    </xdr:from>
    <xdr:ext cx="534377" cy="259045"/>
    <xdr:sp macro="" textlink="">
      <xdr:nvSpPr>
        <xdr:cNvPr id="311" name="補助費等該当値テキスト"/>
        <xdr:cNvSpPr txBox="1"/>
      </xdr:nvSpPr>
      <xdr:spPr>
        <a:xfrm>
          <a:off x="10528300" y="64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161225</xdr:rowOff>
    </xdr:from>
    <xdr:to>
      <xdr:col>50</xdr:col>
      <xdr:colOff>165100</xdr:colOff>
      <xdr:row>38</xdr:row>
      <xdr:rowOff>91375</xdr:rowOff>
    </xdr:to>
    <xdr:sp macro="" textlink="">
      <xdr:nvSpPr>
        <xdr:cNvPr id="312" name="楕円 311"/>
        <xdr:cNvSpPr/>
      </xdr:nvSpPr>
      <xdr:spPr>
        <a:xfrm>
          <a:off x="9588500" y="65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82502</xdr:rowOff>
    </xdr:from>
    <xdr:ext cx="534377" cy="259045"/>
    <xdr:sp macro="" textlink="">
      <xdr:nvSpPr>
        <xdr:cNvPr id="313" name="テキスト ボックス 312"/>
        <xdr:cNvSpPr txBox="1"/>
      </xdr:nvSpPr>
      <xdr:spPr>
        <a:xfrm>
          <a:off x="9372111" y="659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152483</xdr:rowOff>
    </xdr:from>
    <xdr:to>
      <xdr:col>46</xdr:col>
      <xdr:colOff>38100</xdr:colOff>
      <xdr:row>38</xdr:row>
      <xdr:rowOff>82634</xdr:rowOff>
    </xdr:to>
    <xdr:sp macro="" textlink="">
      <xdr:nvSpPr>
        <xdr:cNvPr id="314" name="楕円 313"/>
        <xdr:cNvSpPr/>
      </xdr:nvSpPr>
      <xdr:spPr>
        <a:xfrm>
          <a:off x="8699500" y="64961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73761</xdr:rowOff>
    </xdr:from>
    <xdr:ext cx="534377" cy="259045"/>
    <xdr:sp macro="" textlink="">
      <xdr:nvSpPr>
        <xdr:cNvPr id="315" name="テキスト ボックス 314"/>
        <xdr:cNvSpPr txBox="1"/>
      </xdr:nvSpPr>
      <xdr:spPr>
        <a:xfrm>
          <a:off x="8483111" y="658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157654</xdr:rowOff>
    </xdr:from>
    <xdr:to>
      <xdr:col>41</xdr:col>
      <xdr:colOff>101600</xdr:colOff>
      <xdr:row>38</xdr:row>
      <xdr:rowOff>87804</xdr:rowOff>
    </xdr:to>
    <xdr:sp macro="" textlink="">
      <xdr:nvSpPr>
        <xdr:cNvPr id="316" name="楕円 315"/>
        <xdr:cNvSpPr/>
      </xdr:nvSpPr>
      <xdr:spPr>
        <a:xfrm>
          <a:off x="7810500" y="650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78931</xdr:rowOff>
    </xdr:from>
    <xdr:ext cx="534377" cy="259045"/>
    <xdr:sp macro="" textlink="">
      <xdr:nvSpPr>
        <xdr:cNvPr id="317" name="テキスト ボックス 316"/>
        <xdr:cNvSpPr txBox="1"/>
      </xdr:nvSpPr>
      <xdr:spPr>
        <a:xfrm>
          <a:off x="7594111" y="659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123822</xdr:rowOff>
    </xdr:from>
    <xdr:to>
      <xdr:col>36</xdr:col>
      <xdr:colOff>165100</xdr:colOff>
      <xdr:row>38</xdr:row>
      <xdr:rowOff>53972</xdr:rowOff>
    </xdr:to>
    <xdr:sp macro="" textlink="">
      <xdr:nvSpPr>
        <xdr:cNvPr id="318" name="楕円 317"/>
        <xdr:cNvSpPr/>
      </xdr:nvSpPr>
      <xdr:spPr>
        <a:xfrm>
          <a:off x="6921500" y="64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45098</xdr:rowOff>
    </xdr:from>
    <xdr:ext cx="534377" cy="259045"/>
    <xdr:sp macro="" textlink="">
      <xdr:nvSpPr>
        <xdr:cNvPr id="319" name="テキスト ボックス 318"/>
        <xdr:cNvSpPr txBox="1"/>
      </xdr:nvSpPr>
      <xdr:spPr>
        <a:xfrm>
          <a:off x="6705111" y="656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57834</xdr:rowOff>
    </xdr:from>
    <xdr:to>
      <xdr:col>55</xdr:col>
      <xdr:colOff>0</xdr:colOff>
      <xdr:row>58</xdr:row>
      <xdr:rowOff>63062</xdr:rowOff>
    </xdr:to>
    <xdr:cxnSp macro="">
      <xdr:nvCxnSpPr>
        <xdr:cNvPr id="346" name="直線コネクタ 345"/>
        <xdr:cNvCxnSpPr/>
      </xdr:nvCxnSpPr>
      <xdr:spPr>
        <a:xfrm>
          <a:off x="9639300" y="10001934"/>
          <a:ext cx="8382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109801</xdr:rowOff>
    </xdr:from>
    <xdr:to>
      <xdr:col>50</xdr:col>
      <xdr:colOff>114300</xdr:colOff>
      <xdr:row>58</xdr:row>
      <xdr:rowOff>57834</xdr:rowOff>
    </xdr:to>
    <xdr:cxnSp macro="">
      <xdr:nvCxnSpPr>
        <xdr:cNvPr id="349" name="直線コネクタ 348"/>
        <xdr:cNvCxnSpPr/>
      </xdr:nvCxnSpPr>
      <xdr:spPr>
        <a:xfrm>
          <a:off x="8750300" y="9882451"/>
          <a:ext cx="889000" cy="11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109801</xdr:rowOff>
    </xdr:from>
    <xdr:to>
      <xdr:col>45</xdr:col>
      <xdr:colOff>177800</xdr:colOff>
      <xdr:row>57</xdr:row>
      <xdr:rowOff>132534</xdr:rowOff>
    </xdr:to>
    <xdr:cxnSp macro="">
      <xdr:nvCxnSpPr>
        <xdr:cNvPr id="352" name="直線コネクタ 351"/>
        <xdr:cNvCxnSpPr/>
      </xdr:nvCxnSpPr>
      <xdr:spPr>
        <a:xfrm flipV="1">
          <a:off x="7861300" y="9882451"/>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132534</xdr:rowOff>
    </xdr:from>
    <xdr:to>
      <xdr:col>41</xdr:col>
      <xdr:colOff>50800</xdr:colOff>
      <xdr:row>57</xdr:row>
      <xdr:rowOff>138669</xdr:rowOff>
    </xdr:to>
    <xdr:cxnSp macro="">
      <xdr:nvCxnSpPr>
        <xdr:cNvPr id="355" name="直線コネクタ 354"/>
        <xdr:cNvCxnSpPr/>
      </xdr:nvCxnSpPr>
      <xdr:spPr>
        <a:xfrm flipV="1">
          <a:off x="6972300" y="9905184"/>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12262</xdr:rowOff>
    </xdr:from>
    <xdr:to>
      <xdr:col>55</xdr:col>
      <xdr:colOff>50800</xdr:colOff>
      <xdr:row>58</xdr:row>
      <xdr:rowOff>113862</xdr:rowOff>
    </xdr:to>
    <xdr:sp macro="" textlink="">
      <xdr:nvSpPr>
        <xdr:cNvPr id="365" name="楕円 364"/>
        <xdr:cNvSpPr/>
      </xdr:nvSpPr>
      <xdr:spPr>
        <a:xfrm>
          <a:off x="10426700" y="99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7034</xdr:rowOff>
    </xdr:from>
    <xdr:to>
      <xdr:col>50</xdr:col>
      <xdr:colOff>165100</xdr:colOff>
      <xdr:row>58</xdr:row>
      <xdr:rowOff>108634</xdr:rowOff>
    </xdr:to>
    <xdr:sp macro="" textlink="">
      <xdr:nvSpPr>
        <xdr:cNvPr id="367" name="楕円 366"/>
        <xdr:cNvSpPr/>
      </xdr:nvSpPr>
      <xdr:spPr>
        <a:xfrm>
          <a:off x="9588500" y="99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99761</xdr:rowOff>
    </xdr:from>
    <xdr:ext cx="534377" cy="259045"/>
    <xdr:sp macro="" textlink="">
      <xdr:nvSpPr>
        <xdr:cNvPr id="368" name="テキスト ボックス 367"/>
        <xdr:cNvSpPr txBox="1"/>
      </xdr:nvSpPr>
      <xdr:spPr>
        <a:xfrm>
          <a:off x="9372111" y="1004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59001</xdr:rowOff>
    </xdr:from>
    <xdr:to>
      <xdr:col>46</xdr:col>
      <xdr:colOff>38100</xdr:colOff>
      <xdr:row>57</xdr:row>
      <xdr:rowOff>160601</xdr:rowOff>
    </xdr:to>
    <xdr:sp macro="" textlink="">
      <xdr:nvSpPr>
        <xdr:cNvPr id="369" name="楕円 368"/>
        <xdr:cNvSpPr/>
      </xdr:nvSpPr>
      <xdr:spPr>
        <a:xfrm>
          <a:off x="8699500" y="983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5678</xdr:rowOff>
    </xdr:from>
    <xdr:ext cx="534377" cy="259045"/>
    <xdr:sp macro="" textlink="">
      <xdr:nvSpPr>
        <xdr:cNvPr id="370" name="テキスト ボックス 369"/>
        <xdr:cNvSpPr txBox="1"/>
      </xdr:nvSpPr>
      <xdr:spPr>
        <a:xfrm>
          <a:off x="8483111" y="960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81734</xdr:rowOff>
    </xdr:from>
    <xdr:to>
      <xdr:col>41</xdr:col>
      <xdr:colOff>101600</xdr:colOff>
      <xdr:row>58</xdr:row>
      <xdr:rowOff>11884</xdr:rowOff>
    </xdr:to>
    <xdr:sp macro="" textlink="">
      <xdr:nvSpPr>
        <xdr:cNvPr id="371" name="楕円 370"/>
        <xdr:cNvSpPr/>
      </xdr:nvSpPr>
      <xdr:spPr>
        <a:xfrm>
          <a:off x="7810500" y="985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28411</xdr:rowOff>
    </xdr:from>
    <xdr:ext cx="534377" cy="259045"/>
    <xdr:sp macro="" textlink="">
      <xdr:nvSpPr>
        <xdr:cNvPr id="372" name="テキスト ボックス 371"/>
        <xdr:cNvSpPr txBox="1"/>
      </xdr:nvSpPr>
      <xdr:spPr>
        <a:xfrm>
          <a:off x="7594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87869</xdr:rowOff>
    </xdr:from>
    <xdr:to>
      <xdr:col>36</xdr:col>
      <xdr:colOff>165100</xdr:colOff>
      <xdr:row>58</xdr:row>
      <xdr:rowOff>18019</xdr:rowOff>
    </xdr:to>
    <xdr:sp macro="" textlink="">
      <xdr:nvSpPr>
        <xdr:cNvPr id="373" name="楕円 372"/>
        <xdr:cNvSpPr/>
      </xdr:nvSpPr>
      <xdr:spPr>
        <a:xfrm>
          <a:off x="6921500" y="986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34546</xdr:rowOff>
    </xdr:from>
    <xdr:ext cx="534377" cy="259045"/>
    <xdr:sp macro="" textlink="">
      <xdr:nvSpPr>
        <xdr:cNvPr id="374" name="テキスト ボックス 373"/>
        <xdr:cNvSpPr txBox="1"/>
      </xdr:nvSpPr>
      <xdr:spPr>
        <a:xfrm>
          <a:off x="6705111" y="963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131573</xdr:rowOff>
    </xdr:from>
    <xdr:to>
      <xdr:col>55</xdr:col>
      <xdr:colOff>0</xdr:colOff>
      <xdr:row>78</xdr:row>
      <xdr:rowOff>134184</xdr:rowOff>
    </xdr:to>
    <xdr:cxnSp macro="">
      <xdr:nvCxnSpPr>
        <xdr:cNvPr id="401" name="直線コネクタ 400"/>
        <xdr:cNvCxnSpPr/>
      </xdr:nvCxnSpPr>
      <xdr:spPr>
        <a:xfrm>
          <a:off x="9639300" y="13504673"/>
          <a:ext cx="8382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121895</xdr:rowOff>
    </xdr:from>
    <xdr:to>
      <xdr:col>50</xdr:col>
      <xdr:colOff>114300</xdr:colOff>
      <xdr:row>78</xdr:row>
      <xdr:rowOff>131573</xdr:rowOff>
    </xdr:to>
    <xdr:cxnSp macro="">
      <xdr:nvCxnSpPr>
        <xdr:cNvPr id="404" name="直線コネクタ 403"/>
        <xdr:cNvCxnSpPr/>
      </xdr:nvCxnSpPr>
      <xdr:spPr>
        <a:xfrm>
          <a:off x="8750300" y="13494995"/>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94714</xdr:rowOff>
    </xdr:from>
    <xdr:to>
      <xdr:col>45</xdr:col>
      <xdr:colOff>177800</xdr:colOff>
      <xdr:row>78</xdr:row>
      <xdr:rowOff>121895</xdr:rowOff>
    </xdr:to>
    <xdr:cxnSp macro="">
      <xdr:nvCxnSpPr>
        <xdr:cNvPr id="407" name="直線コネクタ 406"/>
        <xdr:cNvCxnSpPr/>
      </xdr:nvCxnSpPr>
      <xdr:spPr>
        <a:xfrm>
          <a:off x="7861300" y="13467814"/>
          <a:ext cx="8890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2513</xdr:rowOff>
    </xdr:from>
    <xdr:to>
      <xdr:col>41</xdr:col>
      <xdr:colOff>50800</xdr:colOff>
      <xdr:row>78</xdr:row>
      <xdr:rowOff>94714</xdr:rowOff>
    </xdr:to>
    <xdr:cxnSp macro="">
      <xdr:nvCxnSpPr>
        <xdr:cNvPr id="410" name="直線コネクタ 409"/>
        <xdr:cNvCxnSpPr/>
      </xdr:nvCxnSpPr>
      <xdr:spPr>
        <a:xfrm>
          <a:off x="6972300" y="13375613"/>
          <a:ext cx="889000" cy="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83384</xdr:rowOff>
    </xdr:from>
    <xdr:to>
      <xdr:col>55</xdr:col>
      <xdr:colOff>50800</xdr:colOff>
      <xdr:row>79</xdr:row>
      <xdr:rowOff>13534</xdr:rowOff>
    </xdr:to>
    <xdr:sp macro="" textlink="">
      <xdr:nvSpPr>
        <xdr:cNvPr id="420" name="楕円 419"/>
        <xdr:cNvSpPr/>
      </xdr:nvSpPr>
      <xdr:spPr>
        <a:xfrm>
          <a:off x="10426700" y="1345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80773</xdr:rowOff>
    </xdr:from>
    <xdr:to>
      <xdr:col>50</xdr:col>
      <xdr:colOff>165100</xdr:colOff>
      <xdr:row>79</xdr:row>
      <xdr:rowOff>10923</xdr:rowOff>
    </xdr:to>
    <xdr:sp macro="" textlink="">
      <xdr:nvSpPr>
        <xdr:cNvPr id="422" name="楕円 421"/>
        <xdr:cNvSpPr/>
      </xdr:nvSpPr>
      <xdr:spPr>
        <a:xfrm>
          <a:off x="9588500" y="134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2050</xdr:rowOff>
    </xdr:from>
    <xdr:ext cx="469744" cy="259045"/>
    <xdr:sp macro="" textlink="">
      <xdr:nvSpPr>
        <xdr:cNvPr id="423" name="テキスト ボックス 422"/>
        <xdr:cNvSpPr txBox="1"/>
      </xdr:nvSpPr>
      <xdr:spPr>
        <a:xfrm>
          <a:off x="9404428" y="135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71095</xdr:rowOff>
    </xdr:from>
    <xdr:to>
      <xdr:col>46</xdr:col>
      <xdr:colOff>38100</xdr:colOff>
      <xdr:row>79</xdr:row>
      <xdr:rowOff>1245</xdr:rowOff>
    </xdr:to>
    <xdr:sp macro="" textlink="">
      <xdr:nvSpPr>
        <xdr:cNvPr id="424" name="楕円 423"/>
        <xdr:cNvSpPr/>
      </xdr:nvSpPr>
      <xdr:spPr>
        <a:xfrm>
          <a:off x="8699500" y="134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163822</xdr:rowOff>
    </xdr:from>
    <xdr:ext cx="469744" cy="259045"/>
    <xdr:sp macro="" textlink="">
      <xdr:nvSpPr>
        <xdr:cNvPr id="425" name="テキスト ボックス 424"/>
        <xdr:cNvSpPr txBox="1"/>
      </xdr:nvSpPr>
      <xdr:spPr>
        <a:xfrm>
          <a:off x="8515428" y="1353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43914</xdr:rowOff>
    </xdr:from>
    <xdr:to>
      <xdr:col>41</xdr:col>
      <xdr:colOff>101600</xdr:colOff>
      <xdr:row>78</xdr:row>
      <xdr:rowOff>145514</xdr:rowOff>
    </xdr:to>
    <xdr:sp macro="" textlink="">
      <xdr:nvSpPr>
        <xdr:cNvPr id="426" name="楕円 425"/>
        <xdr:cNvSpPr/>
      </xdr:nvSpPr>
      <xdr:spPr>
        <a:xfrm>
          <a:off x="7810500" y="134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162041</xdr:rowOff>
    </xdr:from>
    <xdr:ext cx="534377" cy="259045"/>
    <xdr:sp macro="" textlink="">
      <xdr:nvSpPr>
        <xdr:cNvPr id="427" name="テキスト ボックス 426"/>
        <xdr:cNvSpPr txBox="1"/>
      </xdr:nvSpPr>
      <xdr:spPr>
        <a:xfrm>
          <a:off x="7594111" y="1319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123163</xdr:rowOff>
    </xdr:from>
    <xdr:to>
      <xdr:col>36</xdr:col>
      <xdr:colOff>165100</xdr:colOff>
      <xdr:row>78</xdr:row>
      <xdr:rowOff>53313</xdr:rowOff>
    </xdr:to>
    <xdr:sp macro="" textlink="">
      <xdr:nvSpPr>
        <xdr:cNvPr id="428" name="楕円 427"/>
        <xdr:cNvSpPr/>
      </xdr:nvSpPr>
      <xdr:spPr>
        <a:xfrm>
          <a:off x="6921500" y="133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69840</xdr:rowOff>
    </xdr:from>
    <xdr:ext cx="534377" cy="259045"/>
    <xdr:sp macro="" textlink="">
      <xdr:nvSpPr>
        <xdr:cNvPr id="429" name="テキスト ボックス 428"/>
        <xdr:cNvSpPr txBox="1"/>
      </xdr:nvSpPr>
      <xdr:spPr>
        <a:xfrm>
          <a:off x="6705111" y="1310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13612</xdr:rowOff>
    </xdr:from>
    <xdr:to>
      <xdr:col>55</xdr:col>
      <xdr:colOff>0</xdr:colOff>
      <xdr:row>98</xdr:row>
      <xdr:rowOff>33668</xdr:rowOff>
    </xdr:to>
    <xdr:cxnSp macro="">
      <xdr:nvCxnSpPr>
        <xdr:cNvPr id="458" name="直線コネクタ 457"/>
        <xdr:cNvCxnSpPr/>
      </xdr:nvCxnSpPr>
      <xdr:spPr>
        <a:xfrm flipV="1">
          <a:off x="9639300" y="16815712"/>
          <a:ext cx="838200" cy="2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23518</xdr:rowOff>
    </xdr:from>
    <xdr:to>
      <xdr:col>50</xdr:col>
      <xdr:colOff>114300</xdr:colOff>
      <xdr:row>98</xdr:row>
      <xdr:rowOff>33668</xdr:rowOff>
    </xdr:to>
    <xdr:cxnSp macro="">
      <xdr:nvCxnSpPr>
        <xdr:cNvPr id="461" name="直線コネクタ 460"/>
        <xdr:cNvCxnSpPr/>
      </xdr:nvCxnSpPr>
      <xdr:spPr>
        <a:xfrm>
          <a:off x="8750300" y="16482718"/>
          <a:ext cx="889000" cy="3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23518</xdr:rowOff>
    </xdr:from>
    <xdr:to>
      <xdr:col>45</xdr:col>
      <xdr:colOff>177800</xdr:colOff>
      <xdr:row>97</xdr:row>
      <xdr:rowOff>17430</xdr:rowOff>
    </xdr:to>
    <xdr:cxnSp macro="">
      <xdr:nvCxnSpPr>
        <xdr:cNvPr id="464" name="直線コネクタ 463"/>
        <xdr:cNvCxnSpPr/>
      </xdr:nvCxnSpPr>
      <xdr:spPr>
        <a:xfrm flipV="1">
          <a:off x="7861300" y="16482718"/>
          <a:ext cx="889000" cy="16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17430</xdr:rowOff>
    </xdr:from>
    <xdr:to>
      <xdr:col>41</xdr:col>
      <xdr:colOff>50800</xdr:colOff>
      <xdr:row>99</xdr:row>
      <xdr:rowOff>30277</xdr:rowOff>
    </xdr:to>
    <xdr:cxnSp macro="">
      <xdr:nvCxnSpPr>
        <xdr:cNvPr id="467" name="直線コネクタ 466"/>
        <xdr:cNvCxnSpPr/>
      </xdr:nvCxnSpPr>
      <xdr:spPr>
        <a:xfrm flipV="1">
          <a:off x="6972300" y="16648080"/>
          <a:ext cx="889000" cy="35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134262</xdr:rowOff>
    </xdr:from>
    <xdr:to>
      <xdr:col>55</xdr:col>
      <xdr:colOff>50800</xdr:colOff>
      <xdr:row>98</xdr:row>
      <xdr:rowOff>64412</xdr:rowOff>
    </xdr:to>
    <xdr:sp macro="" textlink="">
      <xdr:nvSpPr>
        <xdr:cNvPr id="477" name="楕円 476"/>
        <xdr:cNvSpPr/>
      </xdr:nvSpPr>
      <xdr:spPr>
        <a:xfrm>
          <a:off x="10426700" y="1676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112689</xdr:rowOff>
    </xdr:from>
    <xdr:ext cx="534377" cy="259045"/>
    <xdr:sp macro="" textlink="">
      <xdr:nvSpPr>
        <xdr:cNvPr id="478" name="普通建設事業費 （ うち更新整備　）該当値テキスト"/>
        <xdr:cNvSpPr txBox="1"/>
      </xdr:nvSpPr>
      <xdr:spPr>
        <a:xfrm>
          <a:off x="10528300" y="1674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154318</xdr:rowOff>
    </xdr:from>
    <xdr:to>
      <xdr:col>50</xdr:col>
      <xdr:colOff>165100</xdr:colOff>
      <xdr:row>98</xdr:row>
      <xdr:rowOff>84468</xdr:rowOff>
    </xdr:to>
    <xdr:sp macro="" textlink="">
      <xdr:nvSpPr>
        <xdr:cNvPr id="479" name="楕円 478"/>
        <xdr:cNvSpPr/>
      </xdr:nvSpPr>
      <xdr:spPr>
        <a:xfrm>
          <a:off x="9588500" y="167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100995</xdr:rowOff>
    </xdr:from>
    <xdr:ext cx="534377" cy="259045"/>
    <xdr:sp macro="" textlink="">
      <xdr:nvSpPr>
        <xdr:cNvPr id="480" name="テキスト ボックス 479"/>
        <xdr:cNvSpPr txBox="1"/>
      </xdr:nvSpPr>
      <xdr:spPr>
        <a:xfrm>
          <a:off x="9372111" y="165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144168</xdr:rowOff>
    </xdr:from>
    <xdr:to>
      <xdr:col>46</xdr:col>
      <xdr:colOff>38100</xdr:colOff>
      <xdr:row>96</xdr:row>
      <xdr:rowOff>74318</xdr:rowOff>
    </xdr:to>
    <xdr:sp macro="" textlink="">
      <xdr:nvSpPr>
        <xdr:cNvPr id="481" name="楕円 480"/>
        <xdr:cNvSpPr/>
      </xdr:nvSpPr>
      <xdr:spPr>
        <a:xfrm>
          <a:off x="8699500" y="164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90845</xdr:rowOff>
    </xdr:from>
    <xdr:ext cx="534377" cy="259045"/>
    <xdr:sp macro="" textlink="">
      <xdr:nvSpPr>
        <xdr:cNvPr id="482" name="テキスト ボックス 481"/>
        <xdr:cNvSpPr txBox="1"/>
      </xdr:nvSpPr>
      <xdr:spPr>
        <a:xfrm>
          <a:off x="8483111" y="1620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138080</xdr:rowOff>
    </xdr:from>
    <xdr:to>
      <xdr:col>41</xdr:col>
      <xdr:colOff>101600</xdr:colOff>
      <xdr:row>97</xdr:row>
      <xdr:rowOff>68230</xdr:rowOff>
    </xdr:to>
    <xdr:sp macro="" textlink="">
      <xdr:nvSpPr>
        <xdr:cNvPr id="483" name="楕円 482"/>
        <xdr:cNvSpPr/>
      </xdr:nvSpPr>
      <xdr:spPr>
        <a:xfrm>
          <a:off x="7810500" y="165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84757</xdr:rowOff>
    </xdr:from>
    <xdr:ext cx="534377" cy="259045"/>
    <xdr:sp macro="" textlink="">
      <xdr:nvSpPr>
        <xdr:cNvPr id="484" name="テキスト ボックス 483"/>
        <xdr:cNvSpPr txBox="1"/>
      </xdr:nvSpPr>
      <xdr:spPr>
        <a:xfrm>
          <a:off x="7594111" y="1637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150927</xdr:rowOff>
    </xdr:from>
    <xdr:to>
      <xdr:col>36</xdr:col>
      <xdr:colOff>165100</xdr:colOff>
      <xdr:row>99</xdr:row>
      <xdr:rowOff>81077</xdr:rowOff>
    </xdr:to>
    <xdr:sp macro="" textlink="">
      <xdr:nvSpPr>
        <xdr:cNvPr id="485" name="楕円 484"/>
        <xdr:cNvSpPr/>
      </xdr:nvSpPr>
      <xdr:spPr>
        <a:xfrm>
          <a:off x="6921500" y="1695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72204</xdr:rowOff>
    </xdr:from>
    <xdr:ext cx="469744" cy="259045"/>
    <xdr:sp macro="" textlink="">
      <xdr:nvSpPr>
        <xdr:cNvPr id="486" name="テキスト ボックス 485"/>
        <xdr:cNvSpPr txBox="1"/>
      </xdr:nvSpPr>
      <xdr:spPr>
        <a:xfrm>
          <a:off x="6737428" y="1704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11562</xdr:rowOff>
    </xdr:from>
    <xdr:to>
      <xdr:col>85</xdr:col>
      <xdr:colOff>127000</xdr:colOff>
      <xdr:row>39</xdr:row>
      <xdr:rowOff>20154</xdr:rowOff>
    </xdr:to>
    <xdr:cxnSp macro="">
      <xdr:nvCxnSpPr>
        <xdr:cNvPr id="515" name="直線コネクタ 514"/>
        <xdr:cNvCxnSpPr/>
      </xdr:nvCxnSpPr>
      <xdr:spPr>
        <a:xfrm>
          <a:off x="15481300" y="6698112"/>
          <a:ext cx="8382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11562</xdr:rowOff>
    </xdr:from>
    <xdr:to>
      <xdr:col>81</xdr:col>
      <xdr:colOff>50800</xdr:colOff>
      <xdr:row>39</xdr:row>
      <xdr:rowOff>44450</xdr:rowOff>
    </xdr:to>
    <xdr:cxnSp macro="">
      <xdr:nvCxnSpPr>
        <xdr:cNvPr id="518" name="直線コネクタ 517"/>
        <xdr:cNvCxnSpPr/>
      </xdr:nvCxnSpPr>
      <xdr:spPr>
        <a:xfrm flipV="1">
          <a:off x="14592300" y="6698112"/>
          <a:ext cx="889000" cy="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43524</xdr:rowOff>
    </xdr:from>
    <xdr:to>
      <xdr:col>76</xdr:col>
      <xdr:colOff>114300</xdr:colOff>
      <xdr:row>39</xdr:row>
      <xdr:rowOff>44450</xdr:rowOff>
    </xdr:to>
    <xdr:cxnSp macro="">
      <xdr:nvCxnSpPr>
        <xdr:cNvPr id="521" name="直線コネクタ 520"/>
        <xdr:cNvCxnSpPr/>
      </xdr:nvCxnSpPr>
      <xdr:spPr>
        <a:xfrm>
          <a:off x="13703300" y="6730074"/>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43524</xdr:rowOff>
    </xdr:from>
    <xdr:to>
      <xdr:col>71</xdr:col>
      <xdr:colOff>177800</xdr:colOff>
      <xdr:row>39</xdr:row>
      <xdr:rowOff>44450</xdr:rowOff>
    </xdr:to>
    <xdr:cxnSp macro="">
      <xdr:nvCxnSpPr>
        <xdr:cNvPr id="524" name="直線コネクタ 523"/>
        <xdr:cNvCxnSpPr/>
      </xdr:nvCxnSpPr>
      <xdr:spPr>
        <a:xfrm flipV="1">
          <a:off x="12814300" y="6730074"/>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140804</xdr:rowOff>
    </xdr:from>
    <xdr:to>
      <xdr:col>85</xdr:col>
      <xdr:colOff>177800</xdr:colOff>
      <xdr:row>39</xdr:row>
      <xdr:rowOff>70954</xdr:rowOff>
    </xdr:to>
    <xdr:sp macro="" textlink="">
      <xdr:nvSpPr>
        <xdr:cNvPr id="534" name="楕円 533"/>
        <xdr:cNvSpPr/>
      </xdr:nvSpPr>
      <xdr:spPr>
        <a:xfrm>
          <a:off x="16268700" y="66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100181</xdr:rowOff>
    </xdr:from>
    <xdr:ext cx="469744" cy="259045"/>
    <xdr:sp macro="" textlink="">
      <xdr:nvSpPr>
        <xdr:cNvPr id="535" name="災害復旧事業費該当値テキスト"/>
        <xdr:cNvSpPr txBox="1"/>
      </xdr:nvSpPr>
      <xdr:spPr>
        <a:xfrm>
          <a:off x="16370300" y="644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132212</xdr:rowOff>
    </xdr:from>
    <xdr:to>
      <xdr:col>81</xdr:col>
      <xdr:colOff>101600</xdr:colOff>
      <xdr:row>39</xdr:row>
      <xdr:rowOff>62362</xdr:rowOff>
    </xdr:to>
    <xdr:sp macro="" textlink="">
      <xdr:nvSpPr>
        <xdr:cNvPr id="536" name="楕円 535"/>
        <xdr:cNvSpPr/>
      </xdr:nvSpPr>
      <xdr:spPr>
        <a:xfrm>
          <a:off x="15430500" y="66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78889</xdr:rowOff>
    </xdr:from>
    <xdr:ext cx="469744" cy="259045"/>
    <xdr:sp macro="" textlink="">
      <xdr:nvSpPr>
        <xdr:cNvPr id="537" name="テキスト ボックス 536"/>
        <xdr:cNvSpPr txBox="1"/>
      </xdr:nvSpPr>
      <xdr:spPr>
        <a:xfrm>
          <a:off x="15246428" y="642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164174</xdr:rowOff>
    </xdr:from>
    <xdr:to>
      <xdr:col>72</xdr:col>
      <xdr:colOff>38100</xdr:colOff>
      <xdr:row>39</xdr:row>
      <xdr:rowOff>94324</xdr:rowOff>
    </xdr:to>
    <xdr:sp macro="" textlink="">
      <xdr:nvSpPr>
        <xdr:cNvPr id="540" name="楕円 539"/>
        <xdr:cNvSpPr/>
      </xdr:nvSpPr>
      <xdr:spPr>
        <a:xfrm>
          <a:off x="13652500" y="66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85451</xdr:rowOff>
    </xdr:from>
    <xdr:ext cx="378565" cy="259045"/>
    <xdr:sp macro="" textlink="">
      <xdr:nvSpPr>
        <xdr:cNvPr id="541" name="テキスト ボックス 540"/>
        <xdr:cNvSpPr txBox="1"/>
      </xdr:nvSpPr>
      <xdr:spPr>
        <a:xfrm>
          <a:off x="13514017" y="6772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149555</xdr:rowOff>
    </xdr:from>
    <xdr:to>
      <xdr:col>85</xdr:col>
      <xdr:colOff>127000</xdr:colOff>
      <xdr:row>76</xdr:row>
      <xdr:rowOff>163182</xdr:rowOff>
    </xdr:to>
    <xdr:cxnSp macro="">
      <xdr:nvCxnSpPr>
        <xdr:cNvPr id="621" name="直線コネクタ 620"/>
        <xdr:cNvCxnSpPr/>
      </xdr:nvCxnSpPr>
      <xdr:spPr>
        <a:xfrm flipV="1">
          <a:off x="15481300" y="13179755"/>
          <a:ext cx="8382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163182</xdr:rowOff>
    </xdr:from>
    <xdr:to>
      <xdr:col>81</xdr:col>
      <xdr:colOff>50800</xdr:colOff>
      <xdr:row>76</xdr:row>
      <xdr:rowOff>163767</xdr:rowOff>
    </xdr:to>
    <xdr:cxnSp macro="">
      <xdr:nvCxnSpPr>
        <xdr:cNvPr id="624" name="直線コネクタ 623"/>
        <xdr:cNvCxnSpPr/>
      </xdr:nvCxnSpPr>
      <xdr:spPr>
        <a:xfrm flipV="1">
          <a:off x="14592300" y="13193382"/>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160007</xdr:rowOff>
    </xdr:from>
    <xdr:to>
      <xdr:col>76</xdr:col>
      <xdr:colOff>114300</xdr:colOff>
      <xdr:row>76</xdr:row>
      <xdr:rowOff>163767</xdr:rowOff>
    </xdr:to>
    <xdr:cxnSp macro="">
      <xdr:nvCxnSpPr>
        <xdr:cNvPr id="627" name="直線コネクタ 626"/>
        <xdr:cNvCxnSpPr/>
      </xdr:nvCxnSpPr>
      <xdr:spPr>
        <a:xfrm>
          <a:off x="13703300" y="13190207"/>
          <a:ext cx="8890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160007</xdr:rowOff>
    </xdr:from>
    <xdr:to>
      <xdr:col>71</xdr:col>
      <xdr:colOff>177800</xdr:colOff>
      <xdr:row>76</xdr:row>
      <xdr:rowOff>165760</xdr:rowOff>
    </xdr:to>
    <xdr:cxnSp macro="">
      <xdr:nvCxnSpPr>
        <xdr:cNvPr id="630" name="直線コネクタ 629"/>
        <xdr:cNvCxnSpPr/>
      </xdr:nvCxnSpPr>
      <xdr:spPr>
        <a:xfrm flipV="1">
          <a:off x="12814300" y="13190207"/>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98755</xdr:rowOff>
    </xdr:from>
    <xdr:to>
      <xdr:col>85</xdr:col>
      <xdr:colOff>177800</xdr:colOff>
      <xdr:row>77</xdr:row>
      <xdr:rowOff>28905</xdr:rowOff>
    </xdr:to>
    <xdr:sp macro="" textlink="">
      <xdr:nvSpPr>
        <xdr:cNvPr id="640" name="楕円 639"/>
        <xdr:cNvSpPr/>
      </xdr:nvSpPr>
      <xdr:spPr>
        <a:xfrm>
          <a:off x="16268700" y="131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121632</xdr:rowOff>
    </xdr:from>
    <xdr:ext cx="534377" cy="259045"/>
    <xdr:sp macro="" textlink="">
      <xdr:nvSpPr>
        <xdr:cNvPr id="641" name="公債費該当値テキスト"/>
        <xdr:cNvSpPr txBox="1"/>
      </xdr:nvSpPr>
      <xdr:spPr>
        <a:xfrm>
          <a:off x="16370300" y="129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112382</xdr:rowOff>
    </xdr:from>
    <xdr:to>
      <xdr:col>81</xdr:col>
      <xdr:colOff>101600</xdr:colOff>
      <xdr:row>77</xdr:row>
      <xdr:rowOff>42532</xdr:rowOff>
    </xdr:to>
    <xdr:sp macro="" textlink="">
      <xdr:nvSpPr>
        <xdr:cNvPr id="642" name="楕円 641"/>
        <xdr:cNvSpPr/>
      </xdr:nvSpPr>
      <xdr:spPr>
        <a:xfrm>
          <a:off x="15430500" y="131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33659</xdr:rowOff>
    </xdr:from>
    <xdr:ext cx="534377" cy="259045"/>
    <xdr:sp macro="" textlink="">
      <xdr:nvSpPr>
        <xdr:cNvPr id="643" name="テキスト ボックス 642"/>
        <xdr:cNvSpPr txBox="1"/>
      </xdr:nvSpPr>
      <xdr:spPr>
        <a:xfrm>
          <a:off x="15214111" y="1323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112967</xdr:rowOff>
    </xdr:from>
    <xdr:to>
      <xdr:col>76</xdr:col>
      <xdr:colOff>165100</xdr:colOff>
      <xdr:row>77</xdr:row>
      <xdr:rowOff>43117</xdr:rowOff>
    </xdr:to>
    <xdr:sp macro="" textlink="">
      <xdr:nvSpPr>
        <xdr:cNvPr id="644" name="楕円 643"/>
        <xdr:cNvSpPr/>
      </xdr:nvSpPr>
      <xdr:spPr>
        <a:xfrm>
          <a:off x="14541500" y="131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34244</xdr:rowOff>
    </xdr:from>
    <xdr:ext cx="534377" cy="259045"/>
    <xdr:sp macro="" textlink="">
      <xdr:nvSpPr>
        <xdr:cNvPr id="645" name="テキスト ボックス 644"/>
        <xdr:cNvSpPr txBox="1"/>
      </xdr:nvSpPr>
      <xdr:spPr>
        <a:xfrm>
          <a:off x="14325111" y="1323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109207</xdr:rowOff>
    </xdr:from>
    <xdr:to>
      <xdr:col>72</xdr:col>
      <xdr:colOff>38100</xdr:colOff>
      <xdr:row>77</xdr:row>
      <xdr:rowOff>39357</xdr:rowOff>
    </xdr:to>
    <xdr:sp macro="" textlink="">
      <xdr:nvSpPr>
        <xdr:cNvPr id="646" name="楕円 645"/>
        <xdr:cNvSpPr/>
      </xdr:nvSpPr>
      <xdr:spPr>
        <a:xfrm>
          <a:off x="13652500" y="131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30484</xdr:rowOff>
    </xdr:from>
    <xdr:ext cx="534377" cy="259045"/>
    <xdr:sp macro="" textlink="">
      <xdr:nvSpPr>
        <xdr:cNvPr id="647" name="テキスト ボックス 646"/>
        <xdr:cNvSpPr txBox="1"/>
      </xdr:nvSpPr>
      <xdr:spPr>
        <a:xfrm>
          <a:off x="13436111" y="132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114960</xdr:rowOff>
    </xdr:from>
    <xdr:to>
      <xdr:col>67</xdr:col>
      <xdr:colOff>101600</xdr:colOff>
      <xdr:row>77</xdr:row>
      <xdr:rowOff>45110</xdr:rowOff>
    </xdr:to>
    <xdr:sp macro="" textlink="">
      <xdr:nvSpPr>
        <xdr:cNvPr id="648" name="楕円 647"/>
        <xdr:cNvSpPr/>
      </xdr:nvSpPr>
      <xdr:spPr>
        <a:xfrm>
          <a:off x="12763500" y="131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61637</xdr:rowOff>
    </xdr:from>
    <xdr:ext cx="534377" cy="259045"/>
    <xdr:sp macro="" textlink="">
      <xdr:nvSpPr>
        <xdr:cNvPr id="649" name="テキスト ボックス 648"/>
        <xdr:cNvSpPr txBox="1"/>
      </xdr:nvSpPr>
      <xdr:spPr>
        <a:xfrm>
          <a:off x="12547111" y="1292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34761</xdr:rowOff>
    </xdr:from>
    <xdr:to>
      <xdr:col>85</xdr:col>
      <xdr:colOff>127000</xdr:colOff>
      <xdr:row>99</xdr:row>
      <xdr:rowOff>38264</xdr:rowOff>
    </xdr:to>
    <xdr:cxnSp macro="">
      <xdr:nvCxnSpPr>
        <xdr:cNvPr id="678" name="直線コネクタ 677"/>
        <xdr:cNvCxnSpPr/>
      </xdr:nvCxnSpPr>
      <xdr:spPr>
        <a:xfrm>
          <a:off x="15481300" y="17008311"/>
          <a:ext cx="838200" cy="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153403</xdr:rowOff>
    </xdr:from>
    <xdr:to>
      <xdr:col>81</xdr:col>
      <xdr:colOff>50800</xdr:colOff>
      <xdr:row>99</xdr:row>
      <xdr:rowOff>34761</xdr:rowOff>
    </xdr:to>
    <xdr:cxnSp macro="">
      <xdr:nvCxnSpPr>
        <xdr:cNvPr id="681" name="直線コネクタ 680"/>
        <xdr:cNvCxnSpPr/>
      </xdr:nvCxnSpPr>
      <xdr:spPr>
        <a:xfrm>
          <a:off x="14592300" y="16955503"/>
          <a:ext cx="889000" cy="5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153403</xdr:rowOff>
    </xdr:from>
    <xdr:to>
      <xdr:col>76</xdr:col>
      <xdr:colOff>114300</xdr:colOff>
      <xdr:row>98</xdr:row>
      <xdr:rowOff>163361</xdr:rowOff>
    </xdr:to>
    <xdr:cxnSp macro="">
      <xdr:nvCxnSpPr>
        <xdr:cNvPr id="684" name="直線コネクタ 683"/>
        <xdr:cNvCxnSpPr/>
      </xdr:nvCxnSpPr>
      <xdr:spPr>
        <a:xfrm flipV="1">
          <a:off x="13703300" y="16955503"/>
          <a:ext cx="889000" cy="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102108</xdr:rowOff>
    </xdr:from>
    <xdr:to>
      <xdr:col>71</xdr:col>
      <xdr:colOff>177800</xdr:colOff>
      <xdr:row>98</xdr:row>
      <xdr:rowOff>163361</xdr:rowOff>
    </xdr:to>
    <xdr:cxnSp macro="">
      <xdr:nvCxnSpPr>
        <xdr:cNvPr id="687" name="直線コネクタ 686"/>
        <xdr:cNvCxnSpPr/>
      </xdr:nvCxnSpPr>
      <xdr:spPr>
        <a:xfrm>
          <a:off x="12814300" y="16904208"/>
          <a:ext cx="889000" cy="6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158914</xdr:rowOff>
    </xdr:from>
    <xdr:to>
      <xdr:col>85</xdr:col>
      <xdr:colOff>177800</xdr:colOff>
      <xdr:row>99</xdr:row>
      <xdr:rowOff>89064</xdr:rowOff>
    </xdr:to>
    <xdr:sp macro="" textlink="">
      <xdr:nvSpPr>
        <xdr:cNvPr id="697" name="楕円 696"/>
        <xdr:cNvSpPr/>
      </xdr:nvSpPr>
      <xdr:spPr>
        <a:xfrm>
          <a:off x="16268700" y="169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73841</xdr:rowOff>
    </xdr:from>
    <xdr:ext cx="378565" cy="259045"/>
    <xdr:sp macro="" textlink="">
      <xdr:nvSpPr>
        <xdr:cNvPr id="698" name="積立金該当値テキスト"/>
        <xdr:cNvSpPr txBox="1"/>
      </xdr:nvSpPr>
      <xdr:spPr>
        <a:xfrm>
          <a:off x="16370300" y="16875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155411</xdr:rowOff>
    </xdr:from>
    <xdr:to>
      <xdr:col>81</xdr:col>
      <xdr:colOff>101600</xdr:colOff>
      <xdr:row>99</xdr:row>
      <xdr:rowOff>85561</xdr:rowOff>
    </xdr:to>
    <xdr:sp macro="" textlink="">
      <xdr:nvSpPr>
        <xdr:cNvPr id="699" name="楕円 698"/>
        <xdr:cNvSpPr/>
      </xdr:nvSpPr>
      <xdr:spPr>
        <a:xfrm>
          <a:off x="15430500" y="169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76688</xdr:rowOff>
    </xdr:from>
    <xdr:ext cx="378565" cy="259045"/>
    <xdr:sp macro="" textlink="">
      <xdr:nvSpPr>
        <xdr:cNvPr id="700" name="テキスト ボックス 699"/>
        <xdr:cNvSpPr txBox="1"/>
      </xdr:nvSpPr>
      <xdr:spPr>
        <a:xfrm>
          <a:off x="15292017" y="1705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102603</xdr:rowOff>
    </xdr:from>
    <xdr:to>
      <xdr:col>76</xdr:col>
      <xdr:colOff>165100</xdr:colOff>
      <xdr:row>99</xdr:row>
      <xdr:rowOff>32753</xdr:rowOff>
    </xdr:to>
    <xdr:sp macro="" textlink="">
      <xdr:nvSpPr>
        <xdr:cNvPr id="701" name="楕円 700"/>
        <xdr:cNvSpPr/>
      </xdr:nvSpPr>
      <xdr:spPr>
        <a:xfrm>
          <a:off x="14541500" y="169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23880</xdr:rowOff>
    </xdr:from>
    <xdr:ext cx="469744" cy="259045"/>
    <xdr:sp macro="" textlink="">
      <xdr:nvSpPr>
        <xdr:cNvPr id="702" name="テキスト ボックス 701"/>
        <xdr:cNvSpPr txBox="1"/>
      </xdr:nvSpPr>
      <xdr:spPr>
        <a:xfrm>
          <a:off x="14357428" y="169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112561</xdr:rowOff>
    </xdr:from>
    <xdr:to>
      <xdr:col>72</xdr:col>
      <xdr:colOff>38100</xdr:colOff>
      <xdr:row>99</xdr:row>
      <xdr:rowOff>42711</xdr:rowOff>
    </xdr:to>
    <xdr:sp macro="" textlink="">
      <xdr:nvSpPr>
        <xdr:cNvPr id="703" name="楕円 702"/>
        <xdr:cNvSpPr/>
      </xdr:nvSpPr>
      <xdr:spPr>
        <a:xfrm>
          <a:off x="13652500" y="1691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33838</xdr:rowOff>
    </xdr:from>
    <xdr:ext cx="469744" cy="259045"/>
    <xdr:sp macro="" textlink="">
      <xdr:nvSpPr>
        <xdr:cNvPr id="704" name="テキスト ボックス 703"/>
        <xdr:cNvSpPr txBox="1"/>
      </xdr:nvSpPr>
      <xdr:spPr>
        <a:xfrm>
          <a:off x="13468428" y="1700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51308</xdr:rowOff>
    </xdr:from>
    <xdr:to>
      <xdr:col>67</xdr:col>
      <xdr:colOff>101600</xdr:colOff>
      <xdr:row>98</xdr:row>
      <xdr:rowOff>152908</xdr:rowOff>
    </xdr:to>
    <xdr:sp macro="" textlink="">
      <xdr:nvSpPr>
        <xdr:cNvPr id="705" name="楕円 704"/>
        <xdr:cNvSpPr/>
      </xdr:nvSpPr>
      <xdr:spPr>
        <a:xfrm>
          <a:off x="12763500" y="16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144035</xdr:rowOff>
    </xdr:from>
    <xdr:ext cx="469744" cy="259045"/>
    <xdr:sp macro="" textlink="">
      <xdr:nvSpPr>
        <xdr:cNvPr id="706" name="テキスト ボックス 705"/>
        <xdr:cNvSpPr txBox="1"/>
      </xdr:nvSpPr>
      <xdr:spPr>
        <a:xfrm>
          <a:off x="12579428"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134900</xdr:rowOff>
    </xdr:from>
    <xdr:to>
      <xdr:col>116</xdr:col>
      <xdr:colOff>63500</xdr:colOff>
      <xdr:row>38</xdr:row>
      <xdr:rowOff>25400</xdr:rowOff>
    </xdr:to>
    <xdr:cxnSp macro="">
      <xdr:nvCxnSpPr>
        <xdr:cNvPr id="731" name="直線コネクタ 730"/>
        <xdr:cNvCxnSpPr/>
      </xdr:nvCxnSpPr>
      <xdr:spPr>
        <a:xfrm flipV="1">
          <a:off x="21323300" y="6478550"/>
          <a:ext cx="8382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84100</xdr:rowOff>
    </xdr:from>
    <xdr:to>
      <xdr:col>116</xdr:col>
      <xdr:colOff>114300</xdr:colOff>
      <xdr:row>38</xdr:row>
      <xdr:rowOff>14250</xdr:rowOff>
    </xdr:to>
    <xdr:sp macro="" textlink="">
      <xdr:nvSpPr>
        <xdr:cNvPr id="750" name="楕円 749"/>
        <xdr:cNvSpPr/>
      </xdr:nvSpPr>
      <xdr:spPr>
        <a:xfrm>
          <a:off x="22110700" y="64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37895</xdr:rowOff>
    </xdr:from>
    <xdr:ext cx="469744" cy="259045"/>
    <xdr:sp macro="" textlink="">
      <xdr:nvSpPr>
        <xdr:cNvPr id="751" name="投資及び出資金該当値テキスト"/>
        <xdr:cNvSpPr txBox="1"/>
      </xdr:nvSpPr>
      <xdr:spPr>
        <a:xfrm>
          <a:off x="22212300" y="638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107284</xdr:rowOff>
    </xdr:from>
    <xdr:to>
      <xdr:col>116</xdr:col>
      <xdr:colOff>63500</xdr:colOff>
      <xdr:row>58</xdr:row>
      <xdr:rowOff>107330</xdr:rowOff>
    </xdr:to>
    <xdr:cxnSp macro="">
      <xdr:nvCxnSpPr>
        <xdr:cNvPr id="786" name="直線コネクタ 785"/>
        <xdr:cNvCxnSpPr/>
      </xdr:nvCxnSpPr>
      <xdr:spPr>
        <a:xfrm flipV="1">
          <a:off x="21323300" y="1005138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107238</xdr:rowOff>
    </xdr:from>
    <xdr:to>
      <xdr:col>111</xdr:col>
      <xdr:colOff>177800</xdr:colOff>
      <xdr:row>58</xdr:row>
      <xdr:rowOff>107330</xdr:rowOff>
    </xdr:to>
    <xdr:cxnSp macro="">
      <xdr:nvCxnSpPr>
        <xdr:cNvPr id="789" name="直線コネクタ 788"/>
        <xdr:cNvCxnSpPr/>
      </xdr:nvCxnSpPr>
      <xdr:spPr>
        <a:xfrm>
          <a:off x="20434300" y="1005133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107238</xdr:rowOff>
    </xdr:from>
    <xdr:to>
      <xdr:col>107</xdr:col>
      <xdr:colOff>50800</xdr:colOff>
      <xdr:row>58</xdr:row>
      <xdr:rowOff>107284</xdr:rowOff>
    </xdr:to>
    <xdr:cxnSp macro="">
      <xdr:nvCxnSpPr>
        <xdr:cNvPr id="792" name="直線コネクタ 791"/>
        <xdr:cNvCxnSpPr/>
      </xdr:nvCxnSpPr>
      <xdr:spPr>
        <a:xfrm flipV="1">
          <a:off x="19545300" y="1005133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107238</xdr:rowOff>
    </xdr:from>
    <xdr:to>
      <xdr:col>102</xdr:col>
      <xdr:colOff>114300</xdr:colOff>
      <xdr:row>58</xdr:row>
      <xdr:rowOff>107284</xdr:rowOff>
    </xdr:to>
    <xdr:cxnSp macro="">
      <xdr:nvCxnSpPr>
        <xdr:cNvPr id="795" name="直線コネクタ 794"/>
        <xdr:cNvCxnSpPr/>
      </xdr:nvCxnSpPr>
      <xdr:spPr>
        <a:xfrm>
          <a:off x="18656300" y="1005133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56484</xdr:rowOff>
    </xdr:from>
    <xdr:to>
      <xdr:col>116</xdr:col>
      <xdr:colOff>114300</xdr:colOff>
      <xdr:row>58</xdr:row>
      <xdr:rowOff>158084</xdr:rowOff>
    </xdr:to>
    <xdr:sp macro="" textlink="">
      <xdr:nvSpPr>
        <xdr:cNvPr id="805" name="楕円 804"/>
        <xdr:cNvSpPr/>
      </xdr:nvSpPr>
      <xdr:spPr>
        <a:xfrm>
          <a:off x="22110700" y="100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378565" cy="259045"/>
    <xdr:sp macro="" textlink="">
      <xdr:nvSpPr>
        <xdr:cNvPr id="806" name="貸付金該当値テキスト"/>
        <xdr:cNvSpPr txBox="1"/>
      </xdr:nvSpPr>
      <xdr:spPr>
        <a:xfrm>
          <a:off x="22212300" y="994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56530</xdr:rowOff>
    </xdr:from>
    <xdr:to>
      <xdr:col>112</xdr:col>
      <xdr:colOff>38100</xdr:colOff>
      <xdr:row>58</xdr:row>
      <xdr:rowOff>158130</xdr:rowOff>
    </xdr:to>
    <xdr:sp macro="" textlink="">
      <xdr:nvSpPr>
        <xdr:cNvPr id="807" name="楕円 806"/>
        <xdr:cNvSpPr/>
      </xdr:nvSpPr>
      <xdr:spPr>
        <a:xfrm>
          <a:off x="21272500" y="100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149257</xdr:rowOff>
    </xdr:from>
    <xdr:ext cx="378565" cy="259045"/>
    <xdr:sp macro="" textlink="">
      <xdr:nvSpPr>
        <xdr:cNvPr id="808" name="テキスト ボックス 807"/>
        <xdr:cNvSpPr txBox="1"/>
      </xdr:nvSpPr>
      <xdr:spPr>
        <a:xfrm>
          <a:off x="21134017" y="1009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56438</xdr:rowOff>
    </xdr:from>
    <xdr:to>
      <xdr:col>107</xdr:col>
      <xdr:colOff>101600</xdr:colOff>
      <xdr:row>58</xdr:row>
      <xdr:rowOff>158038</xdr:rowOff>
    </xdr:to>
    <xdr:sp macro="" textlink="">
      <xdr:nvSpPr>
        <xdr:cNvPr id="809" name="楕円 808"/>
        <xdr:cNvSpPr/>
      </xdr:nvSpPr>
      <xdr:spPr>
        <a:xfrm>
          <a:off x="203835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149165</xdr:rowOff>
    </xdr:from>
    <xdr:ext cx="378565" cy="259045"/>
    <xdr:sp macro="" textlink="">
      <xdr:nvSpPr>
        <xdr:cNvPr id="810" name="テキスト ボックス 809"/>
        <xdr:cNvSpPr txBox="1"/>
      </xdr:nvSpPr>
      <xdr:spPr>
        <a:xfrm>
          <a:off x="20245017" y="1009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56484</xdr:rowOff>
    </xdr:from>
    <xdr:to>
      <xdr:col>102</xdr:col>
      <xdr:colOff>165100</xdr:colOff>
      <xdr:row>58</xdr:row>
      <xdr:rowOff>158084</xdr:rowOff>
    </xdr:to>
    <xdr:sp macro="" textlink="">
      <xdr:nvSpPr>
        <xdr:cNvPr id="811" name="楕円 810"/>
        <xdr:cNvSpPr/>
      </xdr:nvSpPr>
      <xdr:spPr>
        <a:xfrm>
          <a:off x="19494500" y="100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149211</xdr:rowOff>
    </xdr:from>
    <xdr:ext cx="378565" cy="259045"/>
    <xdr:sp macro="" textlink="">
      <xdr:nvSpPr>
        <xdr:cNvPr id="812" name="テキスト ボックス 811"/>
        <xdr:cNvSpPr txBox="1"/>
      </xdr:nvSpPr>
      <xdr:spPr>
        <a:xfrm>
          <a:off x="19356017" y="100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56438</xdr:rowOff>
    </xdr:from>
    <xdr:to>
      <xdr:col>98</xdr:col>
      <xdr:colOff>38100</xdr:colOff>
      <xdr:row>58</xdr:row>
      <xdr:rowOff>158038</xdr:rowOff>
    </xdr:to>
    <xdr:sp macro="" textlink="">
      <xdr:nvSpPr>
        <xdr:cNvPr id="813" name="楕円 812"/>
        <xdr:cNvSpPr/>
      </xdr:nvSpPr>
      <xdr:spPr>
        <a:xfrm>
          <a:off x="186055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149165</xdr:rowOff>
    </xdr:from>
    <xdr:ext cx="378565" cy="259045"/>
    <xdr:sp macro="" textlink="">
      <xdr:nvSpPr>
        <xdr:cNvPr id="814" name="テキスト ボックス 813"/>
        <xdr:cNvSpPr txBox="1"/>
      </xdr:nvSpPr>
      <xdr:spPr>
        <a:xfrm>
          <a:off x="18467017" y="1009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42774</xdr:rowOff>
    </xdr:from>
    <xdr:to>
      <xdr:col>116</xdr:col>
      <xdr:colOff>63500</xdr:colOff>
      <xdr:row>77</xdr:row>
      <xdr:rowOff>99124</xdr:rowOff>
    </xdr:to>
    <xdr:cxnSp macro="">
      <xdr:nvCxnSpPr>
        <xdr:cNvPr id="842" name="直線コネクタ 841"/>
        <xdr:cNvCxnSpPr/>
      </xdr:nvCxnSpPr>
      <xdr:spPr>
        <a:xfrm>
          <a:off x="21323300" y="13072974"/>
          <a:ext cx="838200" cy="2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12485</xdr:rowOff>
    </xdr:from>
    <xdr:to>
      <xdr:col>111</xdr:col>
      <xdr:colOff>177800</xdr:colOff>
      <xdr:row>76</xdr:row>
      <xdr:rowOff>42774</xdr:rowOff>
    </xdr:to>
    <xdr:cxnSp macro="">
      <xdr:nvCxnSpPr>
        <xdr:cNvPr id="845" name="直線コネクタ 844"/>
        <xdr:cNvCxnSpPr/>
      </xdr:nvCxnSpPr>
      <xdr:spPr>
        <a:xfrm>
          <a:off x="20434300" y="13042685"/>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133596</xdr:rowOff>
    </xdr:from>
    <xdr:to>
      <xdr:col>107</xdr:col>
      <xdr:colOff>50800</xdr:colOff>
      <xdr:row>76</xdr:row>
      <xdr:rowOff>12485</xdr:rowOff>
    </xdr:to>
    <xdr:cxnSp macro="">
      <xdr:nvCxnSpPr>
        <xdr:cNvPr id="848" name="直線コネクタ 847"/>
        <xdr:cNvCxnSpPr/>
      </xdr:nvCxnSpPr>
      <xdr:spPr>
        <a:xfrm>
          <a:off x="19545300" y="12992346"/>
          <a:ext cx="889000" cy="5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122784</xdr:rowOff>
    </xdr:from>
    <xdr:to>
      <xdr:col>102</xdr:col>
      <xdr:colOff>114300</xdr:colOff>
      <xdr:row>75</xdr:row>
      <xdr:rowOff>133596</xdr:rowOff>
    </xdr:to>
    <xdr:cxnSp macro="">
      <xdr:nvCxnSpPr>
        <xdr:cNvPr id="851" name="直線コネクタ 850"/>
        <xdr:cNvCxnSpPr/>
      </xdr:nvCxnSpPr>
      <xdr:spPr>
        <a:xfrm>
          <a:off x="18656300" y="12981534"/>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48324</xdr:rowOff>
    </xdr:from>
    <xdr:to>
      <xdr:col>116</xdr:col>
      <xdr:colOff>114300</xdr:colOff>
      <xdr:row>77</xdr:row>
      <xdr:rowOff>149924</xdr:rowOff>
    </xdr:to>
    <xdr:sp macro="" textlink="">
      <xdr:nvSpPr>
        <xdr:cNvPr id="861" name="楕円 860"/>
        <xdr:cNvSpPr/>
      </xdr:nvSpPr>
      <xdr:spPr>
        <a:xfrm>
          <a:off x="221107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26751</xdr:rowOff>
    </xdr:from>
    <xdr:ext cx="534377" cy="259045"/>
    <xdr:sp macro="" textlink="">
      <xdr:nvSpPr>
        <xdr:cNvPr id="862" name="繰出金該当値テキスト"/>
        <xdr:cNvSpPr txBox="1"/>
      </xdr:nvSpPr>
      <xdr:spPr>
        <a:xfrm>
          <a:off x="22212300" y="1322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163424</xdr:rowOff>
    </xdr:from>
    <xdr:to>
      <xdr:col>112</xdr:col>
      <xdr:colOff>38100</xdr:colOff>
      <xdr:row>76</xdr:row>
      <xdr:rowOff>93574</xdr:rowOff>
    </xdr:to>
    <xdr:sp macro="" textlink="">
      <xdr:nvSpPr>
        <xdr:cNvPr id="863" name="楕円 862"/>
        <xdr:cNvSpPr/>
      </xdr:nvSpPr>
      <xdr:spPr>
        <a:xfrm>
          <a:off x="21272500" y="130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84701</xdr:rowOff>
    </xdr:from>
    <xdr:ext cx="534377" cy="259045"/>
    <xdr:sp macro="" textlink="">
      <xdr:nvSpPr>
        <xdr:cNvPr id="864" name="テキスト ボックス 863"/>
        <xdr:cNvSpPr txBox="1"/>
      </xdr:nvSpPr>
      <xdr:spPr>
        <a:xfrm>
          <a:off x="21056111" y="131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133134</xdr:rowOff>
    </xdr:from>
    <xdr:to>
      <xdr:col>107</xdr:col>
      <xdr:colOff>101600</xdr:colOff>
      <xdr:row>76</xdr:row>
      <xdr:rowOff>63283</xdr:rowOff>
    </xdr:to>
    <xdr:sp macro="" textlink="">
      <xdr:nvSpPr>
        <xdr:cNvPr id="865" name="楕円 864"/>
        <xdr:cNvSpPr/>
      </xdr:nvSpPr>
      <xdr:spPr>
        <a:xfrm>
          <a:off x="20383500" y="12991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54412</xdr:rowOff>
    </xdr:from>
    <xdr:ext cx="534377" cy="259045"/>
    <xdr:sp macro="" textlink="">
      <xdr:nvSpPr>
        <xdr:cNvPr id="866" name="テキスト ボックス 865"/>
        <xdr:cNvSpPr txBox="1"/>
      </xdr:nvSpPr>
      <xdr:spPr>
        <a:xfrm>
          <a:off x="20167111" y="1308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82796</xdr:rowOff>
    </xdr:from>
    <xdr:to>
      <xdr:col>102</xdr:col>
      <xdr:colOff>165100</xdr:colOff>
      <xdr:row>76</xdr:row>
      <xdr:rowOff>12946</xdr:rowOff>
    </xdr:to>
    <xdr:sp macro="" textlink="">
      <xdr:nvSpPr>
        <xdr:cNvPr id="867" name="楕円 866"/>
        <xdr:cNvSpPr/>
      </xdr:nvSpPr>
      <xdr:spPr>
        <a:xfrm>
          <a:off x="19494500" y="129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29473</xdr:rowOff>
    </xdr:from>
    <xdr:ext cx="534377" cy="259045"/>
    <xdr:sp macro="" textlink="">
      <xdr:nvSpPr>
        <xdr:cNvPr id="868" name="テキスト ボックス 867"/>
        <xdr:cNvSpPr txBox="1"/>
      </xdr:nvSpPr>
      <xdr:spPr>
        <a:xfrm>
          <a:off x="19278111" y="1271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71984</xdr:rowOff>
    </xdr:from>
    <xdr:to>
      <xdr:col>98</xdr:col>
      <xdr:colOff>38100</xdr:colOff>
      <xdr:row>76</xdr:row>
      <xdr:rowOff>2133</xdr:rowOff>
    </xdr:to>
    <xdr:sp macro="" textlink="">
      <xdr:nvSpPr>
        <xdr:cNvPr id="869" name="楕円 868"/>
        <xdr:cNvSpPr/>
      </xdr:nvSpPr>
      <xdr:spPr>
        <a:xfrm>
          <a:off x="18605500" y="129307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18661</xdr:rowOff>
    </xdr:from>
    <xdr:ext cx="534377" cy="259045"/>
    <xdr:sp macro="" textlink="">
      <xdr:nvSpPr>
        <xdr:cNvPr id="870" name="テキスト ボックス 869"/>
        <xdr:cNvSpPr txBox="1"/>
      </xdr:nvSpPr>
      <xdr:spPr>
        <a:xfrm>
          <a:off x="18389111" y="1270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性質別費目において、広島県市町や全国市町村、類似団体の平均を下回っています。最小限の費用でサービスの提供ができており、効率的、効果的な行政運営を行った結果が反映されていると言えます。</a:t>
          </a:r>
          <a:endParaRPr lang="ja-JP" altLang="ja-JP" sz="1400">
            <a:effectLst/>
          </a:endParaRPr>
        </a:p>
        <a:p>
          <a:r>
            <a:rPr kumimoji="1" lang="ja-JP" altLang="ja-JP" sz="1100">
              <a:solidFill>
                <a:schemeClr val="dk1"/>
              </a:solidFill>
              <a:effectLst/>
              <a:latin typeface="+mn-lt"/>
              <a:ea typeface="+mn-ea"/>
              <a:cs typeface="+mn-cs"/>
            </a:rPr>
            <a:t>　ただし、扶助費については、平成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年度に福祉事務所を設置したことにより、類似団体の平均と比較して高額となっており、順位は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位となっています。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52,163
51,460
10.41
16,974,660
16,929,391
7,426
9,921,811
25,122,804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25400</xdr:rowOff>
    </xdr:from>
    <xdr:to>
      <xdr:col>24</xdr:col>
      <xdr:colOff>63500</xdr:colOff>
      <xdr:row>38</xdr:row>
      <xdr:rowOff>35851</xdr:rowOff>
    </xdr:to>
    <xdr:cxnSp macro="">
      <xdr:nvCxnSpPr>
        <xdr:cNvPr id="63" name="直線コネクタ 62"/>
        <xdr:cNvCxnSpPr/>
      </xdr:nvCxnSpPr>
      <xdr:spPr>
        <a:xfrm>
          <a:off x="3797300" y="6540500"/>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166479</xdr:rowOff>
    </xdr:from>
    <xdr:to>
      <xdr:col>19</xdr:col>
      <xdr:colOff>177800</xdr:colOff>
      <xdr:row>38</xdr:row>
      <xdr:rowOff>25400</xdr:rowOff>
    </xdr:to>
    <xdr:cxnSp macro="">
      <xdr:nvCxnSpPr>
        <xdr:cNvPr id="66" name="直線コネクタ 65"/>
        <xdr:cNvCxnSpPr/>
      </xdr:nvCxnSpPr>
      <xdr:spPr>
        <a:xfrm>
          <a:off x="2908300" y="6510129"/>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165499</xdr:rowOff>
    </xdr:from>
    <xdr:to>
      <xdr:col>15</xdr:col>
      <xdr:colOff>50800</xdr:colOff>
      <xdr:row>37</xdr:row>
      <xdr:rowOff>166479</xdr:rowOff>
    </xdr:to>
    <xdr:cxnSp macro="">
      <xdr:nvCxnSpPr>
        <xdr:cNvPr id="69" name="直線コネクタ 68"/>
        <xdr:cNvCxnSpPr/>
      </xdr:nvCxnSpPr>
      <xdr:spPr>
        <a:xfrm>
          <a:off x="2019300" y="650914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48587</xdr:rowOff>
    </xdr:from>
    <xdr:to>
      <xdr:col>10</xdr:col>
      <xdr:colOff>114300</xdr:colOff>
      <xdr:row>37</xdr:row>
      <xdr:rowOff>165499</xdr:rowOff>
    </xdr:to>
    <xdr:cxnSp macro="">
      <xdr:nvCxnSpPr>
        <xdr:cNvPr id="72" name="直線コネクタ 71"/>
        <xdr:cNvCxnSpPr/>
      </xdr:nvCxnSpPr>
      <xdr:spPr>
        <a:xfrm>
          <a:off x="1130300" y="6392237"/>
          <a:ext cx="889000" cy="1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156500</xdr:rowOff>
    </xdr:from>
    <xdr:to>
      <xdr:col>24</xdr:col>
      <xdr:colOff>114300</xdr:colOff>
      <xdr:row>38</xdr:row>
      <xdr:rowOff>86651</xdr:rowOff>
    </xdr:to>
    <xdr:sp macro="" textlink="">
      <xdr:nvSpPr>
        <xdr:cNvPr id="82" name="楕円 81"/>
        <xdr:cNvSpPr/>
      </xdr:nvSpPr>
      <xdr:spPr>
        <a:xfrm>
          <a:off x="4584700" y="65001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71427</xdr:rowOff>
    </xdr:from>
    <xdr:ext cx="469744" cy="259045"/>
    <xdr:sp macro="" textlink="">
      <xdr:nvSpPr>
        <xdr:cNvPr id="83" name="議会費該当値テキスト"/>
        <xdr:cNvSpPr txBox="1"/>
      </xdr:nvSpPr>
      <xdr:spPr>
        <a:xfrm>
          <a:off x="4686300" y="64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146050</xdr:rowOff>
    </xdr:from>
    <xdr:to>
      <xdr:col>20</xdr:col>
      <xdr:colOff>38100</xdr:colOff>
      <xdr:row>38</xdr:row>
      <xdr:rowOff>76200</xdr:rowOff>
    </xdr:to>
    <xdr:sp macro="" textlink="">
      <xdr:nvSpPr>
        <xdr:cNvPr id="84" name="楕円 83"/>
        <xdr:cNvSpPr/>
      </xdr:nvSpPr>
      <xdr:spPr>
        <a:xfrm>
          <a:off x="3746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67327</xdr:rowOff>
    </xdr:from>
    <xdr:ext cx="469744" cy="259045"/>
    <xdr:sp macro="" textlink="">
      <xdr:nvSpPr>
        <xdr:cNvPr id="85" name="テキスト ボックス 84"/>
        <xdr:cNvSpPr txBox="1"/>
      </xdr:nvSpPr>
      <xdr:spPr>
        <a:xfrm>
          <a:off x="3562428"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115679</xdr:rowOff>
    </xdr:from>
    <xdr:to>
      <xdr:col>15</xdr:col>
      <xdr:colOff>101600</xdr:colOff>
      <xdr:row>38</xdr:row>
      <xdr:rowOff>45829</xdr:rowOff>
    </xdr:to>
    <xdr:sp macro="" textlink="">
      <xdr:nvSpPr>
        <xdr:cNvPr id="86" name="楕円 85"/>
        <xdr:cNvSpPr/>
      </xdr:nvSpPr>
      <xdr:spPr>
        <a:xfrm>
          <a:off x="2857500" y="64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36956</xdr:rowOff>
    </xdr:from>
    <xdr:ext cx="469744" cy="259045"/>
    <xdr:sp macro="" textlink="">
      <xdr:nvSpPr>
        <xdr:cNvPr id="87" name="テキスト ボックス 86"/>
        <xdr:cNvSpPr txBox="1"/>
      </xdr:nvSpPr>
      <xdr:spPr>
        <a:xfrm>
          <a:off x="2673428" y="65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114699</xdr:rowOff>
    </xdr:from>
    <xdr:to>
      <xdr:col>10</xdr:col>
      <xdr:colOff>165100</xdr:colOff>
      <xdr:row>38</xdr:row>
      <xdr:rowOff>44849</xdr:rowOff>
    </xdr:to>
    <xdr:sp macro="" textlink="">
      <xdr:nvSpPr>
        <xdr:cNvPr id="88" name="楕円 87"/>
        <xdr:cNvSpPr/>
      </xdr:nvSpPr>
      <xdr:spPr>
        <a:xfrm>
          <a:off x="1968500" y="64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35976</xdr:rowOff>
    </xdr:from>
    <xdr:ext cx="469744" cy="259045"/>
    <xdr:sp macro="" textlink="">
      <xdr:nvSpPr>
        <xdr:cNvPr id="89" name="テキスト ボックス 88"/>
        <xdr:cNvSpPr txBox="1"/>
      </xdr:nvSpPr>
      <xdr:spPr>
        <a:xfrm>
          <a:off x="1784428" y="655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169237</xdr:rowOff>
    </xdr:from>
    <xdr:to>
      <xdr:col>6</xdr:col>
      <xdr:colOff>38100</xdr:colOff>
      <xdr:row>37</xdr:row>
      <xdr:rowOff>99387</xdr:rowOff>
    </xdr:to>
    <xdr:sp macro="" textlink="">
      <xdr:nvSpPr>
        <xdr:cNvPr id="90" name="楕円 89"/>
        <xdr:cNvSpPr/>
      </xdr:nvSpPr>
      <xdr:spPr>
        <a:xfrm>
          <a:off x="1079500" y="63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90514</xdr:rowOff>
    </xdr:from>
    <xdr:ext cx="469744" cy="259045"/>
    <xdr:sp macro="" textlink="">
      <xdr:nvSpPr>
        <xdr:cNvPr id="91" name="テキスト ボックス 90"/>
        <xdr:cNvSpPr txBox="1"/>
      </xdr:nvSpPr>
      <xdr:spPr>
        <a:xfrm>
          <a:off x="895428" y="643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243</xdr:rowOff>
    </xdr:from>
    <xdr:to>
      <xdr:col>24</xdr:col>
      <xdr:colOff>63500</xdr:colOff>
      <xdr:row>59</xdr:row>
      <xdr:rowOff>87176</xdr:rowOff>
    </xdr:to>
    <xdr:cxnSp macro="">
      <xdr:nvCxnSpPr>
        <xdr:cNvPr id="123" name="直線コネクタ 122"/>
        <xdr:cNvCxnSpPr/>
      </xdr:nvCxnSpPr>
      <xdr:spPr>
        <a:xfrm flipV="1">
          <a:off x="3797300" y="10115793"/>
          <a:ext cx="838200" cy="8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22461</xdr:rowOff>
    </xdr:from>
    <xdr:to>
      <xdr:col>19</xdr:col>
      <xdr:colOff>177800</xdr:colOff>
      <xdr:row>59</xdr:row>
      <xdr:rowOff>87176</xdr:rowOff>
    </xdr:to>
    <xdr:cxnSp macro="">
      <xdr:nvCxnSpPr>
        <xdr:cNvPr id="126" name="直線コネクタ 125"/>
        <xdr:cNvCxnSpPr/>
      </xdr:nvCxnSpPr>
      <xdr:spPr>
        <a:xfrm>
          <a:off x="2908300" y="10138011"/>
          <a:ext cx="889000" cy="6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22461</xdr:rowOff>
    </xdr:from>
    <xdr:to>
      <xdr:col>15</xdr:col>
      <xdr:colOff>50800</xdr:colOff>
      <xdr:row>59</xdr:row>
      <xdr:rowOff>55183</xdr:rowOff>
    </xdr:to>
    <xdr:cxnSp macro="">
      <xdr:nvCxnSpPr>
        <xdr:cNvPr id="129" name="直線コネクタ 128"/>
        <xdr:cNvCxnSpPr/>
      </xdr:nvCxnSpPr>
      <xdr:spPr>
        <a:xfrm flipV="1">
          <a:off x="2019300" y="10138011"/>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157520</xdr:rowOff>
    </xdr:from>
    <xdr:to>
      <xdr:col>10</xdr:col>
      <xdr:colOff>114300</xdr:colOff>
      <xdr:row>59</xdr:row>
      <xdr:rowOff>55183</xdr:rowOff>
    </xdr:to>
    <xdr:cxnSp macro="">
      <xdr:nvCxnSpPr>
        <xdr:cNvPr id="132" name="直線コネクタ 131"/>
        <xdr:cNvCxnSpPr/>
      </xdr:nvCxnSpPr>
      <xdr:spPr>
        <a:xfrm>
          <a:off x="1130300" y="10101620"/>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120893</xdr:rowOff>
    </xdr:from>
    <xdr:to>
      <xdr:col>24</xdr:col>
      <xdr:colOff>114300</xdr:colOff>
      <xdr:row>59</xdr:row>
      <xdr:rowOff>51043</xdr:rowOff>
    </xdr:to>
    <xdr:sp macro="" textlink="">
      <xdr:nvSpPr>
        <xdr:cNvPr id="142" name="楕円 141"/>
        <xdr:cNvSpPr/>
      </xdr:nvSpPr>
      <xdr:spPr>
        <a:xfrm>
          <a:off x="4584700" y="100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35820</xdr:rowOff>
    </xdr:from>
    <xdr:ext cx="534377" cy="259045"/>
    <xdr:sp macro="" textlink="">
      <xdr:nvSpPr>
        <xdr:cNvPr id="143" name="総務費該当値テキスト"/>
        <xdr:cNvSpPr txBox="1"/>
      </xdr:nvSpPr>
      <xdr:spPr>
        <a:xfrm>
          <a:off x="4686300" y="997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36376</xdr:rowOff>
    </xdr:from>
    <xdr:to>
      <xdr:col>20</xdr:col>
      <xdr:colOff>38100</xdr:colOff>
      <xdr:row>59</xdr:row>
      <xdr:rowOff>137976</xdr:rowOff>
    </xdr:to>
    <xdr:sp macro="" textlink="">
      <xdr:nvSpPr>
        <xdr:cNvPr id="144" name="楕円 143"/>
        <xdr:cNvSpPr/>
      </xdr:nvSpPr>
      <xdr:spPr>
        <a:xfrm>
          <a:off x="3746500" y="101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129103</xdr:rowOff>
    </xdr:from>
    <xdr:ext cx="534377" cy="259045"/>
    <xdr:sp macro="" textlink="">
      <xdr:nvSpPr>
        <xdr:cNvPr id="145" name="テキスト ボックス 144"/>
        <xdr:cNvSpPr txBox="1"/>
      </xdr:nvSpPr>
      <xdr:spPr>
        <a:xfrm>
          <a:off x="3530111" y="1024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143111</xdr:rowOff>
    </xdr:from>
    <xdr:to>
      <xdr:col>15</xdr:col>
      <xdr:colOff>101600</xdr:colOff>
      <xdr:row>59</xdr:row>
      <xdr:rowOff>73261</xdr:rowOff>
    </xdr:to>
    <xdr:sp macro="" textlink="">
      <xdr:nvSpPr>
        <xdr:cNvPr id="146" name="楕円 145"/>
        <xdr:cNvSpPr/>
      </xdr:nvSpPr>
      <xdr:spPr>
        <a:xfrm>
          <a:off x="2857500" y="100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64388</xdr:rowOff>
    </xdr:from>
    <xdr:ext cx="534377" cy="259045"/>
    <xdr:sp macro="" textlink="">
      <xdr:nvSpPr>
        <xdr:cNvPr id="147" name="テキスト ボックス 146"/>
        <xdr:cNvSpPr txBox="1"/>
      </xdr:nvSpPr>
      <xdr:spPr>
        <a:xfrm>
          <a:off x="2641111" y="101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4383</xdr:rowOff>
    </xdr:from>
    <xdr:to>
      <xdr:col>10</xdr:col>
      <xdr:colOff>165100</xdr:colOff>
      <xdr:row>59</xdr:row>
      <xdr:rowOff>105983</xdr:rowOff>
    </xdr:to>
    <xdr:sp macro="" textlink="">
      <xdr:nvSpPr>
        <xdr:cNvPr id="148" name="楕円 147"/>
        <xdr:cNvSpPr/>
      </xdr:nvSpPr>
      <xdr:spPr>
        <a:xfrm>
          <a:off x="1968500" y="101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97110</xdr:rowOff>
    </xdr:from>
    <xdr:ext cx="534377" cy="259045"/>
    <xdr:sp macro="" textlink="">
      <xdr:nvSpPr>
        <xdr:cNvPr id="149" name="テキスト ボックス 148"/>
        <xdr:cNvSpPr txBox="1"/>
      </xdr:nvSpPr>
      <xdr:spPr>
        <a:xfrm>
          <a:off x="1752111" y="1021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106720</xdr:rowOff>
    </xdr:from>
    <xdr:to>
      <xdr:col>6</xdr:col>
      <xdr:colOff>38100</xdr:colOff>
      <xdr:row>59</xdr:row>
      <xdr:rowOff>36870</xdr:rowOff>
    </xdr:to>
    <xdr:sp macro="" textlink="">
      <xdr:nvSpPr>
        <xdr:cNvPr id="150" name="楕円 149"/>
        <xdr:cNvSpPr/>
      </xdr:nvSpPr>
      <xdr:spPr>
        <a:xfrm>
          <a:off x="1079500" y="100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27997</xdr:rowOff>
    </xdr:from>
    <xdr:ext cx="534377" cy="259045"/>
    <xdr:sp macro="" textlink="">
      <xdr:nvSpPr>
        <xdr:cNvPr id="151" name="テキスト ボックス 150"/>
        <xdr:cNvSpPr txBox="1"/>
      </xdr:nvSpPr>
      <xdr:spPr>
        <a:xfrm>
          <a:off x="863111" y="1014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8992</xdr:rowOff>
    </xdr:from>
    <xdr:to>
      <xdr:col>24</xdr:col>
      <xdr:colOff>63500</xdr:colOff>
      <xdr:row>76</xdr:row>
      <xdr:rowOff>97053</xdr:rowOff>
    </xdr:to>
    <xdr:cxnSp macro="">
      <xdr:nvCxnSpPr>
        <xdr:cNvPr id="181" name="直線コネクタ 180"/>
        <xdr:cNvCxnSpPr/>
      </xdr:nvCxnSpPr>
      <xdr:spPr>
        <a:xfrm flipV="1">
          <a:off x="3797300" y="13039192"/>
          <a:ext cx="838200" cy="8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32144</xdr:rowOff>
    </xdr:from>
    <xdr:to>
      <xdr:col>19</xdr:col>
      <xdr:colOff>177800</xdr:colOff>
      <xdr:row>76</xdr:row>
      <xdr:rowOff>97053</xdr:rowOff>
    </xdr:to>
    <xdr:cxnSp macro="">
      <xdr:nvCxnSpPr>
        <xdr:cNvPr id="184" name="直線コネクタ 183"/>
        <xdr:cNvCxnSpPr/>
      </xdr:nvCxnSpPr>
      <xdr:spPr>
        <a:xfrm>
          <a:off x="2908300" y="13062344"/>
          <a:ext cx="889000" cy="6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32144</xdr:rowOff>
    </xdr:from>
    <xdr:to>
      <xdr:col>15</xdr:col>
      <xdr:colOff>50800</xdr:colOff>
      <xdr:row>76</xdr:row>
      <xdr:rowOff>49543</xdr:rowOff>
    </xdr:to>
    <xdr:cxnSp macro="">
      <xdr:nvCxnSpPr>
        <xdr:cNvPr id="187" name="直線コネクタ 186"/>
        <xdr:cNvCxnSpPr/>
      </xdr:nvCxnSpPr>
      <xdr:spPr>
        <a:xfrm flipV="1">
          <a:off x="2019300" y="13062344"/>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49543</xdr:rowOff>
    </xdr:from>
    <xdr:to>
      <xdr:col>10</xdr:col>
      <xdr:colOff>114300</xdr:colOff>
      <xdr:row>76</xdr:row>
      <xdr:rowOff>97980</xdr:rowOff>
    </xdr:to>
    <xdr:cxnSp macro="">
      <xdr:nvCxnSpPr>
        <xdr:cNvPr id="190" name="直線コネクタ 189"/>
        <xdr:cNvCxnSpPr/>
      </xdr:nvCxnSpPr>
      <xdr:spPr>
        <a:xfrm flipV="1">
          <a:off x="1130300" y="13079743"/>
          <a:ext cx="889000" cy="4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129642</xdr:rowOff>
    </xdr:from>
    <xdr:to>
      <xdr:col>24</xdr:col>
      <xdr:colOff>114300</xdr:colOff>
      <xdr:row>76</xdr:row>
      <xdr:rowOff>59792</xdr:rowOff>
    </xdr:to>
    <xdr:sp macro="" textlink="">
      <xdr:nvSpPr>
        <xdr:cNvPr id="200" name="楕円 199"/>
        <xdr:cNvSpPr/>
      </xdr:nvSpPr>
      <xdr:spPr>
        <a:xfrm>
          <a:off x="4584700" y="129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152519</xdr:rowOff>
    </xdr:from>
    <xdr:ext cx="599010" cy="259045"/>
    <xdr:sp macro="" textlink="">
      <xdr:nvSpPr>
        <xdr:cNvPr id="201" name="民生費該当値テキスト"/>
        <xdr:cNvSpPr txBox="1"/>
      </xdr:nvSpPr>
      <xdr:spPr>
        <a:xfrm>
          <a:off x="4686300" y="1283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46253</xdr:rowOff>
    </xdr:from>
    <xdr:to>
      <xdr:col>20</xdr:col>
      <xdr:colOff>38100</xdr:colOff>
      <xdr:row>76</xdr:row>
      <xdr:rowOff>147853</xdr:rowOff>
    </xdr:to>
    <xdr:sp macro="" textlink="">
      <xdr:nvSpPr>
        <xdr:cNvPr id="202" name="楕円 201"/>
        <xdr:cNvSpPr/>
      </xdr:nvSpPr>
      <xdr:spPr>
        <a:xfrm>
          <a:off x="3746500" y="130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164381</xdr:rowOff>
    </xdr:from>
    <xdr:ext cx="599010" cy="259045"/>
    <xdr:sp macro="" textlink="">
      <xdr:nvSpPr>
        <xdr:cNvPr id="203" name="テキスト ボックス 202"/>
        <xdr:cNvSpPr txBox="1"/>
      </xdr:nvSpPr>
      <xdr:spPr>
        <a:xfrm>
          <a:off x="3497795" y="1285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152794</xdr:rowOff>
    </xdr:from>
    <xdr:to>
      <xdr:col>15</xdr:col>
      <xdr:colOff>101600</xdr:colOff>
      <xdr:row>76</xdr:row>
      <xdr:rowOff>82944</xdr:rowOff>
    </xdr:to>
    <xdr:sp macro="" textlink="">
      <xdr:nvSpPr>
        <xdr:cNvPr id="204" name="楕円 203"/>
        <xdr:cNvSpPr/>
      </xdr:nvSpPr>
      <xdr:spPr>
        <a:xfrm>
          <a:off x="2857500" y="130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99471</xdr:rowOff>
    </xdr:from>
    <xdr:ext cx="599010" cy="259045"/>
    <xdr:sp macro="" textlink="">
      <xdr:nvSpPr>
        <xdr:cNvPr id="205" name="テキスト ボックス 204"/>
        <xdr:cNvSpPr txBox="1"/>
      </xdr:nvSpPr>
      <xdr:spPr>
        <a:xfrm>
          <a:off x="2608795" y="1278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170193</xdr:rowOff>
    </xdr:from>
    <xdr:to>
      <xdr:col>10</xdr:col>
      <xdr:colOff>165100</xdr:colOff>
      <xdr:row>76</xdr:row>
      <xdr:rowOff>100343</xdr:rowOff>
    </xdr:to>
    <xdr:sp macro="" textlink="">
      <xdr:nvSpPr>
        <xdr:cNvPr id="206" name="楕円 205"/>
        <xdr:cNvSpPr/>
      </xdr:nvSpPr>
      <xdr:spPr>
        <a:xfrm>
          <a:off x="1968500" y="130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116870</xdr:rowOff>
    </xdr:from>
    <xdr:ext cx="599010" cy="259045"/>
    <xdr:sp macro="" textlink="">
      <xdr:nvSpPr>
        <xdr:cNvPr id="207" name="テキスト ボックス 206"/>
        <xdr:cNvSpPr txBox="1"/>
      </xdr:nvSpPr>
      <xdr:spPr>
        <a:xfrm>
          <a:off x="1719795" y="1280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47180</xdr:rowOff>
    </xdr:from>
    <xdr:to>
      <xdr:col>6</xdr:col>
      <xdr:colOff>38100</xdr:colOff>
      <xdr:row>76</xdr:row>
      <xdr:rowOff>148780</xdr:rowOff>
    </xdr:to>
    <xdr:sp macro="" textlink="">
      <xdr:nvSpPr>
        <xdr:cNvPr id="208" name="楕円 207"/>
        <xdr:cNvSpPr/>
      </xdr:nvSpPr>
      <xdr:spPr>
        <a:xfrm>
          <a:off x="1079500" y="130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165308</xdr:rowOff>
    </xdr:from>
    <xdr:ext cx="599010" cy="259045"/>
    <xdr:sp macro="" textlink="">
      <xdr:nvSpPr>
        <xdr:cNvPr id="209" name="テキスト ボックス 208"/>
        <xdr:cNvSpPr txBox="1"/>
      </xdr:nvSpPr>
      <xdr:spPr>
        <a:xfrm>
          <a:off x="830795" y="1285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2719</xdr:rowOff>
    </xdr:from>
    <xdr:to>
      <xdr:col>24</xdr:col>
      <xdr:colOff>63500</xdr:colOff>
      <xdr:row>99</xdr:row>
      <xdr:rowOff>28012</xdr:rowOff>
    </xdr:to>
    <xdr:cxnSp macro="">
      <xdr:nvCxnSpPr>
        <xdr:cNvPr id="241" name="直線コネクタ 240"/>
        <xdr:cNvCxnSpPr/>
      </xdr:nvCxnSpPr>
      <xdr:spPr>
        <a:xfrm>
          <a:off x="3797300" y="16976269"/>
          <a:ext cx="8382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147554</xdr:rowOff>
    </xdr:from>
    <xdr:to>
      <xdr:col>19</xdr:col>
      <xdr:colOff>177800</xdr:colOff>
      <xdr:row>99</xdr:row>
      <xdr:rowOff>2719</xdr:rowOff>
    </xdr:to>
    <xdr:cxnSp macro="">
      <xdr:nvCxnSpPr>
        <xdr:cNvPr id="244" name="直線コネクタ 243"/>
        <xdr:cNvCxnSpPr/>
      </xdr:nvCxnSpPr>
      <xdr:spPr>
        <a:xfrm>
          <a:off x="2908300" y="16949654"/>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117918</xdr:rowOff>
    </xdr:from>
    <xdr:to>
      <xdr:col>15</xdr:col>
      <xdr:colOff>50800</xdr:colOff>
      <xdr:row>98</xdr:row>
      <xdr:rowOff>147554</xdr:rowOff>
    </xdr:to>
    <xdr:cxnSp macro="">
      <xdr:nvCxnSpPr>
        <xdr:cNvPr id="247" name="直線コネクタ 246"/>
        <xdr:cNvCxnSpPr/>
      </xdr:nvCxnSpPr>
      <xdr:spPr>
        <a:xfrm>
          <a:off x="2019300" y="16920018"/>
          <a:ext cx="889000" cy="2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117918</xdr:rowOff>
    </xdr:from>
    <xdr:to>
      <xdr:col>10</xdr:col>
      <xdr:colOff>114300</xdr:colOff>
      <xdr:row>98</xdr:row>
      <xdr:rowOff>150330</xdr:rowOff>
    </xdr:to>
    <xdr:cxnSp macro="">
      <xdr:nvCxnSpPr>
        <xdr:cNvPr id="250" name="直線コネクタ 249"/>
        <xdr:cNvCxnSpPr/>
      </xdr:nvCxnSpPr>
      <xdr:spPr>
        <a:xfrm flipV="1">
          <a:off x="1130300" y="16920018"/>
          <a:ext cx="889000" cy="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148662</xdr:rowOff>
    </xdr:from>
    <xdr:to>
      <xdr:col>24</xdr:col>
      <xdr:colOff>114300</xdr:colOff>
      <xdr:row>99</xdr:row>
      <xdr:rowOff>78812</xdr:rowOff>
    </xdr:to>
    <xdr:sp macro="" textlink="">
      <xdr:nvSpPr>
        <xdr:cNvPr id="260" name="楕円 259"/>
        <xdr:cNvSpPr/>
      </xdr:nvSpPr>
      <xdr:spPr>
        <a:xfrm>
          <a:off x="4584700" y="169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63589</xdr:rowOff>
    </xdr:from>
    <xdr:ext cx="534377" cy="259045"/>
    <xdr:sp macro="" textlink="">
      <xdr:nvSpPr>
        <xdr:cNvPr id="261" name="衛生費該当値テキスト"/>
        <xdr:cNvSpPr txBox="1"/>
      </xdr:nvSpPr>
      <xdr:spPr>
        <a:xfrm>
          <a:off x="4686300" y="168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123369</xdr:rowOff>
    </xdr:from>
    <xdr:to>
      <xdr:col>20</xdr:col>
      <xdr:colOff>38100</xdr:colOff>
      <xdr:row>99</xdr:row>
      <xdr:rowOff>53519</xdr:rowOff>
    </xdr:to>
    <xdr:sp macro="" textlink="">
      <xdr:nvSpPr>
        <xdr:cNvPr id="262" name="楕円 261"/>
        <xdr:cNvSpPr/>
      </xdr:nvSpPr>
      <xdr:spPr>
        <a:xfrm>
          <a:off x="3746500" y="169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44646</xdr:rowOff>
    </xdr:from>
    <xdr:ext cx="534377" cy="259045"/>
    <xdr:sp macro="" textlink="">
      <xdr:nvSpPr>
        <xdr:cNvPr id="263" name="テキスト ボックス 262"/>
        <xdr:cNvSpPr txBox="1"/>
      </xdr:nvSpPr>
      <xdr:spPr>
        <a:xfrm>
          <a:off x="3530111" y="170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96754</xdr:rowOff>
    </xdr:from>
    <xdr:to>
      <xdr:col>15</xdr:col>
      <xdr:colOff>101600</xdr:colOff>
      <xdr:row>99</xdr:row>
      <xdr:rowOff>26904</xdr:rowOff>
    </xdr:to>
    <xdr:sp macro="" textlink="">
      <xdr:nvSpPr>
        <xdr:cNvPr id="264" name="楕円 263"/>
        <xdr:cNvSpPr/>
      </xdr:nvSpPr>
      <xdr:spPr>
        <a:xfrm>
          <a:off x="2857500" y="168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18031</xdr:rowOff>
    </xdr:from>
    <xdr:ext cx="534377" cy="259045"/>
    <xdr:sp macro="" textlink="">
      <xdr:nvSpPr>
        <xdr:cNvPr id="265" name="テキスト ボックス 264"/>
        <xdr:cNvSpPr txBox="1"/>
      </xdr:nvSpPr>
      <xdr:spPr>
        <a:xfrm>
          <a:off x="2641111" y="1699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67118</xdr:rowOff>
    </xdr:from>
    <xdr:to>
      <xdr:col>10</xdr:col>
      <xdr:colOff>165100</xdr:colOff>
      <xdr:row>98</xdr:row>
      <xdr:rowOff>168718</xdr:rowOff>
    </xdr:to>
    <xdr:sp macro="" textlink="">
      <xdr:nvSpPr>
        <xdr:cNvPr id="266" name="楕円 265"/>
        <xdr:cNvSpPr/>
      </xdr:nvSpPr>
      <xdr:spPr>
        <a:xfrm>
          <a:off x="1968500" y="168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159845</xdr:rowOff>
    </xdr:from>
    <xdr:ext cx="534377" cy="259045"/>
    <xdr:sp macro="" textlink="">
      <xdr:nvSpPr>
        <xdr:cNvPr id="267" name="テキスト ボックス 266"/>
        <xdr:cNvSpPr txBox="1"/>
      </xdr:nvSpPr>
      <xdr:spPr>
        <a:xfrm>
          <a:off x="1752111" y="1696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99530</xdr:rowOff>
    </xdr:from>
    <xdr:to>
      <xdr:col>6</xdr:col>
      <xdr:colOff>38100</xdr:colOff>
      <xdr:row>99</xdr:row>
      <xdr:rowOff>29680</xdr:rowOff>
    </xdr:to>
    <xdr:sp macro="" textlink="">
      <xdr:nvSpPr>
        <xdr:cNvPr id="268" name="楕円 267"/>
        <xdr:cNvSpPr/>
      </xdr:nvSpPr>
      <xdr:spPr>
        <a:xfrm>
          <a:off x="1079500" y="169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20807</xdr:rowOff>
    </xdr:from>
    <xdr:ext cx="534377" cy="259045"/>
    <xdr:sp macro="" textlink="">
      <xdr:nvSpPr>
        <xdr:cNvPr id="269" name="テキスト ボックス 268"/>
        <xdr:cNvSpPr txBox="1"/>
      </xdr:nvSpPr>
      <xdr:spPr>
        <a:xfrm>
          <a:off x="863111" y="1699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166479</xdr:rowOff>
    </xdr:from>
    <xdr:to>
      <xdr:col>55</xdr:col>
      <xdr:colOff>0</xdr:colOff>
      <xdr:row>38</xdr:row>
      <xdr:rowOff>5480</xdr:rowOff>
    </xdr:to>
    <xdr:cxnSp macro="">
      <xdr:nvCxnSpPr>
        <xdr:cNvPr id="300" name="直線コネクタ 299"/>
        <xdr:cNvCxnSpPr/>
      </xdr:nvCxnSpPr>
      <xdr:spPr>
        <a:xfrm>
          <a:off x="9639300" y="6510129"/>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166479</xdr:rowOff>
    </xdr:from>
    <xdr:to>
      <xdr:col>50</xdr:col>
      <xdr:colOff>114300</xdr:colOff>
      <xdr:row>37</xdr:row>
      <xdr:rowOff>168765</xdr:rowOff>
    </xdr:to>
    <xdr:cxnSp macro="">
      <xdr:nvCxnSpPr>
        <xdr:cNvPr id="303" name="直線コネクタ 302"/>
        <xdr:cNvCxnSpPr/>
      </xdr:nvCxnSpPr>
      <xdr:spPr>
        <a:xfrm flipV="1">
          <a:off x="8750300" y="651012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168765</xdr:rowOff>
    </xdr:from>
    <xdr:to>
      <xdr:col>45</xdr:col>
      <xdr:colOff>177800</xdr:colOff>
      <xdr:row>38</xdr:row>
      <xdr:rowOff>6786</xdr:rowOff>
    </xdr:to>
    <xdr:cxnSp macro="">
      <xdr:nvCxnSpPr>
        <xdr:cNvPr id="306" name="直線コネクタ 305"/>
        <xdr:cNvCxnSpPr/>
      </xdr:nvCxnSpPr>
      <xdr:spPr>
        <a:xfrm flipV="1">
          <a:off x="7861300" y="6512415"/>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6132</xdr:rowOff>
    </xdr:from>
    <xdr:to>
      <xdr:col>41</xdr:col>
      <xdr:colOff>50800</xdr:colOff>
      <xdr:row>38</xdr:row>
      <xdr:rowOff>6786</xdr:rowOff>
    </xdr:to>
    <xdr:cxnSp macro="">
      <xdr:nvCxnSpPr>
        <xdr:cNvPr id="309" name="直線コネクタ 308"/>
        <xdr:cNvCxnSpPr/>
      </xdr:nvCxnSpPr>
      <xdr:spPr>
        <a:xfrm>
          <a:off x="6972300" y="652123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126129</xdr:rowOff>
    </xdr:from>
    <xdr:to>
      <xdr:col>55</xdr:col>
      <xdr:colOff>50800</xdr:colOff>
      <xdr:row>38</xdr:row>
      <xdr:rowOff>56279</xdr:rowOff>
    </xdr:to>
    <xdr:sp macro="" textlink="">
      <xdr:nvSpPr>
        <xdr:cNvPr id="319" name="楕円 318"/>
        <xdr:cNvSpPr/>
      </xdr:nvSpPr>
      <xdr:spPr>
        <a:xfrm>
          <a:off x="10426700" y="64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149006</xdr:rowOff>
    </xdr:from>
    <xdr:ext cx="378565" cy="259045"/>
    <xdr:sp macro="" textlink="">
      <xdr:nvSpPr>
        <xdr:cNvPr id="320" name="労働費該当値テキスト"/>
        <xdr:cNvSpPr txBox="1"/>
      </xdr:nvSpPr>
      <xdr:spPr>
        <a:xfrm>
          <a:off x="10528300" y="632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115679</xdr:rowOff>
    </xdr:from>
    <xdr:to>
      <xdr:col>50</xdr:col>
      <xdr:colOff>165100</xdr:colOff>
      <xdr:row>38</xdr:row>
      <xdr:rowOff>45829</xdr:rowOff>
    </xdr:to>
    <xdr:sp macro="" textlink="">
      <xdr:nvSpPr>
        <xdr:cNvPr id="321" name="楕円 320"/>
        <xdr:cNvSpPr/>
      </xdr:nvSpPr>
      <xdr:spPr>
        <a:xfrm>
          <a:off x="9588500" y="64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62356</xdr:rowOff>
    </xdr:from>
    <xdr:ext cx="378565" cy="259045"/>
    <xdr:sp macro="" textlink="">
      <xdr:nvSpPr>
        <xdr:cNvPr id="322" name="テキスト ボックス 321"/>
        <xdr:cNvSpPr txBox="1"/>
      </xdr:nvSpPr>
      <xdr:spPr>
        <a:xfrm>
          <a:off x="9450017" y="6234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117965</xdr:rowOff>
    </xdr:from>
    <xdr:to>
      <xdr:col>46</xdr:col>
      <xdr:colOff>38100</xdr:colOff>
      <xdr:row>38</xdr:row>
      <xdr:rowOff>48115</xdr:rowOff>
    </xdr:to>
    <xdr:sp macro="" textlink="">
      <xdr:nvSpPr>
        <xdr:cNvPr id="323" name="楕円 322"/>
        <xdr:cNvSpPr/>
      </xdr:nvSpPr>
      <xdr:spPr>
        <a:xfrm>
          <a:off x="8699500" y="64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64642</xdr:rowOff>
    </xdr:from>
    <xdr:ext cx="378565" cy="259045"/>
    <xdr:sp macro="" textlink="">
      <xdr:nvSpPr>
        <xdr:cNvPr id="324" name="テキスト ボックス 323"/>
        <xdr:cNvSpPr txBox="1"/>
      </xdr:nvSpPr>
      <xdr:spPr>
        <a:xfrm>
          <a:off x="8561017" y="6236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127435</xdr:rowOff>
    </xdr:from>
    <xdr:to>
      <xdr:col>41</xdr:col>
      <xdr:colOff>101600</xdr:colOff>
      <xdr:row>38</xdr:row>
      <xdr:rowOff>57586</xdr:rowOff>
    </xdr:to>
    <xdr:sp macro="" textlink="">
      <xdr:nvSpPr>
        <xdr:cNvPr id="325" name="楕円 324"/>
        <xdr:cNvSpPr/>
      </xdr:nvSpPr>
      <xdr:spPr>
        <a:xfrm>
          <a:off x="78105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74112</xdr:rowOff>
    </xdr:from>
    <xdr:ext cx="378565" cy="259045"/>
    <xdr:sp macro="" textlink="">
      <xdr:nvSpPr>
        <xdr:cNvPr id="326" name="テキスト ボックス 325"/>
        <xdr:cNvSpPr txBox="1"/>
      </xdr:nvSpPr>
      <xdr:spPr>
        <a:xfrm>
          <a:off x="7672017" y="6246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126782</xdr:rowOff>
    </xdr:from>
    <xdr:to>
      <xdr:col>36</xdr:col>
      <xdr:colOff>165100</xdr:colOff>
      <xdr:row>38</xdr:row>
      <xdr:rowOff>56932</xdr:rowOff>
    </xdr:to>
    <xdr:sp macro="" textlink="">
      <xdr:nvSpPr>
        <xdr:cNvPr id="327" name="楕円 326"/>
        <xdr:cNvSpPr/>
      </xdr:nvSpPr>
      <xdr:spPr>
        <a:xfrm>
          <a:off x="6921500" y="64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73459</xdr:rowOff>
    </xdr:from>
    <xdr:ext cx="378565" cy="259045"/>
    <xdr:sp macro="" textlink="">
      <xdr:nvSpPr>
        <xdr:cNvPr id="328" name="テキスト ボックス 327"/>
        <xdr:cNvSpPr txBox="1"/>
      </xdr:nvSpPr>
      <xdr:spPr>
        <a:xfrm>
          <a:off x="6783017" y="6245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90404</xdr:rowOff>
    </xdr:from>
    <xdr:to>
      <xdr:col>55</xdr:col>
      <xdr:colOff>0</xdr:colOff>
      <xdr:row>59</xdr:row>
      <xdr:rowOff>90861</xdr:rowOff>
    </xdr:to>
    <xdr:cxnSp macro="">
      <xdr:nvCxnSpPr>
        <xdr:cNvPr id="359" name="直線コネクタ 358"/>
        <xdr:cNvCxnSpPr/>
      </xdr:nvCxnSpPr>
      <xdr:spPr>
        <a:xfrm>
          <a:off x="9639300" y="1020595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90404</xdr:rowOff>
    </xdr:from>
    <xdr:to>
      <xdr:col>50</xdr:col>
      <xdr:colOff>114300</xdr:colOff>
      <xdr:row>59</xdr:row>
      <xdr:rowOff>90486</xdr:rowOff>
    </xdr:to>
    <xdr:cxnSp macro="">
      <xdr:nvCxnSpPr>
        <xdr:cNvPr id="362" name="直線コネクタ 361"/>
        <xdr:cNvCxnSpPr/>
      </xdr:nvCxnSpPr>
      <xdr:spPr>
        <a:xfrm flipV="1">
          <a:off x="8750300" y="10205954"/>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90486</xdr:rowOff>
    </xdr:from>
    <xdr:to>
      <xdr:col>45</xdr:col>
      <xdr:colOff>177800</xdr:colOff>
      <xdr:row>59</xdr:row>
      <xdr:rowOff>93229</xdr:rowOff>
    </xdr:to>
    <xdr:cxnSp macro="">
      <xdr:nvCxnSpPr>
        <xdr:cNvPr id="365" name="直線コネクタ 364"/>
        <xdr:cNvCxnSpPr/>
      </xdr:nvCxnSpPr>
      <xdr:spPr>
        <a:xfrm flipV="1">
          <a:off x="7861300" y="1020603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88134</xdr:rowOff>
    </xdr:from>
    <xdr:to>
      <xdr:col>41</xdr:col>
      <xdr:colOff>50800</xdr:colOff>
      <xdr:row>59</xdr:row>
      <xdr:rowOff>93229</xdr:rowOff>
    </xdr:to>
    <xdr:cxnSp macro="">
      <xdr:nvCxnSpPr>
        <xdr:cNvPr id="368" name="直線コネクタ 367"/>
        <xdr:cNvCxnSpPr/>
      </xdr:nvCxnSpPr>
      <xdr:spPr>
        <a:xfrm>
          <a:off x="6972300" y="10203684"/>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40061</xdr:rowOff>
    </xdr:from>
    <xdr:to>
      <xdr:col>55</xdr:col>
      <xdr:colOff>50800</xdr:colOff>
      <xdr:row>59</xdr:row>
      <xdr:rowOff>141661</xdr:rowOff>
    </xdr:to>
    <xdr:sp macro="" textlink="">
      <xdr:nvSpPr>
        <xdr:cNvPr id="378" name="楕円 377"/>
        <xdr:cNvSpPr/>
      </xdr:nvSpPr>
      <xdr:spPr>
        <a:xfrm>
          <a:off x="10426700" y="101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126438</xdr:rowOff>
    </xdr:from>
    <xdr:ext cx="378565" cy="259045"/>
    <xdr:sp macro="" textlink="">
      <xdr:nvSpPr>
        <xdr:cNvPr id="379" name="農林水産業費該当値テキスト"/>
        <xdr:cNvSpPr txBox="1"/>
      </xdr:nvSpPr>
      <xdr:spPr>
        <a:xfrm>
          <a:off x="10528300" y="10070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39604</xdr:rowOff>
    </xdr:from>
    <xdr:to>
      <xdr:col>50</xdr:col>
      <xdr:colOff>165100</xdr:colOff>
      <xdr:row>59</xdr:row>
      <xdr:rowOff>141204</xdr:rowOff>
    </xdr:to>
    <xdr:sp macro="" textlink="">
      <xdr:nvSpPr>
        <xdr:cNvPr id="380" name="楕円 379"/>
        <xdr:cNvSpPr/>
      </xdr:nvSpPr>
      <xdr:spPr>
        <a:xfrm>
          <a:off x="9588500" y="101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132331</xdr:rowOff>
    </xdr:from>
    <xdr:ext cx="378565" cy="259045"/>
    <xdr:sp macro="" textlink="">
      <xdr:nvSpPr>
        <xdr:cNvPr id="381" name="テキスト ボックス 380"/>
        <xdr:cNvSpPr txBox="1"/>
      </xdr:nvSpPr>
      <xdr:spPr>
        <a:xfrm>
          <a:off x="9450017" y="1024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39686</xdr:rowOff>
    </xdr:from>
    <xdr:to>
      <xdr:col>46</xdr:col>
      <xdr:colOff>38100</xdr:colOff>
      <xdr:row>59</xdr:row>
      <xdr:rowOff>141286</xdr:rowOff>
    </xdr:to>
    <xdr:sp macro="" textlink="">
      <xdr:nvSpPr>
        <xdr:cNvPr id="382" name="楕円 381"/>
        <xdr:cNvSpPr/>
      </xdr:nvSpPr>
      <xdr:spPr>
        <a:xfrm>
          <a:off x="8699500" y="101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132413</xdr:rowOff>
    </xdr:from>
    <xdr:ext cx="378565" cy="259045"/>
    <xdr:sp macro="" textlink="">
      <xdr:nvSpPr>
        <xdr:cNvPr id="383" name="テキスト ボックス 382"/>
        <xdr:cNvSpPr txBox="1"/>
      </xdr:nvSpPr>
      <xdr:spPr>
        <a:xfrm>
          <a:off x="8561017" y="1024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42429</xdr:rowOff>
    </xdr:from>
    <xdr:to>
      <xdr:col>41</xdr:col>
      <xdr:colOff>101600</xdr:colOff>
      <xdr:row>59</xdr:row>
      <xdr:rowOff>144029</xdr:rowOff>
    </xdr:to>
    <xdr:sp macro="" textlink="">
      <xdr:nvSpPr>
        <xdr:cNvPr id="384" name="楕円 383"/>
        <xdr:cNvSpPr/>
      </xdr:nvSpPr>
      <xdr:spPr>
        <a:xfrm>
          <a:off x="7810500" y="101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135156</xdr:rowOff>
    </xdr:from>
    <xdr:ext cx="378565" cy="259045"/>
    <xdr:sp macro="" textlink="">
      <xdr:nvSpPr>
        <xdr:cNvPr id="385" name="テキスト ボックス 384"/>
        <xdr:cNvSpPr txBox="1"/>
      </xdr:nvSpPr>
      <xdr:spPr>
        <a:xfrm>
          <a:off x="7672017" y="1025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37334</xdr:rowOff>
    </xdr:from>
    <xdr:to>
      <xdr:col>36</xdr:col>
      <xdr:colOff>165100</xdr:colOff>
      <xdr:row>59</xdr:row>
      <xdr:rowOff>138934</xdr:rowOff>
    </xdr:to>
    <xdr:sp macro="" textlink="">
      <xdr:nvSpPr>
        <xdr:cNvPr id="386" name="楕円 385"/>
        <xdr:cNvSpPr/>
      </xdr:nvSpPr>
      <xdr:spPr>
        <a:xfrm>
          <a:off x="6921500" y="101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130061</xdr:rowOff>
    </xdr:from>
    <xdr:ext cx="378565" cy="259045"/>
    <xdr:sp macro="" textlink="">
      <xdr:nvSpPr>
        <xdr:cNvPr id="387" name="テキスト ボックス 386"/>
        <xdr:cNvSpPr txBox="1"/>
      </xdr:nvSpPr>
      <xdr:spPr>
        <a:xfrm>
          <a:off x="6783017" y="10245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82800</xdr:rowOff>
    </xdr:from>
    <xdr:to>
      <xdr:col>55</xdr:col>
      <xdr:colOff>0</xdr:colOff>
      <xdr:row>79</xdr:row>
      <xdr:rowOff>86066</xdr:rowOff>
    </xdr:to>
    <xdr:cxnSp macro="">
      <xdr:nvCxnSpPr>
        <xdr:cNvPr id="418" name="直線コネクタ 417"/>
        <xdr:cNvCxnSpPr/>
      </xdr:nvCxnSpPr>
      <xdr:spPr>
        <a:xfrm flipV="1">
          <a:off x="9639300" y="1362735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86066</xdr:rowOff>
    </xdr:from>
    <xdr:to>
      <xdr:col>50</xdr:col>
      <xdr:colOff>114300</xdr:colOff>
      <xdr:row>79</xdr:row>
      <xdr:rowOff>87688</xdr:rowOff>
    </xdr:to>
    <xdr:cxnSp macro="">
      <xdr:nvCxnSpPr>
        <xdr:cNvPr id="421" name="直線コネクタ 420"/>
        <xdr:cNvCxnSpPr/>
      </xdr:nvCxnSpPr>
      <xdr:spPr>
        <a:xfrm flipV="1">
          <a:off x="8750300" y="13630616"/>
          <a:ext cx="8890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87438</xdr:rowOff>
    </xdr:from>
    <xdr:to>
      <xdr:col>45</xdr:col>
      <xdr:colOff>177800</xdr:colOff>
      <xdr:row>79</xdr:row>
      <xdr:rowOff>87688</xdr:rowOff>
    </xdr:to>
    <xdr:cxnSp macro="">
      <xdr:nvCxnSpPr>
        <xdr:cNvPr id="424" name="直線コネクタ 423"/>
        <xdr:cNvCxnSpPr/>
      </xdr:nvCxnSpPr>
      <xdr:spPr>
        <a:xfrm>
          <a:off x="7861300" y="13631988"/>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45757</xdr:rowOff>
    </xdr:from>
    <xdr:to>
      <xdr:col>41</xdr:col>
      <xdr:colOff>50800</xdr:colOff>
      <xdr:row>79</xdr:row>
      <xdr:rowOff>87438</xdr:rowOff>
    </xdr:to>
    <xdr:cxnSp macro="">
      <xdr:nvCxnSpPr>
        <xdr:cNvPr id="427" name="直線コネクタ 426"/>
        <xdr:cNvCxnSpPr/>
      </xdr:nvCxnSpPr>
      <xdr:spPr>
        <a:xfrm>
          <a:off x="6972300" y="13590307"/>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32000</xdr:rowOff>
    </xdr:from>
    <xdr:to>
      <xdr:col>55</xdr:col>
      <xdr:colOff>50800</xdr:colOff>
      <xdr:row>79</xdr:row>
      <xdr:rowOff>133600</xdr:rowOff>
    </xdr:to>
    <xdr:sp macro="" textlink="">
      <xdr:nvSpPr>
        <xdr:cNvPr id="437" name="楕円 436"/>
        <xdr:cNvSpPr/>
      </xdr:nvSpPr>
      <xdr:spPr>
        <a:xfrm>
          <a:off x="10426700" y="135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35266</xdr:rowOff>
    </xdr:from>
    <xdr:to>
      <xdr:col>50</xdr:col>
      <xdr:colOff>165100</xdr:colOff>
      <xdr:row>79</xdr:row>
      <xdr:rowOff>136866</xdr:rowOff>
    </xdr:to>
    <xdr:sp macro="" textlink="">
      <xdr:nvSpPr>
        <xdr:cNvPr id="439" name="楕円 438"/>
        <xdr:cNvSpPr/>
      </xdr:nvSpPr>
      <xdr:spPr>
        <a:xfrm>
          <a:off x="9588500" y="1357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127993</xdr:rowOff>
    </xdr:from>
    <xdr:ext cx="469744" cy="259045"/>
    <xdr:sp macro="" textlink="">
      <xdr:nvSpPr>
        <xdr:cNvPr id="440" name="テキスト ボックス 439"/>
        <xdr:cNvSpPr txBox="1"/>
      </xdr:nvSpPr>
      <xdr:spPr>
        <a:xfrm>
          <a:off x="9404428" y="1367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36888</xdr:rowOff>
    </xdr:from>
    <xdr:to>
      <xdr:col>46</xdr:col>
      <xdr:colOff>38100</xdr:colOff>
      <xdr:row>79</xdr:row>
      <xdr:rowOff>138488</xdr:rowOff>
    </xdr:to>
    <xdr:sp macro="" textlink="">
      <xdr:nvSpPr>
        <xdr:cNvPr id="441" name="楕円 440"/>
        <xdr:cNvSpPr/>
      </xdr:nvSpPr>
      <xdr:spPr>
        <a:xfrm>
          <a:off x="8699500" y="135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129615</xdr:rowOff>
    </xdr:from>
    <xdr:ext cx="469744" cy="259045"/>
    <xdr:sp macro="" textlink="">
      <xdr:nvSpPr>
        <xdr:cNvPr id="442" name="テキスト ボックス 441"/>
        <xdr:cNvSpPr txBox="1"/>
      </xdr:nvSpPr>
      <xdr:spPr>
        <a:xfrm>
          <a:off x="8515428" y="1367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36638</xdr:rowOff>
    </xdr:from>
    <xdr:to>
      <xdr:col>41</xdr:col>
      <xdr:colOff>101600</xdr:colOff>
      <xdr:row>79</xdr:row>
      <xdr:rowOff>138238</xdr:rowOff>
    </xdr:to>
    <xdr:sp macro="" textlink="">
      <xdr:nvSpPr>
        <xdr:cNvPr id="443" name="楕円 442"/>
        <xdr:cNvSpPr/>
      </xdr:nvSpPr>
      <xdr:spPr>
        <a:xfrm>
          <a:off x="7810500" y="13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129365</xdr:rowOff>
    </xdr:from>
    <xdr:ext cx="469744" cy="259045"/>
    <xdr:sp macro="" textlink="">
      <xdr:nvSpPr>
        <xdr:cNvPr id="444" name="テキスト ボックス 443"/>
        <xdr:cNvSpPr txBox="1"/>
      </xdr:nvSpPr>
      <xdr:spPr>
        <a:xfrm>
          <a:off x="7626428" y="13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166407</xdr:rowOff>
    </xdr:from>
    <xdr:to>
      <xdr:col>36</xdr:col>
      <xdr:colOff>165100</xdr:colOff>
      <xdr:row>79</xdr:row>
      <xdr:rowOff>96557</xdr:rowOff>
    </xdr:to>
    <xdr:sp macro="" textlink="">
      <xdr:nvSpPr>
        <xdr:cNvPr id="445" name="楕円 444"/>
        <xdr:cNvSpPr/>
      </xdr:nvSpPr>
      <xdr:spPr>
        <a:xfrm>
          <a:off x="6921500" y="1353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87684</xdr:rowOff>
    </xdr:from>
    <xdr:ext cx="469744" cy="259045"/>
    <xdr:sp macro="" textlink="">
      <xdr:nvSpPr>
        <xdr:cNvPr id="446" name="テキスト ボックス 445"/>
        <xdr:cNvSpPr txBox="1"/>
      </xdr:nvSpPr>
      <xdr:spPr>
        <a:xfrm>
          <a:off x="6737428" y="1363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26468</xdr:rowOff>
    </xdr:from>
    <xdr:to>
      <xdr:col>55</xdr:col>
      <xdr:colOff>0</xdr:colOff>
      <xdr:row>98</xdr:row>
      <xdr:rowOff>60542</xdr:rowOff>
    </xdr:to>
    <xdr:cxnSp macro="">
      <xdr:nvCxnSpPr>
        <xdr:cNvPr id="473" name="直線コネクタ 472"/>
        <xdr:cNvCxnSpPr/>
      </xdr:nvCxnSpPr>
      <xdr:spPr>
        <a:xfrm>
          <a:off x="9639300" y="16828568"/>
          <a:ext cx="838200" cy="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15087</xdr:rowOff>
    </xdr:from>
    <xdr:to>
      <xdr:col>50</xdr:col>
      <xdr:colOff>114300</xdr:colOff>
      <xdr:row>98</xdr:row>
      <xdr:rowOff>26468</xdr:rowOff>
    </xdr:to>
    <xdr:cxnSp macro="">
      <xdr:nvCxnSpPr>
        <xdr:cNvPr id="476" name="直線コネクタ 475"/>
        <xdr:cNvCxnSpPr/>
      </xdr:nvCxnSpPr>
      <xdr:spPr>
        <a:xfrm>
          <a:off x="8750300" y="16817187"/>
          <a:ext cx="8890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157958</xdr:rowOff>
    </xdr:from>
    <xdr:to>
      <xdr:col>45</xdr:col>
      <xdr:colOff>177800</xdr:colOff>
      <xdr:row>98</xdr:row>
      <xdr:rowOff>15087</xdr:rowOff>
    </xdr:to>
    <xdr:cxnSp macro="">
      <xdr:nvCxnSpPr>
        <xdr:cNvPr id="479" name="直線コネクタ 478"/>
        <xdr:cNvCxnSpPr/>
      </xdr:nvCxnSpPr>
      <xdr:spPr>
        <a:xfrm>
          <a:off x="7861300" y="16788608"/>
          <a:ext cx="889000" cy="2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157958</xdr:rowOff>
    </xdr:from>
    <xdr:to>
      <xdr:col>41</xdr:col>
      <xdr:colOff>50800</xdr:colOff>
      <xdr:row>98</xdr:row>
      <xdr:rowOff>26225</xdr:rowOff>
    </xdr:to>
    <xdr:cxnSp macro="">
      <xdr:nvCxnSpPr>
        <xdr:cNvPr id="482" name="直線コネクタ 481"/>
        <xdr:cNvCxnSpPr/>
      </xdr:nvCxnSpPr>
      <xdr:spPr>
        <a:xfrm flipV="1">
          <a:off x="6972300" y="16788608"/>
          <a:ext cx="889000" cy="3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9742</xdr:rowOff>
    </xdr:from>
    <xdr:to>
      <xdr:col>55</xdr:col>
      <xdr:colOff>50800</xdr:colOff>
      <xdr:row>98</xdr:row>
      <xdr:rowOff>111342</xdr:rowOff>
    </xdr:to>
    <xdr:sp macro="" textlink="">
      <xdr:nvSpPr>
        <xdr:cNvPr id="492" name="楕円 491"/>
        <xdr:cNvSpPr/>
      </xdr:nvSpPr>
      <xdr:spPr>
        <a:xfrm>
          <a:off x="10426700" y="168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147118</xdr:rowOff>
    </xdr:from>
    <xdr:to>
      <xdr:col>50</xdr:col>
      <xdr:colOff>165100</xdr:colOff>
      <xdr:row>98</xdr:row>
      <xdr:rowOff>77268</xdr:rowOff>
    </xdr:to>
    <xdr:sp macro="" textlink="">
      <xdr:nvSpPr>
        <xdr:cNvPr id="494" name="楕円 493"/>
        <xdr:cNvSpPr/>
      </xdr:nvSpPr>
      <xdr:spPr>
        <a:xfrm>
          <a:off x="9588500" y="167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93795</xdr:rowOff>
    </xdr:from>
    <xdr:ext cx="534377" cy="259045"/>
    <xdr:sp macro="" textlink="">
      <xdr:nvSpPr>
        <xdr:cNvPr id="495" name="テキスト ボックス 494"/>
        <xdr:cNvSpPr txBox="1"/>
      </xdr:nvSpPr>
      <xdr:spPr>
        <a:xfrm>
          <a:off x="9372111" y="1655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135737</xdr:rowOff>
    </xdr:from>
    <xdr:to>
      <xdr:col>46</xdr:col>
      <xdr:colOff>38100</xdr:colOff>
      <xdr:row>98</xdr:row>
      <xdr:rowOff>65887</xdr:rowOff>
    </xdr:to>
    <xdr:sp macro="" textlink="">
      <xdr:nvSpPr>
        <xdr:cNvPr id="496" name="楕円 495"/>
        <xdr:cNvSpPr/>
      </xdr:nvSpPr>
      <xdr:spPr>
        <a:xfrm>
          <a:off x="8699500" y="1676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82414</xdr:rowOff>
    </xdr:from>
    <xdr:ext cx="534377" cy="259045"/>
    <xdr:sp macro="" textlink="">
      <xdr:nvSpPr>
        <xdr:cNvPr id="497" name="テキスト ボックス 496"/>
        <xdr:cNvSpPr txBox="1"/>
      </xdr:nvSpPr>
      <xdr:spPr>
        <a:xfrm>
          <a:off x="8483111" y="165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107158</xdr:rowOff>
    </xdr:from>
    <xdr:to>
      <xdr:col>41</xdr:col>
      <xdr:colOff>101600</xdr:colOff>
      <xdr:row>98</xdr:row>
      <xdr:rowOff>37308</xdr:rowOff>
    </xdr:to>
    <xdr:sp macro="" textlink="">
      <xdr:nvSpPr>
        <xdr:cNvPr id="498" name="楕円 497"/>
        <xdr:cNvSpPr/>
      </xdr:nvSpPr>
      <xdr:spPr>
        <a:xfrm>
          <a:off x="7810500" y="167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53835</xdr:rowOff>
    </xdr:from>
    <xdr:ext cx="534377" cy="259045"/>
    <xdr:sp macro="" textlink="">
      <xdr:nvSpPr>
        <xdr:cNvPr id="499" name="テキスト ボックス 498"/>
        <xdr:cNvSpPr txBox="1"/>
      </xdr:nvSpPr>
      <xdr:spPr>
        <a:xfrm>
          <a:off x="7594111" y="165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146875</xdr:rowOff>
    </xdr:from>
    <xdr:to>
      <xdr:col>36</xdr:col>
      <xdr:colOff>165100</xdr:colOff>
      <xdr:row>98</xdr:row>
      <xdr:rowOff>77025</xdr:rowOff>
    </xdr:to>
    <xdr:sp macro="" textlink="">
      <xdr:nvSpPr>
        <xdr:cNvPr id="500" name="楕円 499"/>
        <xdr:cNvSpPr/>
      </xdr:nvSpPr>
      <xdr:spPr>
        <a:xfrm>
          <a:off x="6921500" y="167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93552</xdr:rowOff>
    </xdr:from>
    <xdr:ext cx="534377" cy="259045"/>
    <xdr:sp macro="" textlink="">
      <xdr:nvSpPr>
        <xdr:cNvPr id="501" name="テキスト ボックス 500"/>
        <xdr:cNvSpPr txBox="1"/>
      </xdr:nvSpPr>
      <xdr:spPr>
        <a:xfrm>
          <a:off x="6705111" y="1655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80607</xdr:rowOff>
    </xdr:from>
    <xdr:to>
      <xdr:col>85</xdr:col>
      <xdr:colOff>127000</xdr:colOff>
      <xdr:row>38</xdr:row>
      <xdr:rowOff>163855</xdr:rowOff>
    </xdr:to>
    <xdr:cxnSp macro="">
      <xdr:nvCxnSpPr>
        <xdr:cNvPr id="531" name="直線コネクタ 530"/>
        <xdr:cNvCxnSpPr/>
      </xdr:nvCxnSpPr>
      <xdr:spPr>
        <a:xfrm>
          <a:off x="15481300" y="6595707"/>
          <a:ext cx="8382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80607</xdr:rowOff>
    </xdr:from>
    <xdr:to>
      <xdr:col>81</xdr:col>
      <xdr:colOff>50800</xdr:colOff>
      <xdr:row>38</xdr:row>
      <xdr:rowOff>104343</xdr:rowOff>
    </xdr:to>
    <xdr:cxnSp macro="">
      <xdr:nvCxnSpPr>
        <xdr:cNvPr id="534" name="直線コネクタ 533"/>
        <xdr:cNvCxnSpPr/>
      </xdr:nvCxnSpPr>
      <xdr:spPr>
        <a:xfrm flipV="1">
          <a:off x="14592300" y="6595707"/>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104343</xdr:rowOff>
    </xdr:from>
    <xdr:to>
      <xdr:col>76</xdr:col>
      <xdr:colOff>114300</xdr:colOff>
      <xdr:row>38</xdr:row>
      <xdr:rowOff>112344</xdr:rowOff>
    </xdr:to>
    <xdr:cxnSp macro="">
      <xdr:nvCxnSpPr>
        <xdr:cNvPr id="537" name="直線コネクタ 536"/>
        <xdr:cNvCxnSpPr/>
      </xdr:nvCxnSpPr>
      <xdr:spPr>
        <a:xfrm flipV="1">
          <a:off x="13703300" y="661944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112344</xdr:rowOff>
    </xdr:from>
    <xdr:to>
      <xdr:col>71</xdr:col>
      <xdr:colOff>177800</xdr:colOff>
      <xdr:row>38</xdr:row>
      <xdr:rowOff>170676</xdr:rowOff>
    </xdr:to>
    <xdr:cxnSp macro="">
      <xdr:nvCxnSpPr>
        <xdr:cNvPr id="540" name="直線コネクタ 539"/>
        <xdr:cNvCxnSpPr/>
      </xdr:nvCxnSpPr>
      <xdr:spPr>
        <a:xfrm flipV="1">
          <a:off x="12814300" y="6627444"/>
          <a:ext cx="889000" cy="5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113055</xdr:rowOff>
    </xdr:from>
    <xdr:to>
      <xdr:col>85</xdr:col>
      <xdr:colOff>177800</xdr:colOff>
      <xdr:row>39</xdr:row>
      <xdr:rowOff>43205</xdr:rowOff>
    </xdr:to>
    <xdr:sp macro="" textlink="">
      <xdr:nvSpPr>
        <xdr:cNvPr id="550" name="楕円 549"/>
        <xdr:cNvSpPr/>
      </xdr:nvSpPr>
      <xdr:spPr>
        <a:xfrm>
          <a:off x="16268700" y="66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27982</xdr:rowOff>
    </xdr:from>
    <xdr:ext cx="534377" cy="259045"/>
    <xdr:sp macro="" textlink="">
      <xdr:nvSpPr>
        <xdr:cNvPr id="551" name="消防費該当値テキスト"/>
        <xdr:cNvSpPr txBox="1"/>
      </xdr:nvSpPr>
      <xdr:spPr>
        <a:xfrm>
          <a:off x="16370300" y="654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29807</xdr:rowOff>
    </xdr:from>
    <xdr:to>
      <xdr:col>81</xdr:col>
      <xdr:colOff>101600</xdr:colOff>
      <xdr:row>38</xdr:row>
      <xdr:rowOff>131407</xdr:rowOff>
    </xdr:to>
    <xdr:sp macro="" textlink="">
      <xdr:nvSpPr>
        <xdr:cNvPr id="552" name="楕円 551"/>
        <xdr:cNvSpPr/>
      </xdr:nvSpPr>
      <xdr:spPr>
        <a:xfrm>
          <a:off x="15430500" y="65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122534</xdr:rowOff>
    </xdr:from>
    <xdr:ext cx="534377" cy="259045"/>
    <xdr:sp macro="" textlink="">
      <xdr:nvSpPr>
        <xdr:cNvPr id="553" name="テキスト ボックス 552"/>
        <xdr:cNvSpPr txBox="1"/>
      </xdr:nvSpPr>
      <xdr:spPr>
        <a:xfrm>
          <a:off x="15214111" y="66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53543</xdr:rowOff>
    </xdr:from>
    <xdr:to>
      <xdr:col>76</xdr:col>
      <xdr:colOff>165100</xdr:colOff>
      <xdr:row>38</xdr:row>
      <xdr:rowOff>155143</xdr:rowOff>
    </xdr:to>
    <xdr:sp macro="" textlink="">
      <xdr:nvSpPr>
        <xdr:cNvPr id="554" name="楕円 553"/>
        <xdr:cNvSpPr/>
      </xdr:nvSpPr>
      <xdr:spPr>
        <a:xfrm>
          <a:off x="14541500" y="65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146270</xdr:rowOff>
    </xdr:from>
    <xdr:ext cx="534377" cy="259045"/>
    <xdr:sp macro="" textlink="">
      <xdr:nvSpPr>
        <xdr:cNvPr id="555" name="テキスト ボックス 554"/>
        <xdr:cNvSpPr txBox="1"/>
      </xdr:nvSpPr>
      <xdr:spPr>
        <a:xfrm>
          <a:off x="14325111" y="66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61544</xdr:rowOff>
    </xdr:from>
    <xdr:to>
      <xdr:col>72</xdr:col>
      <xdr:colOff>38100</xdr:colOff>
      <xdr:row>38</xdr:row>
      <xdr:rowOff>163144</xdr:rowOff>
    </xdr:to>
    <xdr:sp macro="" textlink="">
      <xdr:nvSpPr>
        <xdr:cNvPr id="556" name="楕円 555"/>
        <xdr:cNvSpPr/>
      </xdr:nvSpPr>
      <xdr:spPr>
        <a:xfrm>
          <a:off x="13652500" y="65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154271</xdr:rowOff>
    </xdr:from>
    <xdr:ext cx="534377" cy="259045"/>
    <xdr:sp macro="" textlink="">
      <xdr:nvSpPr>
        <xdr:cNvPr id="557" name="テキスト ボックス 556"/>
        <xdr:cNvSpPr txBox="1"/>
      </xdr:nvSpPr>
      <xdr:spPr>
        <a:xfrm>
          <a:off x="13436111" y="666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119876</xdr:rowOff>
    </xdr:from>
    <xdr:to>
      <xdr:col>67</xdr:col>
      <xdr:colOff>101600</xdr:colOff>
      <xdr:row>39</xdr:row>
      <xdr:rowOff>50026</xdr:rowOff>
    </xdr:to>
    <xdr:sp macro="" textlink="">
      <xdr:nvSpPr>
        <xdr:cNvPr id="558" name="楕円 557"/>
        <xdr:cNvSpPr/>
      </xdr:nvSpPr>
      <xdr:spPr>
        <a:xfrm>
          <a:off x="12763500" y="66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41153</xdr:rowOff>
    </xdr:from>
    <xdr:ext cx="534377" cy="259045"/>
    <xdr:sp macro="" textlink="">
      <xdr:nvSpPr>
        <xdr:cNvPr id="559" name="テキスト ボックス 558"/>
        <xdr:cNvSpPr txBox="1"/>
      </xdr:nvSpPr>
      <xdr:spPr>
        <a:xfrm>
          <a:off x="12547111" y="672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14351</xdr:rowOff>
    </xdr:from>
    <xdr:to>
      <xdr:col>85</xdr:col>
      <xdr:colOff>127000</xdr:colOff>
      <xdr:row>59</xdr:row>
      <xdr:rowOff>81635</xdr:rowOff>
    </xdr:to>
    <xdr:cxnSp macro="">
      <xdr:nvCxnSpPr>
        <xdr:cNvPr id="591" name="直線コネクタ 590"/>
        <xdr:cNvCxnSpPr/>
      </xdr:nvCxnSpPr>
      <xdr:spPr>
        <a:xfrm flipV="1">
          <a:off x="15481300" y="10129901"/>
          <a:ext cx="838200" cy="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170714</xdr:rowOff>
    </xdr:from>
    <xdr:to>
      <xdr:col>81</xdr:col>
      <xdr:colOff>50800</xdr:colOff>
      <xdr:row>59</xdr:row>
      <xdr:rowOff>81635</xdr:rowOff>
    </xdr:to>
    <xdr:cxnSp macro="">
      <xdr:nvCxnSpPr>
        <xdr:cNvPr id="594" name="直線コネクタ 593"/>
        <xdr:cNvCxnSpPr/>
      </xdr:nvCxnSpPr>
      <xdr:spPr>
        <a:xfrm>
          <a:off x="14592300" y="9771914"/>
          <a:ext cx="889000" cy="4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170714</xdr:rowOff>
    </xdr:from>
    <xdr:to>
      <xdr:col>76</xdr:col>
      <xdr:colOff>114300</xdr:colOff>
      <xdr:row>58</xdr:row>
      <xdr:rowOff>59048</xdr:rowOff>
    </xdr:to>
    <xdr:cxnSp macro="">
      <xdr:nvCxnSpPr>
        <xdr:cNvPr id="597" name="直線コネクタ 596"/>
        <xdr:cNvCxnSpPr/>
      </xdr:nvCxnSpPr>
      <xdr:spPr>
        <a:xfrm flipV="1">
          <a:off x="13703300" y="9771914"/>
          <a:ext cx="889000" cy="23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72002</xdr:rowOff>
    </xdr:from>
    <xdr:to>
      <xdr:col>71</xdr:col>
      <xdr:colOff>177800</xdr:colOff>
      <xdr:row>58</xdr:row>
      <xdr:rowOff>59048</xdr:rowOff>
    </xdr:to>
    <xdr:cxnSp macro="">
      <xdr:nvCxnSpPr>
        <xdr:cNvPr id="600" name="直線コネクタ 599"/>
        <xdr:cNvCxnSpPr/>
      </xdr:nvCxnSpPr>
      <xdr:spPr>
        <a:xfrm>
          <a:off x="12814300" y="9844652"/>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135001</xdr:rowOff>
    </xdr:from>
    <xdr:to>
      <xdr:col>85</xdr:col>
      <xdr:colOff>177800</xdr:colOff>
      <xdr:row>59</xdr:row>
      <xdr:rowOff>65151</xdr:rowOff>
    </xdr:to>
    <xdr:sp macro="" textlink="">
      <xdr:nvSpPr>
        <xdr:cNvPr id="610" name="楕円 609"/>
        <xdr:cNvSpPr/>
      </xdr:nvSpPr>
      <xdr:spPr>
        <a:xfrm>
          <a:off x="16268700" y="100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113428</xdr:rowOff>
    </xdr:from>
    <xdr:ext cx="534377" cy="259045"/>
    <xdr:sp macro="" textlink="">
      <xdr:nvSpPr>
        <xdr:cNvPr id="611" name="教育費該当値テキスト"/>
        <xdr:cNvSpPr txBox="1"/>
      </xdr:nvSpPr>
      <xdr:spPr>
        <a:xfrm>
          <a:off x="16370300" y="1005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30835</xdr:rowOff>
    </xdr:from>
    <xdr:to>
      <xdr:col>81</xdr:col>
      <xdr:colOff>101600</xdr:colOff>
      <xdr:row>59</xdr:row>
      <xdr:rowOff>132435</xdr:rowOff>
    </xdr:to>
    <xdr:sp macro="" textlink="">
      <xdr:nvSpPr>
        <xdr:cNvPr id="612" name="楕円 611"/>
        <xdr:cNvSpPr/>
      </xdr:nvSpPr>
      <xdr:spPr>
        <a:xfrm>
          <a:off x="15430500" y="101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123562</xdr:rowOff>
    </xdr:from>
    <xdr:ext cx="534377" cy="259045"/>
    <xdr:sp macro="" textlink="">
      <xdr:nvSpPr>
        <xdr:cNvPr id="613" name="テキスト ボックス 612"/>
        <xdr:cNvSpPr txBox="1"/>
      </xdr:nvSpPr>
      <xdr:spPr>
        <a:xfrm>
          <a:off x="15214111" y="102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119914</xdr:rowOff>
    </xdr:from>
    <xdr:to>
      <xdr:col>76</xdr:col>
      <xdr:colOff>165100</xdr:colOff>
      <xdr:row>57</xdr:row>
      <xdr:rowOff>50064</xdr:rowOff>
    </xdr:to>
    <xdr:sp macro="" textlink="">
      <xdr:nvSpPr>
        <xdr:cNvPr id="614" name="楕円 613"/>
        <xdr:cNvSpPr/>
      </xdr:nvSpPr>
      <xdr:spPr>
        <a:xfrm>
          <a:off x="14541500" y="9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66591</xdr:rowOff>
    </xdr:from>
    <xdr:ext cx="534377" cy="259045"/>
    <xdr:sp macro="" textlink="">
      <xdr:nvSpPr>
        <xdr:cNvPr id="615" name="テキスト ボックス 614"/>
        <xdr:cNvSpPr txBox="1"/>
      </xdr:nvSpPr>
      <xdr:spPr>
        <a:xfrm>
          <a:off x="14325111" y="94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8248</xdr:rowOff>
    </xdr:from>
    <xdr:to>
      <xdr:col>72</xdr:col>
      <xdr:colOff>38100</xdr:colOff>
      <xdr:row>58</xdr:row>
      <xdr:rowOff>109848</xdr:rowOff>
    </xdr:to>
    <xdr:sp macro="" textlink="">
      <xdr:nvSpPr>
        <xdr:cNvPr id="616" name="楕円 615"/>
        <xdr:cNvSpPr/>
      </xdr:nvSpPr>
      <xdr:spPr>
        <a:xfrm>
          <a:off x="13652500" y="99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126375</xdr:rowOff>
    </xdr:from>
    <xdr:ext cx="534377" cy="259045"/>
    <xdr:sp macro="" textlink="">
      <xdr:nvSpPr>
        <xdr:cNvPr id="617" name="テキスト ボックス 616"/>
        <xdr:cNvSpPr txBox="1"/>
      </xdr:nvSpPr>
      <xdr:spPr>
        <a:xfrm>
          <a:off x="13436111" y="97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21202</xdr:rowOff>
    </xdr:from>
    <xdr:to>
      <xdr:col>67</xdr:col>
      <xdr:colOff>101600</xdr:colOff>
      <xdr:row>57</xdr:row>
      <xdr:rowOff>122802</xdr:rowOff>
    </xdr:to>
    <xdr:sp macro="" textlink="">
      <xdr:nvSpPr>
        <xdr:cNvPr id="618" name="楕円 617"/>
        <xdr:cNvSpPr/>
      </xdr:nvSpPr>
      <xdr:spPr>
        <a:xfrm>
          <a:off x="12763500" y="97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139329</xdr:rowOff>
    </xdr:from>
    <xdr:ext cx="534377" cy="259045"/>
    <xdr:sp macro="" textlink="">
      <xdr:nvSpPr>
        <xdr:cNvPr id="619" name="テキスト ボックス 618"/>
        <xdr:cNvSpPr txBox="1"/>
      </xdr:nvSpPr>
      <xdr:spPr>
        <a:xfrm>
          <a:off x="12547111" y="956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11562</xdr:rowOff>
    </xdr:from>
    <xdr:to>
      <xdr:col>85</xdr:col>
      <xdr:colOff>127000</xdr:colOff>
      <xdr:row>79</xdr:row>
      <xdr:rowOff>20154</xdr:rowOff>
    </xdr:to>
    <xdr:cxnSp macro="">
      <xdr:nvCxnSpPr>
        <xdr:cNvPr id="648" name="直線コネクタ 647"/>
        <xdr:cNvCxnSpPr/>
      </xdr:nvCxnSpPr>
      <xdr:spPr>
        <a:xfrm>
          <a:off x="15481300" y="13556112"/>
          <a:ext cx="8382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11562</xdr:rowOff>
    </xdr:from>
    <xdr:to>
      <xdr:col>81</xdr:col>
      <xdr:colOff>50800</xdr:colOff>
      <xdr:row>79</xdr:row>
      <xdr:rowOff>44450</xdr:rowOff>
    </xdr:to>
    <xdr:cxnSp macro="">
      <xdr:nvCxnSpPr>
        <xdr:cNvPr id="651" name="直線コネクタ 650"/>
        <xdr:cNvCxnSpPr/>
      </xdr:nvCxnSpPr>
      <xdr:spPr>
        <a:xfrm flipV="1">
          <a:off x="14592300" y="13556112"/>
          <a:ext cx="889000" cy="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43524</xdr:rowOff>
    </xdr:from>
    <xdr:to>
      <xdr:col>76</xdr:col>
      <xdr:colOff>114300</xdr:colOff>
      <xdr:row>79</xdr:row>
      <xdr:rowOff>44450</xdr:rowOff>
    </xdr:to>
    <xdr:cxnSp macro="">
      <xdr:nvCxnSpPr>
        <xdr:cNvPr id="654" name="直線コネクタ 653"/>
        <xdr:cNvCxnSpPr/>
      </xdr:nvCxnSpPr>
      <xdr:spPr>
        <a:xfrm>
          <a:off x="13703300" y="13588074"/>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43524</xdr:rowOff>
    </xdr:from>
    <xdr:to>
      <xdr:col>71</xdr:col>
      <xdr:colOff>177800</xdr:colOff>
      <xdr:row>79</xdr:row>
      <xdr:rowOff>44450</xdr:rowOff>
    </xdr:to>
    <xdr:cxnSp macro="">
      <xdr:nvCxnSpPr>
        <xdr:cNvPr id="657" name="直線コネクタ 656"/>
        <xdr:cNvCxnSpPr/>
      </xdr:nvCxnSpPr>
      <xdr:spPr>
        <a:xfrm flipV="1">
          <a:off x="12814300" y="13588074"/>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140804</xdr:rowOff>
    </xdr:from>
    <xdr:to>
      <xdr:col>85</xdr:col>
      <xdr:colOff>177800</xdr:colOff>
      <xdr:row>79</xdr:row>
      <xdr:rowOff>70954</xdr:rowOff>
    </xdr:to>
    <xdr:sp macro="" textlink="">
      <xdr:nvSpPr>
        <xdr:cNvPr id="667" name="楕円 666"/>
        <xdr:cNvSpPr/>
      </xdr:nvSpPr>
      <xdr:spPr>
        <a:xfrm>
          <a:off x="16268700" y="135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100181</xdr:rowOff>
    </xdr:from>
    <xdr:ext cx="469744" cy="259045"/>
    <xdr:sp macro="" textlink="">
      <xdr:nvSpPr>
        <xdr:cNvPr id="668" name="災害復旧費該当値テキスト"/>
        <xdr:cNvSpPr txBox="1"/>
      </xdr:nvSpPr>
      <xdr:spPr>
        <a:xfrm>
          <a:off x="16370300" y="1330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132212</xdr:rowOff>
    </xdr:from>
    <xdr:to>
      <xdr:col>81</xdr:col>
      <xdr:colOff>101600</xdr:colOff>
      <xdr:row>79</xdr:row>
      <xdr:rowOff>62362</xdr:rowOff>
    </xdr:to>
    <xdr:sp macro="" textlink="">
      <xdr:nvSpPr>
        <xdr:cNvPr id="669" name="楕円 668"/>
        <xdr:cNvSpPr/>
      </xdr:nvSpPr>
      <xdr:spPr>
        <a:xfrm>
          <a:off x="15430500" y="135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78889</xdr:rowOff>
    </xdr:from>
    <xdr:ext cx="469744" cy="259045"/>
    <xdr:sp macro="" textlink="">
      <xdr:nvSpPr>
        <xdr:cNvPr id="670" name="テキスト ボックス 669"/>
        <xdr:cNvSpPr txBox="1"/>
      </xdr:nvSpPr>
      <xdr:spPr>
        <a:xfrm>
          <a:off x="15246428" y="1328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164174</xdr:rowOff>
    </xdr:from>
    <xdr:to>
      <xdr:col>72</xdr:col>
      <xdr:colOff>38100</xdr:colOff>
      <xdr:row>79</xdr:row>
      <xdr:rowOff>94324</xdr:rowOff>
    </xdr:to>
    <xdr:sp macro="" textlink="">
      <xdr:nvSpPr>
        <xdr:cNvPr id="673" name="楕円 672"/>
        <xdr:cNvSpPr/>
      </xdr:nvSpPr>
      <xdr:spPr>
        <a:xfrm>
          <a:off x="13652500" y="135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85451</xdr:rowOff>
    </xdr:from>
    <xdr:ext cx="378565" cy="259045"/>
    <xdr:sp macro="" textlink="">
      <xdr:nvSpPr>
        <xdr:cNvPr id="674" name="テキスト ボックス 673"/>
        <xdr:cNvSpPr txBox="1"/>
      </xdr:nvSpPr>
      <xdr:spPr>
        <a:xfrm>
          <a:off x="13514017" y="1363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149555</xdr:rowOff>
    </xdr:from>
    <xdr:to>
      <xdr:col>85</xdr:col>
      <xdr:colOff>127000</xdr:colOff>
      <xdr:row>96</xdr:row>
      <xdr:rowOff>163182</xdr:rowOff>
    </xdr:to>
    <xdr:cxnSp macro="">
      <xdr:nvCxnSpPr>
        <xdr:cNvPr id="705" name="直線コネクタ 704"/>
        <xdr:cNvCxnSpPr/>
      </xdr:nvCxnSpPr>
      <xdr:spPr>
        <a:xfrm flipV="1">
          <a:off x="15481300" y="16608755"/>
          <a:ext cx="8382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163182</xdr:rowOff>
    </xdr:from>
    <xdr:to>
      <xdr:col>81</xdr:col>
      <xdr:colOff>50800</xdr:colOff>
      <xdr:row>96</xdr:row>
      <xdr:rowOff>163767</xdr:rowOff>
    </xdr:to>
    <xdr:cxnSp macro="">
      <xdr:nvCxnSpPr>
        <xdr:cNvPr id="708" name="直線コネクタ 707"/>
        <xdr:cNvCxnSpPr/>
      </xdr:nvCxnSpPr>
      <xdr:spPr>
        <a:xfrm flipV="1">
          <a:off x="14592300" y="16622382"/>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160007</xdr:rowOff>
    </xdr:from>
    <xdr:to>
      <xdr:col>76</xdr:col>
      <xdr:colOff>114300</xdr:colOff>
      <xdr:row>96</xdr:row>
      <xdr:rowOff>163767</xdr:rowOff>
    </xdr:to>
    <xdr:cxnSp macro="">
      <xdr:nvCxnSpPr>
        <xdr:cNvPr id="711" name="直線コネクタ 710"/>
        <xdr:cNvCxnSpPr/>
      </xdr:nvCxnSpPr>
      <xdr:spPr>
        <a:xfrm>
          <a:off x="13703300" y="16619207"/>
          <a:ext cx="8890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160007</xdr:rowOff>
    </xdr:from>
    <xdr:to>
      <xdr:col>71</xdr:col>
      <xdr:colOff>177800</xdr:colOff>
      <xdr:row>96</xdr:row>
      <xdr:rowOff>165760</xdr:rowOff>
    </xdr:to>
    <xdr:cxnSp macro="">
      <xdr:nvCxnSpPr>
        <xdr:cNvPr id="714" name="直線コネクタ 713"/>
        <xdr:cNvCxnSpPr/>
      </xdr:nvCxnSpPr>
      <xdr:spPr>
        <a:xfrm flipV="1">
          <a:off x="12814300" y="16619207"/>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98755</xdr:rowOff>
    </xdr:from>
    <xdr:to>
      <xdr:col>85</xdr:col>
      <xdr:colOff>177800</xdr:colOff>
      <xdr:row>97</xdr:row>
      <xdr:rowOff>28905</xdr:rowOff>
    </xdr:to>
    <xdr:sp macro="" textlink="">
      <xdr:nvSpPr>
        <xdr:cNvPr id="724" name="楕円 723"/>
        <xdr:cNvSpPr/>
      </xdr:nvSpPr>
      <xdr:spPr>
        <a:xfrm>
          <a:off x="16268700" y="165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121632</xdr:rowOff>
    </xdr:from>
    <xdr:ext cx="534377" cy="259045"/>
    <xdr:sp macro="" textlink="">
      <xdr:nvSpPr>
        <xdr:cNvPr id="725" name="公債費該当値テキスト"/>
        <xdr:cNvSpPr txBox="1"/>
      </xdr:nvSpPr>
      <xdr:spPr>
        <a:xfrm>
          <a:off x="16370300" y="1640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112382</xdr:rowOff>
    </xdr:from>
    <xdr:to>
      <xdr:col>81</xdr:col>
      <xdr:colOff>101600</xdr:colOff>
      <xdr:row>97</xdr:row>
      <xdr:rowOff>42532</xdr:rowOff>
    </xdr:to>
    <xdr:sp macro="" textlink="">
      <xdr:nvSpPr>
        <xdr:cNvPr id="726" name="楕円 725"/>
        <xdr:cNvSpPr/>
      </xdr:nvSpPr>
      <xdr:spPr>
        <a:xfrm>
          <a:off x="15430500" y="165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33659</xdr:rowOff>
    </xdr:from>
    <xdr:ext cx="534377" cy="259045"/>
    <xdr:sp macro="" textlink="">
      <xdr:nvSpPr>
        <xdr:cNvPr id="727" name="テキスト ボックス 726"/>
        <xdr:cNvSpPr txBox="1"/>
      </xdr:nvSpPr>
      <xdr:spPr>
        <a:xfrm>
          <a:off x="15214111" y="166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112967</xdr:rowOff>
    </xdr:from>
    <xdr:to>
      <xdr:col>76</xdr:col>
      <xdr:colOff>165100</xdr:colOff>
      <xdr:row>97</xdr:row>
      <xdr:rowOff>43117</xdr:rowOff>
    </xdr:to>
    <xdr:sp macro="" textlink="">
      <xdr:nvSpPr>
        <xdr:cNvPr id="728" name="楕円 727"/>
        <xdr:cNvSpPr/>
      </xdr:nvSpPr>
      <xdr:spPr>
        <a:xfrm>
          <a:off x="14541500" y="165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34244</xdr:rowOff>
    </xdr:from>
    <xdr:ext cx="534377" cy="259045"/>
    <xdr:sp macro="" textlink="">
      <xdr:nvSpPr>
        <xdr:cNvPr id="729" name="テキスト ボックス 728"/>
        <xdr:cNvSpPr txBox="1"/>
      </xdr:nvSpPr>
      <xdr:spPr>
        <a:xfrm>
          <a:off x="14325111" y="166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109207</xdr:rowOff>
    </xdr:from>
    <xdr:to>
      <xdr:col>72</xdr:col>
      <xdr:colOff>38100</xdr:colOff>
      <xdr:row>97</xdr:row>
      <xdr:rowOff>39357</xdr:rowOff>
    </xdr:to>
    <xdr:sp macro="" textlink="">
      <xdr:nvSpPr>
        <xdr:cNvPr id="730" name="楕円 729"/>
        <xdr:cNvSpPr/>
      </xdr:nvSpPr>
      <xdr:spPr>
        <a:xfrm>
          <a:off x="13652500" y="165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30484</xdr:rowOff>
    </xdr:from>
    <xdr:ext cx="534377" cy="259045"/>
    <xdr:sp macro="" textlink="">
      <xdr:nvSpPr>
        <xdr:cNvPr id="731" name="テキスト ボックス 730"/>
        <xdr:cNvSpPr txBox="1"/>
      </xdr:nvSpPr>
      <xdr:spPr>
        <a:xfrm>
          <a:off x="13436111" y="1666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114960</xdr:rowOff>
    </xdr:from>
    <xdr:to>
      <xdr:col>67</xdr:col>
      <xdr:colOff>101600</xdr:colOff>
      <xdr:row>97</xdr:row>
      <xdr:rowOff>45110</xdr:rowOff>
    </xdr:to>
    <xdr:sp macro="" textlink="">
      <xdr:nvSpPr>
        <xdr:cNvPr id="732" name="楕円 731"/>
        <xdr:cNvSpPr/>
      </xdr:nvSpPr>
      <xdr:spPr>
        <a:xfrm>
          <a:off x="12763500" y="165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61637</xdr:rowOff>
    </xdr:from>
    <xdr:ext cx="534377" cy="259045"/>
    <xdr:sp macro="" textlink="">
      <xdr:nvSpPr>
        <xdr:cNvPr id="733" name="テキスト ボックス 732"/>
        <xdr:cNvSpPr txBox="1"/>
      </xdr:nvSpPr>
      <xdr:spPr>
        <a:xfrm>
          <a:off x="12547111" y="1634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目的別費目において、広島県市町や全国市町村、類似団体の平均を下回っています。最小限の費用でサービスの提供ができており、効率的、効果的な行政運営を行った結果が反映されていると言えます。</a:t>
          </a:r>
          <a:endParaRPr lang="ja-JP" altLang="ja-JP" sz="1400">
            <a:effectLst/>
          </a:endParaRPr>
        </a:p>
        <a:p>
          <a:r>
            <a:rPr kumimoji="1" lang="ja-JP" altLang="ja-JP" sz="1100">
              <a:solidFill>
                <a:schemeClr val="dk1"/>
              </a:solidFill>
              <a:effectLst/>
              <a:latin typeface="+mn-lt"/>
              <a:ea typeface="+mn-ea"/>
              <a:cs typeface="+mn-cs"/>
            </a:rPr>
            <a:t>　ただし、</a:t>
          </a:r>
          <a:r>
            <a:rPr kumimoji="1" lang="ja-JP" altLang="en-US" sz="1100">
              <a:solidFill>
                <a:schemeClr val="dk1"/>
              </a:solidFill>
              <a:effectLst/>
              <a:latin typeface="+mn-lt"/>
              <a:ea typeface="+mn-ea"/>
              <a:cs typeface="+mn-cs"/>
            </a:rPr>
            <a:t>災害復旧費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年度豪雨災害の</a:t>
          </a:r>
          <a:r>
            <a:rPr kumimoji="1" lang="ja-JP" altLang="ja-JP" sz="1100">
              <a:solidFill>
                <a:schemeClr val="dk1"/>
              </a:solidFill>
              <a:effectLst/>
              <a:latin typeface="+mn-lt"/>
              <a:ea typeface="+mn-ea"/>
              <a:cs typeface="+mn-cs"/>
            </a:rPr>
            <a:t>影響により、類似団体の平均と比較して高額となっています。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年度末の基金残高は、</a:t>
          </a:r>
          <a:r>
            <a:rPr kumimoji="1" lang="ja-JP" altLang="en-US" sz="1100">
              <a:solidFill>
                <a:sysClr val="windowText" lastClr="000000"/>
              </a:solidFill>
              <a:effectLst/>
              <a:latin typeface="+mn-lt"/>
              <a:ea typeface="+mn-ea"/>
              <a:cs typeface="+mn-cs"/>
            </a:rPr>
            <a:t>地方税の減収により財源不足が生じたため、</a:t>
          </a:r>
          <a:r>
            <a:rPr kumimoji="1" lang="en-US" altLang="ja-JP" sz="1100">
              <a:solidFill>
                <a:sysClr val="windowText" lastClr="000000"/>
              </a:solidFill>
              <a:effectLst/>
              <a:latin typeface="+mn-lt"/>
              <a:ea typeface="+mn-ea"/>
              <a:cs typeface="+mn-cs"/>
            </a:rPr>
            <a:t>80</a:t>
          </a:r>
          <a:r>
            <a:rPr kumimoji="1" lang="ja-JP" altLang="en-US" sz="1100">
              <a:solidFill>
                <a:sysClr val="windowText" lastClr="000000"/>
              </a:solidFill>
              <a:effectLst/>
              <a:latin typeface="+mn-lt"/>
              <a:ea typeface="+mn-ea"/>
              <a:cs typeface="+mn-cs"/>
            </a:rPr>
            <a:t>百万円の</a:t>
          </a:r>
          <a:r>
            <a:rPr kumimoji="1" lang="ja-JP" altLang="ja-JP" sz="1100">
              <a:solidFill>
                <a:sysClr val="windowText" lastClr="000000"/>
              </a:solidFill>
              <a:effectLst/>
              <a:latin typeface="+mn-lt"/>
              <a:ea typeface="+mn-ea"/>
              <a:cs typeface="+mn-cs"/>
            </a:rPr>
            <a:t>取崩しを行ったことにより減少したことから、前年度と比較し比率は減少しています。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実質収支額も微減したことから、比率も微減しています。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実質単年度収支については、単年度収支の増加の影響が大きく、</a:t>
          </a:r>
          <a:r>
            <a:rPr kumimoji="1" lang="en-US" altLang="ja-JP" sz="1100">
              <a:solidFill>
                <a:sysClr val="windowText" lastClr="000000"/>
              </a:solidFill>
              <a:effectLst/>
              <a:latin typeface="+mn-lt"/>
              <a:ea typeface="+mn-ea"/>
              <a:cs typeface="+mn-cs"/>
            </a:rPr>
            <a:t>0.58</a:t>
          </a:r>
          <a:r>
            <a:rPr kumimoji="1" lang="ja-JP" altLang="ja-JP" sz="1100">
              <a:solidFill>
                <a:sysClr val="windowText" lastClr="000000"/>
              </a:solidFill>
              <a:effectLst/>
              <a:latin typeface="+mn-lt"/>
              <a:ea typeface="+mn-ea"/>
              <a:cs typeface="+mn-cs"/>
            </a:rPr>
            <a:t>ポイント増加しています。</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年度は、下水道事業特別会計以外の会計の比率は、</a:t>
          </a:r>
          <a:r>
            <a:rPr kumimoji="1" lang="ja-JP" altLang="en-US" sz="1100">
              <a:solidFill>
                <a:schemeClr val="dk1"/>
              </a:solidFill>
              <a:effectLst/>
              <a:latin typeface="+mn-lt"/>
              <a:ea typeface="+mn-ea"/>
              <a:cs typeface="+mn-cs"/>
            </a:rPr>
            <a:t>実質収支額の減により、</a:t>
          </a:r>
          <a:r>
            <a:rPr kumimoji="1" lang="ja-JP" altLang="ja-JP" sz="1100">
              <a:solidFill>
                <a:schemeClr val="dk1"/>
              </a:solidFill>
              <a:effectLst/>
              <a:latin typeface="+mn-lt"/>
              <a:ea typeface="+mn-ea"/>
              <a:cs typeface="+mn-cs"/>
            </a:rPr>
            <a:t>前年度と比較し</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となっています。</a:t>
          </a:r>
          <a:endParaRPr lang="ja-JP" altLang="ja-JP" sz="1400">
            <a:effectLst/>
          </a:endParaRPr>
        </a:p>
        <a:p>
          <a:r>
            <a:rPr kumimoji="1" lang="ja-JP" altLang="ja-JP" sz="1100">
              <a:solidFill>
                <a:sysClr val="windowText" lastClr="000000"/>
              </a:solidFill>
              <a:effectLst/>
              <a:latin typeface="+mn-lt"/>
              <a:ea typeface="+mn-ea"/>
              <a:cs typeface="+mn-cs"/>
            </a:rPr>
            <a:t>　下水道事業会計は、令和元年度から地方公営企業法を適用</a:t>
          </a:r>
          <a:r>
            <a:rPr kumimoji="1" lang="ja-JP" altLang="en-US" sz="1100">
              <a:solidFill>
                <a:sysClr val="windowText" lastClr="000000"/>
              </a:solidFill>
              <a:effectLst/>
              <a:latin typeface="+mn-lt"/>
              <a:ea typeface="+mn-ea"/>
              <a:cs typeface="+mn-cs"/>
            </a:rPr>
            <a:t>していますが、資金不足は生じていません</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16974660</v>
      </c>
      <c r="BO4" s="393"/>
      <c r="BP4" s="393"/>
      <c r="BQ4" s="393"/>
      <c r="BR4" s="393"/>
      <c r="BS4" s="393"/>
      <c r="BT4" s="393"/>
      <c r="BU4" s="394"/>
      <c r="BV4" s="392">
        <v>17007445</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0.1</v>
      </c>
      <c r="CU4" s="399"/>
      <c r="CV4" s="399"/>
      <c r="CW4" s="399"/>
      <c r="CX4" s="399"/>
      <c r="CY4" s="399"/>
      <c r="CZ4" s="399"/>
      <c r="DA4" s="400"/>
      <c r="DB4" s="398">
        <v>0.2</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16929391</v>
      </c>
      <c r="BO5" s="430"/>
      <c r="BP5" s="430"/>
      <c r="BQ5" s="430"/>
      <c r="BR5" s="430"/>
      <c r="BS5" s="430"/>
      <c r="BT5" s="430"/>
      <c r="BU5" s="431"/>
      <c r="BV5" s="429">
        <v>16871595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98.6</v>
      </c>
      <c r="CU5" s="427"/>
      <c r="CV5" s="427"/>
      <c r="CW5" s="427"/>
      <c r="CX5" s="427"/>
      <c r="CY5" s="427"/>
      <c r="CZ5" s="427"/>
      <c r="DA5" s="428"/>
      <c r="DB5" s="426">
        <v>97.5</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45269</v>
      </c>
      <c r="BO6" s="430"/>
      <c r="BP6" s="430"/>
      <c r="BQ6" s="430"/>
      <c r="BR6" s="430"/>
      <c r="BS6" s="430"/>
      <c r="BT6" s="430"/>
      <c r="BU6" s="431"/>
      <c r="BV6" s="429">
        <v>135850</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107.9</v>
      </c>
      <c r="CU6" s="467"/>
      <c r="CV6" s="467"/>
      <c r="CW6" s="467"/>
      <c r="CX6" s="467"/>
      <c r="CY6" s="467"/>
      <c r="CZ6" s="467"/>
      <c r="DA6" s="468"/>
      <c r="DB6" s="466">
        <v>105.8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37843</v>
      </c>
      <c r="BO7" s="430"/>
      <c r="BP7" s="430"/>
      <c r="BQ7" s="430"/>
      <c r="BR7" s="430"/>
      <c r="BS7" s="430"/>
      <c r="BT7" s="430"/>
      <c r="BU7" s="431"/>
      <c r="BV7" s="429">
        <v>112649</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9921811</v>
      </c>
      <c r="CU7" s="430"/>
      <c r="CV7" s="430"/>
      <c r="CW7" s="430"/>
      <c r="CX7" s="430"/>
      <c r="CY7" s="430"/>
      <c r="CZ7" s="430"/>
      <c r="DA7" s="431"/>
      <c r="DB7" s="429">
        <v>9832372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7426</v>
      </c>
      <c r="BO8" s="430"/>
      <c r="BP8" s="430"/>
      <c r="BQ8" s="430"/>
      <c r="BR8" s="430"/>
      <c r="BS8" s="430"/>
      <c r="BT8" s="430"/>
      <c r="BU8" s="431"/>
      <c r="BV8" s="429">
        <v>23201</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0.91</v>
      </c>
      <c r="CU8" s="470"/>
      <c r="CV8" s="470"/>
      <c r="CW8" s="470"/>
      <c r="CX8" s="470"/>
      <c r="CY8" s="470"/>
      <c r="CZ8" s="470"/>
      <c r="DA8" s="471"/>
      <c r="DB8" s="469">
        <v>0.92</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51053</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102</v>
      </c>
      <c r="AV9" s="462"/>
      <c r="AW9" s="462"/>
      <c r="AX9" s="462"/>
      <c r="AY9" s="463" t="s">
        <v>117</v>
      </c>
      <c r="AZ9" s="464"/>
      <c r="BA9" s="464"/>
      <c r="BB9" s="464"/>
      <c r="BC9" s="464"/>
      <c r="BD9" s="464"/>
      <c r="BE9" s="464"/>
      <c r="BF9" s="464"/>
      <c r="BG9" s="464"/>
      <c r="BH9" s="464"/>
      <c r="BI9" s="464"/>
      <c r="BJ9" s="464"/>
      <c r="BK9" s="464"/>
      <c r="BL9" s="464"/>
      <c r="BM9" s="465"/>
      <c r="BN9" s="429">
        <v>-15775</v>
      </c>
      <c r="BO9" s="430"/>
      <c r="BP9" s="430"/>
      <c r="BQ9" s="430"/>
      <c r="BR9" s="430"/>
      <c r="BS9" s="430"/>
      <c r="BT9" s="430"/>
      <c r="BU9" s="431"/>
      <c r="BV9" s="429">
        <v>-7678</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15.7</v>
      </c>
      <c r="CU9" s="427"/>
      <c r="CV9" s="427"/>
      <c r="CW9" s="427"/>
      <c r="CX9" s="427"/>
      <c r="CY9" s="427"/>
      <c r="CZ9" s="427"/>
      <c r="DA9" s="428"/>
      <c r="DB9" s="426">
        <v>15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50442</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12528</v>
      </c>
      <c r="BO10" s="430"/>
      <c r="BP10" s="430"/>
      <c r="BQ10" s="430"/>
      <c r="BR10" s="430"/>
      <c r="BS10" s="430"/>
      <c r="BT10" s="430"/>
      <c r="BU10" s="431"/>
      <c r="BV10" s="429">
        <v>18424</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52163</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137</v>
      </c>
      <c r="AV12" s="462"/>
      <c r="AW12" s="462"/>
      <c r="AX12" s="462"/>
      <c r="AY12" s="463" t="s">
        <v>138</v>
      </c>
      <c r="AZ12" s="464"/>
      <c r="BA12" s="464"/>
      <c r="BB12" s="464"/>
      <c r="BC12" s="464"/>
      <c r="BD12" s="464"/>
      <c r="BE12" s="464"/>
      <c r="BF12" s="464"/>
      <c r="BG12" s="464"/>
      <c r="BH12" s="464"/>
      <c r="BI12" s="464"/>
      <c r="BJ12" s="464"/>
      <c r="BK12" s="464"/>
      <c r="BL12" s="464"/>
      <c r="BM12" s="465"/>
      <c r="BN12" s="429">
        <v>80000</v>
      </c>
      <c r="BO12" s="430"/>
      <c r="BP12" s="430"/>
      <c r="BQ12" s="430"/>
      <c r="BR12" s="430"/>
      <c r="BS12" s="430"/>
      <c r="BT12" s="430"/>
      <c r="BU12" s="431"/>
      <c r="BV12" s="429">
        <v>150000</v>
      </c>
      <c r="BW12" s="430"/>
      <c r="BX12" s="430"/>
      <c r="BY12" s="430"/>
      <c r="BZ12" s="430"/>
      <c r="CA12" s="430"/>
      <c r="CB12" s="430"/>
      <c r="CC12" s="431"/>
      <c r="CD12" s="432" t="s">
        <v>139</v>
      </c>
      <c r="CE12" s="433"/>
      <c r="CF12" s="433"/>
      <c r="CG12" s="433"/>
      <c r="CH12" s="433"/>
      <c r="CI12" s="433"/>
      <c r="CJ12" s="433"/>
      <c r="CK12" s="433"/>
      <c r="CL12" s="433"/>
      <c r="CM12" s="433"/>
      <c r="CN12" s="433"/>
      <c r="CO12" s="433"/>
      <c r="CP12" s="433"/>
      <c r="CQ12" s="433"/>
      <c r="CR12" s="433"/>
      <c r="CS12" s="434"/>
      <c r="CT12" s="469" t="s">
        <v>140</v>
      </c>
      <c r="CU12" s="470"/>
      <c r="CV12" s="470"/>
      <c r="CW12" s="470"/>
      <c r="CX12" s="470"/>
      <c r="CY12" s="470"/>
      <c r="CZ12" s="470"/>
      <c r="DA12" s="471"/>
      <c r="DB12" s="469" t="s">
        <v>140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141</v>
      </c>
      <c r="N13" s="521"/>
      <c r="O13" s="521"/>
      <c r="P13" s="521"/>
      <c r="Q13" s="522"/>
      <c r="R13" s="513">
        <v>51460</v>
      </c>
      <c r="S13" s="514"/>
      <c r="T13" s="514"/>
      <c r="U13" s="514"/>
      <c r="V13" s="515"/>
      <c r="W13" s="445" t="s">
        <v>142</v>
      </c>
      <c r="X13" s="446"/>
      <c r="Y13" s="446"/>
      <c r="Z13" s="446"/>
      <c r="AA13" s="446"/>
      <c r="AB13" s="436"/>
      <c r="AC13" s="480">
        <v>57</v>
      </c>
      <c r="AD13" s="481"/>
      <c r="AE13" s="481"/>
      <c r="AF13" s="481"/>
      <c r="AG13" s="523"/>
      <c r="AH13" s="480">
        <v>61</v>
      </c>
      <c r="AI13" s="481"/>
      <c r="AJ13" s="481"/>
      <c r="AK13" s="481"/>
      <c r="AL13" s="482"/>
      <c r="AM13" s="458" t="s">
        <v>143</v>
      </c>
      <c r="AN13" s="459"/>
      <c r="AO13" s="459"/>
      <c r="AP13" s="459"/>
      <c r="AQ13" s="459"/>
      <c r="AR13" s="459"/>
      <c r="AS13" s="459"/>
      <c r="AT13" s="460"/>
      <c r="AU13" s="461" t="s">
        <v>144</v>
      </c>
      <c r="AV13" s="462"/>
      <c r="AW13" s="462"/>
      <c r="AX13" s="462"/>
      <c r="AY13" s="463" t="s">
        <v>145</v>
      </c>
      <c r="AZ13" s="464"/>
      <c r="BA13" s="464"/>
      <c r="BB13" s="464"/>
      <c r="BC13" s="464"/>
      <c r="BD13" s="464"/>
      <c r="BE13" s="464"/>
      <c r="BF13" s="464"/>
      <c r="BG13" s="464"/>
      <c r="BH13" s="464"/>
      <c r="BI13" s="464"/>
      <c r="BJ13" s="464"/>
      <c r="BK13" s="464"/>
      <c r="BL13" s="464"/>
      <c r="BM13" s="465"/>
      <c r="BN13" s="429">
        <v>-83247</v>
      </c>
      <c r="BO13" s="430"/>
      <c r="BP13" s="430"/>
      <c r="BQ13" s="430"/>
      <c r="BR13" s="430"/>
      <c r="BS13" s="430"/>
      <c r="BT13" s="430"/>
      <c r="BU13" s="431"/>
      <c r="BV13" s="429">
        <v>-139254</v>
      </c>
      <c r="BW13" s="430"/>
      <c r="BX13" s="430"/>
      <c r="BY13" s="430"/>
      <c r="BZ13" s="430"/>
      <c r="CA13" s="430"/>
      <c r="CB13" s="430"/>
      <c r="CC13" s="431"/>
      <c r="CD13" s="432" t="s">
        <v>146</v>
      </c>
      <c r="CE13" s="433"/>
      <c r="CF13" s="433"/>
      <c r="CG13" s="433"/>
      <c r="CH13" s="433"/>
      <c r="CI13" s="433"/>
      <c r="CJ13" s="433"/>
      <c r="CK13" s="433"/>
      <c r="CL13" s="433"/>
      <c r="CM13" s="433"/>
      <c r="CN13" s="433"/>
      <c r="CO13" s="433"/>
      <c r="CP13" s="433"/>
      <c r="CQ13" s="433"/>
      <c r="CR13" s="433"/>
      <c r="CS13" s="434"/>
      <c r="CT13" s="426">
        <v>5.6</v>
      </c>
      <c r="CU13" s="427"/>
      <c r="CV13" s="427"/>
      <c r="CW13" s="427"/>
      <c r="CX13" s="427"/>
      <c r="CY13" s="427"/>
      <c r="CZ13" s="427"/>
      <c r="DA13" s="428"/>
      <c r="DB13" s="426">
        <v>7.1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147</v>
      </c>
      <c r="M14" s="511"/>
      <c r="N14" s="511"/>
      <c r="O14" s="511"/>
      <c r="P14" s="511"/>
      <c r="Q14" s="512"/>
      <c r="R14" s="513">
        <v>52224</v>
      </c>
      <c r="S14" s="514"/>
      <c r="T14" s="514"/>
      <c r="U14" s="514"/>
      <c r="V14" s="515"/>
      <c r="W14" s="419"/>
      <c r="X14" s="420"/>
      <c r="Y14" s="420"/>
      <c r="Z14" s="420"/>
      <c r="AA14" s="420"/>
      <c r="AB14" s="409"/>
      <c r="AC14" s="516">
        <v>0.2</v>
      </c>
      <c r="AD14" s="517"/>
      <c r="AE14" s="517"/>
      <c r="AF14" s="517"/>
      <c r="AG14" s="518"/>
      <c r="AH14" s="516">
        <v>0.3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148</v>
      </c>
      <c r="CE14" s="525"/>
      <c r="CF14" s="525"/>
      <c r="CG14" s="525"/>
      <c r="CH14" s="525"/>
      <c r="CI14" s="525"/>
      <c r="CJ14" s="525"/>
      <c r="CK14" s="525"/>
      <c r="CL14" s="525"/>
      <c r="CM14" s="525"/>
      <c r="CN14" s="525"/>
      <c r="CO14" s="525"/>
      <c r="CP14" s="525"/>
      <c r="CQ14" s="525"/>
      <c r="CR14" s="525"/>
      <c r="CS14" s="526"/>
      <c r="CT14" s="527">
        <v>109.6</v>
      </c>
      <c r="CU14" s="528"/>
      <c r="CV14" s="528"/>
      <c r="CW14" s="528"/>
      <c r="CX14" s="528"/>
      <c r="CY14" s="528"/>
      <c r="CZ14" s="528"/>
      <c r="DA14" s="529"/>
      <c r="DB14" s="527">
        <v>113.6</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149</v>
      </c>
      <c r="N15" s="521"/>
      <c r="O15" s="521"/>
      <c r="P15" s="521"/>
      <c r="Q15" s="522"/>
      <c r="R15" s="513">
        <v>51562</v>
      </c>
      <c r="S15" s="514"/>
      <c r="T15" s="514"/>
      <c r="U15" s="514"/>
      <c r="V15" s="515"/>
      <c r="W15" s="445" t="s">
        <v>150</v>
      </c>
      <c r="X15" s="446"/>
      <c r="Y15" s="446"/>
      <c r="Z15" s="446"/>
      <c r="AA15" s="446"/>
      <c r="AB15" s="436"/>
      <c r="AC15" s="480">
        <v>6453</v>
      </c>
      <c r="AD15" s="481"/>
      <c r="AE15" s="481"/>
      <c r="AF15" s="481"/>
      <c r="AG15" s="523"/>
      <c r="AH15" s="480">
        <v>6009</v>
      </c>
      <c r="AI15" s="481"/>
      <c r="AJ15" s="481"/>
      <c r="AK15" s="481"/>
      <c r="AL15" s="482"/>
      <c r="AM15" s="458"/>
      <c r="AN15" s="459"/>
      <c r="AO15" s="459"/>
      <c r="AP15" s="459"/>
      <c r="AQ15" s="459"/>
      <c r="AR15" s="459"/>
      <c r="AS15" s="459"/>
      <c r="AT15" s="460"/>
      <c r="AU15" s="461"/>
      <c r="AV15" s="462"/>
      <c r="AW15" s="462"/>
      <c r="AX15" s="462"/>
      <c r="AY15" s="389" t="s">
        <v>151</v>
      </c>
      <c r="AZ15" s="390"/>
      <c r="BA15" s="390"/>
      <c r="BB15" s="390"/>
      <c r="BC15" s="390"/>
      <c r="BD15" s="390"/>
      <c r="BE15" s="390"/>
      <c r="BF15" s="390"/>
      <c r="BG15" s="390"/>
      <c r="BH15" s="390"/>
      <c r="BI15" s="390"/>
      <c r="BJ15" s="390"/>
      <c r="BK15" s="390"/>
      <c r="BL15" s="390"/>
      <c r="BM15" s="391"/>
      <c r="BN15" s="392">
        <v>6452564</v>
      </c>
      <c r="BO15" s="393"/>
      <c r="BP15" s="393"/>
      <c r="BQ15" s="393"/>
      <c r="BR15" s="393"/>
      <c r="BS15" s="393"/>
      <c r="BT15" s="393"/>
      <c r="BU15" s="394"/>
      <c r="BV15" s="392">
        <v>6401999</v>
      </c>
      <c r="BW15" s="393"/>
      <c r="BX15" s="393"/>
      <c r="BY15" s="393"/>
      <c r="BZ15" s="393"/>
      <c r="CA15" s="393"/>
      <c r="CB15" s="393"/>
      <c r="CC15" s="394"/>
      <c r="CD15" s="530" t="s">
        <v>152</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153</v>
      </c>
      <c r="M16" s="541"/>
      <c r="N16" s="541"/>
      <c r="O16" s="541"/>
      <c r="P16" s="541"/>
      <c r="Q16" s="542"/>
      <c r="R16" s="533" t="s">
        <v>154</v>
      </c>
      <c r="S16" s="534"/>
      <c r="T16" s="534"/>
      <c r="U16" s="534"/>
      <c r="V16" s="535"/>
      <c r="W16" s="419"/>
      <c r="X16" s="420"/>
      <c r="Y16" s="420"/>
      <c r="Z16" s="420"/>
      <c r="AA16" s="420"/>
      <c r="AB16" s="409"/>
      <c r="AC16" s="516">
        <v>27.1</v>
      </c>
      <c r="AD16" s="517"/>
      <c r="AE16" s="517"/>
      <c r="AF16" s="517"/>
      <c r="AG16" s="518"/>
      <c r="AH16" s="516">
        <v>25.9</v>
      </c>
      <c r="AI16" s="517"/>
      <c r="AJ16" s="517"/>
      <c r="AK16" s="517"/>
      <c r="AL16" s="519"/>
      <c r="AM16" s="458"/>
      <c r="AN16" s="459"/>
      <c r="AO16" s="459"/>
      <c r="AP16" s="459"/>
      <c r="AQ16" s="459"/>
      <c r="AR16" s="459"/>
      <c r="AS16" s="459"/>
      <c r="AT16" s="460"/>
      <c r="AU16" s="461"/>
      <c r="AV16" s="462"/>
      <c r="AW16" s="462"/>
      <c r="AX16" s="462"/>
      <c r="AY16" s="463" t="s">
        <v>155</v>
      </c>
      <c r="AZ16" s="464"/>
      <c r="BA16" s="464"/>
      <c r="BB16" s="464"/>
      <c r="BC16" s="464"/>
      <c r="BD16" s="464"/>
      <c r="BE16" s="464"/>
      <c r="BF16" s="464"/>
      <c r="BG16" s="464"/>
      <c r="BH16" s="464"/>
      <c r="BI16" s="464"/>
      <c r="BJ16" s="464"/>
      <c r="BK16" s="464"/>
      <c r="BL16" s="464"/>
      <c r="BM16" s="465"/>
      <c r="BN16" s="429">
        <v>7383680</v>
      </c>
      <c r="BO16" s="430"/>
      <c r="BP16" s="430"/>
      <c r="BQ16" s="430"/>
      <c r="BR16" s="430"/>
      <c r="BS16" s="430"/>
      <c r="BT16" s="430"/>
      <c r="BU16" s="431"/>
      <c r="BV16" s="429">
        <v>7222413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156</v>
      </c>
      <c r="N17" s="537"/>
      <c r="O17" s="537"/>
      <c r="P17" s="537"/>
      <c r="Q17" s="538"/>
      <c r="R17" s="533" t="s">
        <v>157</v>
      </c>
      <c r="S17" s="534"/>
      <c r="T17" s="534"/>
      <c r="U17" s="534"/>
      <c r="V17" s="535"/>
      <c r="W17" s="445" t="s">
        <v>158</v>
      </c>
      <c r="X17" s="446"/>
      <c r="Y17" s="446"/>
      <c r="Z17" s="446"/>
      <c r="AA17" s="446"/>
      <c r="AB17" s="436"/>
      <c r="AC17" s="480">
        <v>17289</v>
      </c>
      <c r="AD17" s="481"/>
      <c r="AE17" s="481"/>
      <c r="AF17" s="481"/>
      <c r="AG17" s="523"/>
      <c r="AH17" s="480">
        <v>17118</v>
      </c>
      <c r="AI17" s="481"/>
      <c r="AJ17" s="481"/>
      <c r="AK17" s="481"/>
      <c r="AL17" s="482"/>
      <c r="AM17" s="458"/>
      <c r="AN17" s="459"/>
      <c r="AO17" s="459"/>
      <c r="AP17" s="459"/>
      <c r="AQ17" s="459"/>
      <c r="AR17" s="459"/>
      <c r="AS17" s="459"/>
      <c r="AT17" s="460"/>
      <c r="AU17" s="461"/>
      <c r="AV17" s="462"/>
      <c r="AW17" s="462"/>
      <c r="AX17" s="462"/>
      <c r="AY17" s="463" t="s">
        <v>159</v>
      </c>
      <c r="AZ17" s="464"/>
      <c r="BA17" s="464"/>
      <c r="BB17" s="464"/>
      <c r="BC17" s="464"/>
      <c r="BD17" s="464"/>
      <c r="BE17" s="464"/>
      <c r="BF17" s="464"/>
      <c r="BG17" s="464"/>
      <c r="BH17" s="464"/>
      <c r="BI17" s="464"/>
      <c r="BJ17" s="464"/>
      <c r="BK17" s="464"/>
      <c r="BL17" s="464"/>
      <c r="BM17" s="465"/>
      <c r="BN17" s="429">
        <v>8282552</v>
      </c>
      <c r="BO17" s="430"/>
      <c r="BP17" s="430"/>
      <c r="BQ17" s="430"/>
      <c r="BR17" s="430"/>
      <c r="BS17" s="430"/>
      <c r="BT17" s="430"/>
      <c r="BU17" s="431"/>
      <c r="BV17" s="429">
        <v>8233080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160</v>
      </c>
      <c r="C18" s="472"/>
      <c r="D18" s="472"/>
      <c r="E18" s="544"/>
      <c r="F18" s="544"/>
      <c r="G18" s="544"/>
      <c r="H18" s="544"/>
      <c r="I18" s="544"/>
      <c r="J18" s="544"/>
      <c r="K18" s="544"/>
      <c r="L18" s="545">
        <v>10.41</v>
      </c>
      <c r="M18" s="545"/>
      <c r="N18" s="545"/>
      <c r="O18" s="545"/>
      <c r="P18" s="545"/>
      <c r="Q18" s="545"/>
      <c r="R18" s="546"/>
      <c r="S18" s="546"/>
      <c r="T18" s="546"/>
      <c r="U18" s="546"/>
      <c r="V18" s="547"/>
      <c r="W18" s="447"/>
      <c r="X18" s="448"/>
      <c r="Y18" s="448"/>
      <c r="Z18" s="448"/>
      <c r="AA18" s="448"/>
      <c r="AB18" s="439"/>
      <c r="AC18" s="548">
        <v>72.599999999999994</v>
      </c>
      <c r="AD18" s="549"/>
      <c r="AE18" s="549"/>
      <c r="AF18" s="549"/>
      <c r="AG18" s="550"/>
      <c r="AH18" s="548">
        <v>73.8</v>
      </c>
      <c r="AI18" s="549"/>
      <c r="AJ18" s="549"/>
      <c r="AK18" s="549"/>
      <c r="AL18" s="551"/>
      <c r="AM18" s="458"/>
      <c r="AN18" s="459"/>
      <c r="AO18" s="459"/>
      <c r="AP18" s="459"/>
      <c r="AQ18" s="459"/>
      <c r="AR18" s="459"/>
      <c r="AS18" s="459"/>
      <c r="AT18" s="460"/>
      <c r="AU18" s="461"/>
      <c r="AV18" s="462"/>
      <c r="AW18" s="462"/>
      <c r="AX18" s="462"/>
      <c r="AY18" s="463" t="s">
        <v>161</v>
      </c>
      <c r="AZ18" s="464"/>
      <c r="BA18" s="464"/>
      <c r="BB18" s="464"/>
      <c r="BC18" s="464"/>
      <c r="BD18" s="464"/>
      <c r="BE18" s="464"/>
      <c r="BF18" s="464"/>
      <c r="BG18" s="464"/>
      <c r="BH18" s="464"/>
      <c r="BI18" s="464"/>
      <c r="BJ18" s="464"/>
      <c r="BK18" s="464"/>
      <c r="BL18" s="464"/>
      <c r="BM18" s="465"/>
      <c r="BN18" s="429">
        <v>9861829</v>
      </c>
      <c r="BO18" s="430"/>
      <c r="BP18" s="430"/>
      <c r="BQ18" s="430"/>
      <c r="BR18" s="430"/>
      <c r="BS18" s="430"/>
      <c r="BT18" s="430"/>
      <c r="BU18" s="431"/>
      <c r="BV18" s="429">
        <v>9724697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162</v>
      </c>
      <c r="C19" s="472"/>
      <c r="D19" s="472"/>
      <c r="E19" s="544"/>
      <c r="F19" s="544"/>
      <c r="G19" s="544"/>
      <c r="H19" s="544"/>
      <c r="I19" s="544"/>
      <c r="J19" s="544"/>
      <c r="K19" s="544"/>
      <c r="L19" s="552">
        <v>4904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163</v>
      </c>
      <c r="AZ19" s="464"/>
      <c r="BA19" s="464"/>
      <c r="BB19" s="464"/>
      <c r="BC19" s="464"/>
      <c r="BD19" s="464"/>
      <c r="BE19" s="464"/>
      <c r="BF19" s="464"/>
      <c r="BG19" s="464"/>
      <c r="BH19" s="464"/>
      <c r="BI19" s="464"/>
      <c r="BJ19" s="464"/>
      <c r="BK19" s="464"/>
      <c r="BL19" s="464"/>
      <c r="BM19" s="465"/>
      <c r="BN19" s="429">
        <v>10661196</v>
      </c>
      <c r="BO19" s="430"/>
      <c r="BP19" s="430"/>
      <c r="BQ19" s="430"/>
      <c r="BR19" s="430"/>
      <c r="BS19" s="430"/>
      <c r="BT19" s="430"/>
      <c r="BU19" s="431"/>
      <c r="BV19" s="429">
        <v>10804415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164</v>
      </c>
      <c r="C20" s="472"/>
      <c r="D20" s="472"/>
      <c r="E20" s="544"/>
      <c r="F20" s="544"/>
      <c r="G20" s="544"/>
      <c r="H20" s="544"/>
      <c r="I20" s="544"/>
      <c r="J20" s="544"/>
      <c r="K20" s="544"/>
      <c r="L20" s="552">
        <v>21109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165</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166</v>
      </c>
      <c r="C22" s="567"/>
      <c r="D22" s="568"/>
      <c r="E22" s="441" t="s">
        <v>1</v>
      </c>
      <c r="F22" s="446"/>
      <c r="G22" s="446"/>
      <c r="H22" s="446"/>
      <c r="I22" s="446"/>
      <c r="J22" s="446"/>
      <c r="K22" s="436"/>
      <c r="L22" s="441" t="s">
        <v>167</v>
      </c>
      <c r="M22" s="446"/>
      <c r="N22" s="446"/>
      <c r="O22" s="446"/>
      <c r="P22" s="436"/>
      <c r="Q22" s="575" t="s">
        <v>168</v>
      </c>
      <c r="R22" s="576"/>
      <c r="S22" s="576"/>
      <c r="T22" s="576"/>
      <c r="U22" s="576"/>
      <c r="V22" s="577"/>
      <c r="W22" s="581" t="s">
        <v>169</v>
      </c>
      <c r="X22" s="567"/>
      <c r="Y22" s="568"/>
      <c r="Z22" s="441" t="s">
        <v>1</v>
      </c>
      <c r="AA22" s="446"/>
      <c r="AB22" s="446"/>
      <c r="AC22" s="446"/>
      <c r="AD22" s="446"/>
      <c r="AE22" s="446"/>
      <c r="AF22" s="446"/>
      <c r="AG22" s="436"/>
      <c r="AH22" s="594" t="s">
        <v>170</v>
      </c>
      <c r="AI22" s="446"/>
      <c r="AJ22" s="446"/>
      <c r="AK22" s="446"/>
      <c r="AL22" s="436"/>
      <c r="AM22" s="594" t="s">
        <v>171</v>
      </c>
      <c r="AN22" s="595"/>
      <c r="AO22" s="595"/>
      <c r="AP22" s="595"/>
      <c r="AQ22" s="595"/>
      <c r="AR22" s="596"/>
      <c r="AS22" s="575" t="s">
        <v>168</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172</v>
      </c>
      <c r="AZ23" s="390"/>
      <c r="BA23" s="390"/>
      <c r="BB23" s="390"/>
      <c r="BC23" s="390"/>
      <c r="BD23" s="390"/>
      <c r="BE23" s="390"/>
      <c r="BF23" s="390"/>
      <c r="BG23" s="390"/>
      <c r="BH23" s="390"/>
      <c r="BI23" s="390"/>
      <c r="BJ23" s="390"/>
      <c r="BK23" s="390"/>
      <c r="BL23" s="390"/>
      <c r="BM23" s="391"/>
      <c r="BN23" s="429">
        <v>25122804</v>
      </c>
      <c r="BO23" s="430"/>
      <c r="BP23" s="430"/>
      <c r="BQ23" s="430"/>
      <c r="BR23" s="430"/>
      <c r="BS23" s="430"/>
      <c r="BT23" s="430"/>
      <c r="BU23" s="431"/>
      <c r="BV23" s="429">
        <v>24563240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173</v>
      </c>
      <c r="F24" s="459"/>
      <c r="G24" s="459"/>
      <c r="H24" s="459"/>
      <c r="I24" s="459"/>
      <c r="J24" s="459"/>
      <c r="K24" s="460"/>
      <c r="L24" s="480">
        <v>1</v>
      </c>
      <c r="M24" s="481"/>
      <c r="N24" s="481"/>
      <c r="O24" s="481"/>
      <c r="P24" s="523"/>
      <c r="Q24" s="480">
        <v>8900</v>
      </c>
      <c r="R24" s="481"/>
      <c r="S24" s="481"/>
      <c r="T24" s="481"/>
      <c r="U24" s="481"/>
      <c r="V24" s="523"/>
      <c r="W24" s="582"/>
      <c r="X24" s="570"/>
      <c r="Y24" s="571"/>
      <c r="Z24" s="479" t="s">
        <v>174</v>
      </c>
      <c r="AA24" s="459"/>
      <c r="AB24" s="459"/>
      <c r="AC24" s="459"/>
      <c r="AD24" s="459"/>
      <c r="AE24" s="459"/>
      <c r="AF24" s="459"/>
      <c r="AG24" s="460"/>
      <c r="AH24" s="480">
        <v>289</v>
      </c>
      <c r="AI24" s="481"/>
      <c r="AJ24" s="481"/>
      <c r="AK24" s="481"/>
      <c r="AL24" s="523"/>
      <c r="AM24" s="480">
        <v>922199</v>
      </c>
      <c r="AN24" s="481"/>
      <c r="AO24" s="481"/>
      <c r="AP24" s="481"/>
      <c r="AQ24" s="481"/>
      <c r="AR24" s="523"/>
      <c r="AS24" s="480">
        <v>3191</v>
      </c>
      <c r="AT24" s="481"/>
      <c r="AU24" s="481"/>
      <c r="AV24" s="481"/>
      <c r="AW24" s="481"/>
      <c r="AX24" s="482"/>
      <c r="AY24" s="602" t="s">
        <v>175</v>
      </c>
      <c r="AZ24" s="603"/>
      <c r="BA24" s="603"/>
      <c r="BB24" s="603"/>
      <c r="BC24" s="603"/>
      <c r="BD24" s="603"/>
      <c r="BE24" s="603"/>
      <c r="BF24" s="603"/>
      <c r="BG24" s="603"/>
      <c r="BH24" s="603"/>
      <c r="BI24" s="603"/>
      <c r="BJ24" s="603"/>
      <c r="BK24" s="603"/>
      <c r="BL24" s="603"/>
      <c r="BM24" s="604"/>
      <c r="BN24" s="429">
        <v>12863855</v>
      </c>
      <c r="BO24" s="430"/>
      <c r="BP24" s="430"/>
      <c r="BQ24" s="430"/>
      <c r="BR24" s="430"/>
      <c r="BS24" s="430"/>
      <c r="BT24" s="430"/>
      <c r="BU24" s="431"/>
      <c r="BV24" s="429">
        <v>12779995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176</v>
      </c>
      <c r="F25" s="459"/>
      <c r="G25" s="459"/>
      <c r="H25" s="459"/>
      <c r="I25" s="459"/>
      <c r="J25" s="459"/>
      <c r="K25" s="460"/>
      <c r="L25" s="480">
        <v>1</v>
      </c>
      <c r="M25" s="481"/>
      <c r="N25" s="481"/>
      <c r="O25" s="481"/>
      <c r="P25" s="523"/>
      <c r="Q25" s="480">
        <v>7300</v>
      </c>
      <c r="R25" s="481"/>
      <c r="S25" s="481"/>
      <c r="T25" s="481"/>
      <c r="U25" s="481"/>
      <c r="V25" s="523"/>
      <c r="W25" s="582"/>
      <c r="X25" s="570"/>
      <c r="Y25" s="571"/>
      <c r="Z25" s="479" t="s">
        <v>177</v>
      </c>
      <c r="AA25" s="459"/>
      <c r="AB25" s="459"/>
      <c r="AC25" s="459"/>
      <c r="AD25" s="459"/>
      <c r="AE25" s="459"/>
      <c r="AF25" s="459"/>
      <c r="AG25" s="460"/>
      <c r="AH25" s="480">
        <v>56</v>
      </c>
      <c r="AI25" s="481"/>
      <c r="AJ25" s="481"/>
      <c r="AK25" s="481"/>
      <c r="AL25" s="523"/>
      <c r="AM25" s="480">
        <v>172088</v>
      </c>
      <c r="AN25" s="481"/>
      <c r="AO25" s="481"/>
      <c r="AP25" s="481"/>
      <c r="AQ25" s="481"/>
      <c r="AR25" s="523"/>
      <c r="AS25" s="480">
        <v>3073</v>
      </c>
      <c r="AT25" s="481"/>
      <c r="AU25" s="481"/>
      <c r="AV25" s="481"/>
      <c r="AW25" s="481"/>
      <c r="AX25" s="482"/>
      <c r="AY25" s="389" t="s">
        <v>178</v>
      </c>
      <c r="AZ25" s="390"/>
      <c r="BA25" s="390"/>
      <c r="BB25" s="390"/>
      <c r="BC25" s="390"/>
      <c r="BD25" s="390"/>
      <c r="BE25" s="390"/>
      <c r="BF25" s="390"/>
      <c r="BG25" s="390"/>
      <c r="BH25" s="390"/>
      <c r="BI25" s="390"/>
      <c r="BJ25" s="390"/>
      <c r="BK25" s="390"/>
      <c r="BL25" s="390"/>
      <c r="BM25" s="391"/>
      <c r="BN25" s="392">
        <v>2934469</v>
      </c>
      <c r="BO25" s="393"/>
      <c r="BP25" s="393"/>
      <c r="BQ25" s="393"/>
      <c r="BR25" s="393"/>
      <c r="BS25" s="393"/>
      <c r="BT25" s="393"/>
      <c r="BU25" s="394"/>
      <c r="BV25" s="392">
        <v>1951341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179</v>
      </c>
      <c r="F26" s="459"/>
      <c r="G26" s="459"/>
      <c r="H26" s="459"/>
      <c r="I26" s="459"/>
      <c r="J26" s="459"/>
      <c r="K26" s="460"/>
      <c r="L26" s="480">
        <v>1</v>
      </c>
      <c r="M26" s="481"/>
      <c r="N26" s="481"/>
      <c r="O26" s="481"/>
      <c r="P26" s="523"/>
      <c r="Q26" s="480">
        <v>6900</v>
      </c>
      <c r="R26" s="481"/>
      <c r="S26" s="481"/>
      <c r="T26" s="481"/>
      <c r="U26" s="481"/>
      <c r="V26" s="523"/>
      <c r="W26" s="582"/>
      <c r="X26" s="570"/>
      <c r="Y26" s="571"/>
      <c r="Z26" s="479" t="s">
        <v>180</v>
      </c>
      <c r="AA26" s="592"/>
      <c r="AB26" s="592"/>
      <c r="AC26" s="592"/>
      <c r="AD26" s="592"/>
      <c r="AE26" s="592"/>
      <c r="AF26" s="592"/>
      <c r="AG26" s="593"/>
      <c r="AH26" s="480" t="s">
        <v>181</v>
      </c>
      <c r="AI26" s="481"/>
      <c r="AJ26" s="481"/>
      <c r="AK26" s="481"/>
      <c r="AL26" s="523"/>
      <c r="AM26" s="480" t="s">
        <v>182</v>
      </c>
      <c r="AN26" s="481"/>
      <c r="AO26" s="481"/>
      <c r="AP26" s="481"/>
      <c r="AQ26" s="481"/>
      <c r="AR26" s="523"/>
      <c r="AS26" s="480" t="s">
        <v>130</v>
      </c>
      <c r="AT26" s="481"/>
      <c r="AU26" s="481"/>
      <c r="AV26" s="481"/>
      <c r="AW26" s="481"/>
      <c r="AX26" s="482"/>
      <c r="AY26" s="432" t="s">
        <v>183</v>
      </c>
      <c r="AZ26" s="433"/>
      <c r="BA26" s="433"/>
      <c r="BB26" s="433"/>
      <c r="BC26" s="433"/>
      <c r="BD26" s="433"/>
      <c r="BE26" s="433"/>
      <c r="BF26" s="433"/>
      <c r="BG26" s="433"/>
      <c r="BH26" s="433"/>
      <c r="BI26" s="433"/>
      <c r="BJ26" s="433"/>
      <c r="BK26" s="433"/>
      <c r="BL26" s="433"/>
      <c r="BM26" s="434"/>
      <c r="BN26" s="429" t="s">
        <v>130</v>
      </c>
      <c r="BO26" s="430"/>
      <c r="BP26" s="430"/>
      <c r="BQ26" s="430"/>
      <c r="BR26" s="430"/>
      <c r="BS26" s="430"/>
      <c r="BT26" s="430"/>
      <c r="BU26" s="431"/>
      <c r="BV26" s="429" t="s">
        <v>140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184</v>
      </c>
      <c r="F27" s="459"/>
      <c r="G27" s="459"/>
      <c r="H27" s="459"/>
      <c r="I27" s="459"/>
      <c r="J27" s="459"/>
      <c r="K27" s="460"/>
      <c r="L27" s="480">
        <v>1</v>
      </c>
      <c r="M27" s="481"/>
      <c r="N27" s="481"/>
      <c r="O27" s="481"/>
      <c r="P27" s="523"/>
      <c r="Q27" s="480">
        <v>3800</v>
      </c>
      <c r="R27" s="481"/>
      <c r="S27" s="481"/>
      <c r="T27" s="481"/>
      <c r="U27" s="481"/>
      <c r="V27" s="523"/>
      <c r="W27" s="582"/>
      <c r="X27" s="570"/>
      <c r="Y27" s="571"/>
      <c r="Z27" s="479" t="s">
        <v>185</v>
      </c>
      <c r="AA27" s="459"/>
      <c r="AB27" s="459"/>
      <c r="AC27" s="459"/>
      <c r="AD27" s="459"/>
      <c r="AE27" s="459"/>
      <c r="AF27" s="459"/>
      <c r="AG27" s="460"/>
      <c r="AH27" s="480" t="s">
        <v>182</v>
      </c>
      <c r="AI27" s="481"/>
      <c r="AJ27" s="481"/>
      <c r="AK27" s="481"/>
      <c r="AL27" s="523"/>
      <c r="AM27" s="480" t="s">
        <v>130</v>
      </c>
      <c r="AN27" s="481"/>
      <c r="AO27" s="481"/>
      <c r="AP27" s="481"/>
      <c r="AQ27" s="481"/>
      <c r="AR27" s="523"/>
      <c r="AS27" s="480" t="s">
        <v>182</v>
      </c>
      <c r="AT27" s="481"/>
      <c r="AU27" s="481"/>
      <c r="AV27" s="481"/>
      <c r="AW27" s="481"/>
      <c r="AX27" s="482"/>
      <c r="AY27" s="524" t="s">
        <v>186</v>
      </c>
      <c r="AZ27" s="525"/>
      <c r="BA27" s="525"/>
      <c r="BB27" s="525"/>
      <c r="BC27" s="525"/>
      <c r="BD27" s="525"/>
      <c r="BE27" s="525"/>
      <c r="BF27" s="525"/>
      <c r="BG27" s="525"/>
      <c r="BH27" s="525"/>
      <c r="BI27" s="525"/>
      <c r="BJ27" s="525"/>
      <c r="BK27" s="525"/>
      <c r="BL27" s="525"/>
      <c r="BM27" s="526"/>
      <c r="BN27" s="605">
        <v>293977</v>
      </c>
      <c r="BO27" s="606"/>
      <c r="BP27" s="606"/>
      <c r="BQ27" s="606"/>
      <c r="BR27" s="606"/>
      <c r="BS27" s="606"/>
      <c r="BT27" s="606"/>
      <c r="BU27" s="607"/>
      <c r="BV27" s="605">
        <v>293977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187</v>
      </c>
      <c r="F28" s="459"/>
      <c r="G28" s="459"/>
      <c r="H28" s="459"/>
      <c r="I28" s="459"/>
      <c r="J28" s="459"/>
      <c r="K28" s="460"/>
      <c r="L28" s="480">
        <v>1</v>
      </c>
      <c r="M28" s="481"/>
      <c r="N28" s="481"/>
      <c r="O28" s="481"/>
      <c r="P28" s="523"/>
      <c r="Q28" s="480">
        <v>3000</v>
      </c>
      <c r="R28" s="481"/>
      <c r="S28" s="481"/>
      <c r="T28" s="481"/>
      <c r="U28" s="481"/>
      <c r="V28" s="523"/>
      <c r="W28" s="582"/>
      <c r="X28" s="570"/>
      <c r="Y28" s="571"/>
      <c r="Z28" s="479" t="s">
        <v>188</v>
      </c>
      <c r="AA28" s="459"/>
      <c r="AB28" s="459"/>
      <c r="AC28" s="459"/>
      <c r="AD28" s="459"/>
      <c r="AE28" s="459"/>
      <c r="AF28" s="459"/>
      <c r="AG28" s="460"/>
      <c r="AH28" s="480" t="s">
        <v>130</v>
      </c>
      <c r="AI28" s="481"/>
      <c r="AJ28" s="481"/>
      <c r="AK28" s="481"/>
      <c r="AL28" s="523"/>
      <c r="AM28" s="480" t="s">
        <v>182</v>
      </c>
      <c r="AN28" s="481"/>
      <c r="AO28" s="481"/>
      <c r="AP28" s="481"/>
      <c r="AQ28" s="481"/>
      <c r="AR28" s="523"/>
      <c r="AS28" s="480" t="s">
        <v>130</v>
      </c>
      <c r="AT28" s="481"/>
      <c r="AU28" s="481"/>
      <c r="AV28" s="481"/>
      <c r="AW28" s="481"/>
      <c r="AX28" s="482"/>
      <c r="AY28" s="608" t="s">
        <v>189</v>
      </c>
      <c r="AZ28" s="609"/>
      <c r="BA28" s="609"/>
      <c r="BB28" s="610"/>
      <c r="BC28" s="389" t="s">
        <v>48</v>
      </c>
      <c r="BD28" s="390"/>
      <c r="BE28" s="390"/>
      <c r="BF28" s="390"/>
      <c r="BG28" s="390"/>
      <c r="BH28" s="390"/>
      <c r="BI28" s="390"/>
      <c r="BJ28" s="390"/>
      <c r="BK28" s="390"/>
      <c r="BL28" s="390"/>
      <c r="BM28" s="391"/>
      <c r="BN28" s="392">
        <v>1306160</v>
      </c>
      <c r="BO28" s="393"/>
      <c r="BP28" s="393"/>
      <c r="BQ28" s="393"/>
      <c r="BR28" s="393"/>
      <c r="BS28" s="393"/>
      <c r="BT28" s="393"/>
      <c r="BU28" s="394"/>
      <c r="BV28" s="392">
        <v>1373632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190</v>
      </c>
      <c r="F29" s="459"/>
      <c r="G29" s="459"/>
      <c r="H29" s="459"/>
      <c r="I29" s="459"/>
      <c r="J29" s="459"/>
      <c r="K29" s="460"/>
      <c r="L29" s="480">
        <v>16</v>
      </c>
      <c r="M29" s="481"/>
      <c r="N29" s="481"/>
      <c r="O29" s="481"/>
      <c r="P29" s="523"/>
      <c r="Q29" s="480">
        <v>2900</v>
      </c>
      <c r="R29" s="481"/>
      <c r="S29" s="481"/>
      <c r="T29" s="481"/>
      <c r="U29" s="481"/>
      <c r="V29" s="523"/>
      <c r="W29" s="583"/>
      <c r="X29" s="584"/>
      <c r="Y29" s="585"/>
      <c r="Z29" s="479" t="s">
        <v>191</v>
      </c>
      <c r="AA29" s="459"/>
      <c r="AB29" s="459"/>
      <c r="AC29" s="459"/>
      <c r="AD29" s="459"/>
      <c r="AE29" s="459"/>
      <c r="AF29" s="459"/>
      <c r="AG29" s="460"/>
      <c r="AH29" s="480">
        <v>289</v>
      </c>
      <c r="AI29" s="481"/>
      <c r="AJ29" s="481"/>
      <c r="AK29" s="481"/>
      <c r="AL29" s="523"/>
      <c r="AM29" s="480">
        <v>922199</v>
      </c>
      <c r="AN29" s="481"/>
      <c r="AO29" s="481"/>
      <c r="AP29" s="481"/>
      <c r="AQ29" s="481"/>
      <c r="AR29" s="523"/>
      <c r="AS29" s="480">
        <v>3191</v>
      </c>
      <c r="AT29" s="481"/>
      <c r="AU29" s="481"/>
      <c r="AV29" s="481"/>
      <c r="AW29" s="481"/>
      <c r="AX29" s="482"/>
      <c r="AY29" s="611"/>
      <c r="AZ29" s="612"/>
      <c r="BA29" s="612"/>
      <c r="BB29" s="613"/>
      <c r="BC29" s="463" t="s">
        <v>192</v>
      </c>
      <c r="BD29" s="464"/>
      <c r="BE29" s="464"/>
      <c r="BF29" s="464"/>
      <c r="BG29" s="464"/>
      <c r="BH29" s="464"/>
      <c r="BI29" s="464"/>
      <c r="BJ29" s="464"/>
      <c r="BK29" s="464"/>
      <c r="BL29" s="464"/>
      <c r="BM29" s="465"/>
      <c r="BN29" s="429" t="s">
        <v>130</v>
      </c>
      <c r="BO29" s="430"/>
      <c r="BP29" s="430"/>
      <c r="BQ29" s="430"/>
      <c r="BR29" s="430"/>
      <c r="BS29" s="430"/>
      <c r="BT29" s="430"/>
      <c r="BU29" s="431"/>
      <c r="BV29" s="429" t="s">
        <v>140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193</v>
      </c>
      <c r="X30" s="590"/>
      <c r="Y30" s="590"/>
      <c r="Z30" s="590"/>
      <c r="AA30" s="590"/>
      <c r="AB30" s="590"/>
      <c r="AC30" s="590"/>
      <c r="AD30" s="590"/>
      <c r="AE30" s="590"/>
      <c r="AF30" s="590"/>
      <c r="AG30" s="591"/>
      <c r="AH30" s="548">
        <v>99.1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40754</v>
      </c>
      <c r="BO30" s="606"/>
      <c r="BP30" s="606"/>
      <c r="BQ30" s="606"/>
      <c r="BR30" s="606"/>
      <c r="BS30" s="606"/>
      <c r="BT30" s="606"/>
      <c r="BU30" s="607"/>
      <c r="BV30" s="605">
        <v>29449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200</v>
      </c>
      <c r="D33" s="453"/>
      <c r="E33" s="418" t="s">
        <v>201</v>
      </c>
      <c r="F33" s="418"/>
      <c r="G33" s="418"/>
      <c r="H33" s="418"/>
      <c r="I33" s="418"/>
      <c r="J33" s="418"/>
      <c r="K33" s="418"/>
      <c r="L33" s="418"/>
      <c r="M33" s="418"/>
      <c r="N33" s="418"/>
      <c r="O33" s="418"/>
      <c r="P33" s="418"/>
      <c r="Q33" s="418"/>
      <c r="R33" s="418"/>
      <c r="S33" s="418"/>
      <c r="T33" s="216"/>
      <c r="U33" s="453" t="s">
        <v>202</v>
      </c>
      <c r="V33" s="453"/>
      <c r="W33" s="418" t="s">
        <v>201</v>
      </c>
      <c r="X33" s="418"/>
      <c r="Y33" s="418"/>
      <c r="Z33" s="418"/>
      <c r="AA33" s="418"/>
      <c r="AB33" s="418"/>
      <c r="AC33" s="418"/>
      <c r="AD33" s="418"/>
      <c r="AE33" s="418"/>
      <c r="AF33" s="418"/>
      <c r="AG33" s="418"/>
      <c r="AH33" s="418"/>
      <c r="AI33" s="418"/>
      <c r="AJ33" s="418"/>
      <c r="AK33" s="418"/>
      <c r="AL33" s="216"/>
      <c r="AM33" s="453" t="s">
        <v>202</v>
      </c>
      <c r="AN33" s="453"/>
      <c r="AO33" s="418" t="s">
        <v>201</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202</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下水道事業会計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広島県市町総合事務組合</v>
      </c>
      <c r="BZ34" s="619"/>
      <c r="CA34" s="619"/>
      <c r="CB34" s="619"/>
      <c r="CC34" s="619"/>
      <c r="CD34" s="619"/>
      <c r="CE34" s="619"/>
      <c r="CF34" s="619"/>
      <c r="CG34" s="619"/>
      <c r="CH34" s="619"/>
      <c r="CI34" s="619"/>
      <c r="CJ34" s="619"/>
      <c r="CK34" s="619"/>
      <c r="CL34" s="619"/>
      <c r="CM34" s="619"/>
      <c r="CN34" s="214"/>
      <c r="CO34" s="618">
        <f>IF(CQ34="","",MAX(C34:D43,U34:V43,AM34:AN43,BE34:BF43,BW34:BX43)+1)</f>
        <v>12</v>
      </c>
      <c r="CP34" s="618"/>
      <c r="CQ34" s="619" t="str">
        <f>IF('各会計、関係団体の財政状況及び健全化判断比率'!BS7="","",'各会計、関係団体の財政状況及び健全化判断比率'!BS7)</f>
        <v>府中町土地開発公社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〇</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土地取得特別会計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広島県後期高齢者医療広域連合（一般会計）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広島県後期高齢者医療広域連合（特別会計）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安芸地区衛生施設管理組合（一般会計）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安芸地区衛生施設管理組合（特別会計）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BcTJpJ2VsIvZKaa43lCOB9Zy5gVS+RbuSR7qMKCb8p0USk2mwRP9RVuu4ilK17oP+tqpfXNz0DsvM7afx47mKw==" saltValue="cw3kVbsez4idS50JsP94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0" t="s">
        <v>558</v>
      </c>
      <c r="D34" s="1210"/>
      <c r="E34" s="1211"/>
      <c r="F34" s="32">
        <v>0.57999999999999996</v>
      </c>
      <c r="G34" s="33">
        <v>1.08</v>
      </c>
      <c r="H34" s="33">
        <v>1.34</v>
      </c>
      <c r="I34" s="33">
        <v>1.27</v>
      </c>
      <c r="J34" s="34">
        <v>0.78</v>
      </c>
      <c r="K34" s="22"/>
      <c r="L34" s="22"/>
      <c r="M34" s="22"/>
      <c r="N34" s="22"/>
      <c r="O34" s="22"/>
      <c r="P34" s="22"/>
    </row>
    <row r="35" spans="1:16" ht="39" customHeight="1" x14ac:dyDescent="0.15">
      <c r="A35" s="22"/>
      <c r="B35" s="35"/>
      <c r="C35" s="1204" t="s">
        <v>559</v>
      </c>
      <c r="D35" s="1205"/>
      <c r="E35" s="1206"/>
      <c r="F35" s="36">
        <v>0</v>
      </c>
      <c r="G35" s="37">
        <v>0</v>
      </c>
      <c r="H35" s="37">
        <v>1.08</v>
      </c>
      <c r="I35" s="37">
        <v>1.0900000000000001</v>
      </c>
      <c r="J35" s="38">
        <v>0.09</v>
      </c>
      <c r="K35" s="22"/>
      <c r="L35" s="22"/>
      <c r="M35" s="22"/>
      <c r="N35" s="22"/>
      <c r="O35" s="22"/>
      <c r="P35" s="22"/>
    </row>
    <row r="36" spans="1:16" ht="39" customHeight="1" x14ac:dyDescent="0.15">
      <c r="A36" s="22"/>
      <c r="B36" s="35"/>
      <c r="C36" s="1204" t="s">
        <v>560</v>
      </c>
      <c r="D36" s="1205"/>
      <c r="E36" s="1206"/>
      <c r="F36" s="36">
        <v>4.6500000000000004</v>
      </c>
      <c r="G36" s="37">
        <v>5.39</v>
      </c>
      <c r="H36" s="37">
        <v>0.3</v>
      </c>
      <c r="I36" s="37">
        <v>0.23</v>
      </c>
      <c r="J36" s="38">
        <v>7.0000000000000007E-2</v>
      </c>
      <c r="K36" s="22"/>
      <c r="L36" s="22"/>
      <c r="M36" s="22"/>
      <c r="N36" s="22"/>
      <c r="O36" s="22"/>
      <c r="P36" s="22"/>
    </row>
    <row r="37" spans="1:16" ht="39" customHeight="1" x14ac:dyDescent="0.15">
      <c r="A37" s="22"/>
      <c r="B37" s="35"/>
      <c r="C37" s="1204" t="s">
        <v>561</v>
      </c>
      <c r="D37" s="1205"/>
      <c r="E37" s="1206"/>
      <c r="F37" s="36">
        <v>0</v>
      </c>
      <c r="G37" s="37">
        <v>0</v>
      </c>
      <c r="H37" s="37">
        <v>0.05</v>
      </c>
      <c r="I37" s="37">
        <v>0.01</v>
      </c>
      <c r="J37" s="38">
        <v>0.01</v>
      </c>
      <c r="K37" s="22"/>
      <c r="L37" s="22"/>
      <c r="M37" s="22"/>
      <c r="N37" s="22"/>
      <c r="O37" s="22"/>
      <c r="P37" s="22"/>
    </row>
    <row r="38" spans="1:16" ht="39" customHeight="1" x14ac:dyDescent="0.15">
      <c r="A38" s="22"/>
      <c r="B38" s="35"/>
      <c r="C38" s="1204" t="s">
        <v>562</v>
      </c>
      <c r="D38" s="1205"/>
      <c r="E38" s="1206"/>
      <c r="F38" s="36">
        <v>0</v>
      </c>
      <c r="G38" s="37">
        <v>0</v>
      </c>
      <c r="H38" s="37">
        <v>0</v>
      </c>
      <c r="I38" s="37">
        <v>0</v>
      </c>
      <c r="J38" s="38">
        <v>0</v>
      </c>
      <c r="K38" s="22"/>
      <c r="L38" s="22"/>
      <c r="M38" s="22"/>
      <c r="N38" s="22"/>
      <c r="O38" s="22"/>
      <c r="P38" s="22"/>
    </row>
    <row r="39" spans="1:16" ht="39" customHeight="1" x14ac:dyDescent="0.15">
      <c r="A39" s="22"/>
      <c r="B39" s="35"/>
      <c r="C39" s="1204" t="s">
        <v>563</v>
      </c>
      <c r="D39" s="1205"/>
      <c r="E39" s="1206"/>
      <c r="F39" s="36" t="s">
        <v>509</v>
      </c>
      <c r="G39" s="37" t="s">
        <v>509</v>
      </c>
      <c r="H39" s="37" t="s">
        <v>509</v>
      </c>
      <c r="I39" s="37" t="s">
        <v>509</v>
      </c>
      <c r="J39" s="38">
        <v>0</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564</v>
      </c>
      <c r="D42" s="1205"/>
      <c r="E42" s="1206"/>
      <c r="F42" s="36" t="s">
        <v>509</v>
      </c>
      <c r="G42" s="37" t="s">
        <v>509</v>
      </c>
      <c r="H42" s="37" t="s">
        <v>509</v>
      </c>
      <c r="I42" s="37" t="s">
        <v>509</v>
      </c>
      <c r="J42" s="38" t="s">
        <v>509</v>
      </c>
      <c r="K42" s="22"/>
      <c r="L42" s="22"/>
      <c r="M42" s="22"/>
      <c r="N42" s="22"/>
      <c r="O42" s="22"/>
      <c r="P42" s="22"/>
    </row>
    <row r="43" spans="1:16" ht="39" customHeight="1" thickBot="1" x14ac:dyDescent="0.2">
      <c r="A43" s="22"/>
      <c r="B43" s="40"/>
      <c r="C43" s="1207" t="s">
        <v>565</v>
      </c>
      <c r="D43" s="1208"/>
      <c r="E43" s="1209"/>
      <c r="F43" s="41">
        <v>0</v>
      </c>
      <c r="G43" s="42">
        <v>0</v>
      </c>
      <c r="H43" s="42">
        <v>0</v>
      </c>
      <c r="I43" s="42">
        <v>1.88</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m7+aZmlIBZt11sM5dWK6qWOuAVdHr26sd+4xPhs0apeOPthbGKPqaJ2B7McsRG71yL85/UQuCAthjMjCjQoMA==" saltValue="yggoP8/qI2l4E+CQ/G7S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1612</v>
      </c>
      <c r="L45" s="60">
        <v>1636</v>
      </c>
      <c r="M45" s="60">
        <v>1620</v>
      </c>
      <c r="N45" s="60">
        <v>1627</v>
      </c>
      <c r="O45" s="61">
        <v>1681</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509</v>
      </c>
      <c r="L46" s="64" t="s">
        <v>509</v>
      </c>
      <c r="M46" s="64" t="s">
        <v>509</v>
      </c>
      <c r="N46" s="64" t="s">
        <v>509</v>
      </c>
      <c r="O46" s="65" t="s">
        <v>509</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509</v>
      </c>
      <c r="L47" s="64" t="s">
        <v>509</v>
      </c>
      <c r="M47" s="64" t="s">
        <v>509</v>
      </c>
      <c r="N47" s="64" t="s">
        <v>509</v>
      </c>
      <c r="O47" s="65" t="s">
        <v>509</v>
      </c>
      <c r="P47" s="48"/>
      <c r="Q47" s="48"/>
      <c r="R47" s="48"/>
      <c r="S47" s="48"/>
      <c r="T47" s="48"/>
      <c r="U47" s="48"/>
    </row>
    <row r="48" spans="1:21" ht="30.75" customHeight="1" x14ac:dyDescent="0.15">
      <c r="A48" s="48"/>
      <c r="B48" s="1214"/>
      <c r="C48" s="1215"/>
      <c r="D48" s="62"/>
      <c r="E48" s="1220" t="s">
        <v>15</v>
      </c>
      <c r="F48" s="1220"/>
      <c r="G48" s="1220"/>
      <c r="H48" s="1220"/>
      <c r="I48" s="1220"/>
      <c r="J48" s="1221"/>
      <c r="K48" s="63">
        <v>396</v>
      </c>
      <c r="L48" s="64">
        <v>315</v>
      </c>
      <c r="M48" s="64">
        <v>283</v>
      </c>
      <c r="N48" s="64">
        <v>295</v>
      </c>
      <c r="O48" s="65">
        <v>277</v>
      </c>
      <c r="P48" s="48"/>
      <c r="Q48" s="48"/>
      <c r="R48" s="48"/>
      <c r="S48" s="48"/>
      <c r="T48" s="48"/>
      <c r="U48" s="48"/>
    </row>
    <row r="49" spans="1:21" ht="30.75" customHeight="1" x14ac:dyDescent="0.15">
      <c r="A49" s="48"/>
      <c r="B49" s="1214"/>
      <c r="C49" s="1215"/>
      <c r="D49" s="62"/>
      <c r="E49" s="1220" t="s">
        <v>16</v>
      </c>
      <c r="F49" s="1220"/>
      <c r="G49" s="1220"/>
      <c r="H49" s="1220"/>
      <c r="I49" s="1220"/>
      <c r="J49" s="1221"/>
      <c r="K49" s="63">
        <v>135</v>
      </c>
      <c r="L49" s="64">
        <v>117</v>
      </c>
      <c r="M49" s="64">
        <v>27</v>
      </c>
      <c r="N49" s="64">
        <v>2</v>
      </c>
      <c r="O49" s="65">
        <v>6</v>
      </c>
      <c r="P49" s="48"/>
      <c r="Q49" s="48"/>
      <c r="R49" s="48"/>
      <c r="S49" s="48"/>
      <c r="T49" s="48"/>
      <c r="U49" s="48"/>
    </row>
    <row r="50" spans="1:21" ht="30.75" customHeight="1" x14ac:dyDescent="0.15">
      <c r="A50" s="48"/>
      <c r="B50" s="1214"/>
      <c r="C50" s="1215"/>
      <c r="D50" s="62"/>
      <c r="E50" s="1220" t="s">
        <v>17</v>
      </c>
      <c r="F50" s="1220"/>
      <c r="G50" s="1220"/>
      <c r="H50" s="1220"/>
      <c r="I50" s="1220"/>
      <c r="J50" s="1221"/>
      <c r="K50" s="63">
        <v>92</v>
      </c>
      <c r="L50" s="64">
        <v>185</v>
      </c>
      <c r="M50" s="64">
        <v>171</v>
      </c>
      <c r="N50" s="64">
        <v>129</v>
      </c>
      <c r="O50" s="65">
        <v>42</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509</v>
      </c>
      <c r="L51" s="64" t="s">
        <v>509</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1568</v>
      </c>
      <c r="L52" s="64">
        <v>1525</v>
      </c>
      <c r="M52" s="64">
        <v>1543</v>
      </c>
      <c r="N52" s="64">
        <v>1537</v>
      </c>
      <c r="O52" s="65">
        <v>1612</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667</v>
      </c>
      <c r="L53" s="69">
        <v>728</v>
      </c>
      <c r="M53" s="69">
        <v>558</v>
      </c>
      <c r="N53" s="69">
        <v>516</v>
      </c>
      <c r="O53" s="70">
        <v>394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lNV8F713LBc9Qk6dezNzvRnKtmjLbf+zl9K2iNHta2LebAxPMulW9ClKgOqDZwj/gV60KCZ8y7Rrl7wGe610w==" saltValue="l4dVGixvYUC6CTNKGg97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38" t="s">
        <v>30</v>
      </c>
      <c r="C41" s="1239"/>
      <c r="D41" s="102"/>
      <c r="E41" s="1244" t="s">
        <v>31</v>
      </c>
      <c r="F41" s="1244"/>
      <c r="G41" s="1244"/>
      <c r="H41" s="1245"/>
      <c r="I41" s="103">
        <v>20675</v>
      </c>
      <c r="J41" s="104">
        <v>21858</v>
      </c>
      <c r="K41" s="104">
        <v>24100</v>
      </c>
      <c r="L41" s="104">
        <v>24563</v>
      </c>
      <c r="M41" s="105">
        <v>25123</v>
      </c>
    </row>
    <row r="42" spans="2:13" ht="27.75" customHeight="1" x14ac:dyDescent="0.15">
      <c r="B42" s="1240"/>
      <c r="C42" s="1241"/>
      <c r="D42" s="106"/>
      <c r="E42" s="1246" t="s">
        <v>32</v>
      </c>
      <c r="F42" s="1246"/>
      <c r="G42" s="1246"/>
      <c r="H42" s="1247"/>
      <c r="I42" s="107">
        <v>1868</v>
      </c>
      <c r="J42" s="108">
        <v>1585</v>
      </c>
      <c r="K42" s="108">
        <v>1557</v>
      </c>
      <c r="L42" s="108">
        <v>1163</v>
      </c>
      <c r="M42" s="109">
        <v>1148</v>
      </c>
    </row>
    <row r="43" spans="2:13" ht="27.75" customHeight="1" x14ac:dyDescent="0.15">
      <c r="B43" s="1240"/>
      <c r="C43" s="1241"/>
      <c r="D43" s="106"/>
      <c r="E43" s="1246" t="s">
        <v>33</v>
      </c>
      <c r="F43" s="1246"/>
      <c r="G43" s="1246"/>
      <c r="H43" s="1247"/>
      <c r="I43" s="107">
        <v>5228</v>
      </c>
      <c r="J43" s="108">
        <v>5015</v>
      </c>
      <c r="K43" s="108">
        <v>4703</v>
      </c>
      <c r="L43" s="108">
        <v>4375</v>
      </c>
      <c r="M43" s="109">
        <v>4131</v>
      </c>
    </row>
    <row r="44" spans="2:13" ht="27.75" customHeight="1" x14ac:dyDescent="0.15">
      <c r="B44" s="1240"/>
      <c r="C44" s="1241"/>
      <c r="D44" s="106"/>
      <c r="E44" s="1246" t="s">
        <v>34</v>
      </c>
      <c r="F44" s="1246"/>
      <c r="G44" s="1246"/>
      <c r="H44" s="1247"/>
      <c r="I44" s="107">
        <v>197</v>
      </c>
      <c r="J44" s="108">
        <v>586</v>
      </c>
      <c r="K44" s="108">
        <v>824</v>
      </c>
      <c r="L44" s="108">
        <v>824</v>
      </c>
      <c r="M44" s="109">
        <v>819</v>
      </c>
    </row>
    <row r="45" spans="2:13" ht="27.75" customHeight="1" x14ac:dyDescent="0.15">
      <c r="B45" s="1240"/>
      <c r="C45" s="1241"/>
      <c r="D45" s="106"/>
      <c r="E45" s="1246" t="s">
        <v>35</v>
      </c>
      <c r="F45" s="1246"/>
      <c r="G45" s="1246"/>
      <c r="H45" s="1247"/>
      <c r="I45" s="107">
        <v>2603</v>
      </c>
      <c r="J45" s="108">
        <v>2563</v>
      </c>
      <c r="K45" s="108">
        <v>2601</v>
      </c>
      <c r="L45" s="108">
        <v>2464</v>
      </c>
      <c r="M45" s="109">
        <v>2415</v>
      </c>
    </row>
    <row r="46" spans="2:13" ht="27.75" customHeight="1" x14ac:dyDescent="0.15">
      <c r="B46" s="1240"/>
      <c r="C46" s="1241"/>
      <c r="D46" s="110"/>
      <c r="E46" s="1246" t="s">
        <v>36</v>
      </c>
      <c r="F46" s="1246"/>
      <c r="G46" s="1246"/>
      <c r="H46" s="1247"/>
      <c r="I46" s="107" t="s">
        <v>509</v>
      </c>
      <c r="J46" s="108" t="s">
        <v>509</v>
      </c>
      <c r="K46" s="108" t="s">
        <v>509</v>
      </c>
      <c r="L46" s="108" t="s">
        <v>509</v>
      </c>
      <c r="M46" s="109" t="s">
        <v>509</v>
      </c>
    </row>
    <row r="47" spans="2:13" ht="27.75" customHeight="1" x14ac:dyDescent="0.15">
      <c r="B47" s="1240"/>
      <c r="C47" s="1241"/>
      <c r="D47" s="111"/>
      <c r="E47" s="1248" t="s">
        <v>37</v>
      </c>
      <c r="F47" s="1249"/>
      <c r="G47" s="1249"/>
      <c r="H47" s="1250"/>
      <c r="I47" s="107" t="s">
        <v>509</v>
      </c>
      <c r="J47" s="108" t="s">
        <v>509</v>
      </c>
      <c r="K47" s="108" t="s">
        <v>509</v>
      </c>
      <c r="L47" s="108" t="s">
        <v>509</v>
      </c>
      <c r="M47" s="109" t="s">
        <v>509</v>
      </c>
    </row>
    <row r="48" spans="2:13" ht="27.75" customHeight="1" x14ac:dyDescent="0.15">
      <c r="B48" s="1240"/>
      <c r="C48" s="1241"/>
      <c r="D48" s="106"/>
      <c r="E48" s="1246" t="s">
        <v>38</v>
      </c>
      <c r="F48" s="1246"/>
      <c r="G48" s="1246"/>
      <c r="H48" s="1247"/>
      <c r="I48" s="107" t="s">
        <v>509</v>
      </c>
      <c r="J48" s="108" t="s">
        <v>509</v>
      </c>
      <c r="K48" s="108" t="s">
        <v>509</v>
      </c>
      <c r="L48" s="108" t="s">
        <v>509</v>
      </c>
      <c r="M48" s="109" t="s">
        <v>509</v>
      </c>
    </row>
    <row r="49" spans="2:13" ht="27.75" customHeight="1" x14ac:dyDescent="0.15">
      <c r="B49" s="1242"/>
      <c r="C49" s="1243"/>
      <c r="D49" s="106"/>
      <c r="E49" s="1246" t="s">
        <v>39</v>
      </c>
      <c r="F49" s="1246"/>
      <c r="G49" s="1246"/>
      <c r="H49" s="1247"/>
      <c r="I49" s="107" t="s">
        <v>509</v>
      </c>
      <c r="J49" s="108" t="s">
        <v>509</v>
      </c>
      <c r="K49" s="108" t="s">
        <v>509</v>
      </c>
      <c r="L49" s="108" t="s">
        <v>509</v>
      </c>
      <c r="M49" s="109" t="s">
        <v>509</v>
      </c>
    </row>
    <row r="50" spans="2:13" ht="27.75" customHeight="1" x14ac:dyDescent="0.15">
      <c r="B50" s="1251" t="s">
        <v>40</v>
      </c>
      <c r="C50" s="1252"/>
      <c r="D50" s="112"/>
      <c r="E50" s="1246" t="s">
        <v>41</v>
      </c>
      <c r="F50" s="1246"/>
      <c r="G50" s="1246"/>
      <c r="H50" s="1247"/>
      <c r="I50" s="107">
        <v>1762</v>
      </c>
      <c r="J50" s="108">
        <v>1962</v>
      </c>
      <c r="K50" s="108">
        <v>314</v>
      </c>
      <c r="L50" s="108">
        <v>1463</v>
      </c>
      <c r="M50" s="109">
        <v>1786</v>
      </c>
    </row>
    <row r="51" spans="2:13" ht="27.75" customHeight="1" x14ac:dyDescent="0.15">
      <c r="B51" s="1240"/>
      <c r="C51" s="1241"/>
      <c r="D51" s="106"/>
      <c r="E51" s="1246" t="s">
        <v>42</v>
      </c>
      <c r="F51" s="1246"/>
      <c r="G51" s="1246"/>
      <c r="H51" s="1247"/>
      <c r="I51" s="107">
        <v>2542</v>
      </c>
      <c r="J51" s="108">
        <v>3078</v>
      </c>
      <c r="K51" s="108">
        <v>3669</v>
      </c>
      <c r="L51" s="108">
        <v>4001</v>
      </c>
      <c r="M51" s="109">
        <v>4035</v>
      </c>
    </row>
    <row r="52" spans="2:13" ht="27.75" customHeight="1" x14ac:dyDescent="0.15">
      <c r="B52" s="1242"/>
      <c r="C52" s="1243"/>
      <c r="D52" s="106"/>
      <c r="E52" s="1246" t="s">
        <v>43</v>
      </c>
      <c r="F52" s="1246"/>
      <c r="G52" s="1246"/>
      <c r="H52" s="1247"/>
      <c r="I52" s="107">
        <v>17490</v>
      </c>
      <c r="J52" s="108">
        <v>18727</v>
      </c>
      <c r="K52" s="108">
        <v>18222</v>
      </c>
      <c r="L52" s="108">
        <v>18220</v>
      </c>
      <c r="M52" s="109">
        <v>18403</v>
      </c>
    </row>
    <row r="53" spans="2:13" ht="27.75" customHeight="1" thickBot="1" x14ac:dyDescent="0.2">
      <c r="B53" s="1253" t="s">
        <v>44</v>
      </c>
      <c r="C53" s="1254"/>
      <c r="D53" s="113"/>
      <c r="E53" s="1255" t="s">
        <v>45</v>
      </c>
      <c r="F53" s="1255"/>
      <c r="G53" s="1255"/>
      <c r="H53" s="1256"/>
      <c r="I53" s="114">
        <v>8776</v>
      </c>
      <c r="J53" s="115">
        <v>7841</v>
      </c>
      <c r="K53" s="115">
        <v>11581</v>
      </c>
      <c r="L53" s="115">
        <v>9706</v>
      </c>
      <c r="M53" s="116">
        <v>9412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19kaH3ISy0gQIy0RP4h31ZWJM2TSX/niooIGEDvrGzJ0XtZBzgzhTMLJiDW16ElEH3F9jpdE8aS5DLeAETOqQ==" saltValue="u857vv+zhFGk/jHPAvxC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5" t="s">
        <v>48</v>
      </c>
      <c r="D55" s="1265"/>
      <c r="E55" s="1266"/>
      <c r="F55" s="128">
        <v>1505</v>
      </c>
      <c r="G55" s="128">
        <v>1374</v>
      </c>
      <c r="H55" s="129">
        <v>1306</v>
      </c>
    </row>
    <row r="56" spans="2:8" ht="52.5" customHeight="1" x14ac:dyDescent="0.15">
      <c r="B56" s="130"/>
      <c r="C56" s="1267" t="s">
        <v>49</v>
      </c>
      <c r="D56" s="1267"/>
      <c r="E56" s="1268"/>
      <c r="F56" s="131" t="s">
        <v>509</v>
      </c>
      <c r="G56" s="131" t="s">
        <v>509</v>
      </c>
      <c r="H56" s="132" t="s">
        <v>509</v>
      </c>
    </row>
    <row r="57" spans="2:8" ht="53.25" customHeight="1" x14ac:dyDescent="0.15">
      <c r="B57" s="130"/>
      <c r="C57" s="1269" t="s">
        <v>50</v>
      </c>
      <c r="D57" s="1269"/>
      <c r="E57" s="1270"/>
      <c r="F57" s="133">
        <v>10</v>
      </c>
      <c r="G57" s="133">
        <v>29</v>
      </c>
      <c r="H57" s="134">
        <v>41</v>
      </c>
    </row>
    <row r="58" spans="2:8" ht="45.75" customHeight="1" x14ac:dyDescent="0.15">
      <c r="B58" s="135"/>
      <c r="C58" s="1257" t="s">
        <v>579</v>
      </c>
      <c r="D58" s="1258"/>
      <c r="E58" s="1259"/>
      <c r="F58" s="136">
        <v>7</v>
      </c>
      <c r="G58" s="136">
        <v>25</v>
      </c>
      <c r="H58" s="137">
        <v>32</v>
      </c>
    </row>
    <row r="59" spans="2:8" ht="45.75" customHeight="1" x14ac:dyDescent="0.15">
      <c r="B59" s="135"/>
      <c r="C59" s="1257" t="s">
        <v>580</v>
      </c>
      <c r="D59" s="1258"/>
      <c r="E59" s="1259"/>
      <c r="F59" s="136">
        <v>0</v>
      </c>
      <c r="G59" s="136">
        <v>3</v>
      </c>
      <c r="H59" s="137">
        <v>7</v>
      </c>
    </row>
    <row r="60" spans="2:8" ht="45.75" customHeight="1" x14ac:dyDescent="0.15">
      <c r="B60" s="135"/>
      <c r="C60" s="1257" t="s">
        <v>581</v>
      </c>
      <c r="D60" s="1258"/>
      <c r="E60" s="1259"/>
      <c r="F60" s="136">
        <v>2</v>
      </c>
      <c r="G60" s="136">
        <v>2</v>
      </c>
      <c r="H60" s="137">
        <v>2</v>
      </c>
    </row>
    <row r="61" spans="2:8" ht="45.75" customHeight="1" x14ac:dyDescent="0.15">
      <c r="B61" s="135"/>
      <c r="C61" s="1257"/>
      <c r="D61" s="1258"/>
      <c r="E61" s="1259"/>
      <c r="F61" s="136"/>
      <c r="G61" s="136"/>
      <c r="H61" s="137"/>
    </row>
    <row r="62" spans="2:8" ht="45.75" customHeight="1" thickBot="1" x14ac:dyDescent="0.2">
      <c r="B62" s="138"/>
      <c r="C62" s="1260"/>
      <c r="D62" s="1261"/>
      <c r="E62" s="1262"/>
      <c r="F62" s="139"/>
      <c r="G62" s="139"/>
      <c r="H62" s="140"/>
    </row>
    <row r="63" spans="2:8" ht="52.5" customHeight="1" thickBot="1" x14ac:dyDescent="0.2">
      <c r="B63" s="141"/>
      <c r="C63" s="1263" t="s">
        <v>51</v>
      </c>
      <c r="D63" s="1263"/>
      <c r="E63" s="1264"/>
      <c r="F63" s="142">
        <v>1515</v>
      </c>
      <c r="G63" s="142">
        <v>1403</v>
      </c>
      <c r="H63" s="143">
        <v>1347</v>
      </c>
    </row>
    <row r="64" spans="2:8" ht="15" customHeight="1" x14ac:dyDescent="0.15"/>
  </sheetData>
  <sheetProtection algorithmName="SHA-512" hashValue="YpCoJp1Rpkp09VdIEPrA0AJ+u01ecZncPLk3E25zyIwuEhRoiD1Sk1fMuJXeH7lsPV2NSUqqqf5K6+wGYb+lmQ==" saltValue="ryVjwMerBU+tfRVPLw22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75451</v>
      </c>
      <c r="E3" s="162"/>
      <c r="F3" s="163">
        <v>49919</v>
      </c>
      <c r="G3" s="164"/>
      <c r="H3" s="165"/>
    </row>
    <row r="4" spans="1:8" x14ac:dyDescent="0.15">
      <c r="A4" s="166"/>
      <c r="B4" s="167"/>
      <c r="C4" s="168"/>
      <c r="D4" s="169">
        <v>28047</v>
      </c>
      <c r="E4" s="170"/>
      <c r="F4" s="171">
        <v>26398</v>
      </c>
      <c r="G4" s="172"/>
      <c r="H4" s="173"/>
    </row>
    <row r="5" spans="1:8" x14ac:dyDescent="0.15">
      <c r="A5" s="154" t="s">
        <v>542</v>
      </c>
      <c r="B5" s="159"/>
      <c r="C5" s="160"/>
      <c r="D5" s="161">
        <v>78135</v>
      </c>
      <c r="E5" s="162"/>
      <c r="F5" s="163">
        <v>47738</v>
      </c>
      <c r="G5" s="164"/>
      <c r="H5" s="165"/>
    </row>
    <row r="6" spans="1:8" x14ac:dyDescent="0.15">
      <c r="A6" s="166"/>
      <c r="B6" s="167"/>
      <c r="C6" s="168"/>
      <c r="D6" s="169">
        <v>32096</v>
      </c>
      <c r="E6" s="170"/>
      <c r="F6" s="171">
        <v>24937</v>
      </c>
      <c r="G6" s="172"/>
      <c r="H6" s="173"/>
    </row>
    <row r="7" spans="1:8" x14ac:dyDescent="0.15">
      <c r="A7" s="154" t="s">
        <v>543</v>
      </c>
      <c r="B7" s="159"/>
      <c r="C7" s="160"/>
      <c r="D7" s="161">
        <v>88079</v>
      </c>
      <c r="E7" s="162"/>
      <c r="F7" s="163">
        <v>52191</v>
      </c>
      <c r="G7" s="164"/>
      <c r="H7" s="165"/>
    </row>
    <row r="8" spans="1:8" x14ac:dyDescent="0.15">
      <c r="A8" s="166"/>
      <c r="B8" s="167"/>
      <c r="C8" s="168"/>
      <c r="D8" s="169">
        <v>59931</v>
      </c>
      <c r="E8" s="170"/>
      <c r="F8" s="171">
        <v>24843</v>
      </c>
      <c r="G8" s="172"/>
      <c r="H8" s="173"/>
    </row>
    <row r="9" spans="1:8" x14ac:dyDescent="0.15">
      <c r="A9" s="154" t="s">
        <v>544</v>
      </c>
      <c r="B9" s="159"/>
      <c r="C9" s="160"/>
      <c r="D9" s="161">
        <v>35812</v>
      </c>
      <c r="E9" s="162"/>
      <c r="F9" s="163">
        <v>47387</v>
      </c>
      <c r="G9" s="164"/>
      <c r="H9" s="165"/>
    </row>
    <row r="10" spans="1:8" x14ac:dyDescent="0.15">
      <c r="A10" s="166"/>
      <c r="B10" s="167"/>
      <c r="C10" s="168"/>
      <c r="D10" s="169">
        <v>18860</v>
      </c>
      <c r="E10" s="170"/>
      <c r="F10" s="171">
        <v>24928</v>
      </c>
      <c r="G10" s="172"/>
      <c r="H10" s="173"/>
    </row>
    <row r="11" spans="1:8" x14ac:dyDescent="0.15">
      <c r="A11" s="154" t="s">
        <v>545</v>
      </c>
      <c r="B11" s="159"/>
      <c r="C11" s="160"/>
      <c r="D11" s="161">
        <v>33525</v>
      </c>
      <c r="E11" s="162"/>
      <c r="F11" s="163">
        <v>51264</v>
      </c>
      <c r="G11" s="164"/>
      <c r="H11" s="165"/>
    </row>
    <row r="12" spans="1:8" x14ac:dyDescent="0.15">
      <c r="A12" s="166"/>
      <c r="B12" s="167"/>
      <c r="C12" s="174"/>
      <c r="D12" s="169">
        <v>20514</v>
      </c>
      <c r="E12" s="170"/>
      <c r="F12" s="171">
        <v>26040</v>
      </c>
      <c r="G12" s="172"/>
      <c r="H12" s="173"/>
    </row>
    <row r="13" spans="1:8" x14ac:dyDescent="0.15">
      <c r="A13" s="154"/>
      <c r="B13" s="159"/>
      <c r="C13" s="175"/>
      <c r="D13" s="176">
        <v>62200</v>
      </c>
      <c r="E13" s="177"/>
      <c r="F13" s="178">
        <v>49700</v>
      </c>
      <c r="G13" s="179"/>
      <c r="H13" s="165"/>
    </row>
    <row r="14" spans="1:8" x14ac:dyDescent="0.15">
      <c r="A14" s="166"/>
      <c r="B14" s="167"/>
      <c r="C14" s="168"/>
      <c r="D14" s="169">
        <v>31890</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4.66</v>
      </c>
      <c r="C19" s="180">
        <f>ROUND(VALUE(SUBSTITUTE(実質収支比率等に係る経年分析!G$48,"▲","-")),2)</f>
        <v>5.4</v>
      </c>
      <c r="D19" s="180">
        <f>ROUND(VALUE(SUBSTITUTE(実質収支比率等に係る経年分析!H$48,"▲","-")),2)</f>
        <v>0.3</v>
      </c>
      <c r="E19" s="180">
        <f>ROUND(VALUE(SUBSTITUTE(実質収支比率等に係る経年分析!I$48,"▲","-")),2)</f>
        <v>0.24</v>
      </c>
      <c r="F19" s="180">
        <f>ROUND(VALUE(SUBSTITUTE(実質収支比率等に係る経年分析!J$48,"▲","-")),2)</f>
        <v>7.0000000000000007E-2</v>
      </c>
    </row>
    <row r="20" spans="1:11" x14ac:dyDescent="0.15">
      <c r="A20" s="180" t="s">
        <v>55</v>
      </c>
      <c r="B20" s="180">
        <f>ROUND(VALUE(SUBSTITUTE(実質収支比率等に係る経年分析!F$47,"▲","-")),2)</f>
        <v>16.440000000000001</v>
      </c>
      <c r="C20" s="180">
        <f>ROUND(VALUE(SUBSTITUTE(実質収支比率等に係る経年分析!G$47,"▲","-")),2)</f>
        <v>18.309999999999999</v>
      </c>
      <c r="D20" s="180">
        <f>ROUND(VALUE(SUBSTITUTE(実質収支比率等に係る経年分析!H$47,"▲","-")),2)</f>
        <v>14.81</v>
      </c>
      <c r="E20" s="180">
        <f>ROUND(VALUE(SUBSTITUTE(実質収支比率等に係る経年分析!I$47,"▲","-")),2)</f>
        <v>13.97</v>
      </c>
      <c r="F20" s="180">
        <f>ROUND(VALUE(SUBSTITUTE(実質収支比率等に係る経年分析!J$47,"▲","-")),2)</f>
        <v>13.16</v>
      </c>
    </row>
    <row r="21" spans="1:11" x14ac:dyDescent="0.15">
      <c r="A21" s="180" t="s">
        <v>56</v>
      </c>
      <c r="B21" s="180">
        <f>IF(ISNUMBER(VALUE(SUBSTITUTE(実質収支比率等に係る経年分析!F$49,"▲","-"))),ROUND(VALUE(SUBSTITUTE(実質収支比率等に係る経年分析!F$49,"▲","-")),2),NA())</f>
        <v>7.18</v>
      </c>
      <c r="C21" s="180">
        <f>IF(ISNUMBER(VALUE(SUBSTITUTE(実質収支比率等に係る経年分析!G$49,"▲","-"))),ROUND(VALUE(SUBSTITUTE(実質収支比率等に係る経年分析!G$49,"▲","-")),2),NA())</f>
        <v>3.13</v>
      </c>
      <c r="D21" s="180">
        <f>IF(ISNUMBER(VALUE(SUBSTITUTE(実質収支比率等に係る経年分析!H$49,"▲","-"))),ROUND(VALUE(SUBSTITUTE(実質収支比率等に係る経年分析!H$49,"▲","-")),2),NA())</f>
        <v>-6.93</v>
      </c>
      <c r="E21" s="180">
        <f>IF(ISNUMBER(VALUE(SUBSTITUTE(実質収支比率等に係る経年分析!I$49,"▲","-"))),ROUND(VALUE(SUBSTITUTE(実質収支比率等に係る経年分析!I$49,"▲","-")),2),NA())</f>
        <v>-1.42</v>
      </c>
      <c r="F21" s="180">
        <f>IF(ISNUMBER(VALUE(SUBSTITUTE(実質収支比率等に係る経年分析!J$49,"▲","-"))),ROUND(VALUE(SUBSTITUTE(実質収支比率等に係る経年分析!J$49,"▲","-")),2),NA())</f>
        <v>-0.84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1.88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土地取得特別会計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4.6500000000000004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7.0000000000000007E-2</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1.0900000000000001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0.09</v>
      </c>
    </row>
    <row r="36" spans="1:16" x14ac:dyDescent="0.15">
      <c r="A36" s="181" t="str">
        <f>IF(連結実質赤字比率に係る赤字・黒字の構成分析!C$34="",NA(),連結実質赤字比率に係る赤字・黒字の構成分析!C$34)</f>
        <v>介護保険特別会計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0.57999999999999996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0.78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1568</v>
      </c>
      <c r="E42" s="182"/>
      <c r="F42" s="182"/>
      <c r="G42" s="182">
        <f>'実質公債費比率（分子）の構造'!L$52</f>
        <v>1525</v>
      </c>
      <c r="H42" s="182"/>
      <c r="I42" s="182"/>
      <c r="J42" s="182">
        <f>'実質公債費比率（分子）の構造'!M$52</f>
        <v>1543</v>
      </c>
      <c r="K42" s="182"/>
      <c r="L42" s="182"/>
      <c r="M42" s="182">
        <f>'実質公債費比率（分子）の構造'!N$52</f>
        <v>1537</v>
      </c>
      <c r="N42" s="182"/>
      <c r="O42" s="182"/>
      <c r="P42" s="182">
        <f>'実質公債費比率（分子）の構造'!O$52</f>
        <v>1612</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92</v>
      </c>
      <c r="C44" s="182"/>
      <c r="D44" s="182"/>
      <c r="E44" s="182">
        <f>'実質公債費比率（分子）の構造'!L$50</f>
        <v>185</v>
      </c>
      <c r="F44" s="182"/>
      <c r="G44" s="182"/>
      <c r="H44" s="182">
        <f>'実質公債費比率（分子）の構造'!M$50</f>
        <v>171</v>
      </c>
      <c r="I44" s="182"/>
      <c r="J44" s="182"/>
      <c r="K44" s="182">
        <f>'実質公債費比率（分子）の構造'!N$50</f>
        <v>129</v>
      </c>
      <c r="L44" s="182"/>
      <c r="M44" s="182"/>
      <c r="N44" s="182">
        <f>'実質公債費比率（分子）の構造'!O$50</f>
        <v>42</v>
      </c>
      <c r="O44" s="182"/>
      <c r="P44" s="182"/>
    </row>
    <row r="45" spans="1:16" x14ac:dyDescent="0.15">
      <c r="A45" s="182" t="s">
        <v>66</v>
      </c>
      <c r="B45" s="182">
        <f>'実質公債費比率（分子）の構造'!K$49</f>
        <v>135</v>
      </c>
      <c r="C45" s="182"/>
      <c r="D45" s="182"/>
      <c r="E45" s="182">
        <f>'実質公債費比率（分子）の構造'!L$49</f>
        <v>117</v>
      </c>
      <c r="F45" s="182"/>
      <c r="G45" s="182"/>
      <c r="H45" s="182">
        <f>'実質公債費比率（分子）の構造'!M$49</f>
        <v>27</v>
      </c>
      <c r="I45" s="182"/>
      <c r="J45" s="182"/>
      <c r="K45" s="182">
        <f>'実質公債費比率（分子）の構造'!N$49</f>
        <v>2</v>
      </c>
      <c r="L45" s="182"/>
      <c r="M45" s="182"/>
      <c r="N45" s="182">
        <f>'実質公債費比率（分子）の構造'!O$49</f>
        <v>6</v>
      </c>
      <c r="O45" s="182"/>
      <c r="P45" s="182"/>
    </row>
    <row r="46" spans="1:16" x14ac:dyDescent="0.15">
      <c r="A46" s="182" t="s">
        <v>67</v>
      </c>
      <c r="B46" s="182">
        <f>'実質公債費比率（分子）の構造'!K$48</f>
        <v>396</v>
      </c>
      <c r="C46" s="182"/>
      <c r="D46" s="182"/>
      <c r="E46" s="182">
        <f>'実質公債費比率（分子）の構造'!L$48</f>
        <v>315</v>
      </c>
      <c r="F46" s="182"/>
      <c r="G46" s="182"/>
      <c r="H46" s="182">
        <f>'実質公債費比率（分子）の構造'!M$48</f>
        <v>283</v>
      </c>
      <c r="I46" s="182"/>
      <c r="J46" s="182"/>
      <c r="K46" s="182">
        <f>'実質公債費比率（分子）の構造'!N$48</f>
        <v>295</v>
      </c>
      <c r="L46" s="182"/>
      <c r="M46" s="182"/>
      <c r="N46" s="182">
        <f>'実質公債費比率（分子）の構造'!O$48</f>
        <v>277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1612</v>
      </c>
      <c r="C49" s="182"/>
      <c r="D49" s="182"/>
      <c r="E49" s="182">
        <f>'実質公債費比率（分子）の構造'!L$45</f>
        <v>1636</v>
      </c>
      <c r="F49" s="182"/>
      <c r="G49" s="182"/>
      <c r="H49" s="182">
        <f>'実質公債費比率（分子）の構造'!M$45</f>
        <v>1620</v>
      </c>
      <c r="I49" s="182"/>
      <c r="J49" s="182"/>
      <c r="K49" s="182">
        <f>'実質公債費比率（分子）の構造'!N$45</f>
        <v>1627</v>
      </c>
      <c r="L49" s="182"/>
      <c r="M49" s="182"/>
      <c r="N49" s="182">
        <f>'実質公債費比率（分子）の構造'!O$45</f>
        <v>1681</v>
      </c>
      <c r="O49" s="182"/>
      <c r="P49" s="182"/>
    </row>
    <row r="50" spans="1:16" x14ac:dyDescent="0.15">
      <c r="A50" s="182" t="s">
        <v>71</v>
      </c>
      <c r="B50" s="182" t="e">
        <f>NA()</f>
        <v>#N/A</v>
      </c>
      <c r="C50" s="182">
        <f>IF(ISNUMBER('実質公債費比率（分子）の構造'!K$53),'実質公債費比率（分子）の構造'!K$53,NA())</f>
        <v>667</v>
      </c>
      <c r="D50" s="182" t="e">
        <f>NA()</f>
        <v>#N/A</v>
      </c>
      <c r="E50" s="182" t="e">
        <f>NA()</f>
        <v>#N/A</v>
      </c>
      <c r="F50" s="182">
        <f>IF(ISNUMBER('実質公債費比率（分子）の構造'!L$53),'実質公債費比率（分子）の構造'!L$53,NA())</f>
        <v>728</v>
      </c>
      <c r="G50" s="182" t="e">
        <f>NA()</f>
        <v>#N/A</v>
      </c>
      <c r="H50" s="182" t="e">
        <f>NA()</f>
        <v>#N/A</v>
      </c>
      <c r="I50" s="182">
        <f>IF(ISNUMBER('実質公債費比率（分子）の構造'!M$53),'実質公債費比率（分子）の構造'!M$53,NA())</f>
        <v>558</v>
      </c>
      <c r="J50" s="182" t="e">
        <f>NA()</f>
        <v>#N/A</v>
      </c>
      <c r="K50" s="182" t="e">
        <f>NA()</f>
        <v>#N/A</v>
      </c>
      <c r="L50" s="182">
        <f>IF(ISNUMBER('実質公債費比率（分子）の構造'!N$53),'実質公債費比率（分子）の構造'!N$53,NA())</f>
        <v>516</v>
      </c>
      <c r="M50" s="182" t="e">
        <f>NA()</f>
        <v>#N/A</v>
      </c>
      <c r="N50" s="182" t="e">
        <f>NA()</f>
        <v>#N/A</v>
      </c>
      <c r="O50" s="182">
        <f>IF(ISNUMBER('実質公債費比率（分子）の構造'!O$53),'実質公債費比率（分子）の構造'!O$53,NA())</f>
        <v>394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17490</v>
      </c>
      <c r="E56" s="181"/>
      <c r="F56" s="181"/>
      <c r="G56" s="181">
        <f>'将来負担比率（分子）の構造'!J$52</f>
        <v>18727</v>
      </c>
      <c r="H56" s="181"/>
      <c r="I56" s="181"/>
      <c r="J56" s="181">
        <f>'将来負担比率（分子）の構造'!K$52</f>
        <v>18222</v>
      </c>
      <c r="K56" s="181"/>
      <c r="L56" s="181"/>
      <c r="M56" s="181">
        <f>'将来負担比率（分子）の構造'!L$52</f>
        <v>18220</v>
      </c>
      <c r="N56" s="181"/>
      <c r="O56" s="181"/>
      <c r="P56" s="181">
        <f>'将来負担比率（分子）の構造'!M$52</f>
        <v>18403</v>
      </c>
    </row>
    <row r="57" spans="1:16" x14ac:dyDescent="0.15">
      <c r="A57" s="181" t="s">
        <v>42</v>
      </c>
      <c r="B57" s="181"/>
      <c r="C57" s="181"/>
      <c r="D57" s="181">
        <f>'将来負担比率（分子）の構造'!I$51</f>
        <v>2542</v>
      </c>
      <c r="E57" s="181"/>
      <c r="F57" s="181"/>
      <c r="G57" s="181">
        <f>'将来負担比率（分子）の構造'!J$51</f>
        <v>3078</v>
      </c>
      <c r="H57" s="181"/>
      <c r="I57" s="181"/>
      <c r="J57" s="181">
        <f>'将来負担比率（分子）の構造'!K$51</f>
        <v>3669</v>
      </c>
      <c r="K57" s="181"/>
      <c r="L57" s="181"/>
      <c r="M57" s="181">
        <f>'将来負担比率（分子）の構造'!L$51</f>
        <v>4001</v>
      </c>
      <c r="N57" s="181"/>
      <c r="O57" s="181"/>
      <c r="P57" s="181">
        <f>'将来負担比率（分子）の構造'!M$51</f>
        <v>4035</v>
      </c>
    </row>
    <row r="58" spans="1:16" x14ac:dyDescent="0.15">
      <c r="A58" s="181" t="s">
        <v>41</v>
      </c>
      <c r="B58" s="181"/>
      <c r="C58" s="181"/>
      <c r="D58" s="181">
        <f>'将来負担比率（分子）の構造'!I$50</f>
        <v>1762</v>
      </c>
      <c r="E58" s="181"/>
      <c r="F58" s="181"/>
      <c r="G58" s="181">
        <f>'将来負担比率（分子）の構造'!J$50</f>
        <v>1962</v>
      </c>
      <c r="H58" s="181"/>
      <c r="I58" s="181"/>
      <c r="J58" s="181">
        <f>'将来負担比率（分子）の構造'!K$50</f>
        <v>314</v>
      </c>
      <c r="K58" s="181"/>
      <c r="L58" s="181"/>
      <c r="M58" s="181">
        <f>'将来負担比率（分子）の構造'!L$50</f>
        <v>1463</v>
      </c>
      <c r="N58" s="181"/>
      <c r="O58" s="181"/>
      <c r="P58" s="181">
        <f>'将来負担比率（分子）の構造'!M$50</f>
        <v>1786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2603</v>
      </c>
      <c r="C62" s="181"/>
      <c r="D62" s="181"/>
      <c r="E62" s="181">
        <f>'将来負担比率（分子）の構造'!J$45</f>
        <v>2563</v>
      </c>
      <c r="F62" s="181"/>
      <c r="G62" s="181"/>
      <c r="H62" s="181">
        <f>'将来負担比率（分子）の構造'!K$45</f>
        <v>2601</v>
      </c>
      <c r="I62" s="181"/>
      <c r="J62" s="181"/>
      <c r="K62" s="181">
        <f>'将来負担比率（分子）の構造'!L$45</f>
        <v>2464</v>
      </c>
      <c r="L62" s="181"/>
      <c r="M62" s="181"/>
      <c r="N62" s="181">
        <f>'将来負担比率（分子）の構造'!M$45</f>
        <v>2415</v>
      </c>
      <c r="O62" s="181"/>
      <c r="P62" s="181"/>
    </row>
    <row r="63" spans="1:16" x14ac:dyDescent="0.15">
      <c r="A63" s="181" t="s">
        <v>34</v>
      </c>
      <c r="B63" s="181">
        <f>'将来負担比率（分子）の構造'!I$44</f>
        <v>197</v>
      </c>
      <c r="C63" s="181"/>
      <c r="D63" s="181"/>
      <c r="E63" s="181">
        <f>'将来負担比率（分子）の構造'!J$44</f>
        <v>586</v>
      </c>
      <c r="F63" s="181"/>
      <c r="G63" s="181"/>
      <c r="H63" s="181">
        <f>'将来負担比率（分子）の構造'!K$44</f>
        <v>824</v>
      </c>
      <c r="I63" s="181"/>
      <c r="J63" s="181"/>
      <c r="K63" s="181">
        <f>'将来負担比率（分子）の構造'!L$44</f>
        <v>824</v>
      </c>
      <c r="L63" s="181"/>
      <c r="M63" s="181"/>
      <c r="N63" s="181">
        <f>'将来負担比率（分子）の構造'!M$44</f>
        <v>819</v>
      </c>
      <c r="O63" s="181"/>
      <c r="P63" s="181"/>
    </row>
    <row r="64" spans="1:16" x14ac:dyDescent="0.15">
      <c r="A64" s="181" t="s">
        <v>33</v>
      </c>
      <c r="B64" s="181">
        <f>'将来負担比率（分子）の構造'!I$43</f>
        <v>5228</v>
      </c>
      <c r="C64" s="181"/>
      <c r="D64" s="181"/>
      <c r="E64" s="181">
        <f>'将来負担比率（分子）の構造'!J$43</f>
        <v>5015</v>
      </c>
      <c r="F64" s="181"/>
      <c r="G64" s="181"/>
      <c r="H64" s="181">
        <f>'将来負担比率（分子）の構造'!K$43</f>
        <v>4703</v>
      </c>
      <c r="I64" s="181"/>
      <c r="J64" s="181"/>
      <c r="K64" s="181">
        <f>'将来負担比率（分子）の構造'!L$43</f>
        <v>4375</v>
      </c>
      <c r="L64" s="181"/>
      <c r="M64" s="181"/>
      <c r="N64" s="181">
        <f>'将来負担比率（分子）の構造'!M$43</f>
        <v>4131</v>
      </c>
      <c r="O64" s="181"/>
      <c r="P64" s="181"/>
    </row>
    <row r="65" spans="1:16" x14ac:dyDescent="0.15">
      <c r="A65" s="181" t="s">
        <v>32</v>
      </c>
      <c r="B65" s="181">
        <f>'将来負担比率（分子）の構造'!I$42</f>
        <v>1868</v>
      </c>
      <c r="C65" s="181"/>
      <c r="D65" s="181"/>
      <c r="E65" s="181">
        <f>'将来負担比率（分子）の構造'!J$42</f>
        <v>1585</v>
      </c>
      <c r="F65" s="181"/>
      <c r="G65" s="181"/>
      <c r="H65" s="181">
        <f>'将来負担比率（分子）の構造'!K$42</f>
        <v>1557</v>
      </c>
      <c r="I65" s="181"/>
      <c r="J65" s="181"/>
      <c r="K65" s="181">
        <f>'将来負担比率（分子）の構造'!L$42</f>
        <v>1163</v>
      </c>
      <c r="L65" s="181"/>
      <c r="M65" s="181"/>
      <c r="N65" s="181">
        <f>'将来負担比率（分子）の構造'!M$42</f>
        <v>1148</v>
      </c>
      <c r="O65" s="181"/>
      <c r="P65" s="181"/>
    </row>
    <row r="66" spans="1:16" x14ac:dyDescent="0.15">
      <c r="A66" s="181" t="s">
        <v>31</v>
      </c>
      <c r="B66" s="181">
        <f>'将来負担比率（分子）の構造'!I$41</f>
        <v>20675</v>
      </c>
      <c r="C66" s="181"/>
      <c r="D66" s="181"/>
      <c r="E66" s="181">
        <f>'将来負担比率（分子）の構造'!J$41</f>
        <v>21858</v>
      </c>
      <c r="F66" s="181"/>
      <c r="G66" s="181"/>
      <c r="H66" s="181">
        <f>'将来負担比率（分子）の構造'!K$41</f>
        <v>24100</v>
      </c>
      <c r="I66" s="181"/>
      <c r="J66" s="181"/>
      <c r="K66" s="181">
        <f>'将来負担比率（分子）の構造'!L$41</f>
        <v>24563</v>
      </c>
      <c r="L66" s="181"/>
      <c r="M66" s="181"/>
      <c r="N66" s="181">
        <f>'将来負担比率（分子）の構造'!M$41</f>
        <v>25123</v>
      </c>
      <c r="O66" s="181"/>
      <c r="P66" s="181"/>
    </row>
    <row r="67" spans="1:16" x14ac:dyDescent="0.15">
      <c r="A67" s="181" t="s">
        <v>75</v>
      </c>
      <c r="B67" s="181" t="e">
        <f>NA()</f>
        <v>#N/A</v>
      </c>
      <c r="C67" s="181">
        <f>IF(ISNUMBER('将来負担比率（分子）の構造'!I$53), IF('将来負担比率（分子）の構造'!I$53 &lt; 0, 0, '将来負担比率（分子）の構造'!I$53), NA())</f>
        <v>8776</v>
      </c>
      <c r="D67" s="181" t="e">
        <f>NA()</f>
        <v>#N/A</v>
      </c>
      <c r="E67" s="181" t="e">
        <f>NA()</f>
        <v>#N/A</v>
      </c>
      <c r="F67" s="181">
        <f>IF(ISNUMBER('将来負担比率（分子）の構造'!J$53), IF('将来負担比率（分子）の構造'!J$53 &lt; 0, 0, '将来負担比率（分子）の構造'!J$53), NA())</f>
        <v>7841</v>
      </c>
      <c r="G67" s="181" t="e">
        <f>NA()</f>
        <v>#N/A</v>
      </c>
      <c r="H67" s="181" t="e">
        <f>NA()</f>
        <v>#N/A</v>
      </c>
      <c r="I67" s="181">
        <f>IF(ISNUMBER('将来負担比率（分子）の構造'!K$53), IF('将来負担比率（分子）の構造'!K$53 &lt; 0, 0, '将来負担比率（分子）の構造'!K$53), NA())</f>
        <v>11581</v>
      </c>
      <c r="J67" s="181" t="e">
        <f>NA()</f>
        <v>#N/A</v>
      </c>
      <c r="K67" s="181" t="e">
        <f>NA()</f>
        <v>#N/A</v>
      </c>
      <c r="L67" s="181">
        <f>IF(ISNUMBER('将来負担比率（分子）の構造'!L$53), IF('将来負担比率（分子）の構造'!L$53 &lt; 0, 0, '将来負担比率（分子）の構造'!L$53), NA())</f>
        <v>9706</v>
      </c>
      <c r="M67" s="181" t="e">
        <f>NA()</f>
        <v>#N/A</v>
      </c>
      <c r="N67" s="181" t="e">
        <f>NA()</f>
        <v>#N/A</v>
      </c>
      <c r="O67" s="181">
        <f>IF(ISNUMBER('将来負担比率（分子）の構造'!M$53), IF('将来負担比率（分子）の構造'!M$53 &lt; 0, 0, '将来負担比率（分子）の構造'!M$53), NA())</f>
        <v>9412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1505</v>
      </c>
      <c r="C72" s="185">
        <f>基金残高に係る経年分析!G55</f>
        <v>1374</v>
      </c>
      <c r="D72" s="185">
        <f>基金残高に係る経年分析!H55</f>
        <v>1306</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10</v>
      </c>
      <c r="C74" s="185">
        <f>基金残高に係る経年分析!G57</f>
        <v>29</v>
      </c>
      <c r="D74" s="185">
        <f>基金残高に係る経年分析!H57</f>
        <v>41</v>
      </c>
    </row>
  </sheetData>
  <sheetProtection algorithmName="SHA-512" hashValue="NXNwsd+2U3mbS+tuPwAzlh7bTfR2cVS9F83TOhAPyX04kEirdO8pII0q/1ilP+6PXDA+97qPb1DF1sR0fNcDoA==" saltValue="GolQJ+E1TIpSiYCBwljt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229</v>
      </c>
      <c r="C5" s="632"/>
      <c r="D5" s="632"/>
      <c r="E5" s="632"/>
      <c r="F5" s="632"/>
      <c r="G5" s="632"/>
      <c r="H5" s="632"/>
      <c r="I5" s="632"/>
      <c r="J5" s="632"/>
      <c r="K5" s="632"/>
      <c r="L5" s="632"/>
      <c r="M5" s="632"/>
      <c r="N5" s="632"/>
      <c r="O5" s="632"/>
      <c r="P5" s="632"/>
      <c r="Q5" s="633"/>
      <c r="R5" s="634">
        <v>7387985</v>
      </c>
      <c r="S5" s="635"/>
      <c r="T5" s="635"/>
      <c r="U5" s="635"/>
      <c r="V5" s="635"/>
      <c r="W5" s="635"/>
      <c r="X5" s="635"/>
      <c r="Y5" s="636"/>
      <c r="Z5" s="637">
        <v>43.5</v>
      </c>
      <c r="AA5" s="637"/>
      <c r="AB5" s="637"/>
      <c r="AC5" s="637"/>
      <c r="AD5" s="638">
        <v>6978407</v>
      </c>
      <c r="AE5" s="638"/>
      <c r="AF5" s="638"/>
      <c r="AG5" s="638"/>
      <c r="AH5" s="638"/>
      <c r="AI5" s="638"/>
      <c r="AJ5" s="638"/>
      <c r="AK5" s="638"/>
      <c r="AL5" s="639">
        <v>76.400000000000006</v>
      </c>
      <c r="AM5" s="640"/>
      <c r="AN5" s="640"/>
      <c r="AO5" s="641"/>
      <c r="AP5" s="631" t="s">
        <v>230</v>
      </c>
      <c r="AQ5" s="632"/>
      <c r="AR5" s="632"/>
      <c r="AS5" s="632"/>
      <c r="AT5" s="632"/>
      <c r="AU5" s="632"/>
      <c r="AV5" s="632"/>
      <c r="AW5" s="632"/>
      <c r="AX5" s="632"/>
      <c r="AY5" s="632"/>
      <c r="AZ5" s="632"/>
      <c r="BA5" s="632"/>
      <c r="BB5" s="632"/>
      <c r="BC5" s="632"/>
      <c r="BD5" s="632"/>
      <c r="BE5" s="632"/>
      <c r="BF5" s="633"/>
      <c r="BG5" s="645">
        <v>6978407</v>
      </c>
      <c r="BH5" s="646"/>
      <c r="BI5" s="646"/>
      <c r="BJ5" s="646"/>
      <c r="BK5" s="646"/>
      <c r="BL5" s="646"/>
      <c r="BM5" s="646"/>
      <c r="BN5" s="647"/>
      <c r="BO5" s="648">
        <v>94.5</v>
      </c>
      <c r="BP5" s="648"/>
      <c r="BQ5" s="648"/>
      <c r="BR5" s="648"/>
      <c r="BS5" s="649">
        <v>5679</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223</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x14ac:dyDescent="0.15">
      <c r="B6" s="642" t="s">
        <v>234</v>
      </c>
      <c r="C6" s="643"/>
      <c r="D6" s="643"/>
      <c r="E6" s="643"/>
      <c r="F6" s="643"/>
      <c r="G6" s="643"/>
      <c r="H6" s="643"/>
      <c r="I6" s="643"/>
      <c r="J6" s="643"/>
      <c r="K6" s="643"/>
      <c r="L6" s="643"/>
      <c r="M6" s="643"/>
      <c r="N6" s="643"/>
      <c r="O6" s="643"/>
      <c r="P6" s="643"/>
      <c r="Q6" s="644"/>
      <c r="R6" s="645">
        <v>80401</v>
      </c>
      <c r="S6" s="646"/>
      <c r="T6" s="646"/>
      <c r="U6" s="646"/>
      <c r="V6" s="646"/>
      <c r="W6" s="646"/>
      <c r="X6" s="646"/>
      <c r="Y6" s="647"/>
      <c r="Z6" s="648">
        <v>0.5</v>
      </c>
      <c r="AA6" s="648"/>
      <c r="AB6" s="648"/>
      <c r="AC6" s="648"/>
      <c r="AD6" s="649">
        <v>80401</v>
      </c>
      <c r="AE6" s="649"/>
      <c r="AF6" s="649"/>
      <c r="AG6" s="649"/>
      <c r="AH6" s="649"/>
      <c r="AI6" s="649"/>
      <c r="AJ6" s="649"/>
      <c r="AK6" s="649"/>
      <c r="AL6" s="650">
        <v>0.9</v>
      </c>
      <c r="AM6" s="651"/>
      <c r="AN6" s="651"/>
      <c r="AO6" s="652"/>
      <c r="AP6" s="642" t="s">
        <v>235</v>
      </c>
      <c r="AQ6" s="643"/>
      <c r="AR6" s="643"/>
      <c r="AS6" s="643"/>
      <c r="AT6" s="643"/>
      <c r="AU6" s="643"/>
      <c r="AV6" s="643"/>
      <c r="AW6" s="643"/>
      <c r="AX6" s="643"/>
      <c r="AY6" s="643"/>
      <c r="AZ6" s="643"/>
      <c r="BA6" s="643"/>
      <c r="BB6" s="643"/>
      <c r="BC6" s="643"/>
      <c r="BD6" s="643"/>
      <c r="BE6" s="643"/>
      <c r="BF6" s="644"/>
      <c r="BG6" s="645">
        <v>6978407</v>
      </c>
      <c r="BH6" s="646"/>
      <c r="BI6" s="646"/>
      <c r="BJ6" s="646"/>
      <c r="BK6" s="646"/>
      <c r="BL6" s="646"/>
      <c r="BM6" s="646"/>
      <c r="BN6" s="647"/>
      <c r="BO6" s="648">
        <v>94.5</v>
      </c>
      <c r="BP6" s="648"/>
      <c r="BQ6" s="648"/>
      <c r="BR6" s="648"/>
      <c r="BS6" s="649">
        <v>5679</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141771</v>
      </c>
      <c r="CS6" s="646"/>
      <c r="CT6" s="646"/>
      <c r="CU6" s="646"/>
      <c r="CV6" s="646"/>
      <c r="CW6" s="646"/>
      <c r="CX6" s="646"/>
      <c r="CY6" s="647"/>
      <c r="CZ6" s="639">
        <v>0.8</v>
      </c>
      <c r="DA6" s="640"/>
      <c r="DB6" s="640"/>
      <c r="DC6" s="659"/>
      <c r="DD6" s="654" t="s">
        <v>140</v>
      </c>
      <c r="DE6" s="646"/>
      <c r="DF6" s="646"/>
      <c r="DG6" s="646"/>
      <c r="DH6" s="646"/>
      <c r="DI6" s="646"/>
      <c r="DJ6" s="646"/>
      <c r="DK6" s="646"/>
      <c r="DL6" s="646"/>
      <c r="DM6" s="646"/>
      <c r="DN6" s="646"/>
      <c r="DO6" s="646"/>
      <c r="DP6" s="647"/>
      <c r="DQ6" s="654">
        <v>141771</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8980</v>
      </c>
      <c r="S7" s="646"/>
      <c r="T7" s="646"/>
      <c r="U7" s="646"/>
      <c r="V7" s="646"/>
      <c r="W7" s="646"/>
      <c r="X7" s="646"/>
      <c r="Y7" s="647"/>
      <c r="Z7" s="648">
        <v>0.1</v>
      </c>
      <c r="AA7" s="648"/>
      <c r="AB7" s="648"/>
      <c r="AC7" s="648"/>
      <c r="AD7" s="649">
        <v>8980</v>
      </c>
      <c r="AE7" s="649"/>
      <c r="AF7" s="649"/>
      <c r="AG7" s="649"/>
      <c r="AH7" s="649"/>
      <c r="AI7" s="649"/>
      <c r="AJ7" s="649"/>
      <c r="AK7" s="649"/>
      <c r="AL7" s="650">
        <v>0.1</v>
      </c>
      <c r="AM7" s="651"/>
      <c r="AN7" s="651"/>
      <c r="AO7" s="652"/>
      <c r="AP7" s="642" t="s">
        <v>238</v>
      </c>
      <c r="AQ7" s="643"/>
      <c r="AR7" s="643"/>
      <c r="AS7" s="643"/>
      <c r="AT7" s="643"/>
      <c r="AU7" s="643"/>
      <c r="AV7" s="643"/>
      <c r="AW7" s="643"/>
      <c r="AX7" s="643"/>
      <c r="AY7" s="643"/>
      <c r="AZ7" s="643"/>
      <c r="BA7" s="643"/>
      <c r="BB7" s="643"/>
      <c r="BC7" s="643"/>
      <c r="BD7" s="643"/>
      <c r="BE7" s="643"/>
      <c r="BF7" s="644"/>
      <c r="BG7" s="645">
        <v>3680717</v>
      </c>
      <c r="BH7" s="646"/>
      <c r="BI7" s="646"/>
      <c r="BJ7" s="646"/>
      <c r="BK7" s="646"/>
      <c r="BL7" s="646"/>
      <c r="BM7" s="646"/>
      <c r="BN7" s="647"/>
      <c r="BO7" s="648">
        <v>49.8</v>
      </c>
      <c r="BP7" s="648"/>
      <c r="BQ7" s="648"/>
      <c r="BR7" s="648"/>
      <c r="BS7" s="649">
        <v>5679</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2037543</v>
      </c>
      <c r="CS7" s="646"/>
      <c r="CT7" s="646"/>
      <c r="CU7" s="646"/>
      <c r="CV7" s="646"/>
      <c r="CW7" s="646"/>
      <c r="CX7" s="646"/>
      <c r="CY7" s="647"/>
      <c r="CZ7" s="648">
        <v>12</v>
      </c>
      <c r="DA7" s="648"/>
      <c r="DB7" s="648"/>
      <c r="DC7" s="648"/>
      <c r="DD7" s="654">
        <v>160396</v>
      </c>
      <c r="DE7" s="646"/>
      <c r="DF7" s="646"/>
      <c r="DG7" s="646"/>
      <c r="DH7" s="646"/>
      <c r="DI7" s="646"/>
      <c r="DJ7" s="646"/>
      <c r="DK7" s="646"/>
      <c r="DL7" s="646"/>
      <c r="DM7" s="646"/>
      <c r="DN7" s="646"/>
      <c r="DO7" s="646"/>
      <c r="DP7" s="647"/>
      <c r="DQ7" s="654">
        <v>1698772</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39039</v>
      </c>
      <c r="S8" s="646"/>
      <c r="T8" s="646"/>
      <c r="U8" s="646"/>
      <c r="V8" s="646"/>
      <c r="W8" s="646"/>
      <c r="X8" s="646"/>
      <c r="Y8" s="647"/>
      <c r="Z8" s="648">
        <v>0.2</v>
      </c>
      <c r="AA8" s="648"/>
      <c r="AB8" s="648"/>
      <c r="AC8" s="648"/>
      <c r="AD8" s="649">
        <v>39039</v>
      </c>
      <c r="AE8" s="649"/>
      <c r="AF8" s="649"/>
      <c r="AG8" s="649"/>
      <c r="AH8" s="649"/>
      <c r="AI8" s="649"/>
      <c r="AJ8" s="649"/>
      <c r="AK8" s="649"/>
      <c r="AL8" s="650">
        <v>0.4</v>
      </c>
      <c r="AM8" s="651"/>
      <c r="AN8" s="651"/>
      <c r="AO8" s="652"/>
      <c r="AP8" s="642" t="s">
        <v>241</v>
      </c>
      <c r="AQ8" s="643"/>
      <c r="AR8" s="643"/>
      <c r="AS8" s="643"/>
      <c r="AT8" s="643"/>
      <c r="AU8" s="643"/>
      <c r="AV8" s="643"/>
      <c r="AW8" s="643"/>
      <c r="AX8" s="643"/>
      <c r="AY8" s="643"/>
      <c r="AZ8" s="643"/>
      <c r="BA8" s="643"/>
      <c r="BB8" s="643"/>
      <c r="BC8" s="643"/>
      <c r="BD8" s="643"/>
      <c r="BE8" s="643"/>
      <c r="BF8" s="644"/>
      <c r="BG8" s="645">
        <v>87392</v>
      </c>
      <c r="BH8" s="646"/>
      <c r="BI8" s="646"/>
      <c r="BJ8" s="646"/>
      <c r="BK8" s="646"/>
      <c r="BL8" s="646"/>
      <c r="BM8" s="646"/>
      <c r="BN8" s="647"/>
      <c r="BO8" s="648">
        <v>1.2</v>
      </c>
      <c r="BP8" s="648"/>
      <c r="BQ8" s="648"/>
      <c r="BR8" s="648"/>
      <c r="BS8" s="654" t="s">
        <v>140</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6952905</v>
      </c>
      <c r="CS8" s="646"/>
      <c r="CT8" s="646"/>
      <c r="CU8" s="646"/>
      <c r="CV8" s="646"/>
      <c r="CW8" s="646"/>
      <c r="CX8" s="646"/>
      <c r="CY8" s="647"/>
      <c r="CZ8" s="648">
        <v>41.1</v>
      </c>
      <c r="DA8" s="648"/>
      <c r="DB8" s="648"/>
      <c r="DC8" s="648"/>
      <c r="DD8" s="654">
        <v>166185</v>
      </c>
      <c r="DE8" s="646"/>
      <c r="DF8" s="646"/>
      <c r="DG8" s="646"/>
      <c r="DH8" s="646"/>
      <c r="DI8" s="646"/>
      <c r="DJ8" s="646"/>
      <c r="DK8" s="646"/>
      <c r="DL8" s="646"/>
      <c r="DM8" s="646"/>
      <c r="DN8" s="646"/>
      <c r="DO8" s="646"/>
      <c r="DP8" s="647"/>
      <c r="DQ8" s="654">
        <v>3068760</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20443</v>
      </c>
      <c r="S9" s="646"/>
      <c r="T9" s="646"/>
      <c r="U9" s="646"/>
      <c r="V9" s="646"/>
      <c r="W9" s="646"/>
      <c r="X9" s="646"/>
      <c r="Y9" s="647"/>
      <c r="Z9" s="648">
        <v>0.1</v>
      </c>
      <c r="AA9" s="648"/>
      <c r="AB9" s="648"/>
      <c r="AC9" s="648"/>
      <c r="AD9" s="649">
        <v>20443</v>
      </c>
      <c r="AE9" s="649"/>
      <c r="AF9" s="649"/>
      <c r="AG9" s="649"/>
      <c r="AH9" s="649"/>
      <c r="AI9" s="649"/>
      <c r="AJ9" s="649"/>
      <c r="AK9" s="649"/>
      <c r="AL9" s="650">
        <v>0.2</v>
      </c>
      <c r="AM9" s="651"/>
      <c r="AN9" s="651"/>
      <c r="AO9" s="652"/>
      <c r="AP9" s="642" t="s">
        <v>244</v>
      </c>
      <c r="AQ9" s="643"/>
      <c r="AR9" s="643"/>
      <c r="AS9" s="643"/>
      <c r="AT9" s="643"/>
      <c r="AU9" s="643"/>
      <c r="AV9" s="643"/>
      <c r="AW9" s="643"/>
      <c r="AX9" s="643"/>
      <c r="AY9" s="643"/>
      <c r="AZ9" s="643"/>
      <c r="BA9" s="643"/>
      <c r="BB9" s="643"/>
      <c r="BC9" s="643"/>
      <c r="BD9" s="643"/>
      <c r="BE9" s="643"/>
      <c r="BF9" s="644"/>
      <c r="BG9" s="645">
        <v>3226856</v>
      </c>
      <c r="BH9" s="646"/>
      <c r="BI9" s="646"/>
      <c r="BJ9" s="646"/>
      <c r="BK9" s="646"/>
      <c r="BL9" s="646"/>
      <c r="BM9" s="646"/>
      <c r="BN9" s="647"/>
      <c r="BO9" s="648">
        <v>43.7</v>
      </c>
      <c r="BP9" s="648"/>
      <c r="BQ9" s="648"/>
      <c r="BR9" s="648"/>
      <c r="BS9" s="654" t="s">
        <v>140</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1269652</v>
      </c>
      <c r="CS9" s="646"/>
      <c r="CT9" s="646"/>
      <c r="CU9" s="646"/>
      <c r="CV9" s="646"/>
      <c r="CW9" s="646"/>
      <c r="CX9" s="646"/>
      <c r="CY9" s="647"/>
      <c r="CZ9" s="648">
        <v>7.5</v>
      </c>
      <c r="DA9" s="648"/>
      <c r="DB9" s="648"/>
      <c r="DC9" s="648"/>
      <c r="DD9" s="654">
        <v>24776</v>
      </c>
      <c r="DE9" s="646"/>
      <c r="DF9" s="646"/>
      <c r="DG9" s="646"/>
      <c r="DH9" s="646"/>
      <c r="DI9" s="646"/>
      <c r="DJ9" s="646"/>
      <c r="DK9" s="646"/>
      <c r="DL9" s="646"/>
      <c r="DM9" s="646"/>
      <c r="DN9" s="646"/>
      <c r="DO9" s="646"/>
      <c r="DP9" s="647"/>
      <c r="DQ9" s="654">
        <v>1217055</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140</v>
      </c>
      <c r="S10" s="646"/>
      <c r="T10" s="646"/>
      <c r="U10" s="646"/>
      <c r="V10" s="646"/>
      <c r="W10" s="646"/>
      <c r="X10" s="646"/>
      <c r="Y10" s="647"/>
      <c r="Z10" s="648" t="s">
        <v>140</v>
      </c>
      <c r="AA10" s="648"/>
      <c r="AB10" s="648"/>
      <c r="AC10" s="648"/>
      <c r="AD10" s="649" t="s">
        <v>140</v>
      </c>
      <c r="AE10" s="649"/>
      <c r="AF10" s="649"/>
      <c r="AG10" s="649"/>
      <c r="AH10" s="649"/>
      <c r="AI10" s="649"/>
      <c r="AJ10" s="649"/>
      <c r="AK10" s="649"/>
      <c r="AL10" s="650" t="s">
        <v>140</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136136</v>
      </c>
      <c r="BH10" s="646"/>
      <c r="BI10" s="646"/>
      <c r="BJ10" s="646"/>
      <c r="BK10" s="646"/>
      <c r="BL10" s="646"/>
      <c r="BM10" s="646"/>
      <c r="BN10" s="647"/>
      <c r="BO10" s="648">
        <v>1.8</v>
      </c>
      <c r="BP10" s="648"/>
      <c r="BQ10" s="648"/>
      <c r="BR10" s="648"/>
      <c r="BS10" s="654" t="s">
        <v>182</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42314</v>
      </c>
      <c r="CS10" s="646"/>
      <c r="CT10" s="646"/>
      <c r="CU10" s="646"/>
      <c r="CV10" s="646"/>
      <c r="CW10" s="646"/>
      <c r="CX10" s="646"/>
      <c r="CY10" s="647"/>
      <c r="CZ10" s="648">
        <v>0.2</v>
      </c>
      <c r="DA10" s="648"/>
      <c r="DB10" s="648"/>
      <c r="DC10" s="648"/>
      <c r="DD10" s="654" t="s">
        <v>140</v>
      </c>
      <c r="DE10" s="646"/>
      <c r="DF10" s="646"/>
      <c r="DG10" s="646"/>
      <c r="DH10" s="646"/>
      <c r="DI10" s="646"/>
      <c r="DJ10" s="646"/>
      <c r="DK10" s="646"/>
      <c r="DL10" s="646"/>
      <c r="DM10" s="646"/>
      <c r="DN10" s="646"/>
      <c r="DO10" s="646"/>
      <c r="DP10" s="647"/>
      <c r="DQ10" s="654">
        <v>5314</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913321</v>
      </c>
      <c r="S11" s="646"/>
      <c r="T11" s="646"/>
      <c r="U11" s="646"/>
      <c r="V11" s="646"/>
      <c r="W11" s="646"/>
      <c r="X11" s="646"/>
      <c r="Y11" s="647"/>
      <c r="Z11" s="650">
        <v>5.4</v>
      </c>
      <c r="AA11" s="651"/>
      <c r="AB11" s="651"/>
      <c r="AC11" s="663"/>
      <c r="AD11" s="654">
        <v>913321</v>
      </c>
      <c r="AE11" s="646"/>
      <c r="AF11" s="646"/>
      <c r="AG11" s="646"/>
      <c r="AH11" s="646"/>
      <c r="AI11" s="646"/>
      <c r="AJ11" s="646"/>
      <c r="AK11" s="647"/>
      <c r="AL11" s="650">
        <v>10</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230333</v>
      </c>
      <c r="BH11" s="646"/>
      <c r="BI11" s="646"/>
      <c r="BJ11" s="646"/>
      <c r="BK11" s="646"/>
      <c r="BL11" s="646"/>
      <c r="BM11" s="646"/>
      <c r="BN11" s="647"/>
      <c r="BO11" s="648">
        <v>3.1</v>
      </c>
      <c r="BP11" s="648"/>
      <c r="BQ11" s="648"/>
      <c r="BR11" s="648"/>
      <c r="BS11" s="654">
        <v>5679</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25591</v>
      </c>
      <c r="CS11" s="646"/>
      <c r="CT11" s="646"/>
      <c r="CU11" s="646"/>
      <c r="CV11" s="646"/>
      <c r="CW11" s="646"/>
      <c r="CX11" s="646"/>
      <c r="CY11" s="647"/>
      <c r="CZ11" s="648">
        <v>0.2</v>
      </c>
      <c r="DA11" s="648"/>
      <c r="DB11" s="648"/>
      <c r="DC11" s="648"/>
      <c r="DD11" s="654" t="s">
        <v>140</v>
      </c>
      <c r="DE11" s="646"/>
      <c r="DF11" s="646"/>
      <c r="DG11" s="646"/>
      <c r="DH11" s="646"/>
      <c r="DI11" s="646"/>
      <c r="DJ11" s="646"/>
      <c r="DK11" s="646"/>
      <c r="DL11" s="646"/>
      <c r="DM11" s="646"/>
      <c r="DN11" s="646"/>
      <c r="DO11" s="646"/>
      <c r="DP11" s="647"/>
      <c r="DQ11" s="654">
        <v>20801</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t="s">
        <v>140</v>
      </c>
      <c r="S12" s="646"/>
      <c r="T12" s="646"/>
      <c r="U12" s="646"/>
      <c r="V12" s="646"/>
      <c r="W12" s="646"/>
      <c r="X12" s="646"/>
      <c r="Y12" s="647"/>
      <c r="Z12" s="648" t="s">
        <v>140</v>
      </c>
      <c r="AA12" s="648"/>
      <c r="AB12" s="648"/>
      <c r="AC12" s="648"/>
      <c r="AD12" s="649" t="s">
        <v>182</v>
      </c>
      <c r="AE12" s="649"/>
      <c r="AF12" s="649"/>
      <c r="AG12" s="649"/>
      <c r="AH12" s="649"/>
      <c r="AI12" s="649"/>
      <c r="AJ12" s="649"/>
      <c r="AK12" s="649"/>
      <c r="AL12" s="650" t="s">
        <v>182</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2939304</v>
      </c>
      <c r="BH12" s="646"/>
      <c r="BI12" s="646"/>
      <c r="BJ12" s="646"/>
      <c r="BK12" s="646"/>
      <c r="BL12" s="646"/>
      <c r="BM12" s="646"/>
      <c r="BN12" s="647"/>
      <c r="BO12" s="648">
        <v>39.799999999999997</v>
      </c>
      <c r="BP12" s="648"/>
      <c r="BQ12" s="648"/>
      <c r="BR12" s="648"/>
      <c r="BS12" s="654" t="s">
        <v>140</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77037</v>
      </c>
      <c r="CS12" s="646"/>
      <c r="CT12" s="646"/>
      <c r="CU12" s="646"/>
      <c r="CV12" s="646"/>
      <c r="CW12" s="646"/>
      <c r="CX12" s="646"/>
      <c r="CY12" s="647"/>
      <c r="CZ12" s="648">
        <v>0.5</v>
      </c>
      <c r="DA12" s="648"/>
      <c r="DB12" s="648"/>
      <c r="DC12" s="648"/>
      <c r="DD12" s="654" t="s">
        <v>131</v>
      </c>
      <c r="DE12" s="646"/>
      <c r="DF12" s="646"/>
      <c r="DG12" s="646"/>
      <c r="DH12" s="646"/>
      <c r="DI12" s="646"/>
      <c r="DJ12" s="646"/>
      <c r="DK12" s="646"/>
      <c r="DL12" s="646"/>
      <c r="DM12" s="646"/>
      <c r="DN12" s="646"/>
      <c r="DO12" s="646"/>
      <c r="DP12" s="647"/>
      <c r="DQ12" s="654">
        <v>47635</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140</v>
      </c>
      <c r="S13" s="646"/>
      <c r="T13" s="646"/>
      <c r="U13" s="646"/>
      <c r="V13" s="646"/>
      <c r="W13" s="646"/>
      <c r="X13" s="646"/>
      <c r="Y13" s="647"/>
      <c r="Z13" s="648" t="s">
        <v>182</v>
      </c>
      <c r="AA13" s="648"/>
      <c r="AB13" s="648"/>
      <c r="AC13" s="648"/>
      <c r="AD13" s="649" t="s">
        <v>182</v>
      </c>
      <c r="AE13" s="649"/>
      <c r="AF13" s="649"/>
      <c r="AG13" s="649"/>
      <c r="AH13" s="649"/>
      <c r="AI13" s="649"/>
      <c r="AJ13" s="649"/>
      <c r="AK13" s="649"/>
      <c r="AL13" s="650" t="s">
        <v>140</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2939304</v>
      </c>
      <c r="BH13" s="646"/>
      <c r="BI13" s="646"/>
      <c r="BJ13" s="646"/>
      <c r="BK13" s="646"/>
      <c r="BL13" s="646"/>
      <c r="BM13" s="646"/>
      <c r="BN13" s="647"/>
      <c r="BO13" s="648">
        <v>39.799999999999997</v>
      </c>
      <c r="BP13" s="648"/>
      <c r="BQ13" s="648"/>
      <c r="BR13" s="648"/>
      <c r="BS13" s="654" t="s">
        <v>140</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1806246</v>
      </c>
      <c r="CS13" s="646"/>
      <c r="CT13" s="646"/>
      <c r="CU13" s="646"/>
      <c r="CV13" s="646"/>
      <c r="CW13" s="646"/>
      <c r="CX13" s="646"/>
      <c r="CY13" s="647"/>
      <c r="CZ13" s="648">
        <v>10.7</v>
      </c>
      <c r="DA13" s="648"/>
      <c r="DB13" s="648"/>
      <c r="DC13" s="648"/>
      <c r="DD13" s="654">
        <v>860704</v>
      </c>
      <c r="DE13" s="646"/>
      <c r="DF13" s="646"/>
      <c r="DG13" s="646"/>
      <c r="DH13" s="646"/>
      <c r="DI13" s="646"/>
      <c r="DJ13" s="646"/>
      <c r="DK13" s="646"/>
      <c r="DL13" s="646"/>
      <c r="DM13" s="646"/>
      <c r="DN13" s="646"/>
      <c r="DO13" s="646"/>
      <c r="DP13" s="647"/>
      <c r="DQ13" s="654">
        <v>972976</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15272</v>
      </c>
      <c r="S14" s="646"/>
      <c r="T14" s="646"/>
      <c r="U14" s="646"/>
      <c r="V14" s="646"/>
      <c r="W14" s="646"/>
      <c r="X14" s="646"/>
      <c r="Y14" s="647"/>
      <c r="Z14" s="648">
        <v>0.1</v>
      </c>
      <c r="AA14" s="648"/>
      <c r="AB14" s="648"/>
      <c r="AC14" s="648"/>
      <c r="AD14" s="649">
        <v>15272</v>
      </c>
      <c r="AE14" s="649"/>
      <c r="AF14" s="649"/>
      <c r="AG14" s="649"/>
      <c r="AH14" s="649"/>
      <c r="AI14" s="649"/>
      <c r="AJ14" s="649"/>
      <c r="AK14" s="649"/>
      <c r="AL14" s="650">
        <v>0.2</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88526</v>
      </c>
      <c r="BH14" s="646"/>
      <c r="BI14" s="646"/>
      <c r="BJ14" s="646"/>
      <c r="BK14" s="646"/>
      <c r="BL14" s="646"/>
      <c r="BM14" s="646"/>
      <c r="BN14" s="647"/>
      <c r="BO14" s="648">
        <v>1.2</v>
      </c>
      <c r="BP14" s="648"/>
      <c r="BQ14" s="648"/>
      <c r="BR14" s="648"/>
      <c r="BS14" s="654" t="s">
        <v>140</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592886</v>
      </c>
      <c r="CS14" s="646"/>
      <c r="CT14" s="646"/>
      <c r="CU14" s="646"/>
      <c r="CV14" s="646"/>
      <c r="CW14" s="646"/>
      <c r="CX14" s="646"/>
      <c r="CY14" s="647"/>
      <c r="CZ14" s="648">
        <v>3.5</v>
      </c>
      <c r="DA14" s="648"/>
      <c r="DB14" s="648"/>
      <c r="DC14" s="648"/>
      <c r="DD14" s="654">
        <v>74757</v>
      </c>
      <c r="DE14" s="646"/>
      <c r="DF14" s="646"/>
      <c r="DG14" s="646"/>
      <c r="DH14" s="646"/>
      <c r="DI14" s="646"/>
      <c r="DJ14" s="646"/>
      <c r="DK14" s="646"/>
      <c r="DL14" s="646"/>
      <c r="DM14" s="646"/>
      <c r="DN14" s="646"/>
      <c r="DO14" s="646"/>
      <c r="DP14" s="647"/>
      <c r="DQ14" s="654">
        <v>507838</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140</v>
      </c>
      <c r="S15" s="646"/>
      <c r="T15" s="646"/>
      <c r="U15" s="646"/>
      <c r="V15" s="646"/>
      <c r="W15" s="646"/>
      <c r="X15" s="646"/>
      <c r="Y15" s="647"/>
      <c r="Z15" s="648" t="s">
        <v>140</v>
      </c>
      <c r="AA15" s="648"/>
      <c r="AB15" s="648"/>
      <c r="AC15" s="648"/>
      <c r="AD15" s="649" t="s">
        <v>140</v>
      </c>
      <c r="AE15" s="649"/>
      <c r="AF15" s="649"/>
      <c r="AG15" s="649"/>
      <c r="AH15" s="649"/>
      <c r="AI15" s="649"/>
      <c r="AJ15" s="649"/>
      <c r="AK15" s="649"/>
      <c r="AL15" s="650" t="s">
        <v>140</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269860</v>
      </c>
      <c r="BH15" s="646"/>
      <c r="BI15" s="646"/>
      <c r="BJ15" s="646"/>
      <c r="BK15" s="646"/>
      <c r="BL15" s="646"/>
      <c r="BM15" s="646"/>
      <c r="BN15" s="647"/>
      <c r="BO15" s="648">
        <v>3.7</v>
      </c>
      <c r="BP15" s="648"/>
      <c r="BQ15" s="648"/>
      <c r="BR15" s="648"/>
      <c r="BS15" s="654" t="s">
        <v>140</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1969942</v>
      </c>
      <c r="CS15" s="646"/>
      <c r="CT15" s="646"/>
      <c r="CU15" s="646"/>
      <c r="CV15" s="646"/>
      <c r="CW15" s="646"/>
      <c r="CX15" s="646"/>
      <c r="CY15" s="647"/>
      <c r="CZ15" s="648">
        <v>11.6</v>
      </c>
      <c r="DA15" s="648"/>
      <c r="DB15" s="648"/>
      <c r="DC15" s="648"/>
      <c r="DD15" s="654">
        <v>461922</v>
      </c>
      <c r="DE15" s="646"/>
      <c r="DF15" s="646"/>
      <c r="DG15" s="646"/>
      <c r="DH15" s="646"/>
      <c r="DI15" s="646"/>
      <c r="DJ15" s="646"/>
      <c r="DK15" s="646"/>
      <c r="DL15" s="646"/>
      <c r="DM15" s="646"/>
      <c r="DN15" s="646"/>
      <c r="DO15" s="646"/>
      <c r="DP15" s="647"/>
      <c r="DQ15" s="654">
        <v>1246033</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4333</v>
      </c>
      <c r="S16" s="646"/>
      <c r="T16" s="646"/>
      <c r="U16" s="646"/>
      <c r="V16" s="646"/>
      <c r="W16" s="646"/>
      <c r="X16" s="646"/>
      <c r="Y16" s="647"/>
      <c r="Z16" s="648">
        <v>0</v>
      </c>
      <c r="AA16" s="648"/>
      <c r="AB16" s="648"/>
      <c r="AC16" s="648"/>
      <c r="AD16" s="649">
        <v>4333</v>
      </c>
      <c r="AE16" s="649"/>
      <c r="AF16" s="649"/>
      <c r="AG16" s="649"/>
      <c r="AH16" s="649"/>
      <c r="AI16" s="649"/>
      <c r="AJ16" s="649"/>
      <c r="AK16" s="649"/>
      <c r="AL16" s="650">
        <v>0</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182</v>
      </c>
      <c r="BH16" s="646"/>
      <c r="BI16" s="646"/>
      <c r="BJ16" s="646"/>
      <c r="BK16" s="646"/>
      <c r="BL16" s="646"/>
      <c r="BM16" s="646"/>
      <c r="BN16" s="647"/>
      <c r="BO16" s="648" t="s">
        <v>182</v>
      </c>
      <c r="BP16" s="648"/>
      <c r="BQ16" s="648"/>
      <c r="BR16" s="648"/>
      <c r="BS16" s="654" t="s">
        <v>140</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332627</v>
      </c>
      <c r="CS16" s="646"/>
      <c r="CT16" s="646"/>
      <c r="CU16" s="646"/>
      <c r="CV16" s="646"/>
      <c r="CW16" s="646"/>
      <c r="CX16" s="646"/>
      <c r="CY16" s="647"/>
      <c r="CZ16" s="648">
        <v>2</v>
      </c>
      <c r="DA16" s="648"/>
      <c r="DB16" s="648"/>
      <c r="DC16" s="648"/>
      <c r="DD16" s="654" t="s">
        <v>131</v>
      </c>
      <c r="DE16" s="646"/>
      <c r="DF16" s="646"/>
      <c r="DG16" s="646"/>
      <c r="DH16" s="646"/>
      <c r="DI16" s="646"/>
      <c r="DJ16" s="646"/>
      <c r="DK16" s="646"/>
      <c r="DL16" s="646"/>
      <c r="DM16" s="646"/>
      <c r="DN16" s="646"/>
      <c r="DO16" s="646"/>
      <c r="DP16" s="647"/>
      <c r="DQ16" s="654">
        <v>16345</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100738</v>
      </c>
      <c r="S17" s="646"/>
      <c r="T17" s="646"/>
      <c r="U17" s="646"/>
      <c r="V17" s="646"/>
      <c r="W17" s="646"/>
      <c r="X17" s="646"/>
      <c r="Y17" s="647"/>
      <c r="Z17" s="648">
        <v>0.6</v>
      </c>
      <c r="AA17" s="648"/>
      <c r="AB17" s="648"/>
      <c r="AC17" s="648"/>
      <c r="AD17" s="649">
        <v>100738</v>
      </c>
      <c r="AE17" s="649"/>
      <c r="AF17" s="649"/>
      <c r="AG17" s="649"/>
      <c r="AH17" s="649"/>
      <c r="AI17" s="649"/>
      <c r="AJ17" s="649"/>
      <c r="AK17" s="649"/>
      <c r="AL17" s="650">
        <v>1.1000000000000001</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140</v>
      </c>
      <c r="BH17" s="646"/>
      <c r="BI17" s="646"/>
      <c r="BJ17" s="646"/>
      <c r="BK17" s="646"/>
      <c r="BL17" s="646"/>
      <c r="BM17" s="646"/>
      <c r="BN17" s="647"/>
      <c r="BO17" s="648" t="s">
        <v>140</v>
      </c>
      <c r="BP17" s="648"/>
      <c r="BQ17" s="648"/>
      <c r="BR17" s="648"/>
      <c r="BS17" s="654" t="s">
        <v>131</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1680877</v>
      </c>
      <c r="CS17" s="646"/>
      <c r="CT17" s="646"/>
      <c r="CU17" s="646"/>
      <c r="CV17" s="646"/>
      <c r="CW17" s="646"/>
      <c r="CX17" s="646"/>
      <c r="CY17" s="647"/>
      <c r="CZ17" s="648">
        <v>9.9</v>
      </c>
      <c r="DA17" s="648"/>
      <c r="DB17" s="648"/>
      <c r="DC17" s="648"/>
      <c r="DD17" s="654" t="s">
        <v>140</v>
      </c>
      <c r="DE17" s="646"/>
      <c r="DF17" s="646"/>
      <c r="DG17" s="646"/>
      <c r="DH17" s="646"/>
      <c r="DI17" s="646"/>
      <c r="DJ17" s="646"/>
      <c r="DK17" s="646"/>
      <c r="DL17" s="646"/>
      <c r="DM17" s="646"/>
      <c r="DN17" s="646"/>
      <c r="DO17" s="646"/>
      <c r="DP17" s="647"/>
      <c r="DQ17" s="654">
        <v>1672627</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42659</v>
      </c>
      <c r="S18" s="646"/>
      <c r="T18" s="646"/>
      <c r="U18" s="646"/>
      <c r="V18" s="646"/>
      <c r="W18" s="646"/>
      <c r="X18" s="646"/>
      <c r="Y18" s="647"/>
      <c r="Z18" s="648">
        <v>0.3</v>
      </c>
      <c r="AA18" s="648"/>
      <c r="AB18" s="648"/>
      <c r="AC18" s="648"/>
      <c r="AD18" s="649">
        <v>42659</v>
      </c>
      <c r="AE18" s="649"/>
      <c r="AF18" s="649"/>
      <c r="AG18" s="649"/>
      <c r="AH18" s="649"/>
      <c r="AI18" s="649"/>
      <c r="AJ18" s="649"/>
      <c r="AK18" s="649"/>
      <c r="AL18" s="650">
        <v>0.5</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140</v>
      </c>
      <c r="BH18" s="646"/>
      <c r="BI18" s="646"/>
      <c r="BJ18" s="646"/>
      <c r="BK18" s="646"/>
      <c r="BL18" s="646"/>
      <c r="BM18" s="646"/>
      <c r="BN18" s="647"/>
      <c r="BO18" s="648" t="s">
        <v>140</v>
      </c>
      <c r="BP18" s="648"/>
      <c r="BQ18" s="648"/>
      <c r="BR18" s="648"/>
      <c r="BS18" s="654" t="s">
        <v>140</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140</v>
      </c>
      <c r="CS18" s="646"/>
      <c r="CT18" s="646"/>
      <c r="CU18" s="646"/>
      <c r="CV18" s="646"/>
      <c r="CW18" s="646"/>
      <c r="CX18" s="646"/>
      <c r="CY18" s="647"/>
      <c r="CZ18" s="648" t="s">
        <v>131</v>
      </c>
      <c r="DA18" s="648"/>
      <c r="DB18" s="648"/>
      <c r="DC18" s="648"/>
      <c r="DD18" s="654" t="s">
        <v>140</v>
      </c>
      <c r="DE18" s="646"/>
      <c r="DF18" s="646"/>
      <c r="DG18" s="646"/>
      <c r="DH18" s="646"/>
      <c r="DI18" s="646"/>
      <c r="DJ18" s="646"/>
      <c r="DK18" s="646"/>
      <c r="DL18" s="646"/>
      <c r="DM18" s="646"/>
      <c r="DN18" s="646"/>
      <c r="DO18" s="646"/>
      <c r="DP18" s="647"/>
      <c r="DQ18" s="654" t="s">
        <v>140</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2063</v>
      </c>
      <c r="S19" s="646"/>
      <c r="T19" s="646"/>
      <c r="U19" s="646"/>
      <c r="V19" s="646"/>
      <c r="W19" s="646"/>
      <c r="X19" s="646"/>
      <c r="Y19" s="647"/>
      <c r="Z19" s="648">
        <v>0</v>
      </c>
      <c r="AA19" s="648"/>
      <c r="AB19" s="648"/>
      <c r="AC19" s="648"/>
      <c r="AD19" s="649">
        <v>2063</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409578</v>
      </c>
      <c r="BH19" s="646"/>
      <c r="BI19" s="646"/>
      <c r="BJ19" s="646"/>
      <c r="BK19" s="646"/>
      <c r="BL19" s="646"/>
      <c r="BM19" s="646"/>
      <c r="BN19" s="647"/>
      <c r="BO19" s="648">
        <v>5.5</v>
      </c>
      <c r="BP19" s="648"/>
      <c r="BQ19" s="648"/>
      <c r="BR19" s="648"/>
      <c r="BS19" s="654" t="s">
        <v>140</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131</v>
      </c>
      <c r="CS19" s="646"/>
      <c r="CT19" s="646"/>
      <c r="CU19" s="646"/>
      <c r="CV19" s="646"/>
      <c r="CW19" s="646"/>
      <c r="CX19" s="646"/>
      <c r="CY19" s="647"/>
      <c r="CZ19" s="648" t="s">
        <v>140</v>
      </c>
      <c r="DA19" s="648"/>
      <c r="DB19" s="648"/>
      <c r="DC19" s="648"/>
      <c r="DD19" s="654" t="s">
        <v>182</v>
      </c>
      <c r="DE19" s="646"/>
      <c r="DF19" s="646"/>
      <c r="DG19" s="646"/>
      <c r="DH19" s="646"/>
      <c r="DI19" s="646"/>
      <c r="DJ19" s="646"/>
      <c r="DK19" s="646"/>
      <c r="DL19" s="646"/>
      <c r="DM19" s="646"/>
      <c r="DN19" s="646"/>
      <c r="DO19" s="646"/>
      <c r="DP19" s="647"/>
      <c r="DQ19" s="654" t="s">
        <v>140</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685</v>
      </c>
      <c r="S20" s="646"/>
      <c r="T20" s="646"/>
      <c r="U20" s="646"/>
      <c r="V20" s="646"/>
      <c r="W20" s="646"/>
      <c r="X20" s="646"/>
      <c r="Y20" s="647"/>
      <c r="Z20" s="648">
        <v>0</v>
      </c>
      <c r="AA20" s="648"/>
      <c r="AB20" s="648"/>
      <c r="AC20" s="648"/>
      <c r="AD20" s="649">
        <v>685</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409578</v>
      </c>
      <c r="BH20" s="646"/>
      <c r="BI20" s="646"/>
      <c r="BJ20" s="646"/>
      <c r="BK20" s="646"/>
      <c r="BL20" s="646"/>
      <c r="BM20" s="646"/>
      <c r="BN20" s="647"/>
      <c r="BO20" s="648">
        <v>5.5</v>
      </c>
      <c r="BP20" s="648"/>
      <c r="BQ20" s="648"/>
      <c r="BR20" s="648"/>
      <c r="BS20" s="654" t="s">
        <v>140</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16929391</v>
      </c>
      <c r="CS20" s="646"/>
      <c r="CT20" s="646"/>
      <c r="CU20" s="646"/>
      <c r="CV20" s="646"/>
      <c r="CW20" s="646"/>
      <c r="CX20" s="646"/>
      <c r="CY20" s="647"/>
      <c r="CZ20" s="648">
        <v>100</v>
      </c>
      <c r="DA20" s="648"/>
      <c r="DB20" s="648"/>
      <c r="DC20" s="648"/>
      <c r="DD20" s="654">
        <v>1748740</v>
      </c>
      <c r="DE20" s="646"/>
      <c r="DF20" s="646"/>
      <c r="DG20" s="646"/>
      <c r="DH20" s="646"/>
      <c r="DI20" s="646"/>
      <c r="DJ20" s="646"/>
      <c r="DK20" s="646"/>
      <c r="DL20" s="646"/>
      <c r="DM20" s="646"/>
      <c r="DN20" s="646"/>
      <c r="DO20" s="646"/>
      <c r="DP20" s="647"/>
      <c r="DQ20" s="654">
        <v>10615927</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55331</v>
      </c>
      <c r="S21" s="646"/>
      <c r="T21" s="646"/>
      <c r="U21" s="646"/>
      <c r="V21" s="646"/>
      <c r="W21" s="646"/>
      <c r="X21" s="646"/>
      <c r="Y21" s="647"/>
      <c r="Z21" s="648">
        <v>0.3</v>
      </c>
      <c r="AA21" s="648"/>
      <c r="AB21" s="648"/>
      <c r="AC21" s="648"/>
      <c r="AD21" s="649">
        <v>55331</v>
      </c>
      <c r="AE21" s="649"/>
      <c r="AF21" s="649"/>
      <c r="AG21" s="649"/>
      <c r="AH21" s="649"/>
      <c r="AI21" s="649"/>
      <c r="AJ21" s="649"/>
      <c r="AK21" s="649"/>
      <c r="AL21" s="650">
        <v>0.6</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t="s">
        <v>182</v>
      </c>
      <c r="BH21" s="646"/>
      <c r="BI21" s="646"/>
      <c r="BJ21" s="646"/>
      <c r="BK21" s="646"/>
      <c r="BL21" s="646"/>
      <c r="BM21" s="646"/>
      <c r="BN21" s="647"/>
      <c r="BO21" s="648" t="s">
        <v>140</v>
      </c>
      <c r="BP21" s="648"/>
      <c r="BQ21" s="648"/>
      <c r="BR21" s="648"/>
      <c r="BS21" s="654" t="s">
        <v>140</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994817</v>
      </c>
      <c r="S22" s="646"/>
      <c r="T22" s="646"/>
      <c r="U22" s="646"/>
      <c r="V22" s="646"/>
      <c r="W22" s="646"/>
      <c r="X22" s="646"/>
      <c r="Y22" s="647"/>
      <c r="Z22" s="648">
        <v>5.9</v>
      </c>
      <c r="AA22" s="648"/>
      <c r="AB22" s="648"/>
      <c r="AC22" s="648"/>
      <c r="AD22" s="649">
        <v>924864</v>
      </c>
      <c r="AE22" s="649"/>
      <c r="AF22" s="649"/>
      <c r="AG22" s="649"/>
      <c r="AH22" s="649"/>
      <c r="AI22" s="649"/>
      <c r="AJ22" s="649"/>
      <c r="AK22" s="649"/>
      <c r="AL22" s="650">
        <v>10.1</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140</v>
      </c>
      <c r="BH22" s="646"/>
      <c r="BI22" s="646"/>
      <c r="BJ22" s="646"/>
      <c r="BK22" s="646"/>
      <c r="BL22" s="646"/>
      <c r="BM22" s="646"/>
      <c r="BN22" s="647"/>
      <c r="BO22" s="648" t="s">
        <v>140</v>
      </c>
      <c r="BP22" s="648"/>
      <c r="BQ22" s="648"/>
      <c r="BR22" s="648"/>
      <c r="BS22" s="654" t="s">
        <v>140</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924864</v>
      </c>
      <c r="S23" s="646"/>
      <c r="T23" s="646"/>
      <c r="U23" s="646"/>
      <c r="V23" s="646"/>
      <c r="W23" s="646"/>
      <c r="X23" s="646"/>
      <c r="Y23" s="647"/>
      <c r="Z23" s="648">
        <v>5.4</v>
      </c>
      <c r="AA23" s="648"/>
      <c r="AB23" s="648"/>
      <c r="AC23" s="648"/>
      <c r="AD23" s="649">
        <v>924864</v>
      </c>
      <c r="AE23" s="649"/>
      <c r="AF23" s="649"/>
      <c r="AG23" s="649"/>
      <c r="AH23" s="649"/>
      <c r="AI23" s="649"/>
      <c r="AJ23" s="649"/>
      <c r="AK23" s="649"/>
      <c r="AL23" s="650">
        <v>10.1</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v>409578</v>
      </c>
      <c r="BH23" s="646"/>
      <c r="BI23" s="646"/>
      <c r="BJ23" s="646"/>
      <c r="BK23" s="646"/>
      <c r="BL23" s="646"/>
      <c r="BM23" s="646"/>
      <c r="BN23" s="647"/>
      <c r="BO23" s="648">
        <v>5.5</v>
      </c>
      <c r="BP23" s="648"/>
      <c r="BQ23" s="648"/>
      <c r="BR23" s="648"/>
      <c r="BS23" s="654" t="s">
        <v>140</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69953</v>
      </c>
      <c r="S24" s="646"/>
      <c r="T24" s="646"/>
      <c r="U24" s="646"/>
      <c r="V24" s="646"/>
      <c r="W24" s="646"/>
      <c r="X24" s="646"/>
      <c r="Y24" s="647"/>
      <c r="Z24" s="648">
        <v>0.4</v>
      </c>
      <c r="AA24" s="648"/>
      <c r="AB24" s="648"/>
      <c r="AC24" s="648"/>
      <c r="AD24" s="649" t="s">
        <v>140</v>
      </c>
      <c r="AE24" s="649"/>
      <c r="AF24" s="649"/>
      <c r="AG24" s="649"/>
      <c r="AH24" s="649"/>
      <c r="AI24" s="649"/>
      <c r="AJ24" s="649"/>
      <c r="AK24" s="649"/>
      <c r="AL24" s="650" t="s">
        <v>131</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140</v>
      </c>
      <c r="BH24" s="646"/>
      <c r="BI24" s="646"/>
      <c r="BJ24" s="646"/>
      <c r="BK24" s="646"/>
      <c r="BL24" s="646"/>
      <c r="BM24" s="646"/>
      <c r="BN24" s="647"/>
      <c r="BO24" s="648" t="s">
        <v>140</v>
      </c>
      <c r="BP24" s="648"/>
      <c r="BQ24" s="648"/>
      <c r="BR24" s="648"/>
      <c r="BS24" s="654" t="s">
        <v>140</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9570718</v>
      </c>
      <c r="CS24" s="635"/>
      <c r="CT24" s="635"/>
      <c r="CU24" s="635"/>
      <c r="CV24" s="635"/>
      <c r="CW24" s="635"/>
      <c r="CX24" s="635"/>
      <c r="CY24" s="636"/>
      <c r="CZ24" s="639">
        <v>56.5</v>
      </c>
      <c r="DA24" s="640"/>
      <c r="DB24" s="640"/>
      <c r="DC24" s="659"/>
      <c r="DD24" s="684">
        <v>5823727</v>
      </c>
      <c r="DE24" s="635"/>
      <c r="DF24" s="635"/>
      <c r="DG24" s="635"/>
      <c r="DH24" s="635"/>
      <c r="DI24" s="635"/>
      <c r="DJ24" s="635"/>
      <c r="DK24" s="636"/>
      <c r="DL24" s="684">
        <v>5774068</v>
      </c>
      <c r="DM24" s="635"/>
      <c r="DN24" s="635"/>
      <c r="DO24" s="635"/>
      <c r="DP24" s="635"/>
      <c r="DQ24" s="635"/>
      <c r="DR24" s="635"/>
      <c r="DS24" s="635"/>
      <c r="DT24" s="635"/>
      <c r="DU24" s="635"/>
      <c r="DV24" s="636"/>
      <c r="DW24" s="639">
        <v>57.7</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182</v>
      </c>
      <c r="S25" s="646"/>
      <c r="T25" s="646"/>
      <c r="U25" s="646"/>
      <c r="V25" s="646"/>
      <c r="W25" s="646"/>
      <c r="X25" s="646"/>
      <c r="Y25" s="647"/>
      <c r="Z25" s="648" t="s">
        <v>131</v>
      </c>
      <c r="AA25" s="648"/>
      <c r="AB25" s="648"/>
      <c r="AC25" s="648"/>
      <c r="AD25" s="649" t="s">
        <v>140</v>
      </c>
      <c r="AE25" s="649"/>
      <c r="AF25" s="649"/>
      <c r="AG25" s="649"/>
      <c r="AH25" s="649"/>
      <c r="AI25" s="649"/>
      <c r="AJ25" s="649"/>
      <c r="AK25" s="649"/>
      <c r="AL25" s="650" t="s">
        <v>140</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140</v>
      </c>
      <c r="BH25" s="646"/>
      <c r="BI25" s="646"/>
      <c r="BJ25" s="646"/>
      <c r="BK25" s="646"/>
      <c r="BL25" s="646"/>
      <c r="BM25" s="646"/>
      <c r="BN25" s="647"/>
      <c r="BO25" s="648" t="s">
        <v>131</v>
      </c>
      <c r="BP25" s="648"/>
      <c r="BQ25" s="648"/>
      <c r="BR25" s="648"/>
      <c r="BS25" s="654" t="s">
        <v>140</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2943309</v>
      </c>
      <c r="CS25" s="681"/>
      <c r="CT25" s="681"/>
      <c r="CU25" s="681"/>
      <c r="CV25" s="681"/>
      <c r="CW25" s="681"/>
      <c r="CX25" s="681"/>
      <c r="CY25" s="682"/>
      <c r="CZ25" s="650">
        <v>17.399999999999999</v>
      </c>
      <c r="DA25" s="679"/>
      <c r="DB25" s="679"/>
      <c r="DC25" s="683"/>
      <c r="DD25" s="654">
        <v>2729798</v>
      </c>
      <c r="DE25" s="681"/>
      <c r="DF25" s="681"/>
      <c r="DG25" s="681"/>
      <c r="DH25" s="681"/>
      <c r="DI25" s="681"/>
      <c r="DJ25" s="681"/>
      <c r="DK25" s="682"/>
      <c r="DL25" s="654">
        <v>2681998</v>
      </c>
      <c r="DM25" s="681"/>
      <c r="DN25" s="681"/>
      <c r="DO25" s="681"/>
      <c r="DP25" s="681"/>
      <c r="DQ25" s="681"/>
      <c r="DR25" s="681"/>
      <c r="DS25" s="681"/>
      <c r="DT25" s="681"/>
      <c r="DU25" s="681"/>
      <c r="DV25" s="682"/>
      <c r="DW25" s="650">
        <v>26.8</v>
      </c>
      <c r="DX25" s="679"/>
      <c r="DY25" s="679"/>
      <c r="DZ25" s="679"/>
      <c r="EA25" s="679"/>
      <c r="EB25" s="679"/>
      <c r="EC25" s="680"/>
    </row>
    <row r="26" spans="2:133" ht="11.25" customHeight="1" x14ac:dyDescent="0.15">
      <c r="B26" s="642" t="s">
        <v>297</v>
      </c>
      <c r="C26" s="643"/>
      <c r="D26" s="643"/>
      <c r="E26" s="643"/>
      <c r="F26" s="643"/>
      <c r="G26" s="643"/>
      <c r="H26" s="643"/>
      <c r="I26" s="643"/>
      <c r="J26" s="643"/>
      <c r="K26" s="643"/>
      <c r="L26" s="643"/>
      <c r="M26" s="643"/>
      <c r="N26" s="643"/>
      <c r="O26" s="643"/>
      <c r="P26" s="643"/>
      <c r="Q26" s="644"/>
      <c r="R26" s="645">
        <v>9565329</v>
      </c>
      <c r="S26" s="646"/>
      <c r="T26" s="646"/>
      <c r="U26" s="646"/>
      <c r="V26" s="646"/>
      <c r="W26" s="646"/>
      <c r="X26" s="646"/>
      <c r="Y26" s="647"/>
      <c r="Z26" s="648">
        <v>56.4</v>
      </c>
      <c r="AA26" s="648"/>
      <c r="AB26" s="648"/>
      <c r="AC26" s="648"/>
      <c r="AD26" s="649">
        <v>9085798</v>
      </c>
      <c r="AE26" s="649"/>
      <c r="AF26" s="649"/>
      <c r="AG26" s="649"/>
      <c r="AH26" s="649"/>
      <c r="AI26" s="649"/>
      <c r="AJ26" s="649"/>
      <c r="AK26" s="649"/>
      <c r="AL26" s="650">
        <v>99.5</v>
      </c>
      <c r="AM26" s="651"/>
      <c r="AN26" s="651"/>
      <c r="AO26" s="652"/>
      <c r="AP26" s="664" t="s">
        <v>298</v>
      </c>
      <c r="AQ26" s="694"/>
      <c r="AR26" s="694"/>
      <c r="AS26" s="694"/>
      <c r="AT26" s="694"/>
      <c r="AU26" s="694"/>
      <c r="AV26" s="694"/>
      <c r="AW26" s="694"/>
      <c r="AX26" s="694"/>
      <c r="AY26" s="694"/>
      <c r="AZ26" s="694"/>
      <c r="BA26" s="694"/>
      <c r="BB26" s="694"/>
      <c r="BC26" s="694"/>
      <c r="BD26" s="694"/>
      <c r="BE26" s="694"/>
      <c r="BF26" s="666"/>
      <c r="BG26" s="645" t="s">
        <v>140</v>
      </c>
      <c r="BH26" s="646"/>
      <c r="BI26" s="646"/>
      <c r="BJ26" s="646"/>
      <c r="BK26" s="646"/>
      <c r="BL26" s="646"/>
      <c r="BM26" s="646"/>
      <c r="BN26" s="647"/>
      <c r="BO26" s="648" t="s">
        <v>131</v>
      </c>
      <c r="BP26" s="648"/>
      <c r="BQ26" s="648"/>
      <c r="BR26" s="648"/>
      <c r="BS26" s="654" t="s">
        <v>140</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1862028</v>
      </c>
      <c r="CS26" s="646"/>
      <c r="CT26" s="646"/>
      <c r="CU26" s="646"/>
      <c r="CV26" s="646"/>
      <c r="CW26" s="646"/>
      <c r="CX26" s="646"/>
      <c r="CY26" s="647"/>
      <c r="CZ26" s="650">
        <v>11</v>
      </c>
      <c r="DA26" s="679"/>
      <c r="DB26" s="679"/>
      <c r="DC26" s="683"/>
      <c r="DD26" s="654">
        <v>1719891</v>
      </c>
      <c r="DE26" s="646"/>
      <c r="DF26" s="646"/>
      <c r="DG26" s="646"/>
      <c r="DH26" s="646"/>
      <c r="DI26" s="646"/>
      <c r="DJ26" s="646"/>
      <c r="DK26" s="647"/>
      <c r="DL26" s="654" t="s">
        <v>182</v>
      </c>
      <c r="DM26" s="646"/>
      <c r="DN26" s="646"/>
      <c r="DO26" s="646"/>
      <c r="DP26" s="646"/>
      <c r="DQ26" s="646"/>
      <c r="DR26" s="646"/>
      <c r="DS26" s="646"/>
      <c r="DT26" s="646"/>
      <c r="DU26" s="646"/>
      <c r="DV26" s="647"/>
      <c r="DW26" s="650" t="s">
        <v>140</v>
      </c>
      <c r="DX26" s="679"/>
      <c r="DY26" s="679"/>
      <c r="DZ26" s="679"/>
      <c r="EA26" s="679"/>
      <c r="EB26" s="679"/>
      <c r="EC26" s="680"/>
    </row>
    <row r="27" spans="2:133" ht="11.25" customHeight="1" x14ac:dyDescent="0.15">
      <c r="B27" s="642" t="s">
        <v>300</v>
      </c>
      <c r="C27" s="643"/>
      <c r="D27" s="643"/>
      <c r="E27" s="643"/>
      <c r="F27" s="643"/>
      <c r="G27" s="643"/>
      <c r="H27" s="643"/>
      <c r="I27" s="643"/>
      <c r="J27" s="643"/>
      <c r="K27" s="643"/>
      <c r="L27" s="643"/>
      <c r="M27" s="643"/>
      <c r="N27" s="643"/>
      <c r="O27" s="643"/>
      <c r="P27" s="643"/>
      <c r="Q27" s="644"/>
      <c r="R27" s="645">
        <v>5503</v>
      </c>
      <c r="S27" s="646"/>
      <c r="T27" s="646"/>
      <c r="U27" s="646"/>
      <c r="V27" s="646"/>
      <c r="W27" s="646"/>
      <c r="X27" s="646"/>
      <c r="Y27" s="647"/>
      <c r="Z27" s="648">
        <v>0</v>
      </c>
      <c r="AA27" s="648"/>
      <c r="AB27" s="648"/>
      <c r="AC27" s="648"/>
      <c r="AD27" s="649">
        <v>5503</v>
      </c>
      <c r="AE27" s="649"/>
      <c r="AF27" s="649"/>
      <c r="AG27" s="649"/>
      <c r="AH27" s="649"/>
      <c r="AI27" s="649"/>
      <c r="AJ27" s="649"/>
      <c r="AK27" s="649"/>
      <c r="AL27" s="650">
        <v>0.1</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7387985</v>
      </c>
      <c r="BH27" s="646"/>
      <c r="BI27" s="646"/>
      <c r="BJ27" s="646"/>
      <c r="BK27" s="646"/>
      <c r="BL27" s="646"/>
      <c r="BM27" s="646"/>
      <c r="BN27" s="647"/>
      <c r="BO27" s="648">
        <v>100</v>
      </c>
      <c r="BP27" s="648"/>
      <c r="BQ27" s="648"/>
      <c r="BR27" s="648"/>
      <c r="BS27" s="654">
        <v>5679</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4946532</v>
      </c>
      <c r="CS27" s="681"/>
      <c r="CT27" s="681"/>
      <c r="CU27" s="681"/>
      <c r="CV27" s="681"/>
      <c r="CW27" s="681"/>
      <c r="CX27" s="681"/>
      <c r="CY27" s="682"/>
      <c r="CZ27" s="650">
        <v>29.2</v>
      </c>
      <c r="DA27" s="679"/>
      <c r="DB27" s="679"/>
      <c r="DC27" s="683"/>
      <c r="DD27" s="654">
        <v>1421302</v>
      </c>
      <c r="DE27" s="681"/>
      <c r="DF27" s="681"/>
      <c r="DG27" s="681"/>
      <c r="DH27" s="681"/>
      <c r="DI27" s="681"/>
      <c r="DJ27" s="681"/>
      <c r="DK27" s="682"/>
      <c r="DL27" s="654">
        <v>1419443</v>
      </c>
      <c r="DM27" s="681"/>
      <c r="DN27" s="681"/>
      <c r="DO27" s="681"/>
      <c r="DP27" s="681"/>
      <c r="DQ27" s="681"/>
      <c r="DR27" s="681"/>
      <c r="DS27" s="681"/>
      <c r="DT27" s="681"/>
      <c r="DU27" s="681"/>
      <c r="DV27" s="682"/>
      <c r="DW27" s="650">
        <v>14.2</v>
      </c>
      <c r="DX27" s="679"/>
      <c r="DY27" s="679"/>
      <c r="DZ27" s="679"/>
      <c r="EA27" s="679"/>
      <c r="EB27" s="679"/>
      <c r="EC27" s="680"/>
    </row>
    <row r="28" spans="2:133" ht="11.25" customHeight="1" x14ac:dyDescent="0.15">
      <c r="B28" s="642" t="s">
        <v>303</v>
      </c>
      <c r="C28" s="643"/>
      <c r="D28" s="643"/>
      <c r="E28" s="643"/>
      <c r="F28" s="643"/>
      <c r="G28" s="643"/>
      <c r="H28" s="643"/>
      <c r="I28" s="643"/>
      <c r="J28" s="643"/>
      <c r="K28" s="643"/>
      <c r="L28" s="643"/>
      <c r="M28" s="643"/>
      <c r="N28" s="643"/>
      <c r="O28" s="643"/>
      <c r="P28" s="643"/>
      <c r="Q28" s="644"/>
      <c r="R28" s="645">
        <v>252282</v>
      </c>
      <c r="S28" s="646"/>
      <c r="T28" s="646"/>
      <c r="U28" s="646"/>
      <c r="V28" s="646"/>
      <c r="W28" s="646"/>
      <c r="X28" s="646"/>
      <c r="Y28" s="647"/>
      <c r="Z28" s="648">
        <v>1.5</v>
      </c>
      <c r="AA28" s="648"/>
      <c r="AB28" s="648"/>
      <c r="AC28" s="648"/>
      <c r="AD28" s="649" t="s">
        <v>140</v>
      </c>
      <c r="AE28" s="649"/>
      <c r="AF28" s="649"/>
      <c r="AG28" s="649"/>
      <c r="AH28" s="649"/>
      <c r="AI28" s="649"/>
      <c r="AJ28" s="649"/>
      <c r="AK28" s="649"/>
      <c r="AL28" s="650" t="s">
        <v>140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1680877</v>
      </c>
      <c r="CS28" s="646"/>
      <c r="CT28" s="646"/>
      <c r="CU28" s="646"/>
      <c r="CV28" s="646"/>
      <c r="CW28" s="646"/>
      <c r="CX28" s="646"/>
      <c r="CY28" s="647"/>
      <c r="CZ28" s="650">
        <v>9.9</v>
      </c>
      <c r="DA28" s="679"/>
      <c r="DB28" s="679"/>
      <c r="DC28" s="683"/>
      <c r="DD28" s="654">
        <v>1672627</v>
      </c>
      <c r="DE28" s="646"/>
      <c r="DF28" s="646"/>
      <c r="DG28" s="646"/>
      <c r="DH28" s="646"/>
      <c r="DI28" s="646"/>
      <c r="DJ28" s="646"/>
      <c r="DK28" s="647"/>
      <c r="DL28" s="654">
        <v>1672627</v>
      </c>
      <c r="DM28" s="646"/>
      <c r="DN28" s="646"/>
      <c r="DO28" s="646"/>
      <c r="DP28" s="646"/>
      <c r="DQ28" s="646"/>
      <c r="DR28" s="646"/>
      <c r="DS28" s="646"/>
      <c r="DT28" s="646"/>
      <c r="DU28" s="646"/>
      <c r="DV28" s="647"/>
      <c r="DW28" s="650">
        <v>16.7</v>
      </c>
      <c r="DX28" s="679"/>
      <c r="DY28" s="679"/>
      <c r="DZ28" s="679"/>
      <c r="EA28" s="679"/>
      <c r="EB28" s="679"/>
      <c r="EC28" s="680"/>
    </row>
    <row r="29" spans="2:133" ht="11.25" customHeight="1" x14ac:dyDescent="0.15">
      <c r="B29" s="642" t="s">
        <v>305</v>
      </c>
      <c r="C29" s="643"/>
      <c r="D29" s="643"/>
      <c r="E29" s="643"/>
      <c r="F29" s="643"/>
      <c r="G29" s="643"/>
      <c r="H29" s="643"/>
      <c r="I29" s="643"/>
      <c r="J29" s="643"/>
      <c r="K29" s="643"/>
      <c r="L29" s="643"/>
      <c r="M29" s="643"/>
      <c r="N29" s="643"/>
      <c r="O29" s="643"/>
      <c r="P29" s="643"/>
      <c r="Q29" s="644"/>
      <c r="R29" s="645">
        <v>87744</v>
      </c>
      <c r="S29" s="646"/>
      <c r="T29" s="646"/>
      <c r="U29" s="646"/>
      <c r="V29" s="646"/>
      <c r="W29" s="646"/>
      <c r="X29" s="646"/>
      <c r="Y29" s="647"/>
      <c r="Z29" s="648">
        <v>0.5</v>
      </c>
      <c r="AA29" s="648"/>
      <c r="AB29" s="648"/>
      <c r="AC29" s="648"/>
      <c r="AD29" s="649">
        <v>39267</v>
      </c>
      <c r="AE29" s="649"/>
      <c r="AF29" s="649"/>
      <c r="AG29" s="649"/>
      <c r="AH29" s="649"/>
      <c r="AI29" s="649"/>
      <c r="AJ29" s="649"/>
      <c r="AK29" s="649"/>
      <c r="AL29" s="650">
        <v>0.4</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306</v>
      </c>
      <c r="CE29" s="686"/>
      <c r="CF29" s="660" t="s">
        <v>307</v>
      </c>
      <c r="CG29" s="661"/>
      <c r="CH29" s="661"/>
      <c r="CI29" s="661"/>
      <c r="CJ29" s="661"/>
      <c r="CK29" s="661"/>
      <c r="CL29" s="661"/>
      <c r="CM29" s="661"/>
      <c r="CN29" s="661"/>
      <c r="CO29" s="661"/>
      <c r="CP29" s="661"/>
      <c r="CQ29" s="662"/>
      <c r="CR29" s="645">
        <v>1680844</v>
      </c>
      <c r="CS29" s="681"/>
      <c r="CT29" s="681"/>
      <c r="CU29" s="681"/>
      <c r="CV29" s="681"/>
      <c r="CW29" s="681"/>
      <c r="CX29" s="681"/>
      <c r="CY29" s="682"/>
      <c r="CZ29" s="650">
        <v>9.9</v>
      </c>
      <c r="DA29" s="679"/>
      <c r="DB29" s="679"/>
      <c r="DC29" s="683"/>
      <c r="DD29" s="654">
        <v>1672594</v>
      </c>
      <c r="DE29" s="681"/>
      <c r="DF29" s="681"/>
      <c r="DG29" s="681"/>
      <c r="DH29" s="681"/>
      <c r="DI29" s="681"/>
      <c r="DJ29" s="681"/>
      <c r="DK29" s="682"/>
      <c r="DL29" s="654">
        <v>1672594</v>
      </c>
      <c r="DM29" s="681"/>
      <c r="DN29" s="681"/>
      <c r="DO29" s="681"/>
      <c r="DP29" s="681"/>
      <c r="DQ29" s="681"/>
      <c r="DR29" s="681"/>
      <c r="DS29" s="681"/>
      <c r="DT29" s="681"/>
      <c r="DU29" s="681"/>
      <c r="DV29" s="682"/>
      <c r="DW29" s="650">
        <v>16.7</v>
      </c>
      <c r="DX29" s="679"/>
      <c r="DY29" s="679"/>
      <c r="DZ29" s="679"/>
      <c r="EA29" s="679"/>
      <c r="EB29" s="679"/>
      <c r="EC29" s="680"/>
    </row>
    <row r="30" spans="2:133" ht="11.25" customHeight="1" x14ac:dyDescent="0.15">
      <c r="B30" s="642" t="s">
        <v>308</v>
      </c>
      <c r="C30" s="643"/>
      <c r="D30" s="643"/>
      <c r="E30" s="643"/>
      <c r="F30" s="643"/>
      <c r="G30" s="643"/>
      <c r="H30" s="643"/>
      <c r="I30" s="643"/>
      <c r="J30" s="643"/>
      <c r="K30" s="643"/>
      <c r="L30" s="643"/>
      <c r="M30" s="643"/>
      <c r="N30" s="643"/>
      <c r="O30" s="643"/>
      <c r="P30" s="643"/>
      <c r="Q30" s="644"/>
      <c r="R30" s="645">
        <v>21578</v>
      </c>
      <c r="S30" s="646"/>
      <c r="T30" s="646"/>
      <c r="U30" s="646"/>
      <c r="V30" s="646"/>
      <c r="W30" s="646"/>
      <c r="X30" s="646"/>
      <c r="Y30" s="647"/>
      <c r="Z30" s="648">
        <v>0.1</v>
      </c>
      <c r="AA30" s="648"/>
      <c r="AB30" s="648"/>
      <c r="AC30" s="648"/>
      <c r="AD30" s="649" t="s">
        <v>140</v>
      </c>
      <c r="AE30" s="649"/>
      <c r="AF30" s="649"/>
      <c r="AG30" s="649"/>
      <c r="AH30" s="649"/>
      <c r="AI30" s="649"/>
      <c r="AJ30" s="649"/>
      <c r="AK30" s="649"/>
      <c r="AL30" s="650" t="s">
        <v>131</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309</v>
      </c>
      <c r="BH30" s="698"/>
      <c r="BI30" s="698"/>
      <c r="BJ30" s="698"/>
      <c r="BK30" s="698"/>
      <c r="BL30" s="698"/>
      <c r="BM30" s="698"/>
      <c r="BN30" s="698"/>
      <c r="BO30" s="698"/>
      <c r="BP30" s="698"/>
      <c r="BQ30" s="699"/>
      <c r="BR30" s="624" t="s">
        <v>310</v>
      </c>
      <c r="BS30" s="698"/>
      <c r="BT30" s="698"/>
      <c r="BU30" s="698"/>
      <c r="BV30" s="698"/>
      <c r="BW30" s="698"/>
      <c r="BX30" s="698"/>
      <c r="BY30" s="698"/>
      <c r="BZ30" s="698"/>
      <c r="CA30" s="698"/>
      <c r="CB30" s="699"/>
      <c r="CD30" s="687"/>
      <c r="CE30" s="688"/>
      <c r="CF30" s="660" t="s">
        <v>311</v>
      </c>
      <c r="CG30" s="661"/>
      <c r="CH30" s="661"/>
      <c r="CI30" s="661"/>
      <c r="CJ30" s="661"/>
      <c r="CK30" s="661"/>
      <c r="CL30" s="661"/>
      <c r="CM30" s="661"/>
      <c r="CN30" s="661"/>
      <c r="CO30" s="661"/>
      <c r="CP30" s="661"/>
      <c r="CQ30" s="662"/>
      <c r="CR30" s="645">
        <v>1560431</v>
      </c>
      <c r="CS30" s="646"/>
      <c r="CT30" s="646"/>
      <c r="CU30" s="646"/>
      <c r="CV30" s="646"/>
      <c r="CW30" s="646"/>
      <c r="CX30" s="646"/>
      <c r="CY30" s="647"/>
      <c r="CZ30" s="650">
        <v>9.1999999999999993</v>
      </c>
      <c r="DA30" s="679"/>
      <c r="DB30" s="679"/>
      <c r="DC30" s="683"/>
      <c r="DD30" s="654">
        <v>1553455</v>
      </c>
      <c r="DE30" s="646"/>
      <c r="DF30" s="646"/>
      <c r="DG30" s="646"/>
      <c r="DH30" s="646"/>
      <c r="DI30" s="646"/>
      <c r="DJ30" s="646"/>
      <c r="DK30" s="647"/>
      <c r="DL30" s="654">
        <v>1553455</v>
      </c>
      <c r="DM30" s="646"/>
      <c r="DN30" s="646"/>
      <c r="DO30" s="646"/>
      <c r="DP30" s="646"/>
      <c r="DQ30" s="646"/>
      <c r="DR30" s="646"/>
      <c r="DS30" s="646"/>
      <c r="DT30" s="646"/>
      <c r="DU30" s="646"/>
      <c r="DV30" s="647"/>
      <c r="DW30" s="650">
        <v>15.5</v>
      </c>
      <c r="DX30" s="679"/>
      <c r="DY30" s="679"/>
      <c r="DZ30" s="679"/>
      <c r="EA30" s="679"/>
      <c r="EB30" s="679"/>
      <c r="EC30" s="680"/>
    </row>
    <row r="31" spans="2:133" ht="11.25" customHeight="1" x14ac:dyDescent="0.15">
      <c r="B31" s="642" t="s">
        <v>312</v>
      </c>
      <c r="C31" s="643"/>
      <c r="D31" s="643"/>
      <c r="E31" s="643"/>
      <c r="F31" s="643"/>
      <c r="G31" s="643"/>
      <c r="H31" s="643"/>
      <c r="I31" s="643"/>
      <c r="J31" s="643"/>
      <c r="K31" s="643"/>
      <c r="L31" s="643"/>
      <c r="M31" s="643"/>
      <c r="N31" s="643"/>
      <c r="O31" s="643"/>
      <c r="P31" s="643"/>
      <c r="Q31" s="644"/>
      <c r="R31" s="645">
        <v>3173862</v>
      </c>
      <c r="S31" s="646"/>
      <c r="T31" s="646"/>
      <c r="U31" s="646"/>
      <c r="V31" s="646"/>
      <c r="W31" s="646"/>
      <c r="X31" s="646"/>
      <c r="Y31" s="647"/>
      <c r="Z31" s="648">
        <v>18.7</v>
      </c>
      <c r="AA31" s="648"/>
      <c r="AB31" s="648"/>
      <c r="AC31" s="648"/>
      <c r="AD31" s="649" t="s">
        <v>140</v>
      </c>
      <c r="AE31" s="649"/>
      <c r="AF31" s="649"/>
      <c r="AG31" s="649"/>
      <c r="AH31" s="649"/>
      <c r="AI31" s="649"/>
      <c r="AJ31" s="649"/>
      <c r="AK31" s="649"/>
      <c r="AL31" s="650" t="s">
        <v>140</v>
      </c>
      <c r="AM31" s="651"/>
      <c r="AN31" s="651"/>
      <c r="AO31" s="652"/>
      <c r="AP31" s="702" t="s">
        <v>313</v>
      </c>
      <c r="AQ31" s="703"/>
      <c r="AR31" s="703"/>
      <c r="AS31" s="703"/>
      <c r="AT31" s="708" t="s">
        <v>314</v>
      </c>
      <c r="AU31" s="231"/>
      <c r="AV31" s="231"/>
      <c r="AW31" s="231"/>
      <c r="AX31" s="631" t="s">
        <v>191</v>
      </c>
      <c r="AY31" s="632"/>
      <c r="AZ31" s="632"/>
      <c r="BA31" s="632"/>
      <c r="BB31" s="632"/>
      <c r="BC31" s="632"/>
      <c r="BD31" s="632"/>
      <c r="BE31" s="632"/>
      <c r="BF31" s="633"/>
      <c r="BG31" s="713">
        <v>99.5</v>
      </c>
      <c r="BH31" s="700"/>
      <c r="BI31" s="700"/>
      <c r="BJ31" s="700"/>
      <c r="BK31" s="700"/>
      <c r="BL31" s="700"/>
      <c r="BM31" s="640">
        <v>98.6</v>
      </c>
      <c r="BN31" s="700"/>
      <c r="BO31" s="700"/>
      <c r="BP31" s="700"/>
      <c r="BQ31" s="701"/>
      <c r="BR31" s="713">
        <v>99.6</v>
      </c>
      <c r="BS31" s="700"/>
      <c r="BT31" s="700"/>
      <c r="BU31" s="700"/>
      <c r="BV31" s="700"/>
      <c r="BW31" s="700"/>
      <c r="BX31" s="640">
        <v>98.6</v>
      </c>
      <c r="BY31" s="700"/>
      <c r="BZ31" s="700"/>
      <c r="CA31" s="700"/>
      <c r="CB31" s="701"/>
      <c r="CD31" s="687"/>
      <c r="CE31" s="688"/>
      <c r="CF31" s="660" t="s">
        <v>315</v>
      </c>
      <c r="CG31" s="661"/>
      <c r="CH31" s="661"/>
      <c r="CI31" s="661"/>
      <c r="CJ31" s="661"/>
      <c r="CK31" s="661"/>
      <c r="CL31" s="661"/>
      <c r="CM31" s="661"/>
      <c r="CN31" s="661"/>
      <c r="CO31" s="661"/>
      <c r="CP31" s="661"/>
      <c r="CQ31" s="662"/>
      <c r="CR31" s="645">
        <v>120413</v>
      </c>
      <c r="CS31" s="681"/>
      <c r="CT31" s="681"/>
      <c r="CU31" s="681"/>
      <c r="CV31" s="681"/>
      <c r="CW31" s="681"/>
      <c r="CX31" s="681"/>
      <c r="CY31" s="682"/>
      <c r="CZ31" s="650">
        <v>0.7</v>
      </c>
      <c r="DA31" s="679"/>
      <c r="DB31" s="679"/>
      <c r="DC31" s="683"/>
      <c r="DD31" s="654">
        <v>119139</v>
      </c>
      <c r="DE31" s="681"/>
      <c r="DF31" s="681"/>
      <c r="DG31" s="681"/>
      <c r="DH31" s="681"/>
      <c r="DI31" s="681"/>
      <c r="DJ31" s="681"/>
      <c r="DK31" s="682"/>
      <c r="DL31" s="654">
        <v>119139</v>
      </c>
      <c r="DM31" s="681"/>
      <c r="DN31" s="681"/>
      <c r="DO31" s="681"/>
      <c r="DP31" s="681"/>
      <c r="DQ31" s="681"/>
      <c r="DR31" s="681"/>
      <c r="DS31" s="681"/>
      <c r="DT31" s="681"/>
      <c r="DU31" s="681"/>
      <c r="DV31" s="682"/>
      <c r="DW31" s="650">
        <v>1.2</v>
      </c>
      <c r="DX31" s="679"/>
      <c r="DY31" s="679"/>
      <c r="DZ31" s="679"/>
      <c r="EA31" s="679"/>
      <c r="EB31" s="679"/>
      <c r="EC31" s="680"/>
    </row>
    <row r="32" spans="2:133" ht="11.25" customHeight="1" x14ac:dyDescent="0.15">
      <c r="B32" s="691" t="s">
        <v>316</v>
      </c>
      <c r="C32" s="692"/>
      <c r="D32" s="692"/>
      <c r="E32" s="692"/>
      <c r="F32" s="692"/>
      <c r="G32" s="692"/>
      <c r="H32" s="692"/>
      <c r="I32" s="692"/>
      <c r="J32" s="692"/>
      <c r="K32" s="692"/>
      <c r="L32" s="692"/>
      <c r="M32" s="692"/>
      <c r="N32" s="692"/>
      <c r="O32" s="692"/>
      <c r="P32" s="692"/>
      <c r="Q32" s="693"/>
      <c r="R32" s="645" t="s">
        <v>131</v>
      </c>
      <c r="S32" s="646"/>
      <c r="T32" s="646"/>
      <c r="U32" s="646"/>
      <c r="V32" s="646"/>
      <c r="W32" s="646"/>
      <c r="X32" s="646"/>
      <c r="Y32" s="647"/>
      <c r="Z32" s="648" t="s">
        <v>140</v>
      </c>
      <c r="AA32" s="648"/>
      <c r="AB32" s="648"/>
      <c r="AC32" s="648"/>
      <c r="AD32" s="649" t="s">
        <v>140</v>
      </c>
      <c r="AE32" s="649"/>
      <c r="AF32" s="649"/>
      <c r="AG32" s="649"/>
      <c r="AH32" s="649"/>
      <c r="AI32" s="649"/>
      <c r="AJ32" s="649"/>
      <c r="AK32" s="649"/>
      <c r="AL32" s="650" t="s">
        <v>140</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4">
        <v>99.4</v>
      </c>
      <c r="BH32" s="681"/>
      <c r="BI32" s="681"/>
      <c r="BJ32" s="681"/>
      <c r="BK32" s="681"/>
      <c r="BL32" s="681"/>
      <c r="BM32" s="651">
        <v>98.1</v>
      </c>
      <c r="BN32" s="711"/>
      <c r="BO32" s="711"/>
      <c r="BP32" s="711"/>
      <c r="BQ32" s="712"/>
      <c r="BR32" s="714">
        <v>99.5</v>
      </c>
      <c r="BS32" s="681"/>
      <c r="BT32" s="681"/>
      <c r="BU32" s="681"/>
      <c r="BV32" s="681"/>
      <c r="BW32" s="681"/>
      <c r="BX32" s="651">
        <v>98.1</v>
      </c>
      <c r="BY32" s="711"/>
      <c r="BZ32" s="711"/>
      <c r="CA32" s="711"/>
      <c r="CB32" s="712"/>
      <c r="CD32" s="689"/>
      <c r="CE32" s="690"/>
      <c r="CF32" s="660" t="s">
        <v>319</v>
      </c>
      <c r="CG32" s="661"/>
      <c r="CH32" s="661"/>
      <c r="CI32" s="661"/>
      <c r="CJ32" s="661"/>
      <c r="CK32" s="661"/>
      <c r="CL32" s="661"/>
      <c r="CM32" s="661"/>
      <c r="CN32" s="661"/>
      <c r="CO32" s="661"/>
      <c r="CP32" s="661"/>
      <c r="CQ32" s="662"/>
      <c r="CR32" s="645">
        <v>33</v>
      </c>
      <c r="CS32" s="646"/>
      <c r="CT32" s="646"/>
      <c r="CU32" s="646"/>
      <c r="CV32" s="646"/>
      <c r="CW32" s="646"/>
      <c r="CX32" s="646"/>
      <c r="CY32" s="647"/>
      <c r="CZ32" s="650">
        <v>0</v>
      </c>
      <c r="DA32" s="679"/>
      <c r="DB32" s="679"/>
      <c r="DC32" s="683"/>
      <c r="DD32" s="654">
        <v>33</v>
      </c>
      <c r="DE32" s="646"/>
      <c r="DF32" s="646"/>
      <c r="DG32" s="646"/>
      <c r="DH32" s="646"/>
      <c r="DI32" s="646"/>
      <c r="DJ32" s="646"/>
      <c r="DK32" s="647"/>
      <c r="DL32" s="654">
        <v>33</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320</v>
      </c>
      <c r="C33" s="643"/>
      <c r="D33" s="643"/>
      <c r="E33" s="643"/>
      <c r="F33" s="643"/>
      <c r="G33" s="643"/>
      <c r="H33" s="643"/>
      <c r="I33" s="643"/>
      <c r="J33" s="643"/>
      <c r="K33" s="643"/>
      <c r="L33" s="643"/>
      <c r="M33" s="643"/>
      <c r="N33" s="643"/>
      <c r="O33" s="643"/>
      <c r="P33" s="643"/>
      <c r="Q33" s="644"/>
      <c r="R33" s="645">
        <v>1389989</v>
      </c>
      <c r="S33" s="646"/>
      <c r="T33" s="646"/>
      <c r="U33" s="646"/>
      <c r="V33" s="646"/>
      <c r="W33" s="646"/>
      <c r="X33" s="646"/>
      <c r="Y33" s="647"/>
      <c r="Z33" s="648">
        <v>8.1999999999999993</v>
      </c>
      <c r="AA33" s="648"/>
      <c r="AB33" s="648"/>
      <c r="AC33" s="648"/>
      <c r="AD33" s="649" t="s">
        <v>140</v>
      </c>
      <c r="AE33" s="649"/>
      <c r="AF33" s="649"/>
      <c r="AG33" s="649"/>
      <c r="AH33" s="649"/>
      <c r="AI33" s="649"/>
      <c r="AJ33" s="649"/>
      <c r="AK33" s="649"/>
      <c r="AL33" s="650" t="s">
        <v>140</v>
      </c>
      <c r="AM33" s="651"/>
      <c r="AN33" s="651"/>
      <c r="AO33" s="652"/>
      <c r="AP33" s="706"/>
      <c r="AQ33" s="707"/>
      <c r="AR33" s="707"/>
      <c r="AS33" s="707"/>
      <c r="AT33" s="710"/>
      <c r="AU33" s="232"/>
      <c r="AV33" s="232"/>
      <c r="AW33" s="232"/>
      <c r="AX33" s="695" t="s">
        <v>321</v>
      </c>
      <c r="AY33" s="696"/>
      <c r="AZ33" s="696"/>
      <c r="BA33" s="696"/>
      <c r="BB33" s="696"/>
      <c r="BC33" s="696"/>
      <c r="BD33" s="696"/>
      <c r="BE33" s="696"/>
      <c r="BF33" s="697"/>
      <c r="BG33" s="715">
        <v>99.7</v>
      </c>
      <c r="BH33" s="716"/>
      <c r="BI33" s="716"/>
      <c r="BJ33" s="716"/>
      <c r="BK33" s="716"/>
      <c r="BL33" s="716"/>
      <c r="BM33" s="717">
        <v>99.1</v>
      </c>
      <c r="BN33" s="716"/>
      <c r="BO33" s="716"/>
      <c r="BP33" s="716"/>
      <c r="BQ33" s="718"/>
      <c r="BR33" s="715">
        <v>99.7</v>
      </c>
      <c r="BS33" s="716"/>
      <c r="BT33" s="716"/>
      <c r="BU33" s="716"/>
      <c r="BV33" s="716"/>
      <c r="BW33" s="716"/>
      <c r="BX33" s="717">
        <v>99.1</v>
      </c>
      <c r="BY33" s="716"/>
      <c r="BZ33" s="716"/>
      <c r="CA33" s="716"/>
      <c r="CB33" s="718"/>
      <c r="CD33" s="660" t="s">
        <v>322</v>
      </c>
      <c r="CE33" s="661"/>
      <c r="CF33" s="661"/>
      <c r="CG33" s="661"/>
      <c r="CH33" s="661"/>
      <c r="CI33" s="661"/>
      <c r="CJ33" s="661"/>
      <c r="CK33" s="661"/>
      <c r="CL33" s="661"/>
      <c r="CM33" s="661"/>
      <c r="CN33" s="661"/>
      <c r="CO33" s="661"/>
      <c r="CP33" s="661"/>
      <c r="CQ33" s="662"/>
      <c r="CR33" s="645">
        <v>5277306</v>
      </c>
      <c r="CS33" s="681"/>
      <c r="CT33" s="681"/>
      <c r="CU33" s="681"/>
      <c r="CV33" s="681"/>
      <c r="CW33" s="681"/>
      <c r="CX33" s="681"/>
      <c r="CY33" s="682"/>
      <c r="CZ33" s="650">
        <v>31.2</v>
      </c>
      <c r="DA33" s="679"/>
      <c r="DB33" s="679"/>
      <c r="DC33" s="683"/>
      <c r="DD33" s="654">
        <v>4619500</v>
      </c>
      <c r="DE33" s="681"/>
      <c r="DF33" s="681"/>
      <c r="DG33" s="681"/>
      <c r="DH33" s="681"/>
      <c r="DI33" s="681"/>
      <c r="DJ33" s="681"/>
      <c r="DK33" s="682"/>
      <c r="DL33" s="654">
        <v>4087761</v>
      </c>
      <c r="DM33" s="681"/>
      <c r="DN33" s="681"/>
      <c r="DO33" s="681"/>
      <c r="DP33" s="681"/>
      <c r="DQ33" s="681"/>
      <c r="DR33" s="681"/>
      <c r="DS33" s="681"/>
      <c r="DT33" s="681"/>
      <c r="DU33" s="681"/>
      <c r="DV33" s="682"/>
      <c r="DW33" s="650">
        <v>40.9</v>
      </c>
      <c r="DX33" s="679"/>
      <c r="DY33" s="679"/>
      <c r="DZ33" s="679"/>
      <c r="EA33" s="679"/>
      <c r="EB33" s="679"/>
      <c r="EC33" s="680"/>
    </row>
    <row r="34" spans="2:133" ht="11.25" customHeight="1" x14ac:dyDescent="0.15">
      <c r="B34" s="642" t="s">
        <v>323</v>
      </c>
      <c r="C34" s="643"/>
      <c r="D34" s="643"/>
      <c r="E34" s="643"/>
      <c r="F34" s="643"/>
      <c r="G34" s="643"/>
      <c r="H34" s="643"/>
      <c r="I34" s="643"/>
      <c r="J34" s="643"/>
      <c r="K34" s="643"/>
      <c r="L34" s="643"/>
      <c r="M34" s="643"/>
      <c r="N34" s="643"/>
      <c r="O34" s="643"/>
      <c r="P34" s="643"/>
      <c r="Q34" s="644"/>
      <c r="R34" s="645">
        <v>9123</v>
      </c>
      <c r="S34" s="646"/>
      <c r="T34" s="646"/>
      <c r="U34" s="646"/>
      <c r="V34" s="646"/>
      <c r="W34" s="646"/>
      <c r="X34" s="646"/>
      <c r="Y34" s="647"/>
      <c r="Z34" s="648">
        <v>0.1</v>
      </c>
      <c r="AA34" s="648"/>
      <c r="AB34" s="648"/>
      <c r="AC34" s="648"/>
      <c r="AD34" s="649">
        <v>5422</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2096000</v>
      </c>
      <c r="CS34" s="646"/>
      <c r="CT34" s="646"/>
      <c r="CU34" s="646"/>
      <c r="CV34" s="646"/>
      <c r="CW34" s="646"/>
      <c r="CX34" s="646"/>
      <c r="CY34" s="647"/>
      <c r="CZ34" s="650">
        <v>12.4</v>
      </c>
      <c r="DA34" s="679"/>
      <c r="DB34" s="679"/>
      <c r="DC34" s="683"/>
      <c r="DD34" s="654">
        <v>1844208</v>
      </c>
      <c r="DE34" s="646"/>
      <c r="DF34" s="646"/>
      <c r="DG34" s="646"/>
      <c r="DH34" s="646"/>
      <c r="DI34" s="646"/>
      <c r="DJ34" s="646"/>
      <c r="DK34" s="647"/>
      <c r="DL34" s="654">
        <v>1734759</v>
      </c>
      <c r="DM34" s="646"/>
      <c r="DN34" s="646"/>
      <c r="DO34" s="646"/>
      <c r="DP34" s="646"/>
      <c r="DQ34" s="646"/>
      <c r="DR34" s="646"/>
      <c r="DS34" s="646"/>
      <c r="DT34" s="646"/>
      <c r="DU34" s="646"/>
      <c r="DV34" s="647"/>
      <c r="DW34" s="650">
        <v>17.3</v>
      </c>
      <c r="DX34" s="679"/>
      <c r="DY34" s="679"/>
      <c r="DZ34" s="679"/>
      <c r="EA34" s="679"/>
      <c r="EB34" s="679"/>
      <c r="EC34" s="680"/>
    </row>
    <row r="35" spans="2:133" ht="11.25" customHeight="1" x14ac:dyDescent="0.15">
      <c r="B35" s="642" t="s">
        <v>325</v>
      </c>
      <c r="C35" s="643"/>
      <c r="D35" s="643"/>
      <c r="E35" s="643"/>
      <c r="F35" s="643"/>
      <c r="G35" s="643"/>
      <c r="H35" s="643"/>
      <c r="I35" s="643"/>
      <c r="J35" s="643"/>
      <c r="K35" s="643"/>
      <c r="L35" s="643"/>
      <c r="M35" s="643"/>
      <c r="N35" s="643"/>
      <c r="O35" s="643"/>
      <c r="P35" s="643"/>
      <c r="Q35" s="644"/>
      <c r="R35" s="645">
        <v>3320</v>
      </c>
      <c r="S35" s="646"/>
      <c r="T35" s="646"/>
      <c r="U35" s="646"/>
      <c r="V35" s="646"/>
      <c r="W35" s="646"/>
      <c r="X35" s="646"/>
      <c r="Y35" s="647"/>
      <c r="Z35" s="648">
        <v>0</v>
      </c>
      <c r="AA35" s="648"/>
      <c r="AB35" s="648"/>
      <c r="AC35" s="648"/>
      <c r="AD35" s="649" t="s">
        <v>140</v>
      </c>
      <c r="AE35" s="649"/>
      <c r="AF35" s="649"/>
      <c r="AG35" s="649"/>
      <c r="AH35" s="649"/>
      <c r="AI35" s="649"/>
      <c r="AJ35" s="649"/>
      <c r="AK35" s="649"/>
      <c r="AL35" s="650" t="s">
        <v>140</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60492</v>
      </c>
      <c r="CS35" s="681"/>
      <c r="CT35" s="681"/>
      <c r="CU35" s="681"/>
      <c r="CV35" s="681"/>
      <c r="CW35" s="681"/>
      <c r="CX35" s="681"/>
      <c r="CY35" s="682"/>
      <c r="CZ35" s="650">
        <v>0.4</v>
      </c>
      <c r="DA35" s="679"/>
      <c r="DB35" s="679"/>
      <c r="DC35" s="683"/>
      <c r="DD35" s="654">
        <v>57593</v>
      </c>
      <c r="DE35" s="681"/>
      <c r="DF35" s="681"/>
      <c r="DG35" s="681"/>
      <c r="DH35" s="681"/>
      <c r="DI35" s="681"/>
      <c r="DJ35" s="681"/>
      <c r="DK35" s="682"/>
      <c r="DL35" s="654">
        <v>57123</v>
      </c>
      <c r="DM35" s="681"/>
      <c r="DN35" s="681"/>
      <c r="DO35" s="681"/>
      <c r="DP35" s="681"/>
      <c r="DQ35" s="681"/>
      <c r="DR35" s="681"/>
      <c r="DS35" s="681"/>
      <c r="DT35" s="681"/>
      <c r="DU35" s="681"/>
      <c r="DV35" s="682"/>
      <c r="DW35" s="650">
        <v>0.6</v>
      </c>
      <c r="DX35" s="679"/>
      <c r="DY35" s="679"/>
      <c r="DZ35" s="679"/>
      <c r="EA35" s="679"/>
      <c r="EB35" s="679"/>
      <c r="EC35" s="680"/>
    </row>
    <row r="36" spans="2:133" ht="11.25" customHeight="1" x14ac:dyDescent="0.15">
      <c r="B36" s="642" t="s">
        <v>329</v>
      </c>
      <c r="C36" s="643"/>
      <c r="D36" s="643"/>
      <c r="E36" s="643"/>
      <c r="F36" s="643"/>
      <c r="G36" s="643"/>
      <c r="H36" s="643"/>
      <c r="I36" s="643"/>
      <c r="J36" s="643"/>
      <c r="K36" s="643"/>
      <c r="L36" s="643"/>
      <c r="M36" s="643"/>
      <c r="N36" s="643"/>
      <c r="O36" s="643"/>
      <c r="P36" s="643"/>
      <c r="Q36" s="644"/>
      <c r="R36" s="645">
        <v>81588</v>
      </c>
      <c r="S36" s="646"/>
      <c r="T36" s="646"/>
      <c r="U36" s="646"/>
      <c r="V36" s="646"/>
      <c r="W36" s="646"/>
      <c r="X36" s="646"/>
      <c r="Y36" s="647"/>
      <c r="Z36" s="648">
        <v>0.5</v>
      </c>
      <c r="AA36" s="648"/>
      <c r="AB36" s="648"/>
      <c r="AC36" s="648"/>
      <c r="AD36" s="649" t="s">
        <v>140</v>
      </c>
      <c r="AE36" s="649"/>
      <c r="AF36" s="649"/>
      <c r="AG36" s="649"/>
      <c r="AH36" s="649"/>
      <c r="AI36" s="649"/>
      <c r="AJ36" s="649"/>
      <c r="AK36" s="649"/>
      <c r="AL36" s="650" t="s">
        <v>140</v>
      </c>
      <c r="AM36" s="651"/>
      <c r="AN36" s="651"/>
      <c r="AO36" s="652"/>
      <c r="AP36" s="235"/>
      <c r="AQ36" s="719" t="s">
        <v>330</v>
      </c>
      <c r="AR36" s="720"/>
      <c r="AS36" s="720"/>
      <c r="AT36" s="720"/>
      <c r="AU36" s="720"/>
      <c r="AV36" s="720"/>
      <c r="AW36" s="720"/>
      <c r="AX36" s="720"/>
      <c r="AY36" s="721"/>
      <c r="AZ36" s="634">
        <v>2020923</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9855</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1474754</v>
      </c>
      <c r="CS36" s="646"/>
      <c r="CT36" s="646"/>
      <c r="CU36" s="646"/>
      <c r="CV36" s="646"/>
      <c r="CW36" s="646"/>
      <c r="CX36" s="646"/>
      <c r="CY36" s="647"/>
      <c r="CZ36" s="650">
        <v>8.6999999999999993</v>
      </c>
      <c r="DA36" s="679"/>
      <c r="DB36" s="679"/>
      <c r="DC36" s="683"/>
      <c r="DD36" s="654">
        <v>1367411</v>
      </c>
      <c r="DE36" s="646"/>
      <c r="DF36" s="646"/>
      <c r="DG36" s="646"/>
      <c r="DH36" s="646"/>
      <c r="DI36" s="646"/>
      <c r="DJ36" s="646"/>
      <c r="DK36" s="647"/>
      <c r="DL36" s="654">
        <v>1056611</v>
      </c>
      <c r="DM36" s="646"/>
      <c r="DN36" s="646"/>
      <c r="DO36" s="646"/>
      <c r="DP36" s="646"/>
      <c r="DQ36" s="646"/>
      <c r="DR36" s="646"/>
      <c r="DS36" s="646"/>
      <c r="DT36" s="646"/>
      <c r="DU36" s="646"/>
      <c r="DV36" s="647"/>
      <c r="DW36" s="650">
        <v>10.6</v>
      </c>
      <c r="DX36" s="679"/>
      <c r="DY36" s="679"/>
      <c r="DZ36" s="679"/>
      <c r="EA36" s="679"/>
      <c r="EB36" s="679"/>
      <c r="EC36" s="680"/>
    </row>
    <row r="37" spans="2:133" ht="11.25" customHeight="1" x14ac:dyDescent="0.15">
      <c r="B37" s="642" t="s">
        <v>333</v>
      </c>
      <c r="C37" s="643"/>
      <c r="D37" s="643"/>
      <c r="E37" s="643"/>
      <c r="F37" s="643"/>
      <c r="G37" s="643"/>
      <c r="H37" s="643"/>
      <c r="I37" s="643"/>
      <c r="J37" s="643"/>
      <c r="K37" s="643"/>
      <c r="L37" s="643"/>
      <c r="M37" s="643"/>
      <c r="N37" s="643"/>
      <c r="O37" s="643"/>
      <c r="P37" s="643"/>
      <c r="Q37" s="644"/>
      <c r="R37" s="645">
        <v>135850</v>
      </c>
      <c r="S37" s="646"/>
      <c r="T37" s="646"/>
      <c r="U37" s="646"/>
      <c r="V37" s="646"/>
      <c r="W37" s="646"/>
      <c r="X37" s="646"/>
      <c r="Y37" s="647"/>
      <c r="Z37" s="648">
        <v>0.8</v>
      </c>
      <c r="AA37" s="648"/>
      <c r="AB37" s="648"/>
      <c r="AC37" s="648"/>
      <c r="AD37" s="649" t="s">
        <v>140</v>
      </c>
      <c r="AE37" s="649"/>
      <c r="AF37" s="649"/>
      <c r="AG37" s="649"/>
      <c r="AH37" s="649"/>
      <c r="AI37" s="649"/>
      <c r="AJ37" s="649"/>
      <c r="AK37" s="649"/>
      <c r="AL37" s="650" t="s">
        <v>140</v>
      </c>
      <c r="AM37" s="651"/>
      <c r="AN37" s="651"/>
      <c r="AO37" s="652"/>
      <c r="AQ37" s="723" t="s">
        <v>334</v>
      </c>
      <c r="AR37" s="724"/>
      <c r="AS37" s="724"/>
      <c r="AT37" s="724"/>
      <c r="AU37" s="724"/>
      <c r="AV37" s="724"/>
      <c r="AW37" s="724"/>
      <c r="AX37" s="724"/>
      <c r="AY37" s="725"/>
      <c r="AZ37" s="645">
        <v>493846</v>
      </c>
      <c r="BA37" s="646"/>
      <c r="BB37" s="646"/>
      <c r="BC37" s="646"/>
      <c r="BD37" s="681"/>
      <c r="BE37" s="681"/>
      <c r="BF37" s="712"/>
      <c r="BG37" s="660" t="s">
        <v>335</v>
      </c>
      <c r="BH37" s="661"/>
      <c r="BI37" s="661"/>
      <c r="BJ37" s="661"/>
      <c r="BK37" s="661"/>
      <c r="BL37" s="661"/>
      <c r="BM37" s="661"/>
      <c r="BN37" s="661"/>
      <c r="BO37" s="661"/>
      <c r="BP37" s="661"/>
      <c r="BQ37" s="661"/>
      <c r="BR37" s="661"/>
      <c r="BS37" s="661"/>
      <c r="BT37" s="661"/>
      <c r="BU37" s="662"/>
      <c r="BV37" s="645">
        <v>-2484</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412801</v>
      </c>
      <c r="CS37" s="681"/>
      <c r="CT37" s="681"/>
      <c r="CU37" s="681"/>
      <c r="CV37" s="681"/>
      <c r="CW37" s="681"/>
      <c r="CX37" s="681"/>
      <c r="CY37" s="682"/>
      <c r="CZ37" s="650">
        <v>2.4</v>
      </c>
      <c r="DA37" s="679"/>
      <c r="DB37" s="679"/>
      <c r="DC37" s="683"/>
      <c r="DD37" s="654">
        <v>412801</v>
      </c>
      <c r="DE37" s="681"/>
      <c r="DF37" s="681"/>
      <c r="DG37" s="681"/>
      <c r="DH37" s="681"/>
      <c r="DI37" s="681"/>
      <c r="DJ37" s="681"/>
      <c r="DK37" s="682"/>
      <c r="DL37" s="654">
        <v>412801</v>
      </c>
      <c r="DM37" s="681"/>
      <c r="DN37" s="681"/>
      <c r="DO37" s="681"/>
      <c r="DP37" s="681"/>
      <c r="DQ37" s="681"/>
      <c r="DR37" s="681"/>
      <c r="DS37" s="681"/>
      <c r="DT37" s="681"/>
      <c r="DU37" s="681"/>
      <c r="DV37" s="682"/>
      <c r="DW37" s="650">
        <v>4.0999999999999996</v>
      </c>
      <c r="DX37" s="679"/>
      <c r="DY37" s="679"/>
      <c r="DZ37" s="679"/>
      <c r="EA37" s="679"/>
      <c r="EB37" s="679"/>
      <c r="EC37" s="680"/>
    </row>
    <row r="38" spans="2:133" ht="11.25" customHeight="1" x14ac:dyDescent="0.15">
      <c r="B38" s="642" t="s">
        <v>337</v>
      </c>
      <c r="C38" s="643"/>
      <c r="D38" s="643"/>
      <c r="E38" s="643"/>
      <c r="F38" s="643"/>
      <c r="G38" s="643"/>
      <c r="H38" s="643"/>
      <c r="I38" s="643"/>
      <c r="J38" s="643"/>
      <c r="K38" s="643"/>
      <c r="L38" s="643"/>
      <c r="M38" s="643"/>
      <c r="N38" s="643"/>
      <c r="O38" s="643"/>
      <c r="P38" s="643"/>
      <c r="Q38" s="644"/>
      <c r="R38" s="645">
        <v>128497</v>
      </c>
      <c r="S38" s="646"/>
      <c r="T38" s="646"/>
      <c r="U38" s="646"/>
      <c r="V38" s="646"/>
      <c r="W38" s="646"/>
      <c r="X38" s="646"/>
      <c r="Y38" s="647"/>
      <c r="Z38" s="648">
        <v>0.8</v>
      </c>
      <c r="AA38" s="648"/>
      <c r="AB38" s="648"/>
      <c r="AC38" s="648"/>
      <c r="AD38" s="649">
        <v>55</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t="s">
        <v>140</v>
      </c>
      <c r="BA38" s="646"/>
      <c r="BB38" s="646"/>
      <c r="BC38" s="646"/>
      <c r="BD38" s="681"/>
      <c r="BE38" s="681"/>
      <c r="BF38" s="712"/>
      <c r="BG38" s="660" t="s">
        <v>339</v>
      </c>
      <c r="BH38" s="661"/>
      <c r="BI38" s="661"/>
      <c r="BJ38" s="661"/>
      <c r="BK38" s="661"/>
      <c r="BL38" s="661"/>
      <c r="BM38" s="661"/>
      <c r="BN38" s="661"/>
      <c r="BO38" s="661"/>
      <c r="BP38" s="661"/>
      <c r="BQ38" s="661"/>
      <c r="BR38" s="661"/>
      <c r="BS38" s="661"/>
      <c r="BT38" s="661"/>
      <c r="BU38" s="662"/>
      <c r="BV38" s="645">
        <v>5672</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1527077</v>
      </c>
      <c r="CS38" s="646"/>
      <c r="CT38" s="646"/>
      <c r="CU38" s="646"/>
      <c r="CV38" s="646"/>
      <c r="CW38" s="646"/>
      <c r="CX38" s="646"/>
      <c r="CY38" s="647"/>
      <c r="CZ38" s="650">
        <v>9</v>
      </c>
      <c r="DA38" s="679"/>
      <c r="DB38" s="679"/>
      <c r="DC38" s="683"/>
      <c r="DD38" s="654">
        <v>1273905</v>
      </c>
      <c r="DE38" s="646"/>
      <c r="DF38" s="646"/>
      <c r="DG38" s="646"/>
      <c r="DH38" s="646"/>
      <c r="DI38" s="646"/>
      <c r="DJ38" s="646"/>
      <c r="DK38" s="647"/>
      <c r="DL38" s="654">
        <v>1239268</v>
      </c>
      <c r="DM38" s="646"/>
      <c r="DN38" s="646"/>
      <c r="DO38" s="646"/>
      <c r="DP38" s="646"/>
      <c r="DQ38" s="646"/>
      <c r="DR38" s="646"/>
      <c r="DS38" s="646"/>
      <c r="DT38" s="646"/>
      <c r="DU38" s="646"/>
      <c r="DV38" s="647"/>
      <c r="DW38" s="650">
        <v>12.4</v>
      </c>
      <c r="DX38" s="679"/>
      <c r="DY38" s="679"/>
      <c r="DZ38" s="679"/>
      <c r="EA38" s="679"/>
      <c r="EB38" s="679"/>
      <c r="EC38" s="680"/>
    </row>
    <row r="39" spans="2:133" ht="11.25" customHeight="1" x14ac:dyDescent="0.15">
      <c r="B39" s="642" t="s">
        <v>341</v>
      </c>
      <c r="C39" s="643"/>
      <c r="D39" s="643"/>
      <c r="E39" s="643"/>
      <c r="F39" s="643"/>
      <c r="G39" s="643"/>
      <c r="H39" s="643"/>
      <c r="I39" s="643"/>
      <c r="J39" s="643"/>
      <c r="K39" s="643"/>
      <c r="L39" s="643"/>
      <c r="M39" s="643"/>
      <c r="N39" s="643"/>
      <c r="O39" s="643"/>
      <c r="P39" s="643"/>
      <c r="Q39" s="644"/>
      <c r="R39" s="645">
        <v>2119995</v>
      </c>
      <c r="S39" s="646"/>
      <c r="T39" s="646"/>
      <c r="U39" s="646"/>
      <c r="V39" s="646"/>
      <c r="W39" s="646"/>
      <c r="X39" s="646"/>
      <c r="Y39" s="647"/>
      <c r="Z39" s="648">
        <v>12.5</v>
      </c>
      <c r="AA39" s="648"/>
      <c r="AB39" s="648"/>
      <c r="AC39" s="648"/>
      <c r="AD39" s="649" t="s">
        <v>140</v>
      </c>
      <c r="AE39" s="649"/>
      <c r="AF39" s="649"/>
      <c r="AG39" s="649"/>
      <c r="AH39" s="649"/>
      <c r="AI39" s="649"/>
      <c r="AJ39" s="649"/>
      <c r="AK39" s="649"/>
      <c r="AL39" s="650" t="s">
        <v>131</v>
      </c>
      <c r="AM39" s="651"/>
      <c r="AN39" s="651"/>
      <c r="AO39" s="652"/>
      <c r="AQ39" s="723" t="s">
        <v>342</v>
      </c>
      <c r="AR39" s="724"/>
      <c r="AS39" s="724"/>
      <c r="AT39" s="724"/>
      <c r="AU39" s="724"/>
      <c r="AV39" s="724"/>
      <c r="AW39" s="724"/>
      <c r="AX39" s="724"/>
      <c r="AY39" s="725"/>
      <c r="AZ39" s="645" t="s">
        <v>140</v>
      </c>
      <c r="BA39" s="646"/>
      <c r="BB39" s="646"/>
      <c r="BC39" s="646"/>
      <c r="BD39" s="681"/>
      <c r="BE39" s="681"/>
      <c r="BF39" s="712"/>
      <c r="BG39" s="660" t="s">
        <v>343</v>
      </c>
      <c r="BH39" s="661"/>
      <c r="BI39" s="661"/>
      <c r="BJ39" s="661"/>
      <c r="BK39" s="661"/>
      <c r="BL39" s="661"/>
      <c r="BM39" s="661"/>
      <c r="BN39" s="661"/>
      <c r="BO39" s="661"/>
      <c r="BP39" s="661"/>
      <c r="BQ39" s="661"/>
      <c r="BR39" s="661"/>
      <c r="BS39" s="661"/>
      <c r="BT39" s="661"/>
      <c r="BU39" s="662"/>
      <c r="BV39" s="645">
        <v>8758</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25421</v>
      </c>
      <c r="CS39" s="681"/>
      <c r="CT39" s="681"/>
      <c r="CU39" s="681"/>
      <c r="CV39" s="681"/>
      <c r="CW39" s="681"/>
      <c r="CX39" s="681"/>
      <c r="CY39" s="682"/>
      <c r="CZ39" s="650">
        <v>0.2</v>
      </c>
      <c r="DA39" s="679"/>
      <c r="DB39" s="679"/>
      <c r="DC39" s="683"/>
      <c r="DD39" s="654">
        <v>19821</v>
      </c>
      <c r="DE39" s="681"/>
      <c r="DF39" s="681"/>
      <c r="DG39" s="681"/>
      <c r="DH39" s="681"/>
      <c r="DI39" s="681"/>
      <c r="DJ39" s="681"/>
      <c r="DK39" s="682"/>
      <c r="DL39" s="654" t="s">
        <v>182</v>
      </c>
      <c r="DM39" s="681"/>
      <c r="DN39" s="681"/>
      <c r="DO39" s="681"/>
      <c r="DP39" s="681"/>
      <c r="DQ39" s="681"/>
      <c r="DR39" s="681"/>
      <c r="DS39" s="681"/>
      <c r="DT39" s="681"/>
      <c r="DU39" s="681"/>
      <c r="DV39" s="682"/>
      <c r="DW39" s="650" t="s">
        <v>140</v>
      </c>
      <c r="DX39" s="679"/>
      <c r="DY39" s="679"/>
      <c r="DZ39" s="679"/>
      <c r="EA39" s="679"/>
      <c r="EB39" s="679"/>
      <c r="EC39" s="680"/>
    </row>
    <row r="40" spans="2:133" ht="11.25" customHeight="1" x14ac:dyDescent="0.15">
      <c r="B40" s="642" t="s">
        <v>345</v>
      </c>
      <c r="C40" s="643"/>
      <c r="D40" s="643"/>
      <c r="E40" s="643"/>
      <c r="F40" s="643"/>
      <c r="G40" s="643"/>
      <c r="H40" s="643"/>
      <c r="I40" s="643"/>
      <c r="J40" s="643"/>
      <c r="K40" s="643"/>
      <c r="L40" s="643"/>
      <c r="M40" s="643"/>
      <c r="N40" s="643"/>
      <c r="O40" s="643"/>
      <c r="P40" s="643"/>
      <c r="Q40" s="644"/>
      <c r="R40" s="645">
        <v>154600</v>
      </c>
      <c r="S40" s="646"/>
      <c r="T40" s="646"/>
      <c r="U40" s="646"/>
      <c r="V40" s="646"/>
      <c r="W40" s="646"/>
      <c r="X40" s="646"/>
      <c r="Y40" s="647"/>
      <c r="Z40" s="648">
        <v>0.9</v>
      </c>
      <c r="AA40" s="648"/>
      <c r="AB40" s="648"/>
      <c r="AC40" s="648"/>
      <c r="AD40" s="649" t="s">
        <v>140</v>
      </c>
      <c r="AE40" s="649"/>
      <c r="AF40" s="649"/>
      <c r="AG40" s="649"/>
      <c r="AH40" s="649"/>
      <c r="AI40" s="649"/>
      <c r="AJ40" s="649"/>
      <c r="AK40" s="649"/>
      <c r="AL40" s="650" t="s">
        <v>140</v>
      </c>
      <c r="AM40" s="651"/>
      <c r="AN40" s="651"/>
      <c r="AO40" s="652"/>
      <c r="AQ40" s="723" t="s">
        <v>346</v>
      </c>
      <c r="AR40" s="724"/>
      <c r="AS40" s="724"/>
      <c r="AT40" s="724"/>
      <c r="AU40" s="724"/>
      <c r="AV40" s="724"/>
      <c r="AW40" s="724"/>
      <c r="AX40" s="724"/>
      <c r="AY40" s="725"/>
      <c r="AZ40" s="645" t="s">
        <v>140</v>
      </c>
      <c r="BA40" s="646"/>
      <c r="BB40" s="646"/>
      <c r="BC40" s="646"/>
      <c r="BD40" s="681"/>
      <c r="BE40" s="681"/>
      <c r="BF40" s="712"/>
      <c r="BG40" s="726" t="s">
        <v>347</v>
      </c>
      <c r="BH40" s="727"/>
      <c r="BI40" s="727"/>
      <c r="BJ40" s="727"/>
      <c r="BK40" s="727"/>
      <c r="BL40" s="236"/>
      <c r="BM40" s="661" t="s">
        <v>348</v>
      </c>
      <c r="BN40" s="661"/>
      <c r="BO40" s="661"/>
      <c r="BP40" s="661"/>
      <c r="BQ40" s="661"/>
      <c r="BR40" s="661"/>
      <c r="BS40" s="661"/>
      <c r="BT40" s="661"/>
      <c r="BU40" s="662"/>
      <c r="BV40" s="645">
        <v>104</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93562</v>
      </c>
      <c r="CS40" s="646"/>
      <c r="CT40" s="646"/>
      <c r="CU40" s="646"/>
      <c r="CV40" s="646"/>
      <c r="CW40" s="646"/>
      <c r="CX40" s="646"/>
      <c r="CY40" s="647"/>
      <c r="CZ40" s="650">
        <v>0.6</v>
      </c>
      <c r="DA40" s="679"/>
      <c r="DB40" s="679"/>
      <c r="DC40" s="683"/>
      <c r="DD40" s="654">
        <v>56562</v>
      </c>
      <c r="DE40" s="646"/>
      <c r="DF40" s="646"/>
      <c r="DG40" s="646"/>
      <c r="DH40" s="646"/>
      <c r="DI40" s="646"/>
      <c r="DJ40" s="646"/>
      <c r="DK40" s="647"/>
      <c r="DL40" s="654" t="s">
        <v>182</v>
      </c>
      <c r="DM40" s="646"/>
      <c r="DN40" s="646"/>
      <c r="DO40" s="646"/>
      <c r="DP40" s="646"/>
      <c r="DQ40" s="646"/>
      <c r="DR40" s="646"/>
      <c r="DS40" s="646"/>
      <c r="DT40" s="646"/>
      <c r="DU40" s="646"/>
      <c r="DV40" s="647"/>
      <c r="DW40" s="650" t="s">
        <v>140</v>
      </c>
      <c r="DX40" s="679"/>
      <c r="DY40" s="679"/>
      <c r="DZ40" s="679"/>
      <c r="EA40" s="679"/>
      <c r="EB40" s="679"/>
      <c r="EC40" s="680"/>
    </row>
    <row r="41" spans="2:133" ht="11.25" customHeight="1" x14ac:dyDescent="0.15">
      <c r="B41" s="642" t="s">
        <v>350</v>
      </c>
      <c r="C41" s="643"/>
      <c r="D41" s="643"/>
      <c r="E41" s="643"/>
      <c r="F41" s="643"/>
      <c r="G41" s="643"/>
      <c r="H41" s="643"/>
      <c r="I41" s="643"/>
      <c r="J41" s="643"/>
      <c r="K41" s="643"/>
      <c r="L41" s="643"/>
      <c r="M41" s="643"/>
      <c r="N41" s="643"/>
      <c r="O41" s="643"/>
      <c r="P41" s="643"/>
      <c r="Q41" s="644"/>
      <c r="R41" s="645">
        <v>714395</v>
      </c>
      <c r="S41" s="646"/>
      <c r="T41" s="646"/>
      <c r="U41" s="646"/>
      <c r="V41" s="646"/>
      <c r="W41" s="646"/>
      <c r="X41" s="646"/>
      <c r="Y41" s="647"/>
      <c r="Z41" s="648">
        <v>4.2</v>
      </c>
      <c r="AA41" s="648"/>
      <c r="AB41" s="648"/>
      <c r="AC41" s="648"/>
      <c r="AD41" s="649" t="s">
        <v>140</v>
      </c>
      <c r="AE41" s="649"/>
      <c r="AF41" s="649"/>
      <c r="AG41" s="649"/>
      <c r="AH41" s="649"/>
      <c r="AI41" s="649"/>
      <c r="AJ41" s="649"/>
      <c r="AK41" s="649"/>
      <c r="AL41" s="650" t="s">
        <v>140</v>
      </c>
      <c r="AM41" s="651"/>
      <c r="AN41" s="651"/>
      <c r="AO41" s="652"/>
      <c r="AQ41" s="723" t="s">
        <v>351</v>
      </c>
      <c r="AR41" s="724"/>
      <c r="AS41" s="724"/>
      <c r="AT41" s="724"/>
      <c r="AU41" s="724"/>
      <c r="AV41" s="724"/>
      <c r="AW41" s="724"/>
      <c r="AX41" s="724"/>
      <c r="AY41" s="725"/>
      <c r="AZ41" s="645">
        <v>337484</v>
      </c>
      <c r="BA41" s="646"/>
      <c r="BB41" s="646"/>
      <c r="BC41" s="646"/>
      <c r="BD41" s="681"/>
      <c r="BE41" s="681"/>
      <c r="BF41" s="712"/>
      <c r="BG41" s="726"/>
      <c r="BH41" s="727"/>
      <c r="BI41" s="727"/>
      <c r="BJ41" s="727"/>
      <c r="BK41" s="727"/>
      <c r="BL41" s="236"/>
      <c r="BM41" s="661" t="s">
        <v>352</v>
      </c>
      <c r="BN41" s="661"/>
      <c r="BO41" s="661"/>
      <c r="BP41" s="661"/>
      <c r="BQ41" s="661"/>
      <c r="BR41" s="661"/>
      <c r="BS41" s="661"/>
      <c r="BT41" s="661"/>
      <c r="BU41" s="662"/>
      <c r="BV41" s="645" t="s">
        <v>140</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140</v>
      </c>
      <c r="CS41" s="681"/>
      <c r="CT41" s="681"/>
      <c r="CU41" s="681"/>
      <c r="CV41" s="681"/>
      <c r="CW41" s="681"/>
      <c r="CX41" s="681"/>
      <c r="CY41" s="682"/>
      <c r="CZ41" s="650" t="s">
        <v>131</v>
      </c>
      <c r="DA41" s="679"/>
      <c r="DB41" s="679"/>
      <c r="DC41" s="683"/>
      <c r="DD41" s="654" t="s">
        <v>131</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354</v>
      </c>
      <c r="C42" s="696"/>
      <c r="D42" s="696"/>
      <c r="E42" s="696"/>
      <c r="F42" s="696"/>
      <c r="G42" s="696"/>
      <c r="H42" s="696"/>
      <c r="I42" s="696"/>
      <c r="J42" s="696"/>
      <c r="K42" s="696"/>
      <c r="L42" s="696"/>
      <c r="M42" s="696"/>
      <c r="N42" s="696"/>
      <c r="O42" s="696"/>
      <c r="P42" s="696"/>
      <c r="Q42" s="697"/>
      <c r="R42" s="730">
        <v>16974660</v>
      </c>
      <c r="S42" s="731"/>
      <c r="T42" s="731"/>
      <c r="U42" s="731"/>
      <c r="V42" s="731"/>
      <c r="W42" s="731"/>
      <c r="X42" s="731"/>
      <c r="Y42" s="739"/>
      <c r="Z42" s="740">
        <v>100</v>
      </c>
      <c r="AA42" s="740"/>
      <c r="AB42" s="740"/>
      <c r="AC42" s="740"/>
      <c r="AD42" s="741">
        <v>9136045</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1189593</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355</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2081367</v>
      </c>
      <c r="CS42" s="646"/>
      <c r="CT42" s="646"/>
      <c r="CU42" s="646"/>
      <c r="CV42" s="646"/>
      <c r="CW42" s="646"/>
      <c r="CX42" s="646"/>
      <c r="CY42" s="647"/>
      <c r="CZ42" s="650">
        <v>12.3</v>
      </c>
      <c r="DA42" s="651"/>
      <c r="DB42" s="651"/>
      <c r="DC42" s="663"/>
      <c r="DD42" s="654">
        <v>172700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30303</v>
      </c>
      <c r="CS43" s="681"/>
      <c r="CT43" s="681"/>
      <c r="CU43" s="681"/>
      <c r="CV43" s="681"/>
      <c r="CW43" s="681"/>
      <c r="CX43" s="681"/>
      <c r="CY43" s="682"/>
      <c r="CZ43" s="650">
        <v>0.2</v>
      </c>
      <c r="DA43" s="679"/>
      <c r="DB43" s="679"/>
      <c r="DC43" s="683"/>
      <c r="DD43" s="654">
        <v>21307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359</v>
      </c>
      <c r="CG44" s="643"/>
      <c r="CH44" s="643"/>
      <c r="CI44" s="643"/>
      <c r="CJ44" s="643"/>
      <c r="CK44" s="643"/>
      <c r="CL44" s="643"/>
      <c r="CM44" s="643"/>
      <c r="CN44" s="643"/>
      <c r="CO44" s="643"/>
      <c r="CP44" s="643"/>
      <c r="CQ44" s="644"/>
      <c r="CR44" s="645">
        <v>1748740</v>
      </c>
      <c r="CS44" s="646"/>
      <c r="CT44" s="646"/>
      <c r="CU44" s="646"/>
      <c r="CV44" s="646"/>
      <c r="CW44" s="646"/>
      <c r="CX44" s="646"/>
      <c r="CY44" s="647"/>
      <c r="CZ44" s="650">
        <v>10.3</v>
      </c>
      <c r="DA44" s="651"/>
      <c r="DB44" s="651"/>
      <c r="DC44" s="663"/>
      <c r="DD44" s="654">
        <v>156355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638756</v>
      </c>
      <c r="CS45" s="681"/>
      <c r="CT45" s="681"/>
      <c r="CU45" s="681"/>
      <c r="CV45" s="681"/>
      <c r="CW45" s="681"/>
      <c r="CX45" s="681"/>
      <c r="CY45" s="682"/>
      <c r="CZ45" s="650">
        <v>3.8</v>
      </c>
      <c r="DA45" s="679"/>
      <c r="DB45" s="679"/>
      <c r="DC45" s="683"/>
      <c r="DD45" s="654">
        <v>3951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1070070</v>
      </c>
      <c r="CS46" s="646"/>
      <c r="CT46" s="646"/>
      <c r="CU46" s="646"/>
      <c r="CV46" s="646"/>
      <c r="CW46" s="646"/>
      <c r="CX46" s="646"/>
      <c r="CY46" s="647"/>
      <c r="CZ46" s="650">
        <v>6.3</v>
      </c>
      <c r="DA46" s="651"/>
      <c r="DB46" s="651"/>
      <c r="DC46" s="663"/>
      <c r="DD46" s="654">
        <v>151848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332627</v>
      </c>
      <c r="CS47" s="681"/>
      <c r="CT47" s="681"/>
      <c r="CU47" s="681"/>
      <c r="CV47" s="681"/>
      <c r="CW47" s="681"/>
      <c r="CX47" s="681"/>
      <c r="CY47" s="682"/>
      <c r="CZ47" s="650">
        <v>2</v>
      </c>
      <c r="DA47" s="679"/>
      <c r="DB47" s="679"/>
      <c r="DC47" s="683"/>
      <c r="DD47" s="654">
        <v>16345</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131</v>
      </c>
      <c r="CS48" s="646"/>
      <c r="CT48" s="646"/>
      <c r="CU48" s="646"/>
      <c r="CV48" s="646"/>
      <c r="CW48" s="646"/>
      <c r="CX48" s="646"/>
      <c r="CY48" s="647"/>
      <c r="CZ48" s="650" t="s">
        <v>140</v>
      </c>
      <c r="DA48" s="651"/>
      <c r="DB48" s="651"/>
      <c r="DC48" s="663"/>
      <c r="DD48" s="654" t="s">
        <v>140</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367</v>
      </c>
      <c r="CE49" s="696"/>
      <c r="CF49" s="696"/>
      <c r="CG49" s="696"/>
      <c r="CH49" s="696"/>
      <c r="CI49" s="696"/>
      <c r="CJ49" s="696"/>
      <c r="CK49" s="696"/>
      <c r="CL49" s="696"/>
      <c r="CM49" s="696"/>
      <c r="CN49" s="696"/>
      <c r="CO49" s="696"/>
      <c r="CP49" s="696"/>
      <c r="CQ49" s="697"/>
      <c r="CR49" s="730">
        <v>16929391</v>
      </c>
      <c r="CS49" s="716"/>
      <c r="CT49" s="716"/>
      <c r="CU49" s="716"/>
      <c r="CV49" s="716"/>
      <c r="CW49" s="716"/>
      <c r="CX49" s="716"/>
      <c r="CY49" s="747"/>
      <c r="CZ49" s="742">
        <v>100</v>
      </c>
      <c r="DA49" s="748"/>
      <c r="DB49" s="748"/>
      <c r="DC49" s="749"/>
      <c r="DD49" s="750">
        <v>10615927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Trw5itLNDvMjSldnbo3Fae/5PTlLT1/ASF5tHATS5vhl90ALNmJ8VMdn3FRZgzD3eMEkfrl6kZKfi8jsXXzfqA==" saltValue="LpNtJl3m2RLFTIo3S6pht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17774</v>
      </c>
      <c r="R7" s="781"/>
      <c r="S7" s="781"/>
      <c r="T7" s="781"/>
      <c r="U7" s="781"/>
      <c r="V7" s="781">
        <v>17728</v>
      </c>
      <c r="W7" s="781"/>
      <c r="X7" s="781"/>
      <c r="Y7" s="781"/>
      <c r="Z7" s="781"/>
      <c r="AA7" s="781">
        <v>45</v>
      </c>
      <c r="AB7" s="781"/>
      <c r="AC7" s="781"/>
      <c r="AD7" s="781"/>
      <c r="AE7" s="782"/>
      <c r="AF7" s="783">
        <v>7</v>
      </c>
      <c r="AG7" s="784"/>
      <c r="AH7" s="784"/>
      <c r="AI7" s="784"/>
      <c r="AJ7" s="785"/>
      <c r="AK7" s="820">
        <v>82</v>
      </c>
      <c r="AL7" s="821"/>
      <c r="AM7" s="821"/>
      <c r="AN7" s="821"/>
      <c r="AO7" s="821"/>
      <c r="AP7" s="821">
        <v>25123</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582</v>
      </c>
      <c r="BS7" s="824" t="s">
        <v>578</v>
      </c>
      <c r="BT7" s="825"/>
      <c r="BU7" s="825"/>
      <c r="BV7" s="825"/>
      <c r="BW7" s="825"/>
      <c r="BX7" s="825"/>
      <c r="BY7" s="825"/>
      <c r="BZ7" s="825"/>
      <c r="CA7" s="825"/>
      <c r="CB7" s="825"/>
      <c r="CC7" s="825"/>
      <c r="CD7" s="825"/>
      <c r="CE7" s="825"/>
      <c r="CF7" s="825"/>
      <c r="CG7" s="826"/>
      <c r="CH7" s="817">
        <v>0</v>
      </c>
      <c r="CI7" s="818"/>
      <c r="CJ7" s="818"/>
      <c r="CK7" s="818"/>
      <c r="CL7" s="819"/>
      <c r="CM7" s="817">
        <v>162</v>
      </c>
      <c r="CN7" s="818"/>
      <c r="CO7" s="818"/>
      <c r="CP7" s="818"/>
      <c r="CQ7" s="819"/>
      <c r="CR7" s="817">
        <v>5</v>
      </c>
      <c r="CS7" s="818"/>
      <c r="CT7" s="818"/>
      <c r="CU7" s="818"/>
      <c r="CV7" s="819"/>
      <c r="CW7" s="817" t="s">
        <v>583</v>
      </c>
      <c r="CX7" s="818"/>
      <c r="CY7" s="818"/>
      <c r="CZ7" s="818"/>
      <c r="DA7" s="819"/>
      <c r="DB7" s="817" t="s">
        <v>583</v>
      </c>
      <c r="DC7" s="818"/>
      <c r="DD7" s="818"/>
      <c r="DE7" s="818"/>
      <c r="DF7" s="819"/>
      <c r="DG7" s="817">
        <v>723</v>
      </c>
      <c r="DH7" s="818"/>
      <c r="DI7" s="818"/>
      <c r="DJ7" s="818"/>
      <c r="DK7" s="819"/>
      <c r="DL7" s="817" t="s">
        <v>583</v>
      </c>
      <c r="DM7" s="818"/>
      <c r="DN7" s="818"/>
      <c r="DO7" s="818"/>
      <c r="DP7" s="819"/>
      <c r="DQ7" s="817" t="s">
        <v>583</v>
      </c>
      <c r="DR7" s="818"/>
      <c r="DS7" s="818"/>
      <c r="DT7" s="818"/>
      <c r="DU7" s="819"/>
      <c r="DV7" s="798"/>
      <c r="DW7" s="799"/>
      <c r="DX7" s="799"/>
      <c r="DY7" s="799"/>
      <c r="DZ7" s="800"/>
      <c r="EA7" s="255"/>
    </row>
    <row r="8" spans="1:131" s="256" customFormat="1" ht="26.25" customHeight="1" x14ac:dyDescent="0.15">
      <c r="A8" s="262">
        <v>2</v>
      </c>
      <c r="B8" s="801" t="s">
        <v>391</v>
      </c>
      <c r="C8" s="802"/>
      <c r="D8" s="802"/>
      <c r="E8" s="802"/>
      <c r="F8" s="802"/>
      <c r="G8" s="802"/>
      <c r="H8" s="802"/>
      <c r="I8" s="802"/>
      <c r="J8" s="802"/>
      <c r="K8" s="802"/>
      <c r="L8" s="802"/>
      <c r="M8" s="802"/>
      <c r="N8" s="802"/>
      <c r="O8" s="802"/>
      <c r="P8" s="803"/>
      <c r="Q8" s="804">
        <v>0</v>
      </c>
      <c r="R8" s="805"/>
      <c r="S8" s="805"/>
      <c r="T8" s="805"/>
      <c r="U8" s="805"/>
      <c r="V8" s="805">
        <v>0</v>
      </c>
      <c r="W8" s="805"/>
      <c r="X8" s="805"/>
      <c r="Y8" s="805"/>
      <c r="Z8" s="805"/>
      <c r="AA8" s="805">
        <v>0</v>
      </c>
      <c r="AB8" s="805"/>
      <c r="AC8" s="805"/>
      <c r="AD8" s="805"/>
      <c r="AE8" s="806"/>
      <c r="AF8" s="807" t="s">
        <v>140</v>
      </c>
      <c r="AG8" s="808"/>
      <c r="AH8" s="808"/>
      <c r="AI8" s="808"/>
      <c r="AJ8" s="809"/>
      <c r="AK8" s="810" t="s">
        <v>583</v>
      </c>
      <c r="AL8" s="811"/>
      <c r="AM8" s="811"/>
      <c r="AN8" s="811"/>
      <c r="AO8" s="811"/>
      <c r="AP8" s="811" t="s">
        <v>583</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393</v>
      </c>
      <c r="B23" s="836" t="s">
        <v>394</v>
      </c>
      <c r="C23" s="837"/>
      <c r="D23" s="837"/>
      <c r="E23" s="837"/>
      <c r="F23" s="837"/>
      <c r="G23" s="837"/>
      <c r="H23" s="837"/>
      <c r="I23" s="837"/>
      <c r="J23" s="837"/>
      <c r="K23" s="837"/>
      <c r="L23" s="837"/>
      <c r="M23" s="837"/>
      <c r="N23" s="837"/>
      <c r="O23" s="837"/>
      <c r="P23" s="838"/>
      <c r="Q23" s="839">
        <v>16975</v>
      </c>
      <c r="R23" s="840"/>
      <c r="S23" s="840"/>
      <c r="T23" s="840"/>
      <c r="U23" s="840"/>
      <c r="V23" s="840">
        <v>16929</v>
      </c>
      <c r="W23" s="840"/>
      <c r="X23" s="840"/>
      <c r="Y23" s="840"/>
      <c r="Z23" s="840"/>
      <c r="AA23" s="840">
        <v>45</v>
      </c>
      <c r="AB23" s="840"/>
      <c r="AC23" s="840"/>
      <c r="AD23" s="840"/>
      <c r="AE23" s="841"/>
      <c r="AF23" s="842">
        <v>7</v>
      </c>
      <c r="AG23" s="840"/>
      <c r="AH23" s="840"/>
      <c r="AI23" s="840"/>
      <c r="AJ23" s="843"/>
      <c r="AK23" s="844"/>
      <c r="AL23" s="845"/>
      <c r="AM23" s="845"/>
      <c r="AN23" s="845"/>
      <c r="AO23" s="845"/>
      <c r="AP23" s="840">
        <v>25123</v>
      </c>
      <c r="AQ23" s="840"/>
      <c r="AR23" s="840"/>
      <c r="AS23" s="840"/>
      <c r="AT23" s="840"/>
      <c r="AU23" s="846"/>
      <c r="AV23" s="846"/>
      <c r="AW23" s="846"/>
      <c r="AX23" s="846"/>
      <c r="AY23" s="847"/>
      <c r="AZ23" s="855" t="s">
        <v>395</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406</v>
      </c>
      <c r="C28" s="778"/>
      <c r="D28" s="778"/>
      <c r="E28" s="778"/>
      <c r="F28" s="778"/>
      <c r="G28" s="778"/>
      <c r="H28" s="778"/>
      <c r="I28" s="778"/>
      <c r="J28" s="778"/>
      <c r="K28" s="778"/>
      <c r="L28" s="778"/>
      <c r="M28" s="778"/>
      <c r="N28" s="778"/>
      <c r="O28" s="778"/>
      <c r="P28" s="779"/>
      <c r="Q28" s="868">
        <v>4723</v>
      </c>
      <c r="R28" s="869"/>
      <c r="S28" s="869"/>
      <c r="T28" s="869"/>
      <c r="U28" s="869"/>
      <c r="V28" s="869">
        <v>4713</v>
      </c>
      <c r="W28" s="869"/>
      <c r="X28" s="869"/>
      <c r="Y28" s="869"/>
      <c r="Z28" s="869"/>
      <c r="AA28" s="869">
        <v>10</v>
      </c>
      <c r="AB28" s="869"/>
      <c r="AC28" s="869"/>
      <c r="AD28" s="869"/>
      <c r="AE28" s="870"/>
      <c r="AF28" s="871">
        <v>10</v>
      </c>
      <c r="AG28" s="869"/>
      <c r="AH28" s="869"/>
      <c r="AI28" s="869"/>
      <c r="AJ28" s="872"/>
      <c r="AK28" s="873">
        <v>446</v>
      </c>
      <c r="AL28" s="864"/>
      <c r="AM28" s="864"/>
      <c r="AN28" s="864"/>
      <c r="AO28" s="864"/>
      <c r="AP28" s="864" t="s">
        <v>583</v>
      </c>
      <c r="AQ28" s="864"/>
      <c r="AR28" s="864"/>
      <c r="AS28" s="864"/>
      <c r="AT28" s="864"/>
      <c r="AU28" s="864" t="s">
        <v>509</v>
      </c>
      <c r="AV28" s="864"/>
      <c r="AW28" s="864"/>
      <c r="AX28" s="864"/>
      <c r="AY28" s="864"/>
      <c r="AZ28" s="865" t="s">
        <v>509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407</v>
      </c>
      <c r="C29" s="802"/>
      <c r="D29" s="802"/>
      <c r="E29" s="802"/>
      <c r="F29" s="802"/>
      <c r="G29" s="802"/>
      <c r="H29" s="802"/>
      <c r="I29" s="802"/>
      <c r="J29" s="802"/>
      <c r="K29" s="802"/>
      <c r="L29" s="802"/>
      <c r="M29" s="802"/>
      <c r="N29" s="802"/>
      <c r="O29" s="802"/>
      <c r="P29" s="803"/>
      <c r="Q29" s="804">
        <v>3938</v>
      </c>
      <c r="R29" s="805"/>
      <c r="S29" s="805"/>
      <c r="T29" s="805"/>
      <c r="U29" s="805"/>
      <c r="V29" s="805">
        <v>3860</v>
      </c>
      <c r="W29" s="805"/>
      <c r="X29" s="805"/>
      <c r="Y29" s="805"/>
      <c r="Z29" s="805"/>
      <c r="AA29" s="805">
        <v>78</v>
      </c>
      <c r="AB29" s="805"/>
      <c r="AC29" s="805"/>
      <c r="AD29" s="805"/>
      <c r="AE29" s="806"/>
      <c r="AF29" s="807">
        <v>78</v>
      </c>
      <c r="AG29" s="808"/>
      <c r="AH29" s="808"/>
      <c r="AI29" s="808"/>
      <c r="AJ29" s="809"/>
      <c r="AK29" s="876">
        <v>564</v>
      </c>
      <c r="AL29" s="877"/>
      <c r="AM29" s="877"/>
      <c r="AN29" s="877"/>
      <c r="AO29" s="877"/>
      <c r="AP29" s="877" t="s">
        <v>509</v>
      </c>
      <c r="AQ29" s="877"/>
      <c r="AR29" s="877"/>
      <c r="AS29" s="877"/>
      <c r="AT29" s="877"/>
      <c r="AU29" s="877" t="s">
        <v>509</v>
      </c>
      <c r="AV29" s="877"/>
      <c r="AW29" s="877"/>
      <c r="AX29" s="877"/>
      <c r="AY29" s="877"/>
      <c r="AZ29" s="878" t="s">
        <v>509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408</v>
      </c>
      <c r="C30" s="802"/>
      <c r="D30" s="802"/>
      <c r="E30" s="802"/>
      <c r="F30" s="802"/>
      <c r="G30" s="802"/>
      <c r="H30" s="802"/>
      <c r="I30" s="802"/>
      <c r="J30" s="802"/>
      <c r="K30" s="802"/>
      <c r="L30" s="802"/>
      <c r="M30" s="802"/>
      <c r="N30" s="802"/>
      <c r="O30" s="802"/>
      <c r="P30" s="803"/>
      <c r="Q30" s="804">
        <v>745</v>
      </c>
      <c r="R30" s="805"/>
      <c r="S30" s="805"/>
      <c r="T30" s="805"/>
      <c r="U30" s="805"/>
      <c r="V30" s="805">
        <v>744</v>
      </c>
      <c r="W30" s="805"/>
      <c r="X30" s="805"/>
      <c r="Y30" s="805"/>
      <c r="Z30" s="805"/>
      <c r="AA30" s="805">
        <v>2</v>
      </c>
      <c r="AB30" s="805"/>
      <c r="AC30" s="805"/>
      <c r="AD30" s="805"/>
      <c r="AE30" s="806"/>
      <c r="AF30" s="807">
        <v>2</v>
      </c>
      <c r="AG30" s="808"/>
      <c r="AH30" s="808"/>
      <c r="AI30" s="808"/>
      <c r="AJ30" s="809"/>
      <c r="AK30" s="876">
        <v>149</v>
      </c>
      <c r="AL30" s="877"/>
      <c r="AM30" s="877"/>
      <c r="AN30" s="877"/>
      <c r="AO30" s="877"/>
      <c r="AP30" s="877" t="s">
        <v>509</v>
      </c>
      <c r="AQ30" s="877"/>
      <c r="AR30" s="877"/>
      <c r="AS30" s="877"/>
      <c r="AT30" s="877"/>
      <c r="AU30" s="877" t="s">
        <v>509</v>
      </c>
      <c r="AV30" s="877"/>
      <c r="AW30" s="877"/>
      <c r="AX30" s="877"/>
      <c r="AY30" s="877"/>
      <c r="AZ30" s="878" t="s">
        <v>509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409</v>
      </c>
      <c r="C31" s="802"/>
      <c r="D31" s="802"/>
      <c r="E31" s="802"/>
      <c r="F31" s="802"/>
      <c r="G31" s="802"/>
      <c r="H31" s="802"/>
      <c r="I31" s="802"/>
      <c r="J31" s="802"/>
      <c r="K31" s="802"/>
      <c r="L31" s="802"/>
      <c r="M31" s="802"/>
      <c r="N31" s="802"/>
      <c r="O31" s="802"/>
      <c r="P31" s="803"/>
      <c r="Q31" s="804">
        <v>1219</v>
      </c>
      <c r="R31" s="805"/>
      <c r="S31" s="805"/>
      <c r="T31" s="805"/>
      <c r="U31" s="805"/>
      <c r="V31" s="805">
        <v>1217</v>
      </c>
      <c r="W31" s="805"/>
      <c r="X31" s="805"/>
      <c r="Y31" s="805"/>
      <c r="Z31" s="805"/>
      <c r="AA31" s="805">
        <v>2</v>
      </c>
      <c r="AB31" s="805"/>
      <c r="AC31" s="805"/>
      <c r="AD31" s="805"/>
      <c r="AE31" s="806"/>
      <c r="AF31" s="807" t="s">
        <v>410</v>
      </c>
      <c r="AG31" s="808"/>
      <c r="AH31" s="808"/>
      <c r="AI31" s="808"/>
      <c r="AJ31" s="809"/>
      <c r="AK31" s="876">
        <v>494</v>
      </c>
      <c r="AL31" s="877"/>
      <c r="AM31" s="877"/>
      <c r="AN31" s="877"/>
      <c r="AO31" s="877"/>
      <c r="AP31" s="877">
        <v>8117</v>
      </c>
      <c r="AQ31" s="877"/>
      <c r="AR31" s="877"/>
      <c r="AS31" s="877"/>
      <c r="AT31" s="877"/>
      <c r="AU31" s="877">
        <v>4131</v>
      </c>
      <c r="AV31" s="877"/>
      <c r="AW31" s="877"/>
      <c r="AX31" s="877"/>
      <c r="AY31" s="877"/>
      <c r="AZ31" s="878" t="s">
        <v>572</v>
      </c>
      <c r="BA31" s="878"/>
      <c r="BB31" s="878"/>
      <c r="BC31" s="878"/>
      <c r="BD31" s="878"/>
      <c r="BE31" s="874" t="s">
        <v>411</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393</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89</v>
      </c>
      <c r="AG63" s="888"/>
      <c r="AH63" s="888"/>
      <c r="AI63" s="888"/>
      <c r="AJ63" s="889"/>
      <c r="AK63" s="890"/>
      <c r="AL63" s="885"/>
      <c r="AM63" s="885"/>
      <c r="AN63" s="885"/>
      <c r="AO63" s="885"/>
      <c r="AP63" s="888">
        <v>8117</v>
      </c>
      <c r="AQ63" s="888"/>
      <c r="AR63" s="888"/>
      <c r="AS63" s="888"/>
      <c r="AT63" s="888"/>
      <c r="AU63" s="888">
        <v>4131</v>
      </c>
      <c r="AV63" s="888"/>
      <c r="AW63" s="888"/>
      <c r="AX63" s="888"/>
      <c r="AY63" s="888"/>
      <c r="AZ63" s="892"/>
      <c r="BA63" s="892"/>
      <c r="BB63" s="892"/>
      <c r="BC63" s="892"/>
      <c r="BD63" s="892"/>
      <c r="BE63" s="893"/>
      <c r="BF63" s="893"/>
      <c r="BG63" s="893"/>
      <c r="BH63" s="893"/>
      <c r="BI63" s="894"/>
      <c r="BJ63" s="895" t="s">
        <v>140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415</v>
      </c>
      <c r="B66" s="787"/>
      <c r="C66" s="787"/>
      <c r="D66" s="787"/>
      <c r="E66" s="787"/>
      <c r="F66" s="787"/>
      <c r="G66" s="787"/>
      <c r="H66" s="787"/>
      <c r="I66" s="787"/>
      <c r="J66" s="787"/>
      <c r="K66" s="787"/>
      <c r="L66" s="787"/>
      <c r="M66" s="787"/>
      <c r="N66" s="787"/>
      <c r="O66" s="787"/>
      <c r="P66" s="788"/>
      <c r="Q66" s="763" t="s">
        <v>416</v>
      </c>
      <c r="R66" s="764"/>
      <c r="S66" s="764"/>
      <c r="T66" s="764"/>
      <c r="U66" s="765"/>
      <c r="V66" s="763" t="s">
        <v>399</v>
      </c>
      <c r="W66" s="764"/>
      <c r="X66" s="764"/>
      <c r="Y66" s="764"/>
      <c r="Z66" s="765"/>
      <c r="AA66" s="763" t="s">
        <v>400</v>
      </c>
      <c r="AB66" s="764"/>
      <c r="AC66" s="764"/>
      <c r="AD66" s="764"/>
      <c r="AE66" s="765"/>
      <c r="AF66" s="898" t="s">
        <v>401</v>
      </c>
      <c r="AG66" s="859"/>
      <c r="AH66" s="859"/>
      <c r="AI66" s="859"/>
      <c r="AJ66" s="899"/>
      <c r="AK66" s="763" t="s">
        <v>402</v>
      </c>
      <c r="AL66" s="787"/>
      <c r="AM66" s="787"/>
      <c r="AN66" s="787"/>
      <c r="AO66" s="788"/>
      <c r="AP66" s="763" t="s">
        <v>403</v>
      </c>
      <c r="AQ66" s="764"/>
      <c r="AR66" s="764"/>
      <c r="AS66" s="764"/>
      <c r="AT66" s="765"/>
      <c r="AU66" s="763" t="s">
        <v>417</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573</v>
      </c>
      <c r="C68" s="916"/>
      <c r="D68" s="916"/>
      <c r="E68" s="916"/>
      <c r="F68" s="916"/>
      <c r="G68" s="916"/>
      <c r="H68" s="916"/>
      <c r="I68" s="916"/>
      <c r="J68" s="916"/>
      <c r="K68" s="916"/>
      <c r="L68" s="916"/>
      <c r="M68" s="916"/>
      <c r="N68" s="916"/>
      <c r="O68" s="916"/>
      <c r="P68" s="917"/>
      <c r="Q68" s="918">
        <v>6263</v>
      </c>
      <c r="R68" s="912"/>
      <c r="S68" s="912"/>
      <c r="T68" s="912"/>
      <c r="U68" s="912"/>
      <c r="V68" s="912">
        <v>6037</v>
      </c>
      <c r="W68" s="912"/>
      <c r="X68" s="912"/>
      <c r="Y68" s="912"/>
      <c r="Z68" s="912"/>
      <c r="AA68" s="912">
        <v>225</v>
      </c>
      <c r="AB68" s="912"/>
      <c r="AC68" s="912"/>
      <c r="AD68" s="912"/>
      <c r="AE68" s="912"/>
      <c r="AF68" s="912">
        <v>225</v>
      </c>
      <c r="AG68" s="912"/>
      <c r="AH68" s="912"/>
      <c r="AI68" s="912"/>
      <c r="AJ68" s="912"/>
      <c r="AK68" s="912" t="s">
        <v>509</v>
      </c>
      <c r="AL68" s="912"/>
      <c r="AM68" s="912"/>
      <c r="AN68" s="912"/>
      <c r="AO68" s="912"/>
      <c r="AP68" s="912" t="s">
        <v>509</v>
      </c>
      <c r="AQ68" s="912"/>
      <c r="AR68" s="912"/>
      <c r="AS68" s="912"/>
      <c r="AT68" s="912"/>
      <c r="AU68" s="912" t="s">
        <v>509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574</v>
      </c>
      <c r="C69" s="920"/>
      <c r="D69" s="920"/>
      <c r="E69" s="920"/>
      <c r="F69" s="920"/>
      <c r="G69" s="920"/>
      <c r="H69" s="920"/>
      <c r="I69" s="920"/>
      <c r="J69" s="920"/>
      <c r="K69" s="920"/>
      <c r="L69" s="920"/>
      <c r="M69" s="920"/>
      <c r="N69" s="920"/>
      <c r="O69" s="920"/>
      <c r="P69" s="921"/>
      <c r="Q69" s="922">
        <v>1312</v>
      </c>
      <c r="R69" s="877"/>
      <c r="S69" s="877"/>
      <c r="T69" s="877"/>
      <c r="U69" s="877"/>
      <c r="V69" s="877">
        <v>1205</v>
      </c>
      <c r="W69" s="877"/>
      <c r="X69" s="877"/>
      <c r="Y69" s="877"/>
      <c r="Z69" s="877"/>
      <c r="AA69" s="877">
        <v>106</v>
      </c>
      <c r="AB69" s="877"/>
      <c r="AC69" s="877"/>
      <c r="AD69" s="877"/>
      <c r="AE69" s="877"/>
      <c r="AF69" s="877">
        <v>106</v>
      </c>
      <c r="AG69" s="877"/>
      <c r="AH69" s="877"/>
      <c r="AI69" s="877"/>
      <c r="AJ69" s="877"/>
      <c r="AK69" s="877" t="s">
        <v>509</v>
      </c>
      <c r="AL69" s="877"/>
      <c r="AM69" s="877"/>
      <c r="AN69" s="877"/>
      <c r="AO69" s="877"/>
      <c r="AP69" s="877" t="s">
        <v>509</v>
      </c>
      <c r="AQ69" s="877"/>
      <c r="AR69" s="877"/>
      <c r="AS69" s="877"/>
      <c r="AT69" s="877"/>
      <c r="AU69" s="877" t="s">
        <v>509</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575</v>
      </c>
      <c r="C70" s="920"/>
      <c r="D70" s="920"/>
      <c r="E70" s="920"/>
      <c r="F70" s="920"/>
      <c r="G70" s="920"/>
      <c r="H70" s="920"/>
      <c r="I70" s="920"/>
      <c r="J70" s="920"/>
      <c r="K70" s="920"/>
      <c r="L70" s="920"/>
      <c r="M70" s="920"/>
      <c r="N70" s="920"/>
      <c r="O70" s="920"/>
      <c r="P70" s="921"/>
      <c r="Q70" s="922">
        <v>419100</v>
      </c>
      <c r="R70" s="877"/>
      <c r="S70" s="877"/>
      <c r="T70" s="877"/>
      <c r="U70" s="877"/>
      <c r="V70" s="877">
        <v>414580</v>
      </c>
      <c r="W70" s="877"/>
      <c r="X70" s="877"/>
      <c r="Y70" s="877"/>
      <c r="Z70" s="877"/>
      <c r="AA70" s="877">
        <v>4521</v>
      </c>
      <c r="AB70" s="877"/>
      <c r="AC70" s="877"/>
      <c r="AD70" s="877"/>
      <c r="AE70" s="877"/>
      <c r="AF70" s="877">
        <v>4521</v>
      </c>
      <c r="AG70" s="877"/>
      <c r="AH70" s="877"/>
      <c r="AI70" s="877"/>
      <c r="AJ70" s="877"/>
      <c r="AK70" s="877">
        <v>845</v>
      </c>
      <c r="AL70" s="877"/>
      <c r="AM70" s="877"/>
      <c r="AN70" s="877"/>
      <c r="AO70" s="877"/>
      <c r="AP70" s="877" t="s">
        <v>509</v>
      </c>
      <c r="AQ70" s="877"/>
      <c r="AR70" s="877"/>
      <c r="AS70" s="877"/>
      <c r="AT70" s="877"/>
      <c r="AU70" s="877" t="s">
        <v>509</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576</v>
      </c>
      <c r="C71" s="920"/>
      <c r="D71" s="920"/>
      <c r="E71" s="920"/>
      <c r="F71" s="920"/>
      <c r="G71" s="920"/>
      <c r="H71" s="920"/>
      <c r="I71" s="920"/>
      <c r="J71" s="920"/>
      <c r="K71" s="920"/>
      <c r="L71" s="920"/>
      <c r="M71" s="920"/>
      <c r="N71" s="920"/>
      <c r="O71" s="920"/>
      <c r="P71" s="921"/>
      <c r="Q71" s="922">
        <v>636</v>
      </c>
      <c r="R71" s="877"/>
      <c r="S71" s="877"/>
      <c r="T71" s="877"/>
      <c r="U71" s="877"/>
      <c r="V71" s="877">
        <v>591</v>
      </c>
      <c r="W71" s="877"/>
      <c r="X71" s="877"/>
      <c r="Y71" s="877"/>
      <c r="Z71" s="877"/>
      <c r="AA71" s="877">
        <v>45</v>
      </c>
      <c r="AB71" s="877"/>
      <c r="AC71" s="877"/>
      <c r="AD71" s="877"/>
      <c r="AE71" s="877"/>
      <c r="AF71" s="877">
        <v>45</v>
      </c>
      <c r="AG71" s="877"/>
      <c r="AH71" s="877"/>
      <c r="AI71" s="877"/>
      <c r="AJ71" s="877"/>
      <c r="AK71" s="877">
        <v>80</v>
      </c>
      <c r="AL71" s="877"/>
      <c r="AM71" s="877"/>
      <c r="AN71" s="877"/>
      <c r="AO71" s="877"/>
      <c r="AP71" s="877" t="s">
        <v>509</v>
      </c>
      <c r="AQ71" s="877"/>
      <c r="AR71" s="877"/>
      <c r="AS71" s="877"/>
      <c r="AT71" s="877"/>
      <c r="AU71" s="877" t="s">
        <v>509</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577</v>
      </c>
      <c r="C72" s="920"/>
      <c r="D72" s="920"/>
      <c r="E72" s="920"/>
      <c r="F72" s="920"/>
      <c r="G72" s="920"/>
      <c r="H72" s="920"/>
      <c r="I72" s="920"/>
      <c r="J72" s="920"/>
      <c r="K72" s="920"/>
      <c r="L72" s="920"/>
      <c r="M72" s="920"/>
      <c r="N72" s="920"/>
      <c r="O72" s="920"/>
      <c r="P72" s="921"/>
      <c r="Q72" s="922">
        <v>921</v>
      </c>
      <c r="R72" s="877"/>
      <c r="S72" s="877"/>
      <c r="T72" s="877"/>
      <c r="U72" s="877"/>
      <c r="V72" s="877">
        <v>852</v>
      </c>
      <c r="W72" s="877"/>
      <c r="X72" s="877"/>
      <c r="Y72" s="877"/>
      <c r="Z72" s="877"/>
      <c r="AA72" s="877">
        <v>68</v>
      </c>
      <c r="AB72" s="877"/>
      <c r="AC72" s="877"/>
      <c r="AD72" s="877"/>
      <c r="AE72" s="877"/>
      <c r="AF72" s="877">
        <v>68</v>
      </c>
      <c r="AG72" s="877"/>
      <c r="AH72" s="877"/>
      <c r="AI72" s="877"/>
      <c r="AJ72" s="877"/>
      <c r="AK72" s="877" t="s">
        <v>509</v>
      </c>
      <c r="AL72" s="877"/>
      <c r="AM72" s="877"/>
      <c r="AN72" s="877"/>
      <c r="AO72" s="877"/>
      <c r="AP72" s="877">
        <v>1873</v>
      </c>
      <c r="AQ72" s="877"/>
      <c r="AR72" s="877"/>
      <c r="AS72" s="877"/>
      <c r="AT72" s="877"/>
      <c r="AU72" s="877">
        <v>819</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393</v>
      </c>
      <c r="B88" s="836" t="s">
        <v>418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4965</v>
      </c>
      <c r="AG88" s="888"/>
      <c r="AH88" s="888"/>
      <c r="AI88" s="888"/>
      <c r="AJ88" s="888"/>
      <c r="AK88" s="885"/>
      <c r="AL88" s="885"/>
      <c r="AM88" s="885"/>
      <c r="AN88" s="885"/>
      <c r="AO88" s="885"/>
      <c r="AP88" s="888">
        <v>1873</v>
      </c>
      <c r="AQ88" s="888"/>
      <c r="AR88" s="888"/>
      <c r="AS88" s="888"/>
      <c r="AT88" s="888"/>
      <c r="AU88" s="888">
        <v>819</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419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v>
      </c>
      <c r="CS102" s="896"/>
      <c r="CT102" s="896"/>
      <c r="CU102" s="896"/>
      <c r="CV102" s="939"/>
      <c r="CW102" s="938"/>
      <c r="CX102" s="896"/>
      <c r="CY102" s="896"/>
      <c r="CZ102" s="896"/>
      <c r="DA102" s="939"/>
      <c r="DB102" s="938"/>
      <c r="DC102" s="896"/>
      <c r="DD102" s="896"/>
      <c r="DE102" s="896"/>
      <c r="DF102" s="939"/>
      <c r="DG102" s="938">
        <v>723</v>
      </c>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427</v>
      </c>
      <c r="AB109" s="941"/>
      <c r="AC109" s="941"/>
      <c r="AD109" s="941"/>
      <c r="AE109" s="942"/>
      <c r="AF109" s="940" t="s">
        <v>310</v>
      </c>
      <c r="AG109" s="941"/>
      <c r="AH109" s="941"/>
      <c r="AI109" s="941"/>
      <c r="AJ109" s="942"/>
      <c r="AK109" s="940" t="s">
        <v>309</v>
      </c>
      <c r="AL109" s="941"/>
      <c r="AM109" s="941"/>
      <c r="AN109" s="941"/>
      <c r="AO109" s="942"/>
      <c r="AP109" s="940" t="s">
        <v>428</v>
      </c>
      <c r="AQ109" s="941"/>
      <c r="AR109" s="941"/>
      <c r="AS109" s="941"/>
      <c r="AT109" s="943"/>
      <c r="AU109" s="960" t="s">
        <v>426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427</v>
      </c>
      <c r="BR109" s="941"/>
      <c r="BS109" s="941"/>
      <c r="BT109" s="941"/>
      <c r="BU109" s="942"/>
      <c r="BV109" s="940" t="s">
        <v>310</v>
      </c>
      <c r="BW109" s="941"/>
      <c r="BX109" s="941"/>
      <c r="BY109" s="941"/>
      <c r="BZ109" s="942"/>
      <c r="CA109" s="940" t="s">
        <v>309</v>
      </c>
      <c r="CB109" s="941"/>
      <c r="CC109" s="941"/>
      <c r="CD109" s="941"/>
      <c r="CE109" s="942"/>
      <c r="CF109" s="961" t="s">
        <v>428</v>
      </c>
      <c r="CG109" s="961"/>
      <c r="CH109" s="961"/>
      <c r="CI109" s="961"/>
      <c r="CJ109" s="961"/>
      <c r="CK109" s="940" t="s">
        <v>429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427</v>
      </c>
      <c r="DH109" s="941"/>
      <c r="DI109" s="941"/>
      <c r="DJ109" s="941"/>
      <c r="DK109" s="942"/>
      <c r="DL109" s="940" t="s">
        <v>310</v>
      </c>
      <c r="DM109" s="941"/>
      <c r="DN109" s="941"/>
      <c r="DO109" s="941"/>
      <c r="DP109" s="942"/>
      <c r="DQ109" s="940" t="s">
        <v>309</v>
      </c>
      <c r="DR109" s="941"/>
      <c r="DS109" s="941"/>
      <c r="DT109" s="941"/>
      <c r="DU109" s="942"/>
      <c r="DV109" s="940" t="s">
        <v>428</v>
      </c>
      <c r="DW109" s="941"/>
      <c r="DX109" s="941"/>
      <c r="DY109" s="941"/>
      <c r="DZ109" s="943"/>
    </row>
    <row r="110" spans="1:131" s="247" customFormat="1" ht="26.25" customHeight="1" x14ac:dyDescent="0.15">
      <c r="A110" s="944" t="s">
        <v>430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1619946</v>
      </c>
      <c r="AB110" s="948"/>
      <c r="AC110" s="948"/>
      <c r="AD110" s="948"/>
      <c r="AE110" s="949"/>
      <c r="AF110" s="950">
        <v>1626726</v>
      </c>
      <c r="AG110" s="948"/>
      <c r="AH110" s="948"/>
      <c r="AI110" s="948"/>
      <c r="AJ110" s="949"/>
      <c r="AK110" s="950">
        <v>1680844</v>
      </c>
      <c r="AL110" s="948"/>
      <c r="AM110" s="948"/>
      <c r="AN110" s="948"/>
      <c r="AO110" s="949"/>
      <c r="AP110" s="951">
        <v>19.600000000000001</v>
      </c>
      <c r="AQ110" s="952"/>
      <c r="AR110" s="952"/>
      <c r="AS110" s="952"/>
      <c r="AT110" s="953"/>
      <c r="AU110" s="954" t="s">
        <v>73</v>
      </c>
      <c r="AV110" s="955"/>
      <c r="AW110" s="955"/>
      <c r="AX110" s="955"/>
      <c r="AY110" s="955"/>
      <c r="AZ110" s="996" t="s">
        <v>431</v>
      </c>
      <c r="BA110" s="945"/>
      <c r="BB110" s="945"/>
      <c r="BC110" s="945"/>
      <c r="BD110" s="945"/>
      <c r="BE110" s="945"/>
      <c r="BF110" s="945"/>
      <c r="BG110" s="945"/>
      <c r="BH110" s="945"/>
      <c r="BI110" s="945"/>
      <c r="BJ110" s="945"/>
      <c r="BK110" s="945"/>
      <c r="BL110" s="945"/>
      <c r="BM110" s="945"/>
      <c r="BN110" s="945"/>
      <c r="BO110" s="945"/>
      <c r="BP110" s="946"/>
      <c r="BQ110" s="982">
        <v>24100399</v>
      </c>
      <c r="BR110" s="983"/>
      <c r="BS110" s="983"/>
      <c r="BT110" s="983"/>
      <c r="BU110" s="983"/>
      <c r="BV110" s="983">
        <v>24563240</v>
      </c>
      <c r="BW110" s="983"/>
      <c r="BX110" s="983"/>
      <c r="BY110" s="983"/>
      <c r="BZ110" s="983"/>
      <c r="CA110" s="983">
        <v>25122804</v>
      </c>
      <c r="CB110" s="983"/>
      <c r="CC110" s="983"/>
      <c r="CD110" s="983"/>
      <c r="CE110" s="983"/>
      <c r="CF110" s="997">
        <v>292.60000000000002</v>
      </c>
      <c r="CG110" s="998"/>
      <c r="CH110" s="998"/>
      <c r="CI110" s="998"/>
      <c r="CJ110" s="998"/>
      <c r="CK110" s="999" t="s">
        <v>432</v>
      </c>
      <c r="CL110" s="1000"/>
      <c r="CM110" s="979" t="s">
        <v>433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434</v>
      </c>
      <c r="DH110" s="983"/>
      <c r="DI110" s="983"/>
      <c r="DJ110" s="983"/>
      <c r="DK110" s="983"/>
      <c r="DL110" s="983" t="s">
        <v>410</v>
      </c>
      <c r="DM110" s="983"/>
      <c r="DN110" s="983"/>
      <c r="DO110" s="983"/>
      <c r="DP110" s="983"/>
      <c r="DQ110" s="983" t="s">
        <v>434</v>
      </c>
      <c r="DR110" s="983"/>
      <c r="DS110" s="983"/>
      <c r="DT110" s="983"/>
      <c r="DU110" s="983"/>
      <c r="DV110" s="984" t="s">
        <v>434</v>
      </c>
      <c r="DW110" s="984"/>
      <c r="DX110" s="984"/>
      <c r="DY110" s="984"/>
      <c r="DZ110" s="985"/>
    </row>
    <row r="111" spans="1:131" s="247" customFormat="1" ht="26.25" customHeight="1" x14ac:dyDescent="0.15">
      <c r="A111" s="986" t="s">
        <v>435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434</v>
      </c>
      <c r="AB111" s="990"/>
      <c r="AC111" s="990"/>
      <c r="AD111" s="990"/>
      <c r="AE111" s="991"/>
      <c r="AF111" s="992" t="s">
        <v>434</v>
      </c>
      <c r="AG111" s="990"/>
      <c r="AH111" s="990"/>
      <c r="AI111" s="990"/>
      <c r="AJ111" s="991"/>
      <c r="AK111" s="992" t="s">
        <v>140</v>
      </c>
      <c r="AL111" s="990"/>
      <c r="AM111" s="990"/>
      <c r="AN111" s="990"/>
      <c r="AO111" s="991"/>
      <c r="AP111" s="993" t="s">
        <v>434</v>
      </c>
      <c r="AQ111" s="994"/>
      <c r="AR111" s="994"/>
      <c r="AS111" s="994"/>
      <c r="AT111" s="995"/>
      <c r="AU111" s="956"/>
      <c r="AV111" s="957"/>
      <c r="AW111" s="957"/>
      <c r="AX111" s="957"/>
      <c r="AY111" s="957"/>
      <c r="AZ111" s="1005" t="s">
        <v>436</v>
      </c>
      <c r="BA111" s="1006"/>
      <c r="BB111" s="1006"/>
      <c r="BC111" s="1006"/>
      <c r="BD111" s="1006"/>
      <c r="BE111" s="1006"/>
      <c r="BF111" s="1006"/>
      <c r="BG111" s="1006"/>
      <c r="BH111" s="1006"/>
      <c r="BI111" s="1006"/>
      <c r="BJ111" s="1006"/>
      <c r="BK111" s="1006"/>
      <c r="BL111" s="1006"/>
      <c r="BM111" s="1006"/>
      <c r="BN111" s="1006"/>
      <c r="BO111" s="1006"/>
      <c r="BP111" s="1007"/>
      <c r="BQ111" s="975">
        <v>1556958</v>
      </c>
      <c r="BR111" s="976"/>
      <c r="BS111" s="976"/>
      <c r="BT111" s="976"/>
      <c r="BU111" s="976"/>
      <c r="BV111" s="976">
        <v>1163203</v>
      </c>
      <c r="BW111" s="976"/>
      <c r="BX111" s="976"/>
      <c r="BY111" s="976"/>
      <c r="BZ111" s="976"/>
      <c r="CA111" s="976">
        <v>1147912</v>
      </c>
      <c r="CB111" s="976"/>
      <c r="CC111" s="976"/>
      <c r="CD111" s="976"/>
      <c r="CE111" s="976"/>
      <c r="CF111" s="970">
        <v>13.4</v>
      </c>
      <c r="CG111" s="971"/>
      <c r="CH111" s="971"/>
      <c r="CI111" s="971"/>
      <c r="CJ111" s="971"/>
      <c r="CK111" s="1001"/>
      <c r="CL111" s="1002"/>
      <c r="CM111" s="972" t="s">
        <v>437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140</v>
      </c>
      <c r="DH111" s="976"/>
      <c r="DI111" s="976"/>
      <c r="DJ111" s="976"/>
      <c r="DK111" s="976"/>
      <c r="DL111" s="976" t="s">
        <v>434</v>
      </c>
      <c r="DM111" s="976"/>
      <c r="DN111" s="976"/>
      <c r="DO111" s="976"/>
      <c r="DP111" s="976"/>
      <c r="DQ111" s="976" t="s">
        <v>434</v>
      </c>
      <c r="DR111" s="976"/>
      <c r="DS111" s="976"/>
      <c r="DT111" s="976"/>
      <c r="DU111" s="976"/>
      <c r="DV111" s="977" t="s">
        <v>434</v>
      </c>
      <c r="DW111" s="977"/>
      <c r="DX111" s="977"/>
      <c r="DY111" s="977"/>
      <c r="DZ111" s="978"/>
    </row>
    <row r="112" spans="1:131" s="247" customFormat="1" ht="26.25" customHeight="1" x14ac:dyDescent="0.15">
      <c r="A112" s="1008" t="s">
        <v>438</v>
      </c>
      <c r="B112" s="1009"/>
      <c r="C112" s="1006" t="s">
        <v>439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434</v>
      </c>
      <c r="AB112" s="1015"/>
      <c r="AC112" s="1015"/>
      <c r="AD112" s="1015"/>
      <c r="AE112" s="1016"/>
      <c r="AF112" s="1017" t="s">
        <v>140</v>
      </c>
      <c r="AG112" s="1015"/>
      <c r="AH112" s="1015"/>
      <c r="AI112" s="1015"/>
      <c r="AJ112" s="1016"/>
      <c r="AK112" s="1017" t="s">
        <v>410</v>
      </c>
      <c r="AL112" s="1015"/>
      <c r="AM112" s="1015"/>
      <c r="AN112" s="1015"/>
      <c r="AO112" s="1016"/>
      <c r="AP112" s="1018" t="s">
        <v>434</v>
      </c>
      <c r="AQ112" s="1019"/>
      <c r="AR112" s="1019"/>
      <c r="AS112" s="1019"/>
      <c r="AT112" s="1020"/>
      <c r="AU112" s="956"/>
      <c r="AV112" s="957"/>
      <c r="AW112" s="957"/>
      <c r="AX112" s="957"/>
      <c r="AY112" s="957"/>
      <c r="AZ112" s="1005" t="s">
        <v>440</v>
      </c>
      <c r="BA112" s="1006"/>
      <c r="BB112" s="1006"/>
      <c r="BC112" s="1006"/>
      <c r="BD112" s="1006"/>
      <c r="BE112" s="1006"/>
      <c r="BF112" s="1006"/>
      <c r="BG112" s="1006"/>
      <c r="BH112" s="1006"/>
      <c r="BI112" s="1006"/>
      <c r="BJ112" s="1006"/>
      <c r="BK112" s="1006"/>
      <c r="BL112" s="1006"/>
      <c r="BM112" s="1006"/>
      <c r="BN112" s="1006"/>
      <c r="BO112" s="1006"/>
      <c r="BP112" s="1007"/>
      <c r="BQ112" s="975">
        <v>4702670</v>
      </c>
      <c r="BR112" s="976"/>
      <c r="BS112" s="976"/>
      <c r="BT112" s="976"/>
      <c r="BU112" s="976"/>
      <c r="BV112" s="976">
        <v>4374995</v>
      </c>
      <c r="BW112" s="976"/>
      <c r="BX112" s="976"/>
      <c r="BY112" s="976"/>
      <c r="BZ112" s="976"/>
      <c r="CA112" s="976">
        <v>4131344</v>
      </c>
      <c r="CB112" s="976"/>
      <c r="CC112" s="976"/>
      <c r="CD112" s="976"/>
      <c r="CE112" s="976"/>
      <c r="CF112" s="970">
        <v>48.1</v>
      </c>
      <c r="CG112" s="971"/>
      <c r="CH112" s="971"/>
      <c r="CI112" s="971"/>
      <c r="CJ112" s="971"/>
      <c r="CK112" s="1001"/>
      <c r="CL112" s="1002"/>
      <c r="CM112" s="972" t="s">
        <v>441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434</v>
      </c>
      <c r="DH112" s="976"/>
      <c r="DI112" s="976"/>
      <c r="DJ112" s="976"/>
      <c r="DK112" s="976"/>
      <c r="DL112" s="976" t="s">
        <v>140</v>
      </c>
      <c r="DM112" s="976"/>
      <c r="DN112" s="976"/>
      <c r="DO112" s="976"/>
      <c r="DP112" s="976"/>
      <c r="DQ112" s="976" t="s">
        <v>434</v>
      </c>
      <c r="DR112" s="976"/>
      <c r="DS112" s="976"/>
      <c r="DT112" s="976"/>
      <c r="DU112" s="976"/>
      <c r="DV112" s="977" t="s">
        <v>140</v>
      </c>
      <c r="DW112" s="977"/>
      <c r="DX112" s="977"/>
      <c r="DY112" s="977"/>
      <c r="DZ112" s="978"/>
    </row>
    <row r="113" spans="1:130" s="247" customFormat="1" ht="26.25" customHeight="1" x14ac:dyDescent="0.15">
      <c r="A113" s="1010"/>
      <c r="B113" s="1011"/>
      <c r="C113" s="1006" t="s">
        <v>442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282949</v>
      </c>
      <c r="AB113" s="990"/>
      <c r="AC113" s="990"/>
      <c r="AD113" s="990"/>
      <c r="AE113" s="991"/>
      <c r="AF113" s="992">
        <v>294998</v>
      </c>
      <c r="AG113" s="990"/>
      <c r="AH113" s="990"/>
      <c r="AI113" s="990"/>
      <c r="AJ113" s="991"/>
      <c r="AK113" s="992">
        <v>276751</v>
      </c>
      <c r="AL113" s="990"/>
      <c r="AM113" s="990"/>
      <c r="AN113" s="990"/>
      <c r="AO113" s="991"/>
      <c r="AP113" s="993">
        <v>3.2</v>
      </c>
      <c r="AQ113" s="994"/>
      <c r="AR113" s="994"/>
      <c r="AS113" s="994"/>
      <c r="AT113" s="995"/>
      <c r="AU113" s="956"/>
      <c r="AV113" s="957"/>
      <c r="AW113" s="957"/>
      <c r="AX113" s="957"/>
      <c r="AY113" s="957"/>
      <c r="AZ113" s="1005" t="s">
        <v>443</v>
      </c>
      <c r="BA113" s="1006"/>
      <c r="BB113" s="1006"/>
      <c r="BC113" s="1006"/>
      <c r="BD113" s="1006"/>
      <c r="BE113" s="1006"/>
      <c r="BF113" s="1006"/>
      <c r="BG113" s="1006"/>
      <c r="BH113" s="1006"/>
      <c r="BI113" s="1006"/>
      <c r="BJ113" s="1006"/>
      <c r="BK113" s="1006"/>
      <c r="BL113" s="1006"/>
      <c r="BM113" s="1006"/>
      <c r="BN113" s="1006"/>
      <c r="BO113" s="1006"/>
      <c r="BP113" s="1007"/>
      <c r="BQ113" s="975">
        <v>823692</v>
      </c>
      <c r="BR113" s="976"/>
      <c r="BS113" s="976"/>
      <c r="BT113" s="976"/>
      <c r="BU113" s="976"/>
      <c r="BV113" s="976">
        <v>823692</v>
      </c>
      <c r="BW113" s="976"/>
      <c r="BX113" s="976"/>
      <c r="BY113" s="976"/>
      <c r="BZ113" s="976"/>
      <c r="CA113" s="976">
        <v>819079</v>
      </c>
      <c r="CB113" s="976"/>
      <c r="CC113" s="976"/>
      <c r="CD113" s="976"/>
      <c r="CE113" s="976"/>
      <c r="CF113" s="970">
        <v>9.5</v>
      </c>
      <c r="CG113" s="971"/>
      <c r="CH113" s="971"/>
      <c r="CI113" s="971"/>
      <c r="CJ113" s="971"/>
      <c r="CK113" s="1001"/>
      <c r="CL113" s="1002"/>
      <c r="CM113" s="972" t="s">
        <v>444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434</v>
      </c>
      <c r="DH113" s="1015"/>
      <c r="DI113" s="1015"/>
      <c r="DJ113" s="1015"/>
      <c r="DK113" s="1016"/>
      <c r="DL113" s="1017" t="s">
        <v>140</v>
      </c>
      <c r="DM113" s="1015"/>
      <c r="DN113" s="1015"/>
      <c r="DO113" s="1015"/>
      <c r="DP113" s="1016"/>
      <c r="DQ113" s="1017" t="s">
        <v>410</v>
      </c>
      <c r="DR113" s="1015"/>
      <c r="DS113" s="1015"/>
      <c r="DT113" s="1015"/>
      <c r="DU113" s="1016"/>
      <c r="DV113" s="1018" t="s">
        <v>434</v>
      </c>
      <c r="DW113" s="1019"/>
      <c r="DX113" s="1019"/>
      <c r="DY113" s="1019"/>
      <c r="DZ113" s="1020"/>
    </row>
    <row r="114" spans="1:130" s="247" customFormat="1" ht="26.25" customHeight="1" x14ac:dyDescent="0.15">
      <c r="A114" s="1010"/>
      <c r="B114" s="1011"/>
      <c r="C114" s="1006" t="s">
        <v>445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26506</v>
      </c>
      <c r="AB114" s="1015"/>
      <c r="AC114" s="1015"/>
      <c r="AD114" s="1015"/>
      <c r="AE114" s="1016"/>
      <c r="AF114" s="1017">
        <v>1558</v>
      </c>
      <c r="AG114" s="1015"/>
      <c r="AH114" s="1015"/>
      <c r="AI114" s="1015"/>
      <c r="AJ114" s="1016"/>
      <c r="AK114" s="1017">
        <v>6204</v>
      </c>
      <c r="AL114" s="1015"/>
      <c r="AM114" s="1015"/>
      <c r="AN114" s="1015"/>
      <c r="AO114" s="1016"/>
      <c r="AP114" s="1018">
        <v>0.1</v>
      </c>
      <c r="AQ114" s="1019"/>
      <c r="AR114" s="1019"/>
      <c r="AS114" s="1019"/>
      <c r="AT114" s="1020"/>
      <c r="AU114" s="956"/>
      <c r="AV114" s="957"/>
      <c r="AW114" s="957"/>
      <c r="AX114" s="957"/>
      <c r="AY114" s="957"/>
      <c r="AZ114" s="1005" t="s">
        <v>446</v>
      </c>
      <c r="BA114" s="1006"/>
      <c r="BB114" s="1006"/>
      <c r="BC114" s="1006"/>
      <c r="BD114" s="1006"/>
      <c r="BE114" s="1006"/>
      <c r="BF114" s="1006"/>
      <c r="BG114" s="1006"/>
      <c r="BH114" s="1006"/>
      <c r="BI114" s="1006"/>
      <c r="BJ114" s="1006"/>
      <c r="BK114" s="1006"/>
      <c r="BL114" s="1006"/>
      <c r="BM114" s="1006"/>
      <c r="BN114" s="1006"/>
      <c r="BO114" s="1006"/>
      <c r="BP114" s="1007"/>
      <c r="BQ114" s="975">
        <v>2601353</v>
      </c>
      <c r="BR114" s="976"/>
      <c r="BS114" s="976"/>
      <c r="BT114" s="976"/>
      <c r="BU114" s="976"/>
      <c r="BV114" s="976">
        <v>2464136</v>
      </c>
      <c r="BW114" s="976"/>
      <c r="BX114" s="976"/>
      <c r="BY114" s="976"/>
      <c r="BZ114" s="976"/>
      <c r="CA114" s="976">
        <v>2414775</v>
      </c>
      <c r="CB114" s="976"/>
      <c r="CC114" s="976"/>
      <c r="CD114" s="976"/>
      <c r="CE114" s="976"/>
      <c r="CF114" s="970">
        <v>28.1</v>
      </c>
      <c r="CG114" s="971"/>
      <c r="CH114" s="971"/>
      <c r="CI114" s="971"/>
      <c r="CJ114" s="971"/>
      <c r="CK114" s="1001"/>
      <c r="CL114" s="1002"/>
      <c r="CM114" s="972" t="s">
        <v>447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140</v>
      </c>
      <c r="DH114" s="1015"/>
      <c r="DI114" s="1015"/>
      <c r="DJ114" s="1015"/>
      <c r="DK114" s="1016"/>
      <c r="DL114" s="1017" t="s">
        <v>410</v>
      </c>
      <c r="DM114" s="1015"/>
      <c r="DN114" s="1015"/>
      <c r="DO114" s="1015"/>
      <c r="DP114" s="1016"/>
      <c r="DQ114" s="1017" t="s">
        <v>434</v>
      </c>
      <c r="DR114" s="1015"/>
      <c r="DS114" s="1015"/>
      <c r="DT114" s="1015"/>
      <c r="DU114" s="1016"/>
      <c r="DV114" s="1018" t="s">
        <v>434</v>
      </c>
      <c r="DW114" s="1019"/>
      <c r="DX114" s="1019"/>
      <c r="DY114" s="1019"/>
      <c r="DZ114" s="1020"/>
    </row>
    <row r="115" spans="1:130" s="247" customFormat="1" ht="26.25" customHeight="1" x14ac:dyDescent="0.15">
      <c r="A115" s="1010"/>
      <c r="B115" s="1011"/>
      <c r="C115" s="1006" t="s">
        <v>448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170921</v>
      </c>
      <c r="AB115" s="990"/>
      <c r="AC115" s="990"/>
      <c r="AD115" s="990"/>
      <c r="AE115" s="991"/>
      <c r="AF115" s="992">
        <v>129183</v>
      </c>
      <c r="AG115" s="990"/>
      <c r="AH115" s="990"/>
      <c r="AI115" s="990"/>
      <c r="AJ115" s="991"/>
      <c r="AK115" s="992">
        <v>41918</v>
      </c>
      <c r="AL115" s="990"/>
      <c r="AM115" s="990"/>
      <c r="AN115" s="990"/>
      <c r="AO115" s="991"/>
      <c r="AP115" s="993">
        <v>0.5</v>
      </c>
      <c r="AQ115" s="994"/>
      <c r="AR115" s="994"/>
      <c r="AS115" s="994"/>
      <c r="AT115" s="995"/>
      <c r="AU115" s="956"/>
      <c r="AV115" s="957"/>
      <c r="AW115" s="957"/>
      <c r="AX115" s="957"/>
      <c r="AY115" s="957"/>
      <c r="AZ115" s="1005" t="s">
        <v>449</v>
      </c>
      <c r="BA115" s="1006"/>
      <c r="BB115" s="1006"/>
      <c r="BC115" s="1006"/>
      <c r="BD115" s="1006"/>
      <c r="BE115" s="1006"/>
      <c r="BF115" s="1006"/>
      <c r="BG115" s="1006"/>
      <c r="BH115" s="1006"/>
      <c r="BI115" s="1006"/>
      <c r="BJ115" s="1006"/>
      <c r="BK115" s="1006"/>
      <c r="BL115" s="1006"/>
      <c r="BM115" s="1006"/>
      <c r="BN115" s="1006"/>
      <c r="BO115" s="1006"/>
      <c r="BP115" s="1007"/>
      <c r="BQ115" s="975" t="s">
        <v>410</v>
      </c>
      <c r="BR115" s="976"/>
      <c r="BS115" s="976"/>
      <c r="BT115" s="976"/>
      <c r="BU115" s="976"/>
      <c r="BV115" s="976" t="s">
        <v>434</v>
      </c>
      <c r="BW115" s="976"/>
      <c r="BX115" s="976"/>
      <c r="BY115" s="976"/>
      <c r="BZ115" s="976"/>
      <c r="CA115" s="976" t="s">
        <v>140</v>
      </c>
      <c r="CB115" s="976"/>
      <c r="CC115" s="976"/>
      <c r="CD115" s="976"/>
      <c r="CE115" s="976"/>
      <c r="CF115" s="970" t="s">
        <v>140</v>
      </c>
      <c r="CG115" s="971"/>
      <c r="CH115" s="971"/>
      <c r="CI115" s="971"/>
      <c r="CJ115" s="971"/>
      <c r="CK115" s="1001"/>
      <c r="CL115" s="1002"/>
      <c r="CM115" s="1005" t="s">
        <v>450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1029511</v>
      </c>
      <c r="DH115" s="1015"/>
      <c r="DI115" s="1015"/>
      <c r="DJ115" s="1015"/>
      <c r="DK115" s="1016"/>
      <c r="DL115" s="1017">
        <v>680821</v>
      </c>
      <c r="DM115" s="1015"/>
      <c r="DN115" s="1015"/>
      <c r="DO115" s="1015"/>
      <c r="DP115" s="1016"/>
      <c r="DQ115" s="1017">
        <v>698387</v>
      </c>
      <c r="DR115" s="1015"/>
      <c r="DS115" s="1015"/>
      <c r="DT115" s="1015"/>
      <c r="DU115" s="1016"/>
      <c r="DV115" s="1018">
        <v>8.1</v>
      </c>
      <c r="DW115" s="1019"/>
      <c r="DX115" s="1019"/>
      <c r="DY115" s="1019"/>
      <c r="DZ115" s="1020"/>
    </row>
    <row r="116" spans="1:130" s="247" customFormat="1" ht="26.25" customHeight="1" x14ac:dyDescent="0.15">
      <c r="A116" s="1012"/>
      <c r="B116" s="1013"/>
      <c r="C116" s="1021" t="s">
        <v>451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19</v>
      </c>
      <c r="AB116" s="1015"/>
      <c r="AC116" s="1015"/>
      <c r="AD116" s="1015"/>
      <c r="AE116" s="1016"/>
      <c r="AF116" s="1017">
        <v>77</v>
      </c>
      <c r="AG116" s="1015"/>
      <c r="AH116" s="1015"/>
      <c r="AI116" s="1015"/>
      <c r="AJ116" s="1016"/>
      <c r="AK116" s="1017">
        <v>23</v>
      </c>
      <c r="AL116" s="1015"/>
      <c r="AM116" s="1015"/>
      <c r="AN116" s="1015"/>
      <c r="AO116" s="1016"/>
      <c r="AP116" s="1018">
        <v>0</v>
      </c>
      <c r="AQ116" s="1019"/>
      <c r="AR116" s="1019"/>
      <c r="AS116" s="1019"/>
      <c r="AT116" s="1020"/>
      <c r="AU116" s="956"/>
      <c r="AV116" s="957"/>
      <c r="AW116" s="957"/>
      <c r="AX116" s="957"/>
      <c r="AY116" s="957"/>
      <c r="AZ116" s="1023" t="s">
        <v>452</v>
      </c>
      <c r="BA116" s="1024"/>
      <c r="BB116" s="1024"/>
      <c r="BC116" s="1024"/>
      <c r="BD116" s="1024"/>
      <c r="BE116" s="1024"/>
      <c r="BF116" s="1024"/>
      <c r="BG116" s="1024"/>
      <c r="BH116" s="1024"/>
      <c r="BI116" s="1024"/>
      <c r="BJ116" s="1024"/>
      <c r="BK116" s="1024"/>
      <c r="BL116" s="1024"/>
      <c r="BM116" s="1024"/>
      <c r="BN116" s="1024"/>
      <c r="BO116" s="1024"/>
      <c r="BP116" s="1025"/>
      <c r="BQ116" s="975" t="s">
        <v>434</v>
      </c>
      <c r="BR116" s="976"/>
      <c r="BS116" s="976"/>
      <c r="BT116" s="976"/>
      <c r="BU116" s="976"/>
      <c r="BV116" s="976" t="s">
        <v>434</v>
      </c>
      <c r="BW116" s="976"/>
      <c r="BX116" s="976"/>
      <c r="BY116" s="976"/>
      <c r="BZ116" s="976"/>
      <c r="CA116" s="976" t="s">
        <v>410</v>
      </c>
      <c r="CB116" s="976"/>
      <c r="CC116" s="976"/>
      <c r="CD116" s="976"/>
      <c r="CE116" s="976"/>
      <c r="CF116" s="970" t="s">
        <v>434</v>
      </c>
      <c r="CG116" s="971"/>
      <c r="CH116" s="971"/>
      <c r="CI116" s="971"/>
      <c r="CJ116" s="971"/>
      <c r="CK116" s="1001"/>
      <c r="CL116" s="1002"/>
      <c r="CM116" s="972" t="s">
        <v>453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199516</v>
      </c>
      <c r="DH116" s="1015"/>
      <c r="DI116" s="1015"/>
      <c r="DJ116" s="1015"/>
      <c r="DK116" s="1016"/>
      <c r="DL116" s="1017">
        <v>180504</v>
      </c>
      <c r="DM116" s="1015"/>
      <c r="DN116" s="1015"/>
      <c r="DO116" s="1015"/>
      <c r="DP116" s="1016"/>
      <c r="DQ116" s="1017">
        <v>164973</v>
      </c>
      <c r="DR116" s="1015"/>
      <c r="DS116" s="1015"/>
      <c r="DT116" s="1015"/>
      <c r="DU116" s="1016"/>
      <c r="DV116" s="1018">
        <v>1.9</v>
      </c>
      <c r="DW116" s="1019"/>
      <c r="DX116" s="1019"/>
      <c r="DY116" s="1019"/>
      <c r="DZ116" s="1020"/>
    </row>
    <row r="117" spans="1:130" s="247" customFormat="1" ht="26.25" customHeight="1" x14ac:dyDescent="0.15">
      <c r="A117" s="960" t="s">
        <v>191</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454</v>
      </c>
      <c r="Z117" s="942"/>
      <c r="AA117" s="1032">
        <v>2100341</v>
      </c>
      <c r="AB117" s="1033"/>
      <c r="AC117" s="1033"/>
      <c r="AD117" s="1033"/>
      <c r="AE117" s="1034"/>
      <c r="AF117" s="1035">
        <v>2052542</v>
      </c>
      <c r="AG117" s="1033"/>
      <c r="AH117" s="1033"/>
      <c r="AI117" s="1033"/>
      <c r="AJ117" s="1034"/>
      <c r="AK117" s="1035">
        <v>2005740</v>
      </c>
      <c r="AL117" s="1033"/>
      <c r="AM117" s="1033"/>
      <c r="AN117" s="1033"/>
      <c r="AO117" s="1034"/>
      <c r="AP117" s="1036"/>
      <c r="AQ117" s="1037"/>
      <c r="AR117" s="1037"/>
      <c r="AS117" s="1037"/>
      <c r="AT117" s="1038"/>
      <c r="AU117" s="956"/>
      <c r="AV117" s="957"/>
      <c r="AW117" s="957"/>
      <c r="AX117" s="957"/>
      <c r="AY117" s="957"/>
      <c r="AZ117" s="1023" t="s">
        <v>455</v>
      </c>
      <c r="BA117" s="1024"/>
      <c r="BB117" s="1024"/>
      <c r="BC117" s="1024"/>
      <c r="BD117" s="1024"/>
      <c r="BE117" s="1024"/>
      <c r="BF117" s="1024"/>
      <c r="BG117" s="1024"/>
      <c r="BH117" s="1024"/>
      <c r="BI117" s="1024"/>
      <c r="BJ117" s="1024"/>
      <c r="BK117" s="1024"/>
      <c r="BL117" s="1024"/>
      <c r="BM117" s="1024"/>
      <c r="BN117" s="1024"/>
      <c r="BO117" s="1024"/>
      <c r="BP117" s="1025"/>
      <c r="BQ117" s="975" t="s">
        <v>434</v>
      </c>
      <c r="BR117" s="976"/>
      <c r="BS117" s="976"/>
      <c r="BT117" s="976"/>
      <c r="BU117" s="976"/>
      <c r="BV117" s="976" t="s">
        <v>140</v>
      </c>
      <c r="BW117" s="976"/>
      <c r="BX117" s="976"/>
      <c r="BY117" s="976"/>
      <c r="BZ117" s="976"/>
      <c r="CA117" s="976" t="s">
        <v>410</v>
      </c>
      <c r="CB117" s="976"/>
      <c r="CC117" s="976"/>
      <c r="CD117" s="976"/>
      <c r="CE117" s="976"/>
      <c r="CF117" s="970" t="s">
        <v>140</v>
      </c>
      <c r="CG117" s="971"/>
      <c r="CH117" s="971"/>
      <c r="CI117" s="971"/>
      <c r="CJ117" s="971"/>
      <c r="CK117" s="1001"/>
      <c r="CL117" s="1002"/>
      <c r="CM117" s="972" t="s">
        <v>456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140</v>
      </c>
      <c r="DH117" s="1015"/>
      <c r="DI117" s="1015"/>
      <c r="DJ117" s="1015"/>
      <c r="DK117" s="1016"/>
      <c r="DL117" s="1017" t="s">
        <v>140</v>
      </c>
      <c r="DM117" s="1015"/>
      <c r="DN117" s="1015"/>
      <c r="DO117" s="1015"/>
      <c r="DP117" s="1016"/>
      <c r="DQ117" s="1017" t="s">
        <v>434</v>
      </c>
      <c r="DR117" s="1015"/>
      <c r="DS117" s="1015"/>
      <c r="DT117" s="1015"/>
      <c r="DU117" s="1016"/>
      <c r="DV117" s="1018" t="s">
        <v>434</v>
      </c>
      <c r="DW117" s="1019"/>
      <c r="DX117" s="1019"/>
      <c r="DY117" s="1019"/>
      <c r="DZ117" s="1020"/>
    </row>
    <row r="118" spans="1:130" s="247" customFormat="1" ht="26.25" customHeight="1" x14ac:dyDescent="0.15">
      <c r="A118" s="960" t="s">
        <v>429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427</v>
      </c>
      <c r="AB118" s="941"/>
      <c r="AC118" s="941"/>
      <c r="AD118" s="941"/>
      <c r="AE118" s="942"/>
      <c r="AF118" s="940" t="s">
        <v>310</v>
      </c>
      <c r="AG118" s="941"/>
      <c r="AH118" s="941"/>
      <c r="AI118" s="941"/>
      <c r="AJ118" s="942"/>
      <c r="AK118" s="940" t="s">
        <v>309</v>
      </c>
      <c r="AL118" s="941"/>
      <c r="AM118" s="941"/>
      <c r="AN118" s="941"/>
      <c r="AO118" s="942"/>
      <c r="AP118" s="1027" t="s">
        <v>428</v>
      </c>
      <c r="AQ118" s="1028"/>
      <c r="AR118" s="1028"/>
      <c r="AS118" s="1028"/>
      <c r="AT118" s="1029"/>
      <c r="AU118" s="956"/>
      <c r="AV118" s="957"/>
      <c r="AW118" s="957"/>
      <c r="AX118" s="957"/>
      <c r="AY118" s="957"/>
      <c r="AZ118" s="1030" t="s">
        <v>457</v>
      </c>
      <c r="BA118" s="1021"/>
      <c r="BB118" s="1021"/>
      <c r="BC118" s="1021"/>
      <c r="BD118" s="1021"/>
      <c r="BE118" s="1021"/>
      <c r="BF118" s="1021"/>
      <c r="BG118" s="1021"/>
      <c r="BH118" s="1021"/>
      <c r="BI118" s="1021"/>
      <c r="BJ118" s="1021"/>
      <c r="BK118" s="1021"/>
      <c r="BL118" s="1021"/>
      <c r="BM118" s="1021"/>
      <c r="BN118" s="1021"/>
      <c r="BO118" s="1021"/>
      <c r="BP118" s="1022"/>
      <c r="BQ118" s="1053" t="s">
        <v>434</v>
      </c>
      <c r="BR118" s="1054"/>
      <c r="BS118" s="1054"/>
      <c r="BT118" s="1054"/>
      <c r="BU118" s="1054"/>
      <c r="BV118" s="1054" t="s">
        <v>434</v>
      </c>
      <c r="BW118" s="1054"/>
      <c r="BX118" s="1054"/>
      <c r="BY118" s="1054"/>
      <c r="BZ118" s="1054"/>
      <c r="CA118" s="1054" t="s">
        <v>434</v>
      </c>
      <c r="CB118" s="1054"/>
      <c r="CC118" s="1054"/>
      <c r="CD118" s="1054"/>
      <c r="CE118" s="1054"/>
      <c r="CF118" s="970" t="s">
        <v>434</v>
      </c>
      <c r="CG118" s="971"/>
      <c r="CH118" s="971"/>
      <c r="CI118" s="971"/>
      <c r="CJ118" s="971"/>
      <c r="CK118" s="1001"/>
      <c r="CL118" s="1002"/>
      <c r="CM118" s="972" t="s">
        <v>458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410</v>
      </c>
      <c r="DH118" s="1015"/>
      <c r="DI118" s="1015"/>
      <c r="DJ118" s="1015"/>
      <c r="DK118" s="1016"/>
      <c r="DL118" s="1017" t="s">
        <v>434</v>
      </c>
      <c r="DM118" s="1015"/>
      <c r="DN118" s="1015"/>
      <c r="DO118" s="1015"/>
      <c r="DP118" s="1016"/>
      <c r="DQ118" s="1017" t="s">
        <v>410</v>
      </c>
      <c r="DR118" s="1015"/>
      <c r="DS118" s="1015"/>
      <c r="DT118" s="1015"/>
      <c r="DU118" s="1016"/>
      <c r="DV118" s="1018" t="s">
        <v>410</v>
      </c>
      <c r="DW118" s="1019"/>
      <c r="DX118" s="1019"/>
      <c r="DY118" s="1019"/>
      <c r="DZ118" s="1020"/>
    </row>
    <row r="119" spans="1:130" s="247" customFormat="1" ht="26.25" customHeight="1" x14ac:dyDescent="0.15">
      <c r="A119" s="1114" t="s">
        <v>432</v>
      </c>
      <c r="B119" s="1000"/>
      <c r="C119" s="979" t="s">
        <v>433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410</v>
      </c>
      <c r="AB119" s="948"/>
      <c r="AC119" s="948"/>
      <c r="AD119" s="948"/>
      <c r="AE119" s="949"/>
      <c r="AF119" s="950" t="s">
        <v>434</v>
      </c>
      <c r="AG119" s="948"/>
      <c r="AH119" s="948"/>
      <c r="AI119" s="948"/>
      <c r="AJ119" s="949"/>
      <c r="AK119" s="950" t="s">
        <v>410</v>
      </c>
      <c r="AL119" s="948"/>
      <c r="AM119" s="948"/>
      <c r="AN119" s="948"/>
      <c r="AO119" s="949"/>
      <c r="AP119" s="951" t="s">
        <v>434</v>
      </c>
      <c r="AQ119" s="952"/>
      <c r="AR119" s="952"/>
      <c r="AS119" s="952"/>
      <c r="AT119" s="953"/>
      <c r="AU119" s="958"/>
      <c r="AV119" s="959"/>
      <c r="AW119" s="959"/>
      <c r="AX119" s="959"/>
      <c r="AY119" s="959"/>
      <c r="AZ119" s="278" t="s">
        <v>191</v>
      </c>
      <c r="BA119" s="278"/>
      <c r="BB119" s="278"/>
      <c r="BC119" s="278"/>
      <c r="BD119" s="278"/>
      <c r="BE119" s="278"/>
      <c r="BF119" s="278"/>
      <c r="BG119" s="278"/>
      <c r="BH119" s="278"/>
      <c r="BI119" s="278"/>
      <c r="BJ119" s="278"/>
      <c r="BK119" s="278"/>
      <c r="BL119" s="278"/>
      <c r="BM119" s="278"/>
      <c r="BN119" s="278"/>
      <c r="BO119" s="1031" t="s">
        <v>459</v>
      </c>
      <c r="BP119" s="1062"/>
      <c r="BQ119" s="1053">
        <v>33785072</v>
      </c>
      <c r="BR119" s="1054"/>
      <c r="BS119" s="1054"/>
      <c r="BT119" s="1054"/>
      <c r="BU119" s="1054"/>
      <c r="BV119" s="1054">
        <v>33389266</v>
      </c>
      <c r="BW119" s="1054"/>
      <c r="BX119" s="1054"/>
      <c r="BY119" s="1054"/>
      <c r="BZ119" s="1054"/>
      <c r="CA119" s="1054">
        <v>33635914</v>
      </c>
      <c r="CB119" s="1054"/>
      <c r="CC119" s="1054"/>
      <c r="CD119" s="1054"/>
      <c r="CE119" s="1054"/>
      <c r="CF119" s="1055"/>
      <c r="CG119" s="1056"/>
      <c r="CH119" s="1056"/>
      <c r="CI119" s="1056"/>
      <c r="CJ119" s="1057"/>
      <c r="CK119" s="1003"/>
      <c r="CL119" s="1004"/>
      <c r="CM119" s="1058" t="s">
        <v>460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327931</v>
      </c>
      <c r="DH119" s="1040"/>
      <c r="DI119" s="1040"/>
      <c r="DJ119" s="1040"/>
      <c r="DK119" s="1041"/>
      <c r="DL119" s="1039">
        <v>301878</v>
      </c>
      <c r="DM119" s="1040"/>
      <c r="DN119" s="1040"/>
      <c r="DO119" s="1040"/>
      <c r="DP119" s="1041"/>
      <c r="DQ119" s="1039">
        <v>284552</v>
      </c>
      <c r="DR119" s="1040"/>
      <c r="DS119" s="1040"/>
      <c r="DT119" s="1040"/>
      <c r="DU119" s="1041"/>
      <c r="DV119" s="1042">
        <v>3.3</v>
      </c>
      <c r="DW119" s="1043"/>
      <c r="DX119" s="1043"/>
      <c r="DY119" s="1043"/>
      <c r="DZ119" s="1044"/>
    </row>
    <row r="120" spans="1:130" s="247" customFormat="1" ht="26.25" customHeight="1" x14ac:dyDescent="0.15">
      <c r="A120" s="1115"/>
      <c r="B120" s="1002"/>
      <c r="C120" s="972" t="s">
        <v>437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140</v>
      </c>
      <c r="AB120" s="1015"/>
      <c r="AC120" s="1015"/>
      <c r="AD120" s="1015"/>
      <c r="AE120" s="1016"/>
      <c r="AF120" s="1017" t="s">
        <v>395</v>
      </c>
      <c r="AG120" s="1015"/>
      <c r="AH120" s="1015"/>
      <c r="AI120" s="1015"/>
      <c r="AJ120" s="1016"/>
      <c r="AK120" s="1017" t="s">
        <v>140</v>
      </c>
      <c r="AL120" s="1015"/>
      <c r="AM120" s="1015"/>
      <c r="AN120" s="1015"/>
      <c r="AO120" s="1016"/>
      <c r="AP120" s="1018" t="s">
        <v>395</v>
      </c>
      <c r="AQ120" s="1019"/>
      <c r="AR120" s="1019"/>
      <c r="AS120" s="1019"/>
      <c r="AT120" s="1020"/>
      <c r="AU120" s="1045" t="s">
        <v>461</v>
      </c>
      <c r="AV120" s="1046"/>
      <c r="AW120" s="1046"/>
      <c r="AX120" s="1046"/>
      <c r="AY120" s="1047"/>
      <c r="AZ120" s="996" t="s">
        <v>462</v>
      </c>
      <c r="BA120" s="945"/>
      <c r="BB120" s="945"/>
      <c r="BC120" s="945"/>
      <c r="BD120" s="945"/>
      <c r="BE120" s="945"/>
      <c r="BF120" s="945"/>
      <c r="BG120" s="945"/>
      <c r="BH120" s="945"/>
      <c r="BI120" s="945"/>
      <c r="BJ120" s="945"/>
      <c r="BK120" s="945"/>
      <c r="BL120" s="945"/>
      <c r="BM120" s="945"/>
      <c r="BN120" s="945"/>
      <c r="BO120" s="945"/>
      <c r="BP120" s="946"/>
      <c r="BQ120" s="982">
        <v>313835</v>
      </c>
      <c r="BR120" s="983"/>
      <c r="BS120" s="983"/>
      <c r="BT120" s="983"/>
      <c r="BU120" s="983"/>
      <c r="BV120" s="983">
        <v>1462531</v>
      </c>
      <c r="BW120" s="983"/>
      <c r="BX120" s="983"/>
      <c r="BY120" s="983"/>
      <c r="BZ120" s="983"/>
      <c r="CA120" s="983">
        <v>1785638</v>
      </c>
      <c r="CB120" s="983"/>
      <c r="CC120" s="983"/>
      <c r="CD120" s="983"/>
      <c r="CE120" s="983"/>
      <c r="CF120" s="997">
        <v>20.8</v>
      </c>
      <c r="CG120" s="998"/>
      <c r="CH120" s="998"/>
      <c r="CI120" s="998"/>
      <c r="CJ120" s="998"/>
      <c r="CK120" s="1063" t="s">
        <v>463</v>
      </c>
      <c r="CL120" s="1064"/>
      <c r="CM120" s="1064"/>
      <c r="CN120" s="1064"/>
      <c r="CO120" s="1065"/>
      <c r="CP120" s="1071" t="s">
        <v>409</v>
      </c>
      <c r="CQ120" s="1072"/>
      <c r="CR120" s="1072"/>
      <c r="CS120" s="1072"/>
      <c r="CT120" s="1072"/>
      <c r="CU120" s="1072"/>
      <c r="CV120" s="1072"/>
      <c r="CW120" s="1072"/>
      <c r="CX120" s="1072"/>
      <c r="CY120" s="1072"/>
      <c r="CZ120" s="1072"/>
      <c r="DA120" s="1072"/>
      <c r="DB120" s="1072"/>
      <c r="DC120" s="1072"/>
      <c r="DD120" s="1072"/>
      <c r="DE120" s="1072"/>
      <c r="DF120" s="1073"/>
      <c r="DG120" s="982" t="s">
        <v>140</v>
      </c>
      <c r="DH120" s="983"/>
      <c r="DI120" s="983"/>
      <c r="DJ120" s="983"/>
      <c r="DK120" s="983"/>
      <c r="DL120" s="983" t="s">
        <v>140</v>
      </c>
      <c r="DM120" s="983"/>
      <c r="DN120" s="983"/>
      <c r="DO120" s="983"/>
      <c r="DP120" s="983"/>
      <c r="DQ120" s="983">
        <v>4131344</v>
      </c>
      <c r="DR120" s="983"/>
      <c r="DS120" s="983"/>
      <c r="DT120" s="983"/>
      <c r="DU120" s="983"/>
      <c r="DV120" s="984">
        <v>48.1</v>
      </c>
      <c r="DW120" s="984"/>
      <c r="DX120" s="984"/>
      <c r="DY120" s="984"/>
      <c r="DZ120" s="985"/>
    </row>
    <row r="121" spans="1:130" s="247" customFormat="1" ht="26.25" customHeight="1" x14ac:dyDescent="0.15">
      <c r="A121" s="1115"/>
      <c r="B121" s="1002"/>
      <c r="C121" s="1023" t="s">
        <v>464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140</v>
      </c>
      <c r="AB121" s="1015"/>
      <c r="AC121" s="1015"/>
      <c r="AD121" s="1015"/>
      <c r="AE121" s="1016"/>
      <c r="AF121" s="1017" t="s">
        <v>395</v>
      </c>
      <c r="AG121" s="1015"/>
      <c r="AH121" s="1015"/>
      <c r="AI121" s="1015"/>
      <c r="AJ121" s="1016"/>
      <c r="AK121" s="1017" t="s">
        <v>395</v>
      </c>
      <c r="AL121" s="1015"/>
      <c r="AM121" s="1015"/>
      <c r="AN121" s="1015"/>
      <c r="AO121" s="1016"/>
      <c r="AP121" s="1018" t="s">
        <v>140</v>
      </c>
      <c r="AQ121" s="1019"/>
      <c r="AR121" s="1019"/>
      <c r="AS121" s="1019"/>
      <c r="AT121" s="1020"/>
      <c r="AU121" s="1048"/>
      <c r="AV121" s="1049"/>
      <c r="AW121" s="1049"/>
      <c r="AX121" s="1049"/>
      <c r="AY121" s="1050"/>
      <c r="AZ121" s="1005" t="s">
        <v>465</v>
      </c>
      <c r="BA121" s="1006"/>
      <c r="BB121" s="1006"/>
      <c r="BC121" s="1006"/>
      <c r="BD121" s="1006"/>
      <c r="BE121" s="1006"/>
      <c r="BF121" s="1006"/>
      <c r="BG121" s="1006"/>
      <c r="BH121" s="1006"/>
      <c r="BI121" s="1006"/>
      <c r="BJ121" s="1006"/>
      <c r="BK121" s="1006"/>
      <c r="BL121" s="1006"/>
      <c r="BM121" s="1006"/>
      <c r="BN121" s="1006"/>
      <c r="BO121" s="1006"/>
      <c r="BP121" s="1007"/>
      <c r="BQ121" s="975">
        <v>3668775</v>
      </c>
      <c r="BR121" s="976"/>
      <c r="BS121" s="976"/>
      <c r="BT121" s="976"/>
      <c r="BU121" s="976"/>
      <c r="BV121" s="976">
        <v>4000613</v>
      </c>
      <c r="BW121" s="976"/>
      <c r="BX121" s="976"/>
      <c r="BY121" s="976"/>
      <c r="BZ121" s="976"/>
      <c r="CA121" s="976">
        <v>4035266</v>
      </c>
      <c r="CB121" s="976"/>
      <c r="CC121" s="976"/>
      <c r="CD121" s="976"/>
      <c r="CE121" s="976"/>
      <c r="CF121" s="970">
        <v>47</v>
      </c>
      <c r="CG121" s="971"/>
      <c r="CH121" s="971"/>
      <c r="CI121" s="971"/>
      <c r="CJ121" s="971"/>
      <c r="CK121" s="1066"/>
      <c r="CL121" s="1067"/>
      <c r="CM121" s="1067"/>
      <c r="CN121" s="1067"/>
      <c r="CO121" s="1068"/>
      <c r="CP121" s="1076" t="s">
        <v>466</v>
      </c>
      <c r="CQ121" s="1077"/>
      <c r="CR121" s="1077"/>
      <c r="CS121" s="1077"/>
      <c r="CT121" s="1077"/>
      <c r="CU121" s="1077"/>
      <c r="CV121" s="1077"/>
      <c r="CW121" s="1077"/>
      <c r="CX121" s="1077"/>
      <c r="CY121" s="1077"/>
      <c r="CZ121" s="1077"/>
      <c r="DA121" s="1077"/>
      <c r="DB121" s="1077"/>
      <c r="DC121" s="1077"/>
      <c r="DD121" s="1077"/>
      <c r="DE121" s="1077"/>
      <c r="DF121" s="1078"/>
      <c r="DG121" s="975" t="s">
        <v>140</v>
      </c>
      <c r="DH121" s="976"/>
      <c r="DI121" s="976"/>
      <c r="DJ121" s="976"/>
      <c r="DK121" s="976"/>
      <c r="DL121" s="976" t="s">
        <v>140</v>
      </c>
      <c r="DM121" s="976"/>
      <c r="DN121" s="976"/>
      <c r="DO121" s="976"/>
      <c r="DP121" s="976"/>
      <c r="DQ121" s="976" t="s">
        <v>140</v>
      </c>
      <c r="DR121" s="976"/>
      <c r="DS121" s="976"/>
      <c r="DT121" s="976"/>
      <c r="DU121" s="976"/>
      <c r="DV121" s="977" t="s">
        <v>140</v>
      </c>
      <c r="DW121" s="977"/>
      <c r="DX121" s="977"/>
      <c r="DY121" s="977"/>
      <c r="DZ121" s="978"/>
    </row>
    <row r="122" spans="1:130" s="247" customFormat="1" ht="26.25" customHeight="1" x14ac:dyDescent="0.15">
      <c r="A122" s="1115"/>
      <c r="B122" s="1002"/>
      <c r="C122" s="972" t="s">
        <v>447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395</v>
      </c>
      <c r="AB122" s="1015"/>
      <c r="AC122" s="1015"/>
      <c r="AD122" s="1015"/>
      <c r="AE122" s="1016"/>
      <c r="AF122" s="1017" t="s">
        <v>140</v>
      </c>
      <c r="AG122" s="1015"/>
      <c r="AH122" s="1015"/>
      <c r="AI122" s="1015"/>
      <c r="AJ122" s="1016"/>
      <c r="AK122" s="1017" t="s">
        <v>395</v>
      </c>
      <c r="AL122" s="1015"/>
      <c r="AM122" s="1015"/>
      <c r="AN122" s="1015"/>
      <c r="AO122" s="1016"/>
      <c r="AP122" s="1018" t="s">
        <v>140</v>
      </c>
      <c r="AQ122" s="1019"/>
      <c r="AR122" s="1019"/>
      <c r="AS122" s="1019"/>
      <c r="AT122" s="1020"/>
      <c r="AU122" s="1048"/>
      <c r="AV122" s="1049"/>
      <c r="AW122" s="1049"/>
      <c r="AX122" s="1049"/>
      <c r="AY122" s="1050"/>
      <c r="AZ122" s="1030" t="s">
        <v>467</v>
      </c>
      <c r="BA122" s="1021"/>
      <c r="BB122" s="1021"/>
      <c r="BC122" s="1021"/>
      <c r="BD122" s="1021"/>
      <c r="BE122" s="1021"/>
      <c r="BF122" s="1021"/>
      <c r="BG122" s="1021"/>
      <c r="BH122" s="1021"/>
      <c r="BI122" s="1021"/>
      <c r="BJ122" s="1021"/>
      <c r="BK122" s="1021"/>
      <c r="BL122" s="1021"/>
      <c r="BM122" s="1021"/>
      <c r="BN122" s="1021"/>
      <c r="BO122" s="1021"/>
      <c r="BP122" s="1022"/>
      <c r="BQ122" s="1053">
        <v>18221720</v>
      </c>
      <c r="BR122" s="1054"/>
      <c r="BS122" s="1054"/>
      <c r="BT122" s="1054"/>
      <c r="BU122" s="1054"/>
      <c r="BV122" s="1054">
        <v>18220039</v>
      </c>
      <c r="BW122" s="1054"/>
      <c r="BX122" s="1054"/>
      <c r="BY122" s="1054"/>
      <c r="BZ122" s="1054"/>
      <c r="CA122" s="1054">
        <v>18403046</v>
      </c>
      <c r="CB122" s="1054"/>
      <c r="CC122" s="1054"/>
      <c r="CD122" s="1054"/>
      <c r="CE122" s="1054"/>
      <c r="CF122" s="1074">
        <v>214.3</v>
      </c>
      <c r="CG122" s="1075"/>
      <c r="CH122" s="1075"/>
      <c r="CI122" s="1075"/>
      <c r="CJ122" s="1075"/>
      <c r="CK122" s="1066"/>
      <c r="CL122" s="1067"/>
      <c r="CM122" s="1067"/>
      <c r="CN122" s="1067"/>
      <c r="CO122" s="1068"/>
      <c r="CP122" s="1076" t="s">
        <v>468</v>
      </c>
      <c r="CQ122" s="1077"/>
      <c r="CR122" s="1077"/>
      <c r="CS122" s="1077"/>
      <c r="CT122" s="1077"/>
      <c r="CU122" s="1077"/>
      <c r="CV122" s="1077"/>
      <c r="CW122" s="1077"/>
      <c r="CX122" s="1077"/>
      <c r="CY122" s="1077"/>
      <c r="CZ122" s="1077"/>
      <c r="DA122" s="1077"/>
      <c r="DB122" s="1077"/>
      <c r="DC122" s="1077"/>
      <c r="DD122" s="1077"/>
      <c r="DE122" s="1077"/>
      <c r="DF122" s="1078"/>
      <c r="DG122" s="975" t="s">
        <v>395</v>
      </c>
      <c r="DH122" s="976"/>
      <c r="DI122" s="976"/>
      <c r="DJ122" s="976"/>
      <c r="DK122" s="976"/>
      <c r="DL122" s="976" t="s">
        <v>140</v>
      </c>
      <c r="DM122" s="976"/>
      <c r="DN122" s="976"/>
      <c r="DO122" s="976"/>
      <c r="DP122" s="976"/>
      <c r="DQ122" s="976" t="s">
        <v>140</v>
      </c>
      <c r="DR122" s="976"/>
      <c r="DS122" s="976"/>
      <c r="DT122" s="976"/>
      <c r="DU122" s="976"/>
      <c r="DV122" s="977" t="s">
        <v>395</v>
      </c>
      <c r="DW122" s="977"/>
      <c r="DX122" s="977"/>
      <c r="DY122" s="977"/>
      <c r="DZ122" s="978"/>
    </row>
    <row r="123" spans="1:130" s="247" customFormat="1" ht="26.25" customHeight="1" x14ac:dyDescent="0.15">
      <c r="A123" s="1115"/>
      <c r="B123" s="1002"/>
      <c r="C123" s="972" t="s">
        <v>453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12184</v>
      </c>
      <c r="AB123" s="1015"/>
      <c r="AC123" s="1015"/>
      <c r="AD123" s="1015"/>
      <c r="AE123" s="1016"/>
      <c r="AF123" s="1017">
        <v>16354</v>
      </c>
      <c r="AG123" s="1015"/>
      <c r="AH123" s="1015"/>
      <c r="AI123" s="1015"/>
      <c r="AJ123" s="1016"/>
      <c r="AK123" s="1017">
        <v>15531</v>
      </c>
      <c r="AL123" s="1015"/>
      <c r="AM123" s="1015"/>
      <c r="AN123" s="1015"/>
      <c r="AO123" s="1016"/>
      <c r="AP123" s="1018">
        <v>0.2</v>
      </c>
      <c r="AQ123" s="1019"/>
      <c r="AR123" s="1019"/>
      <c r="AS123" s="1019"/>
      <c r="AT123" s="1020"/>
      <c r="AU123" s="1051"/>
      <c r="AV123" s="1052"/>
      <c r="AW123" s="1052"/>
      <c r="AX123" s="1052"/>
      <c r="AY123" s="1052"/>
      <c r="AZ123" s="278" t="s">
        <v>191</v>
      </c>
      <c r="BA123" s="278"/>
      <c r="BB123" s="278"/>
      <c r="BC123" s="278"/>
      <c r="BD123" s="278"/>
      <c r="BE123" s="278"/>
      <c r="BF123" s="278"/>
      <c r="BG123" s="278"/>
      <c r="BH123" s="278"/>
      <c r="BI123" s="278"/>
      <c r="BJ123" s="278"/>
      <c r="BK123" s="278"/>
      <c r="BL123" s="278"/>
      <c r="BM123" s="278"/>
      <c r="BN123" s="278"/>
      <c r="BO123" s="1031" t="s">
        <v>469</v>
      </c>
      <c r="BP123" s="1062"/>
      <c r="BQ123" s="1121">
        <v>22204330</v>
      </c>
      <c r="BR123" s="1122"/>
      <c r="BS123" s="1122"/>
      <c r="BT123" s="1122"/>
      <c r="BU123" s="1122"/>
      <c r="BV123" s="1122">
        <v>23683183</v>
      </c>
      <c r="BW123" s="1122"/>
      <c r="BX123" s="1122"/>
      <c r="BY123" s="1122"/>
      <c r="BZ123" s="1122"/>
      <c r="CA123" s="1122">
        <v>24223950</v>
      </c>
      <c r="CB123" s="1122"/>
      <c r="CC123" s="1122"/>
      <c r="CD123" s="1122"/>
      <c r="CE123" s="1122"/>
      <c r="CF123" s="1055"/>
      <c r="CG123" s="1056"/>
      <c r="CH123" s="1056"/>
      <c r="CI123" s="1056"/>
      <c r="CJ123" s="1057"/>
      <c r="CK123" s="1066"/>
      <c r="CL123" s="1067"/>
      <c r="CM123" s="1067"/>
      <c r="CN123" s="1067"/>
      <c r="CO123" s="1068"/>
      <c r="CP123" s="1076" t="s">
        <v>470</v>
      </c>
      <c r="CQ123" s="1077"/>
      <c r="CR123" s="1077"/>
      <c r="CS123" s="1077"/>
      <c r="CT123" s="1077"/>
      <c r="CU123" s="1077"/>
      <c r="CV123" s="1077"/>
      <c r="CW123" s="1077"/>
      <c r="CX123" s="1077"/>
      <c r="CY123" s="1077"/>
      <c r="CZ123" s="1077"/>
      <c r="DA123" s="1077"/>
      <c r="DB123" s="1077"/>
      <c r="DC123" s="1077"/>
      <c r="DD123" s="1077"/>
      <c r="DE123" s="1077"/>
      <c r="DF123" s="1078"/>
      <c r="DG123" s="1014" t="s">
        <v>395</v>
      </c>
      <c r="DH123" s="1015"/>
      <c r="DI123" s="1015"/>
      <c r="DJ123" s="1015"/>
      <c r="DK123" s="1016"/>
      <c r="DL123" s="1017" t="s">
        <v>395</v>
      </c>
      <c r="DM123" s="1015"/>
      <c r="DN123" s="1015"/>
      <c r="DO123" s="1015"/>
      <c r="DP123" s="1016"/>
      <c r="DQ123" s="1017" t="s">
        <v>140</v>
      </c>
      <c r="DR123" s="1015"/>
      <c r="DS123" s="1015"/>
      <c r="DT123" s="1015"/>
      <c r="DU123" s="1016"/>
      <c r="DV123" s="1018" t="s">
        <v>395</v>
      </c>
      <c r="DW123" s="1019"/>
      <c r="DX123" s="1019"/>
      <c r="DY123" s="1019"/>
      <c r="DZ123" s="1020"/>
    </row>
    <row r="124" spans="1:130" s="247" customFormat="1" ht="26.25" customHeight="1" thickBot="1" x14ac:dyDescent="0.2">
      <c r="A124" s="1115"/>
      <c r="B124" s="1002"/>
      <c r="C124" s="972" t="s">
        <v>456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395</v>
      </c>
      <c r="AB124" s="1015"/>
      <c r="AC124" s="1015"/>
      <c r="AD124" s="1015"/>
      <c r="AE124" s="1016"/>
      <c r="AF124" s="1017" t="s">
        <v>140</v>
      </c>
      <c r="AG124" s="1015"/>
      <c r="AH124" s="1015"/>
      <c r="AI124" s="1015"/>
      <c r="AJ124" s="1016"/>
      <c r="AK124" s="1017" t="s">
        <v>140</v>
      </c>
      <c r="AL124" s="1015"/>
      <c r="AM124" s="1015"/>
      <c r="AN124" s="1015"/>
      <c r="AO124" s="1016"/>
      <c r="AP124" s="1018" t="s">
        <v>395</v>
      </c>
      <c r="AQ124" s="1019"/>
      <c r="AR124" s="1019"/>
      <c r="AS124" s="1019"/>
      <c r="AT124" s="1020"/>
      <c r="AU124" s="1117" t="s">
        <v>471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130.69999999999999</v>
      </c>
      <c r="BR124" s="1084"/>
      <c r="BS124" s="1084"/>
      <c r="BT124" s="1084"/>
      <c r="BU124" s="1084"/>
      <c r="BV124" s="1084">
        <v>113.6</v>
      </c>
      <c r="BW124" s="1084"/>
      <c r="BX124" s="1084"/>
      <c r="BY124" s="1084"/>
      <c r="BZ124" s="1084"/>
      <c r="CA124" s="1084">
        <v>109.6</v>
      </c>
      <c r="CB124" s="1084"/>
      <c r="CC124" s="1084"/>
      <c r="CD124" s="1084"/>
      <c r="CE124" s="1084"/>
      <c r="CF124" s="1085"/>
      <c r="CG124" s="1086"/>
      <c r="CH124" s="1086"/>
      <c r="CI124" s="1086"/>
      <c r="CJ124" s="1087"/>
      <c r="CK124" s="1069"/>
      <c r="CL124" s="1069"/>
      <c r="CM124" s="1069"/>
      <c r="CN124" s="1069"/>
      <c r="CO124" s="1070"/>
      <c r="CP124" s="1076" t="s">
        <v>472</v>
      </c>
      <c r="CQ124" s="1077"/>
      <c r="CR124" s="1077"/>
      <c r="CS124" s="1077"/>
      <c r="CT124" s="1077"/>
      <c r="CU124" s="1077"/>
      <c r="CV124" s="1077"/>
      <c r="CW124" s="1077"/>
      <c r="CX124" s="1077"/>
      <c r="CY124" s="1077"/>
      <c r="CZ124" s="1077"/>
      <c r="DA124" s="1077"/>
      <c r="DB124" s="1077"/>
      <c r="DC124" s="1077"/>
      <c r="DD124" s="1077"/>
      <c r="DE124" s="1077"/>
      <c r="DF124" s="1078"/>
      <c r="DG124" s="1061">
        <v>4702670</v>
      </c>
      <c r="DH124" s="1040"/>
      <c r="DI124" s="1040"/>
      <c r="DJ124" s="1040"/>
      <c r="DK124" s="1041"/>
      <c r="DL124" s="1039">
        <v>4374995</v>
      </c>
      <c r="DM124" s="1040"/>
      <c r="DN124" s="1040"/>
      <c r="DO124" s="1040"/>
      <c r="DP124" s="1041"/>
      <c r="DQ124" s="1039" t="s">
        <v>395</v>
      </c>
      <c r="DR124" s="1040"/>
      <c r="DS124" s="1040"/>
      <c r="DT124" s="1040"/>
      <c r="DU124" s="1041"/>
      <c r="DV124" s="1042" t="s">
        <v>140</v>
      </c>
      <c r="DW124" s="1043"/>
      <c r="DX124" s="1043"/>
      <c r="DY124" s="1043"/>
      <c r="DZ124" s="1044"/>
    </row>
    <row r="125" spans="1:130" s="247" customFormat="1" ht="26.25" customHeight="1" x14ac:dyDescent="0.15">
      <c r="A125" s="1115"/>
      <c r="B125" s="1002"/>
      <c r="C125" s="972" t="s">
        <v>458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395</v>
      </c>
      <c r="AB125" s="1015"/>
      <c r="AC125" s="1015"/>
      <c r="AD125" s="1015"/>
      <c r="AE125" s="1016"/>
      <c r="AF125" s="1017" t="s">
        <v>140</v>
      </c>
      <c r="AG125" s="1015"/>
      <c r="AH125" s="1015"/>
      <c r="AI125" s="1015"/>
      <c r="AJ125" s="1016"/>
      <c r="AK125" s="1017" t="s">
        <v>140</v>
      </c>
      <c r="AL125" s="1015"/>
      <c r="AM125" s="1015"/>
      <c r="AN125" s="1015"/>
      <c r="AO125" s="1016"/>
      <c r="AP125" s="1018" t="s">
        <v>140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473</v>
      </c>
      <c r="CL125" s="1064"/>
      <c r="CM125" s="1064"/>
      <c r="CN125" s="1064"/>
      <c r="CO125" s="1065"/>
      <c r="CP125" s="996" t="s">
        <v>474</v>
      </c>
      <c r="CQ125" s="945"/>
      <c r="CR125" s="945"/>
      <c r="CS125" s="945"/>
      <c r="CT125" s="945"/>
      <c r="CU125" s="945"/>
      <c r="CV125" s="945"/>
      <c r="CW125" s="945"/>
      <c r="CX125" s="945"/>
      <c r="CY125" s="945"/>
      <c r="CZ125" s="945"/>
      <c r="DA125" s="945"/>
      <c r="DB125" s="945"/>
      <c r="DC125" s="945"/>
      <c r="DD125" s="945"/>
      <c r="DE125" s="945"/>
      <c r="DF125" s="946"/>
      <c r="DG125" s="982" t="s">
        <v>395</v>
      </c>
      <c r="DH125" s="983"/>
      <c r="DI125" s="983"/>
      <c r="DJ125" s="983"/>
      <c r="DK125" s="983"/>
      <c r="DL125" s="983" t="s">
        <v>395</v>
      </c>
      <c r="DM125" s="983"/>
      <c r="DN125" s="983"/>
      <c r="DO125" s="983"/>
      <c r="DP125" s="983"/>
      <c r="DQ125" s="983" t="s">
        <v>140</v>
      </c>
      <c r="DR125" s="983"/>
      <c r="DS125" s="983"/>
      <c r="DT125" s="983"/>
      <c r="DU125" s="983"/>
      <c r="DV125" s="984" t="s">
        <v>140</v>
      </c>
      <c r="DW125" s="984"/>
      <c r="DX125" s="984"/>
      <c r="DY125" s="984"/>
      <c r="DZ125" s="985"/>
    </row>
    <row r="126" spans="1:130" s="247" customFormat="1" ht="26.25" customHeight="1" thickBot="1" x14ac:dyDescent="0.2">
      <c r="A126" s="1115"/>
      <c r="B126" s="1002"/>
      <c r="C126" s="972" t="s">
        <v>460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141299</v>
      </c>
      <c r="AB126" s="1015"/>
      <c r="AC126" s="1015"/>
      <c r="AD126" s="1015"/>
      <c r="AE126" s="1016"/>
      <c r="AF126" s="1017">
        <v>87556</v>
      </c>
      <c r="AG126" s="1015"/>
      <c r="AH126" s="1015"/>
      <c r="AI126" s="1015"/>
      <c r="AJ126" s="1016"/>
      <c r="AK126" s="1017">
        <v>3349</v>
      </c>
      <c r="AL126" s="1015"/>
      <c r="AM126" s="1015"/>
      <c r="AN126" s="1015"/>
      <c r="AO126" s="1016"/>
      <c r="AP126" s="1018">
        <v>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475</v>
      </c>
      <c r="CQ126" s="1006"/>
      <c r="CR126" s="1006"/>
      <c r="CS126" s="1006"/>
      <c r="CT126" s="1006"/>
      <c r="CU126" s="1006"/>
      <c r="CV126" s="1006"/>
      <c r="CW126" s="1006"/>
      <c r="CX126" s="1006"/>
      <c r="CY126" s="1006"/>
      <c r="CZ126" s="1006"/>
      <c r="DA126" s="1006"/>
      <c r="DB126" s="1006"/>
      <c r="DC126" s="1006"/>
      <c r="DD126" s="1006"/>
      <c r="DE126" s="1006"/>
      <c r="DF126" s="1007"/>
      <c r="DG126" s="975" t="s">
        <v>395</v>
      </c>
      <c r="DH126" s="976"/>
      <c r="DI126" s="976"/>
      <c r="DJ126" s="976"/>
      <c r="DK126" s="976"/>
      <c r="DL126" s="976" t="s">
        <v>395</v>
      </c>
      <c r="DM126" s="976"/>
      <c r="DN126" s="976"/>
      <c r="DO126" s="976"/>
      <c r="DP126" s="976"/>
      <c r="DQ126" s="976" t="s">
        <v>140</v>
      </c>
      <c r="DR126" s="976"/>
      <c r="DS126" s="976"/>
      <c r="DT126" s="976"/>
      <c r="DU126" s="976"/>
      <c r="DV126" s="977" t="s">
        <v>140</v>
      </c>
      <c r="DW126" s="977"/>
      <c r="DX126" s="977"/>
      <c r="DY126" s="977"/>
      <c r="DZ126" s="978"/>
    </row>
    <row r="127" spans="1:130" s="247" customFormat="1" ht="26.25" customHeight="1" x14ac:dyDescent="0.15">
      <c r="A127" s="1116"/>
      <c r="B127" s="1004"/>
      <c r="C127" s="1058" t="s">
        <v>476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17438</v>
      </c>
      <c r="AB127" s="1015"/>
      <c r="AC127" s="1015"/>
      <c r="AD127" s="1015"/>
      <c r="AE127" s="1016"/>
      <c r="AF127" s="1017">
        <v>25273</v>
      </c>
      <c r="AG127" s="1015"/>
      <c r="AH127" s="1015"/>
      <c r="AI127" s="1015"/>
      <c r="AJ127" s="1016"/>
      <c r="AK127" s="1017">
        <v>23038</v>
      </c>
      <c r="AL127" s="1015"/>
      <c r="AM127" s="1015"/>
      <c r="AN127" s="1015"/>
      <c r="AO127" s="1016"/>
      <c r="AP127" s="1018">
        <v>0.3</v>
      </c>
      <c r="AQ127" s="1019"/>
      <c r="AR127" s="1019"/>
      <c r="AS127" s="1019"/>
      <c r="AT127" s="1020"/>
      <c r="AU127" s="283"/>
      <c r="AV127" s="283"/>
      <c r="AW127" s="283"/>
      <c r="AX127" s="1088" t="s">
        <v>477</v>
      </c>
      <c r="AY127" s="1089"/>
      <c r="AZ127" s="1089"/>
      <c r="BA127" s="1089"/>
      <c r="BB127" s="1089"/>
      <c r="BC127" s="1089"/>
      <c r="BD127" s="1089"/>
      <c r="BE127" s="1090"/>
      <c r="BF127" s="1091" t="s">
        <v>478</v>
      </c>
      <c r="BG127" s="1089"/>
      <c r="BH127" s="1089"/>
      <c r="BI127" s="1089"/>
      <c r="BJ127" s="1089"/>
      <c r="BK127" s="1089"/>
      <c r="BL127" s="1090"/>
      <c r="BM127" s="1091" t="s">
        <v>479</v>
      </c>
      <c r="BN127" s="1089"/>
      <c r="BO127" s="1089"/>
      <c r="BP127" s="1089"/>
      <c r="BQ127" s="1089"/>
      <c r="BR127" s="1089"/>
      <c r="BS127" s="1090"/>
      <c r="BT127" s="1091" t="s">
        <v>480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481</v>
      </c>
      <c r="CQ127" s="1006"/>
      <c r="CR127" s="1006"/>
      <c r="CS127" s="1006"/>
      <c r="CT127" s="1006"/>
      <c r="CU127" s="1006"/>
      <c r="CV127" s="1006"/>
      <c r="CW127" s="1006"/>
      <c r="CX127" s="1006"/>
      <c r="CY127" s="1006"/>
      <c r="CZ127" s="1006"/>
      <c r="DA127" s="1006"/>
      <c r="DB127" s="1006"/>
      <c r="DC127" s="1006"/>
      <c r="DD127" s="1006"/>
      <c r="DE127" s="1006"/>
      <c r="DF127" s="1007"/>
      <c r="DG127" s="975" t="s">
        <v>140</v>
      </c>
      <c r="DH127" s="976"/>
      <c r="DI127" s="976"/>
      <c r="DJ127" s="976"/>
      <c r="DK127" s="976"/>
      <c r="DL127" s="976" t="s">
        <v>395</v>
      </c>
      <c r="DM127" s="976"/>
      <c r="DN127" s="976"/>
      <c r="DO127" s="976"/>
      <c r="DP127" s="976"/>
      <c r="DQ127" s="976" t="s">
        <v>140</v>
      </c>
      <c r="DR127" s="976"/>
      <c r="DS127" s="976"/>
      <c r="DT127" s="976"/>
      <c r="DU127" s="976"/>
      <c r="DV127" s="977" t="s">
        <v>140</v>
      </c>
      <c r="DW127" s="977"/>
      <c r="DX127" s="977"/>
      <c r="DY127" s="977"/>
      <c r="DZ127" s="978"/>
    </row>
    <row r="128" spans="1:130" s="247" customFormat="1" ht="26.25" customHeight="1" thickBot="1" x14ac:dyDescent="0.2">
      <c r="A128" s="1099" t="s">
        <v>482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483</v>
      </c>
      <c r="X128" s="1101"/>
      <c r="Y128" s="1101"/>
      <c r="Z128" s="1102"/>
      <c r="AA128" s="1103">
        <v>240770</v>
      </c>
      <c r="AB128" s="1104"/>
      <c r="AC128" s="1104"/>
      <c r="AD128" s="1104"/>
      <c r="AE128" s="1105"/>
      <c r="AF128" s="1106">
        <v>243427</v>
      </c>
      <c r="AG128" s="1104"/>
      <c r="AH128" s="1104"/>
      <c r="AI128" s="1104"/>
      <c r="AJ128" s="1105"/>
      <c r="AK128" s="1106">
        <v>275572</v>
      </c>
      <c r="AL128" s="1104"/>
      <c r="AM128" s="1104"/>
      <c r="AN128" s="1104"/>
      <c r="AO128" s="1105"/>
      <c r="AP128" s="1107"/>
      <c r="AQ128" s="1108"/>
      <c r="AR128" s="1108"/>
      <c r="AS128" s="1108"/>
      <c r="AT128" s="1109"/>
      <c r="AU128" s="283"/>
      <c r="AV128" s="283"/>
      <c r="AW128" s="283"/>
      <c r="AX128" s="944" t="s">
        <v>484</v>
      </c>
      <c r="AY128" s="945"/>
      <c r="AZ128" s="945"/>
      <c r="BA128" s="945"/>
      <c r="BB128" s="945"/>
      <c r="BC128" s="945"/>
      <c r="BD128" s="945"/>
      <c r="BE128" s="946"/>
      <c r="BF128" s="1110" t="s">
        <v>140</v>
      </c>
      <c r="BG128" s="1111"/>
      <c r="BH128" s="1111"/>
      <c r="BI128" s="1111"/>
      <c r="BJ128" s="1111"/>
      <c r="BK128" s="1111"/>
      <c r="BL128" s="1112"/>
      <c r="BM128" s="1110">
        <v>13.35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485</v>
      </c>
      <c r="CQ128" s="1093"/>
      <c r="CR128" s="1093"/>
      <c r="CS128" s="1093"/>
      <c r="CT128" s="1093"/>
      <c r="CU128" s="1093"/>
      <c r="CV128" s="1093"/>
      <c r="CW128" s="1093"/>
      <c r="CX128" s="1093"/>
      <c r="CY128" s="1093"/>
      <c r="CZ128" s="1093"/>
      <c r="DA128" s="1093"/>
      <c r="DB128" s="1093"/>
      <c r="DC128" s="1093"/>
      <c r="DD128" s="1093"/>
      <c r="DE128" s="1093"/>
      <c r="DF128" s="1094"/>
      <c r="DG128" s="1095" t="s">
        <v>140</v>
      </c>
      <c r="DH128" s="1096"/>
      <c r="DI128" s="1096"/>
      <c r="DJ128" s="1096"/>
      <c r="DK128" s="1096"/>
      <c r="DL128" s="1096" t="s">
        <v>140</v>
      </c>
      <c r="DM128" s="1096"/>
      <c r="DN128" s="1096"/>
      <c r="DO128" s="1096"/>
      <c r="DP128" s="1096"/>
      <c r="DQ128" s="1096" t="s">
        <v>140</v>
      </c>
      <c r="DR128" s="1096"/>
      <c r="DS128" s="1096"/>
      <c r="DT128" s="1096"/>
      <c r="DU128" s="1096"/>
      <c r="DV128" s="1097" t="s">
        <v>395</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486</v>
      </c>
      <c r="X129" s="1130"/>
      <c r="Y129" s="1130"/>
      <c r="Z129" s="1131"/>
      <c r="AA129" s="1014">
        <v>10160506</v>
      </c>
      <c r="AB129" s="1015"/>
      <c r="AC129" s="1015"/>
      <c r="AD129" s="1015"/>
      <c r="AE129" s="1016"/>
      <c r="AF129" s="1017">
        <v>9832372</v>
      </c>
      <c r="AG129" s="1015"/>
      <c r="AH129" s="1015"/>
      <c r="AI129" s="1015"/>
      <c r="AJ129" s="1016"/>
      <c r="AK129" s="1017">
        <v>9921811</v>
      </c>
      <c r="AL129" s="1015"/>
      <c r="AM129" s="1015"/>
      <c r="AN129" s="1015"/>
      <c r="AO129" s="1016"/>
      <c r="AP129" s="1132"/>
      <c r="AQ129" s="1133"/>
      <c r="AR129" s="1133"/>
      <c r="AS129" s="1133"/>
      <c r="AT129" s="1134"/>
      <c r="AU129" s="285"/>
      <c r="AV129" s="285"/>
      <c r="AW129" s="285"/>
      <c r="AX129" s="1123" t="s">
        <v>487</v>
      </c>
      <c r="AY129" s="1006"/>
      <c r="AZ129" s="1006"/>
      <c r="BA129" s="1006"/>
      <c r="BB129" s="1006"/>
      <c r="BC129" s="1006"/>
      <c r="BD129" s="1006"/>
      <c r="BE129" s="1007"/>
      <c r="BF129" s="1124" t="s">
        <v>395</v>
      </c>
      <c r="BG129" s="1125"/>
      <c r="BH129" s="1125"/>
      <c r="BI129" s="1125"/>
      <c r="BJ129" s="1125"/>
      <c r="BK129" s="1125"/>
      <c r="BL129" s="1126"/>
      <c r="BM129" s="1124">
        <v>18.350000000000001</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489</v>
      </c>
      <c r="X130" s="1130"/>
      <c r="Y130" s="1130"/>
      <c r="Z130" s="1131"/>
      <c r="AA130" s="1014">
        <v>1302600</v>
      </c>
      <c r="AB130" s="1015"/>
      <c r="AC130" s="1015"/>
      <c r="AD130" s="1015"/>
      <c r="AE130" s="1016"/>
      <c r="AF130" s="1017">
        <v>1293629</v>
      </c>
      <c r="AG130" s="1015"/>
      <c r="AH130" s="1015"/>
      <c r="AI130" s="1015"/>
      <c r="AJ130" s="1016"/>
      <c r="AK130" s="1017">
        <v>1335319</v>
      </c>
      <c r="AL130" s="1015"/>
      <c r="AM130" s="1015"/>
      <c r="AN130" s="1015"/>
      <c r="AO130" s="1016"/>
      <c r="AP130" s="1132"/>
      <c r="AQ130" s="1133"/>
      <c r="AR130" s="1133"/>
      <c r="AS130" s="1133"/>
      <c r="AT130" s="1134"/>
      <c r="AU130" s="285"/>
      <c r="AV130" s="285"/>
      <c r="AW130" s="285"/>
      <c r="AX130" s="1123" t="s">
        <v>490</v>
      </c>
      <c r="AY130" s="1006"/>
      <c r="AZ130" s="1006"/>
      <c r="BA130" s="1006"/>
      <c r="BB130" s="1006"/>
      <c r="BC130" s="1006"/>
      <c r="BD130" s="1006"/>
      <c r="BE130" s="1007"/>
      <c r="BF130" s="1160">
        <v>5.6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491</v>
      </c>
      <c r="X131" s="1168"/>
      <c r="Y131" s="1168"/>
      <c r="Z131" s="1169"/>
      <c r="AA131" s="1061">
        <v>8857906</v>
      </c>
      <c r="AB131" s="1040"/>
      <c r="AC131" s="1040"/>
      <c r="AD131" s="1040"/>
      <c r="AE131" s="1041"/>
      <c r="AF131" s="1039">
        <v>8538743</v>
      </c>
      <c r="AG131" s="1040"/>
      <c r="AH131" s="1040"/>
      <c r="AI131" s="1040"/>
      <c r="AJ131" s="1041"/>
      <c r="AK131" s="1039">
        <v>8586492</v>
      </c>
      <c r="AL131" s="1040"/>
      <c r="AM131" s="1040"/>
      <c r="AN131" s="1040"/>
      <c r="AO131" s="1041"/>
      <c r="AP131" s="1170"/>
      <c r="AQ131" s="1171"/>
      <c r="AR131" s="1171"/>
      <c r="AS131" s="1171"/>
      <c r="AT131" s="1172"/>
      <c r="AU131" s="285"/>
      <c r="AV131" s="285"/>
      <c r="AW131" s="285"/>
      <c r="AX131" s="1142" t="s">
        <v>492</v>
      </c>
      <c r="AY131" s="1093"/>
      <c r="AZ131" s="1093"/>
      <c r="BA131" s="1093"/>
      <c r="BB131" s="1093"/>
      <c r="BC131" s="1093"/>
      <c r="BD131" s="1093"/>
      <c r="BE131" s="1094"/>
      <c r="BF131" s="1143">
        <v>109.6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494</v>
      </c>
      <c r="W132" s="1153"/>
      <c r="X132" s="1153"/>
      <c r="Y132" s="1153"/>
      <c r="Z132" s="1154"/>
      <c r="AA132" s="1155">
        <v>6.2878404899999998</v>
      </c>
      <c r="AB132" s="1156"/>
      <c r="AC132" s="1156"/>
      <c r="AD132" s="1156"/>
      <c r="AE132" s="1157"/>
      <c r="AF132" s="1158">
        <v>6.0370244189999998</v>
      </c>
      <c r="AG132" s="1156"/>
      <c r="AH132" s="1156"/>
      <c r="AI132" s="1156"/>
      <c r="AJ132" s="1157"/>
      <c r="AK132" s="1158">
        <v>4.59849028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495</v>
      </c>
      <c r="W133" s="1136"/>
      <c r="X133" s="1136"/>
      <c r="Y133" s="1136"/>
      <c r="Z133" s="1137"/>
      <c r="AA133" s="1138">
        <v>7.9</v>
      </c>
      <c r="AB133" s="1139"/>
      <c r="AC133" s="1139"/>
      <c r="AD133" s="1139"/>
      <c r="AE133" s="1140"/>
      <c r="AF133" s="1138">
        <v>7.1</v>
      </c>
      <c r="AG133" s="1139"/>
      <c r="AH133" s="1139"/>
      <c r="AI133" s="1139"/>
      <c r="AJ133" s="1140"/>
      <c r="AK133" s="1138">
        <v>5.6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32ZxbDEYKTM7lBjKVJa3rkbAZ8WxAUTgFraOLQoJ5rdjUJea3OTL6XcOaKEcYkvzOyi9NRN6JC4H5A6O7tx2Mg==" saltValue="+MSPMfgV3tcspLy/XvGX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ZdWLK75hHtZuU7kE1USyKwEvAgngX5y7eDGgSjV4whf2dFbg+SuJts8ZJWYvyWqXgV1lLO+ZRqs65slnjJymA==" saltValue="87KaQFJkU3Jp/zQm88b0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QoG5sa7jf9OSd7KqJDFVYc6q13t0c+kgxcW462bmSpzKfyqTcT5POImjFHxd4YExR4lMMiiZplcTtp7MJ9Anw==" saltValue="+/5qYD5902N8x9WeIrmC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504</v>
      </c>
      <c r="AL9" s="1179"/>
      <c r="AM9" s="1179"/>
      <c r="AN9" s="1180"/>
      <c r="AO9" s="313">
        <v>2943309</v>
      </c>
      <c r="AP9" s="313">
        <v>56425</v>
      </c>
      <c r="AQ9" s="314">
        <v>56845</v>
      </c>
      <c r="AR9" s="315">
        <v>-0.7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505</v>
      </c>
      <c r="AL10" s="1179"/>
      <c r="AM10" s="1179"/>
      <c r="AN10" s="1180"/>
      <c r="AO10" s="316">
        <v>49706</v>
      </c>
      <c r="AP10" s="316">
        <v>953</v>
      </c>
      <c r="AQ10" s="317">
        <v>5922</v>
      </c>
      <c r="AR10" s="318">
        <v>-83.9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506</v>
      </c>
      <c r="AL11" s="1179"/>
      <c r="AM11" s="1179"/>
      <c r="AN11" s="1180"/>
      <c r="AO11" s="316">
        <v>22664</v>
      </c>
      <c r="AP11" s="316">
        <v>434</v>
      </c>
      <c r="AQ11" s="317">
        <v>8264</v>
      </c>
      <c r="AR11" s="318">
        <v>-94.7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507</v>
      </c>
      <c r="AL12" s="1179"/>
      <c r="AM12" s="1179"/>
      <c r="AN12" s="1180"/>
      <c r="AO12" s="316">
        <v>37780</v>
      </c>
      <c r="AP12" s="316">
        <v>724</v>
      </c>
      <c r="AQ12" s="317">
        <v>284</v>
      </c>
      <c r="AR12" s="318">
        <v>154.9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508</v>
      </c>
      <c r="AL13" s="1179"/>
      <c r="AM13" s="1179"/>
      <c r="AN13" s="1180"/>
      <c r="AO13" s="316" t="s">
        <v>509</v>
      </c>
      <c r="AP13" s="316" t="s">
        <v>509</v>
      </c>
      <c r="AQ13" s="317">
        <v>20</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510</v>
      </c>
      <c r="AL14" s="1179"/>
      <c r="AM14" s="1179"/>
      <c r="AN14" s="1180"/>
      <c r="AO14" s="316">
        <v>166693</v>
      </c>
      <c r="AP14" s="316">
        <v>3196</v>
      </c>
      <c r="AQ14" s="317">
        <v>2517</v>
      </c>
      <c r="AR14" s="318">
        <v>27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511</v>
      </c>
      <c r="AL15" s="1179"/>
      <c r="AM15" s="1179"/>
      <c r="AN15" s="1180"/>
      <c r="AO15" s="316">
        <v>30303</v>
      </c>
      <c r="AP15" s="316">
        <v>581</v>
      </c>
      <c r="AQ15" s="317">
        <v>1185</v>
      </c>
      <c r="AR15" s="318">
        <v>-51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512</v>
      </c>
      <c r="AL16" s="1182"/>
      <c r="AM16" s="1182"/>
      <c r="AN16" s="1183"/>
      <c r="AO16" s="316">
        <v>-228192</v>
      </c>
      <c r="AP16" s="316">
        <v>-4375</v>
      </c>
      <c r="AQ16" s="317">
        <v>-4726</v>
      </c>
      <c r="AR16" s="318">
        <v>-7.4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191</v>
      </c>
      <c r="AL17" s="1182"/>
      <c r="AM17" s="1182"/>
      <c r="AN17" s="1183"/>
      <c r="AO17" s="316">
        <v>3022263</v>
      </c>
      <c r="AP17" s="316">
        <v>57939</v>
      </c>
      <c r="AQ17" s="317">
        <v>70311</v>
      </c>
      <c r="AR17" s="318">
        <v>-17.600000000000001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517</v>
      </c>
      <c r="AL21" s="1174"/>
      <c r="AM21" s="1174"/>
      <c r="AN21" s="1175"/>
      <c r="AO21" s="328">
        <v>5.54</v>
      </c>
      <c r="AP21" s="329">
        <v>6.54</v>
      </c>
      <c r="AQ21" s="330">
        <v>-1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518</v>
      </c>
      <c r="AL22" s="1174"/>
      <c r="AM22" s="1174"/>
      <c r="AN22" s="1175"/>
      <c r="AO22" s="333">
        <v>99.1</v>
      </c>
      <c r="AP22" s="334">
        <v>97.4</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522</v>
      </c>
      <c r="AL32" s="1190"/>
      <c r="AM32" s="1190"/>
      <c r="AN32" s="1191"/>
      <c r="AO32" s="343">
        <v>1680844</v>
      </c>
      <c r="AP32" s="343">
        <v>32223</v>
      </c>
      <c r="AQ32" s="344">
        <v>31480</v>
      </c>
      <c r="AR32" s="345">
        <v>2.4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523</v>
      </c>
      <c r="AL33" s="1190"/>
      <c r="AM33" s="1190"/>
      <c r="AN33" s="1191"/>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524</v>
      </c>
      <c r="AL34" s="1190"/>
      <c r="AM34" s="1190"/>
      <c r="AN34" s="1191"/>
      <c r="AO34" s="343" t="s">
        <v>509</v>
      </c>
      <c r="AP34" s="343" t="s">
        <v>509</v>
      </c>
      <c r="AQ34" s="344">
        <v>0</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525</v>
      </c>
      <c r="AL35" s="1190"/>
      <c r="AM35" s="1190"/>
      <c r="AN35" s="1191"/>
      <c r="AO35" s="343">
        <v>276751</v>
      </c>
      <c r="AP35" s="343">
        <v>5306</v>
      </c>
      <c r="AQ35" s="344">
        <v>9510</v>
      </c>
      <c r="AR35" s="345">
        <v>-44.2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526</v>
      </c>
      <c r="AL36" s="1190"/>
      <c r="AM36" s="1190"/>
      <c r="AN36" s="1191"/>
      <c r="AO36" s="343">
        <v>6204</v>
      </c>
      <c r="AP36" s="343">
        <v>119</v>
      </c>
      <c r="AQ36" s="344">
        <v>2191</v>
      </c>
      <c r="AR36" s="345">
        <v>-94.6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527</v>
      </c>
      <c r="AL37" s="1190"/>
      <c r="AM37" s="1190"/>
      <c r="AN37" s="1191"/>
      <c r="AO37" s="343">
        <v>41918</v>
      </c>
      <c r="AP37" s="343">
        <v>804</v>
      </c>
      <c r="AQ37" s="344">
        <v>905</v>
      </c>
      <c r="AR37" s="345">
        <v>-11.2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528</v>
      </c>
      <c r="AL38" s="1193"/>
      <c r="AM38" s="1193"/>
      <c r="AN38" s="1194"/>
      <c r="AO38" s="346">
        <v>23</v>
      </c>
      <c r="AP38" s="346">
        <v>0</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529</v>
      </c>
      <c r="AL39" s="1193"/>
      <c r="AM39" s="1193"/>
      <c r="AN39" s="1194"/>
      <c r="AO39" s="343">
        <v>-275572</v>
      </c>
      <c r="AP39" s="343">
        <v>-5283</v>
      </c>
      <c r="AQ39" s="344">
        <v>-3197</v>
      </c>
      <c r="AR39" s="345">
        <v>65.2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530</v>
      </c>
      <c r="AL40" s="1190"/>
      <c r="AM40" s="1190"/>
      <c r="AN40" s="1191"/>
      <c r="AO40" s="343">
        <v>-1335319</v>
      </c>
      <c r="AP40" s="343">
        <v>-25599</v>
      </c>
      <c r="AQ40" s="344">
        <v>-28113</v>
      </c>
      <c r="AR40" s="345">
        <v>-8.9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394849</v>
      </c>
      <c r="AP41" s="343">
        <v>7570</v>
      </c>
      <c r="AQ41" s="344">
        <v>12777</v>
      </c>
      <c r="AR41" s="345">
        <v>-40.799999999999997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499</v>
      </c>
      <c r="AN49" s="1186" t="s">
        <v>534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3930451</v>
      </c>
      <c r="AN51" s="365">
        <v>75451</v>
      </c>
      <c r="AO51" s="366">
        <v>216.5</v>
      </c>
      <c r="AP51" s="367">
        <v>49919</v>
      </c>
      <c r="AQ51" s="368">
        <v>-6.3</v>
      </c>
      <c r="AR51" s="369">
        <v>222.8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1461048</v>
      </c>
      <c r="AN52" s="373">
        <v>28047</v>
      </c>
      <c r="AO52" s="374">
        <v>182.7</v>
      </c>
      <c r="AP52" s="375">
        <v>26398</v>
      </c>
      <c r="AQ52" s="376">
        <v>-8.6999999999999993</v>
      </c>
      <c r="AR52" s="377">
        <v>191.4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4075033</v>
      </c>
      <c r="AN53" s="365">
        <v>78135</v>
      </c>
      <c r="AO53" s="366">
        <v>3.6</v>
      </c>
      <c r="AP53" s="367">
        <v>47738</v>
      </c>
      <c r="AQ53" s="368">
        <v>-4.4000000000000004</v>
      </c>
      <c r="AR53" s="369">
        <v>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1673955</v>
      </c>
      <c r="AN54" s="373">
        <v>32096</v>
      </c>
      <c r="AO54" s="374">
        <v>14.4</v>
      </c>
      <c r="AP54" s="375">
        <v>24937</v>
      </c>
      <c r="AQ54" s="376">
        <v>-5.5</v>
      </c>
      <c r="AR54" s="377">
        <v>19.899999999999999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4587247</v>
      </c>
      <c r="AN55" s="365">
        <v>88079</v>
      </c>
      <c r="AO55" s="366">
        <v>12.7</v>
      </c>
      <c r="AP55" s="367">
        <v>52191</v>
      </c>
      <c r="AQ55" s="368">
        <v>9.3000000000000007</v>
      </c>
      <c r="AR55" s="369">
        <v>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3121263</v>
      </c>
      <c r="AN56" s="373">
        <v>59931</v>
      </c>
      <c r="AO56" s="374">
        <v>86.7</v>
      </c>
      <c r="AP56" s="375">
        <v>24843</v>
      </c>
      <c r="AQ56" s="376">
        <v>-0.4</v>
      </c>
      <c r="AR56" s="377">
        <v>87.1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1870250</v>
      </c>
      <c r="AN57" s="365">
        <v>35812</v>
      </c>
      <c r="AO57" s="366">
        <v>-59.3</v>
      </c>
      <c r="AP57" s="367">
        <v>47387</v>
      </c>
      <c r="AQ57" s="368">
        <v>-9.1999999999999993</v>
      </c>
      <c r="AR57" s="369">
        <v>-50.1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984947</v>
      </c>
      <c r="AN58" s="373">
        <v>18860</v>
      </c>
      <c r="AO58" s="374">
        <v>-68.5</v>
      </c>
      <c r="AP58" s="375">
        <v>24928</v>
      </c>
      <c r="AQ58" s="376">
        <v>0.3</v>
      </c>
      <c r="AR58" s="377">
        <v>-68.8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1748740</v>
      </c>
      <c r="AN59" s="365">
        <v>33525</v>
      </c>
      <c r="AO59" s="366">
        <v>-6.4</v>
      </c>
      <c r="AP59" s="367">
        <v>51264</v>
      </c>
      <c r="AQ59" s="368">
        <v>8.1999999999999993</v>
      </c>
      <c r="AR59" s="369">
        <v>-14.6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1070070</v>
      </c>
      <c r="AN60" s="373">
        <v>20514</v>
      </c>
      <c r="AO60" s="374">
        <v>8.8000000000000007</v>
      </c>
      <c r="AP60" s="375">
        <v>26040</v>
      </c>
      <c r="AQ60" s="376">
        <v>4.5</v>
      </c>
      <c r="AR60" s="377">
        <v>4.3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3242344</v>
      </c>
      <c r="AN61" s="380">
        <v>62200</v>
      </c>
      <c r="AO61" s="381">
        <v>33.4</v>
      </c>
      <c r="AP61" s="382">
        <v>49700</v>
      </c>
      <c r="AQ61" s="383">
        <v>-0.5</v>
      </c>
      <c r="AR61" s="369">
        <v>33.9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1662257</v>
      </c>
      <c r="AN62" s="373">
        <v>31890</v>
      </c>
      <c r="AO62" s="374">
        <v>44.8</v>
      </c>
      <c r="AP62" s="375">
        <v>25429</v>
      </c>
      <c r="AQ62" s="376">
        <v>-2</v>
      </c>
      <c r="AR62" s="377">
        <v>46.8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C8AMpHmx9nxlBvIs1NhBB3beB2EEECV66g4mc8zUxhOxt9eHIDTVARIuUmRHaF5C58HLaDdmvDUInKwwc9m6w==" saltValue="yYkdAVZDk26af6YMeJg/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6c8f7Rd9+HTQ+qluasFDWbgtOgBIQ1ZPHV0+b4jw/+G1+0l6dLLn7JpQA6lZPpOgTnHHIQrPJn3vG+he212pdw==" saltValue="MkUIqoZDdVstsFfewDJI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1pnA2oPn42MveHLcb0NzLOgh9qKRqBiHzMEU+MZN6CH0JKXnXbG8KIgquUHCEoszU4IDdzgqH+/mCLxtBjkfvw==" saltValue="zL2/LPziOFD8IuLkh5zM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8" t="s">
        <v>3</v>
      </c>
      <c r="D47" s="1198"/>
      <c r="E47" s="1199"/>
      <c r="F47" s="11">
        <v>16.440000000000001</v>
      </c>
      <c r="G47" s="12">
        <v>18.309999999999999</v>
      </c>
      <c r="H47" s="12">
        <v>14.81</v>
      </c>
      <c r="I47" s="12">
        <v>13.97</v>
      </c>
      <c r="J47" s="13">
        <v>13.16</v>
      </c>
    </row>
    <row r="48" spans="2:10" ht="57.75" customHeight="1" x14ac:dyDescent="0.15">
      <c r="B48" s="14"/>
      <c r="C48" s="1200" t="s">
        <v>4</v>
      </c>
      <c r="D48" s="1200"/>
      <c r="E48" s="1201"/>
      <c r="F48" s="15">
        <v>4.66</v>
      </c>
      <c r="G48" s="16">
        <v>5.4</v>
      </c>
      <c r="H48" s="16">
        <v>0.3</v>
      </c>
      <c r="I48" s="16">
        <v>0.24</v>
      </c>
      <c r="J48" s="17">
        <v>7.0000000000000007E-2</v>
      </c>
    </row>
    <row r="49" spans="2:10" ht="57.75" customHeight="1" thickBot="1" x14ac:dyDescent="0.2">
      <c r="B49" s="18"/>
      <c r="C49" s="1202" t="s">
        <v>5</v>
      </c>
      <c r="D49" s="1202"/>
      <c r="E49" s="1203"/>
      <c r="F49" s="19">
        <v>7.18</v>
      </c>
      <c r="G49" s="20">
        <v>3.13</v>
      </c>
      <c r="H49" s="20" t="s">
        <v>555</v>
      </c>
      <c r="I49" s="20" t="s">
        <v>556</v>
      </c>
      <c r="J49" s="21" t="s">
        <v>557</v>
      </c>
    </row>
    <row r="50" spans="2:10" ht="13.5" customHeight="1" x14ac:dyDescent="0.15"/>
  </sheetData>
  <sheetProtection algorithmName="SHA-512" hashValue="EDIzjKzcwN++bXvZQAmD8tdxIe08nR4t+cMgltm/DEIttMTNYHFccBdApiPLfHdbCNTLoDF506jPK9RMqqNHTQ==" saltValue="GErs9h75IKuSYSpF1Qm4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2021-03-16T01:37:31Z</cp:lastPrinted>
  <dcterms:created xsi:type="dcterms:W3CDTF">2021-02-05T04:00:46Z</dcterms:created>
  <dcterms:modified xsi:type="dcterms:W3CDTF">2021-03-22T00:32:07Z</dcterms:modified>
  <cp:category/>
</cp:coreProperties>
</file>