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0" yWindow="5910" windowWidth="19230" windowHeight="59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<sst xmlns="http://schemas.openxmlformats.org/spreadsheetml/2006/main" count="1104" uniqueCount="622">
  <si>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</si>
  <si>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</si>
  <si>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</si>
  <si>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</si>
  <si>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</si>
  <si>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</si>
  <si>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</si>
  <si>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</si>
  <si>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</si>
  <si>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</si>
  <si>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</si>
  <si>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</si>
  <si>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</si>
  <si>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</si>
  <si>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</si>
  <si>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</si>
  <si>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</si>
  <si>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</si>
  <si>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</si>
  <si>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</si>
  <si>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</si>
  <si>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</si>
  <si>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</si>
  <si>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</si>
  <si>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</si>
  <si>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</si>
  <si>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</si>
  <si>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</si>
  <si>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</si>
  <si>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</si>
  <si>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</si>
  <si>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</si>
  <si>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</si>
  <si>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</si>
  <si>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</si>
  <si>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</si>
  <si>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</si>
  <si>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</si>
  <si>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</si>
  <si>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</si>
  <si>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</si>
  <si>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</si>
  <si>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</si>
  <si>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</si>
  <si>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</si>
  <si>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</si>
  <si>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</si>
  <si>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</si>
  <si>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</si>
  <si>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</si>
  <si>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</si>
  <si>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</si>
  <si>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</si>
  <si>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</si>
  <si>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</si>
  <si>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</si>
  <si>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</si>
  <si>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</si>
  <si>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</si>
  <si>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</si>
  <si>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</si>
  <si>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</si>
  <si>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</si>
  <si>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</si>
  <si>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</si>
  <si>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</si>
  <si>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</si>
  <si>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</si>
  <si>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</si>
  <si>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</si>
  <si>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</si>
  <si>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</si>
  <si>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</si>
  <si>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</si>
  <si>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</si>
  <si>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</si>
  <si>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</si>
  <si>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</si>
  <si>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</si>
  <si>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</si>
  <si>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</si>
  <si>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</si>
  <si>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</si>
  <si>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</si>
  <si>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</si>
  <si>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</si>
  <si>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</si>
  <si>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</si>
  <si>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</si>
  <si>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</si>
  <si>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</si>
  <si>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廿日市市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</si>
  <si>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</si>
  <si>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</si>
  <si>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</si>
  <si>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</si>
  <si>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</si>
  <si>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</si>
  <si>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</si>
  <si>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</si>
  <si>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</si>
  <si>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</si>
  <si>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</si>
  <si>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</si>
  <si>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</si>
  <si>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</si>
  <si>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</si>
  <si>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</si>
  <si>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</si>
  <si>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</si>
  <si>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</si>
  <si>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</si>
  <si>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</si>
  <si>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</si>
  <si>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</si>
  <si>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</si>
  <si>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</si>
  <si>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</si>
  <si>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</si>
  <si>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</si>
  <si>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</si>
  <si>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</si>
  <si>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</si>
  <si>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</si>
  <si>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</si>
  <si>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</si>
  <si>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</si>
  <si>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</si>
  <si>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</si>
  <si>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</si>
  <si>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</si>
  <si>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</si>
  <si>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</si>
  <si>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</si>
  <si>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</si>
  <si>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</si>
  <si>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</si>
  <si>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</si>
  <si>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</si>
  <si>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</si>
  <si>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</si>
  <si>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</si>
  <si>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</si>
  <si>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</si>
  <si>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</si>
  <si>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</si>
  <si>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</si>
  <si>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</si>
  <si>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</si>
  <si>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</si>
  <si>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</si>
  <si>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</si>
  <si>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</si>
  <si>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</si>
  <si>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</si>
  <si>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</si>
  <si>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</si>
  <si>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</si>
  <si>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</si>
  <si>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</si>
  <si>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</si>
  <si>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</si>
  <si>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</si>
  <si>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</si>
  <si>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</si>
  <si>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</si>
  <si>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</si>
  <si>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</si>
  <si>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</si>
  <si>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</si>
  <si>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</si>
  <si>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</si>
  <si>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</si>
  <si>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</si>
  <si>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</si>
  <si>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</si>
  <si>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</si>
  <si>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</si>
  <si>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</si>
  <si>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</si>
  <si>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</si>
  <si>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</si>
  <si>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</si>
  <si>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</si>
  <si>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</si>
  <si>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</si>
  <si>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</si>
  <si>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</si>
  <si>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</si>
  <si>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</si>
  <si>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</si>
  <si>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</si>
  <si>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</si>
  <si>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</si>
  <si>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</si>
  <si>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</si>
  <si>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</si>
  <si>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</si>
  <si>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</si>
  <si>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</si>
  <si>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</si>
  <si>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</si>
  <si>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</si>
  <si>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</si>
  <si>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</si>
  <si>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</si>
  <si>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</si>
  <si>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</si>
  <si>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広島県廿日市市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</si>
  <si>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</si>
  <si>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</si>
  <si>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</si>
  <si>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</si>
  <si>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</si>
  <si>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</si>
  <si>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</si>
  <si>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</si>
  <si>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</si>
  <si>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</si>
  <si>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</si>
  <si>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</si>
  <si>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</si>
  <si>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</si>
  <si>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</si>
  <si>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</si>
  <si>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</si>
  <si>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</si>
  <si>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</si>
  <si>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</si>
  <si>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</si>
  <si>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</si>
  <si>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</si>
  <si>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</si>
  <si>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</si>
  <si>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</si>
  <si>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</si>
  <si>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</si>
  <si>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</si>
  <si>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</si>
  <si>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</si>
  <si>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</si>
  <si>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</si>
  <si>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</si>
  <si>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</si>
  <si>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</si>
  <si>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</si>
  <si>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</si>
  <si>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</si>
  <si>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</si>
  <si>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</si>
  <si>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</si>
  <si>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</si>
  <si>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</si>
  <si>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</si>
  <si>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</si>
  <si>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</si>
  <si>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</si>
  <si>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</si>
  <si>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</si>
  <si>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</si>
  <si>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</si>
  <si>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</si>
  <si>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</si>
  <si>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</si>
  <si>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</si>
  <si>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</si>
  <si>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</si>
  <si>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</si>
  <si>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</si>
  <si>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</si>
  <si>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</si>
  <si>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</si>
  <si>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</si>
  <si>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</si>
  <si>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</si>
  <si>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</si>
  <si>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</si>
  <si>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</si>
  <si>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</si>
  <si>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</si>
  <si>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</si>
  <si>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</si>
  <si>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</si>
  <si>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</si>
  <si>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</si>
  <si>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</si>
  <si>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</si>
  <si>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</si>
  <si>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</si>
  <si>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</si>
  <si>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</si>
  <si>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</si>
  <si>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</si>
  <si>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</si>
  <si>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</si>
  <si>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</si>
  <si>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</si>
  <si>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</si>
  <si>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</si>
  <si>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</si>
  <si>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</si>
  <si>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</si>
  <si>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</si>
  <si>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</si>
  <si>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</si>
  <si>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</si>
  <si>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</si>
  <si>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</si>
  <si>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</si>
  <si>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</si>
  <si>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</si>
  <si>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</si>
  <si>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</si>
  <si>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</si>
  <si>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</si>
  <si>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</si>
  <si>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</si>
  <si>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</si>
  <si>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</si>
  <si>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</si>
  <si>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</si>
  <si>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</si>
  <si>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</si>
  <si>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</si>
  <si>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</si>
  <si>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</si>
  <si>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</si>
  <si>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</si>
  <si>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</si>
  <si>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</si>
  <si>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</si>
  <si>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</si>
  <si>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</si>
  <si>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</si>
  <si>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</si>
  <si>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</si>
  <si>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</si>
  <si>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</si>
  <si>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</si>
  <si>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</si>
  <si>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</si>
  <si>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</si>
  <si>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</si>
  <si>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</si>
  <si>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</si>
  <si>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</si>
  <si>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</si>
  <si>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</si>
  <si>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</si>
  <si>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</si>
  <si>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</si>
  <si>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</si>
  <si>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</si>
  <si>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</si>
  <si>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</si>
  <si>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</si>
  <si>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</si>
  <si>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広島県廿日市市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</si>
  <si>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</si>
  <si>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</si>
  <si>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</si>
  <si>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</si>
  <si>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</si>
  <si>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</si>
  <si>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</si>
  <si>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</si>
  <si>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</si>
  <si>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</si>
  <si>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</si>
  <si>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</si>
  <si>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</si>
  <si>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</si>
  <si>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</si>
  <si>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</si>
  <si>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</si>
  <si>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</si>
  <si>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</si>
  <si>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</si>
  <si>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漁港管理特別会計</t>
    <phoneticPr fontId="5"/>
  </si>
  <si>
    <t>小規模下水道事業特別会計</t>
    <phoneticPr fontId="5"/>
  </si>
  <si>
    <t>-</t>
    <phoneticPr fontId="5"/>
  </si>
  <si>
    <t>墓地管理事業特別会計</t>
    <phoneticPr fontId="5"/>
  </si>
  <si>
    <t>港湾管理事業特別会計</t>
    <phoneticPr fontId="5"/>
  </si>
  <si>
    <t>市営住宅事業特別会計</t>
    <phoneticPr fontId="5"/>
  </si>
  <si>
    <t>宮島水族館事業特別会計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</si>
  <si>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</si>
  <si>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</si>
  <si>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</si>
  <si>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</si>
  <si>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</si>
  <si>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</si>
  <si>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</si>
  <si>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</si>
  <si>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</si>
  <si>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</si>
  <si>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</si>
  <si>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</si>
  <si>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</si>
  <si>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</si>
  <si>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</si>
  <si>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</si>
  <si>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</si>
  <si>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</si>
  <si>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</si>
  <si>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国民宿舎事業会計</t>
    <phoneticPr fontId="5"/>
  </si>
  <si>
    <t>法適用企業</t>
    <phoneticPr fontId="5"/>
  </si>
  <si>
    <t>公共下水道事業特別会計</t>
    <phoneticPr fontId="5"/>
  </si>
  <si>
    <t>法非適用企業</t>
    <phoneticPr fontId="5"/>
  </si>
  <si>
    <t>簡易水道事業特別会計</t>
    <phoneticPr fontId="5"/>
  </si>
  <si>
    <t>-</t>
    <phoneticPr fontId="5"/>
  </si>
  <si>
    <t>法非適用企業</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</si>
  <si>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</si>
  <si>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</si>
  <si>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</si>
  <si>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</si>
  <si>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</si>
  <si>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</si>
  <si>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</si>
  <si>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</si>
  <si>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</si>
  <si>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</si>
  <si>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</si>
  <si>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</si>
  <si>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</si>
  <si>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</si>
  <si>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</si>
  <si>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</si>
  <si>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</si>
  <si>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</si>
  <si>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</si>
  <si>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</si>
  <si>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</si>
  <si>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</si>
  <si>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</si>
  <si>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</si>
  <si>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</si>
  <si>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</si>
  <si>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</si>
  <si>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</si>
  <si>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</si>
  <si>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</si>
  <si>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</si>
  <si>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</si>
  <si>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</si>
  <si>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</si>
  <si>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</si>
  <si>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</si>
  <si>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</si>
  <si>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</si>
  <si>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</si>
  <si>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</si>
  <si>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</si>
  <si>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</si>
  <si>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</si>
  <si>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</si>
  <si>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</si>
  <si>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</si>
  <si>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</si>
  <si>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</si>
  <si>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</si>
  <si>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</si>
  <si>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</si>
  <si>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</si>
  <si>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</si>
  <si>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</si>
  <si>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</si>
  <si>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</si>
  <si>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</si>
  <si>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</si>
  <si>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</si>
  <si>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</si>
  <si>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</si>
  <si>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</si>
  <si>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</si>
  <si>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</si>
  <si>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</si>
  <si>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</si>
  <si>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</si>
  <si>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</si>
  <si>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</si>
  <si>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</si>
  <si>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</si>
  <si>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</si>
  <si>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</si>
  <si>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</si>
  <si>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</si>
  <si>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</si>
  <si>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</si>
  <si>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</si>
  <si>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</si>
  <si>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</si>
  <si>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</si>
  <si>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</si>
  <si>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</si>
  <si>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</si>
  <si>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</si>
  <si>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</si>
  <si>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</si>
  <si>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</si>
  <si>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</si>
  <si>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</si>
  <si>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</si>
  <si>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</si>
  <si>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</si>
  <si>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</si>
  <si>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</si>
  <si>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</si>
  <si>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</si>
  <si>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</si>
  <si>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</si>
  <si>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</si>
  <si>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</si>
  <si>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</si>
  <si>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</si>
  <si>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</si>
  <si>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</si>
  <si>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</si>
  <si>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</si>
  <si>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</si>
  <si>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</si>
  <si>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</si>
  <si>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</si>
  <si>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</si>
  <si>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</si>
  <si>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</si>
  <si>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</si>
  <si>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</si>
  <si>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</si>
  <si>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</si>
  <si>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</si>
  <si>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</si>
  <si>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</si>
  <si>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</si>
  <si>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</si>
  <si>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</si>
  <si>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</si>
  <si>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</si>
  <si>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</si>
  <si>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</si>
  <si>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</si>
  <si>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</si>
  <si>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</si>
  <si>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</si>
  <si>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</si>
  <si>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</si>
  <si>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</si>
  <si>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</si>
  <si>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</si>
  <si>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</si>
  <si>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</si>
  <si>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</si>
  <si>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</si>
  <si>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</si>
  <si>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</si>
  <si>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</si>
  <si>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</si>
  <si>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</si>
  <si>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</si>
  <si>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</si>
  <si>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</si>
  <si>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</si>
  <si>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</si>
  <si>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</si>
  <si>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</si>
  <si>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</si>
  <si>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</si>
  <si>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</si>
  <si>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</si>
  <si>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</si>
  <si>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</si>
  <si>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</si>
  <si>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</si>
  <si>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</si>
  <si>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1.83</t>
  </si>
  <si>
    <t>▲ 1.12</t>
  </si>
  <si>
    <t>▲ 0.15</t>
  </si>
  <si>
    <t>水道事業会計</t>
  </si>
  <si>
    <t>国民宿舎事業会計</t>
  </si>
  <si>
    <t>国民健康保険特別会計</t>
  </si>
  <si>
    <t>一般会計</t>
  </si>
  <si>
    <t>後期高齢者医療特別会計</t>
  </si>
  <si>
    <t>介護保険特別会計</t>
  </si>
  <si>
    <t>漁港管理特別会計</t>
  </si>
  <si>
    <t>市営住宅事業特別会計</t>
  </si>
  <si>
    <t>その他会計（赤字）</t>
  </si>
  <si>
    <t>その他会計（黒字）</t>
  </si>
  <si>
    <t>-</t>
    <phoneticPr fontId="2"/>
  </si>
  <si>
    <t>-</t>
    <phoneticPr fontId="2"/>
  </si>
  <si>
    <t>廿日市市芸術文化振興事業団</t>
    <rPh sb="0" eb="4">
      <t>ハツカイチシ</t>
    </rPh>
    <rPh sb="4" eb="6">
      <t>ゲイジュツ</t>
    </rPh>
    <rPh sb="6" eb="8">
      <t>ブンカ</t>
    </rPh>
    <rPh sb="8" eb="10">
      <t>シンコウ</t>
    </rPh>
    <rPh sb="10" eb="13">
      <t>ジギョウダン</t>
    </rPh>
    <phoneticPr fontId="2"/>
  </si>
  <si>
    <t>もみのき森林公園協会</t>
    <rPh sb="4" eb="8">
      <t>シンリンコウエン</t>
    </rPh>
    <rPh sb="8" eb="10">
      <t>キョウカイ</t>
    </rPh>
    <phoneticPr fontId="2"/>
  </si>
  <si>
    <t>廿日市市水産振興基金</t>
    <rPh sb="0" eb="4">
      <t>ハツカイチシ</t>
    </rPh>
    <rPh sb="4" eb="6">
      <t>スイサン</t>
    </rPh>
    <rPh sb="6" eb="8">
      <t>シンコウ</t>
    </rPh>
    <rPh sb="8" eb="10">
      <t>キキン</t>
    </rPh>
    <phoneticPr fontId="2"/>
  </si>
  <si>
    <t>廿日市市土地開発公社</t>
    <rPh sb="0" eb="4">
      <t>ハツカイチシ</t>
    </rPh>
    <rPh sb="4" eb="6">
      <t>トチ</t>
    </rPh>
    <rPh sb="6" eb="8">
      <t>カイハツ</t>
    </rPh>
    <rPh sb="8" eb="10">
      <t>コウシャ</t>
    </rPh>
    <phoneticPr fontId="2"/>
  </si>
  <si>
    <t>-</t>
    <phoneticPr fontId="2"/>
  </si>
  <si>
    <t>-</t>
    <phoneticPr fontId="2"/>
  </si>
  <si>
    <t>-</t>
    <phoneticPr fontId="2"/>
  </si>
  <si>
    <t>-</t>
    <phoneticPr fontId="2"/>
  </si>
  <si>
    <t>-</t>
    <phoneticPr fontId="2"/>
  </si>
  <si>
    <t>後期高齢者医療広域連合（一般会計）</t>
  </si>
  <si>
    <t>後期高齢者医療広域連合（特別会計）</t>
    <rPh sb="12" eb="14">
      <t>トクベツ</t>
    </rPh>
    <phoneticPr fontId="2"/>
  </si>
  <si>
    <t>宮島競艇施行組合</t>
    <rPh sb="0" eb="2">
      <t>ミヤジマ</t>
    </rPh>
    <rPh sb="2" eb="4">
      <t>キョウテイ</t>
    </rPh>
    <rPh sb="4" eb="6">
      <t>セコウ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</si>
  <si>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</si>
  <si>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</si>
  <si>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公共施設等整備基金</t>
    <phoneticPr fontId="11"/>
  </si>
  <si>
    <t>宮島水族館事業基金</t>
    <phoneticPr fontId="11"/>
  </si>
  <si>
    <t>ふるさと創生基金</t>
    <phoneticPr fontId="11"/>
  </si>
  <si>
    <t>市営住宅事業基金</t>
    <phoneticPr fontId="11"/>
  </si>
  <si>
    <t>小規模下水道事業基金</t>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</si>
  <si>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</si>
  <si>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</si>
  <si>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</si>
  <si>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</si>
  <si>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</si>
  <si>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と比較すると高い水準にあるが、普通交付税算入率の高い起債を活用することにより、将来負担比率は減少傾向にある。有形固定資産減価償却率は微増しているが、現在、総合管理計画に基づく個別施設計画の策定を進めており、長寿命化や集約化など適正配置に努めていくとともに、施設整備の際には引き続き交付税算入率の高い起債を活用する等、将来負担の抑制に努め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7" eb="29">
      <t>ヒカク</t>
    </rPh>
    <rPh sb="32" eb="33">
      <t>タカ</t>
    </rPh>
    <rPh sb="34" eb="36">
      <t>スイジュン</t>
    </rPh>
    <rPh sb="41" eb="43">
      <t>フツウ</t>
    </rPh>
    <rPh sb="43" eb="46">
      <t>コウフゼイ</t>
    </rPh>
    <rPh sb="46" eb="48">
      <t>サンニュウ</t>
    </rPh>
    <rPh sb="48" eb="49">
      <t>リツ</t>
    </rPh>
    <rPh sb="50" eb="51">
      <t>タカ</t>
    </rPh>
    <rPh sb="52" eb="54">
      <t>キサイ</t>
    </rPh>
    <rPh sb="55" eb="57">
      <t>カツヨウ</t>
    </rPh>
    <rPh sb="65" eb="67">
      <t>ショウライ</t>
    </rPh>
    <rPh sb="67" eb="69">
      <t>フタン</t>
    </rPh>
    <rPh sb="69" eb="71">
      <t>ヒリツ</t>
    </rPh>
    <rPh sb="72" eb="74">
      <t>ゲンショウ</t>
    </rPh>
    <rPh sb="74" eb="76">
      <t>ケイコウ</t>
    </rPh>
    <rPh sb="80" eb="82">
      <t>ユウケイ</t>
    </rPh>
    <rPh sb="82" eb="84">
      <t>コテイ</t>
    </rPh>
    <rPh sb="84" eb="86">
      <t>シサン</t>
    </rPh>
    <rPh sb="86" eb="88">
      <t>ゲンカ</t>
    </rPh>
    <rPh sb="88" eb="90">
      <t>ショウキャク</t>
    </rPh>
    <rPh sb="90" eb="91">
      <t>リツ</t>
    </rPh>
    <rPh sb="92" eb="94">
      <t>ビゾウ</t>
    </rPh>
    <rPh sb="100" eb="102">
      <t>ゲンザイ</t>
    </rPh>
    <rPh sb="103" eb="105">
      <t>ソウゴウ</t>
    </rPh>
    <rPh sb="105" eb="107">
      <t>カンリ</t>
    </rPh>
    <rPh sb="107" eb="109">
      <t>ケイカク</t>
    </rPh>
    <rPh sb="110" eb="111">
      <t>モト</t>
    </rPh>
    <rPh sb="113" eb="115">
      <t>コベツ</t>
    </rPh>
    <rPh sb="115" eb="117">
      <t>シセツ</t>
    </rPh>
    <rPh sb="117" eb="119">
      <t>ケイカク</t>
    </rPh>
    <rPh sb="120" eb="122">
      <t>サクテイ</t>
    </rPh>
    <rPh sb="123" eb="124">
      <t>スス</t>
    </rPh>
    <rPh sb="129" eb="130">
      <t>チョウ</t>
    </rPh>
    <rPh sb="130" eb="133">
      <t>ジュミョウカ</t>
    </rPh>
    <rPh sb="134" eb="137">
      <t>シュウヤクカ</t>
    </rPh>
    <rPh sb="139" eb="141">
      <t>テキセイ</t>
    </rPh>
    <rPh sb="141" eb="143">
      <t>ハイチ</t>
    </rPh>
    <rPh sb="144" eb="145">
      <t>ツト</t>
    </rPh>
    <rPh sb="154" eb="156">
      <t>シセツ</t>
    </rPh>
    <rPh sb="156" eb="158">
      <t>セイビ</t>
    </rPh>
    <rPh sb="159" eb="160">
      <t>サイ</t>
    </rPh>
    <rPh sb="162" eb="163">
      <t>ヒ</t>
    </rPh>
    <rPh sb="164" eb="165">
      <t>ツヅ</t>
    </rPh>
    <rPh sb="166" eb="169">
      <t>コウフゼイ</t>
    </rPh>
    <rPh sb="169" eb="171">
      <t>サンニュウ</t>
    </rPh>
    <rPh sb="171" eb="172">
      <t>リツ</t>
    </rPh>
    <rPh sb="173" eb="174">
      <t>タカ</t>
    </rPh>
    <rPh sb="175" eb="177">
      <t>キサイ</t>
    </rPh>
    <rPh sb="178" eb="180">
      <t>カツヨウ</t>
    </rPh>
    <rPh sb="182" eb="183">
      <t>ナド</t>
    </rPh>
    <rPh sb="184" eb="186">
      <t>ショウライ</t>
    </rPh>
    <rPh sb="186" eb="188">
      <t>フタン</t>
    </rPh>
    <rPh sb="189" eb="191">
      <t>ヨクセイ</t>
    </rPh>
    <rPh sb="192" eb="19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</si>
  <si>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</si>
  <si>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</si>
  <si>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</si>
  <si>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</si>
  <si>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</si>
  <si>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</si>
  <si>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実質公債費比率ともに類似団体と比較すると高い水準にあるが、元利償還金の普通交付税算入見込額が増加していることや、充当財源の増加等により、近年は減少傾向で推移している。しかし、総合計画や合併建設計画に基づく事業の推進等に伴い、今後、市債残高・公債費のピークを迎えるものと見込んでおり、引き続き、財政健全化の取組みや、投資的事業の平準化などによる新たな借入の抑制などによる公債費の縮減等に努める。
</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8" eb="29">
      <t>タカ</t>
    </rPh>
    <rPh sb="30" eb="32">
      <t>スイジュン</t>
    </rPh>
    <rPh sb="37" eb="39">
      <t>ガンリ</t>
    </rPh>
    <rPh sb="39" eb="42">
      <t>ショウカンキン</t>
    </rPh>
    <rPh sb="43" eb="45">
      <t>フツウ</t>
    </rPh>
    <rPh sb="45" eb="48">
      <t>コウフゼイ</t>
    </rPh>
    <rPh sb="48" eb="50">
      <t>サンニュウ</t>
    </rPh>
    <rPh sb="50" eb="52">
      <t>ミコミ</t>
    </rPh>
    <rPh sb="52" eb="53">
      <t>ガク</t>
    </rPh>
    <rPh sb="54" eb="56">
      <t>ゾウカ</t>
    </rPh>
    <rPh sb="64" eb="66">
      <t>ジュウトウ</t>
    </rPh>
    <rPh sb="66" eb="68">
      <t>ザイゲン</t>
    </rPh>
    <rPh sb="69" eb="71">
      <t>ゾウカ</t>
    </rPh>
    <rPh sb="71" eb="72">
      <t>ナド</t>
    </rPh>
    <rPh sb="76" eb="78">
      <t>キンネン</t>
    </rPh>
    <rPh sb="79" eb="81">
      <t>ゲンショウ</t>
    </rPh>
    <rPh sb="81" eb="83">
      <t>ケイコウ</t>
    </rPh>
    <rPh sb="84" eb="86">
      <t>スイイ</t>
    </rPh>
    <rPh sb="149" eb="150">
      <t>ヒ</t>
    </rPh>
    <rPh sb="151" eb="152">
      <t>ツヅ</t>
    </rPh>
    <rPh sb="154" eb="156">
      <t>ザイセイ</t>
    </rPh>
    <rPh sb="156" eb="159">
      <t>ケンゼンカ</t>
    </rPh>
    <rPh sb="160" eb="162">
      <t>トリクミ</t>
    </rPh>
    <rPh sb="198" eb="199">
      <t>トウ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</si>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</sst>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EB55-4B00-BEC1-3ACB6A33F6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48697</c:v>
                </c:pt>
                <c:pt idx="1">
                  <c:v>51918</c:v>
                </c:pt>
                <c:pt idx="2">
                  <c:v>59555</c:v>
                </c:pt>
                <c:pt idx="3">
                  <c:v>57766</c:v>
                </c:pt>
                <c:pt idx="4">
                  <c:v>90862</c:v>
                </c:pt>
              </c:numCache>
            </c:numRef>
          </c:val>
          <c:smooth val="0"/>
          <c:extLst xmlns:c16r2="http://schemas.microsoft.com/office/drawing/2015/06/chart">
            <c:ext xmlns:c16="http://schemas.microsoft.com/office/drawing/2014/chart" uri="{C3380CC4-5D6E-409C-BE32-E72D297353CC}">
              <c16:uniqueId val="{00000001-EB55-4B00-BEC1-3ACB6A33F6DB}"/>
            </c:ext>
          </c:extLst>
        </c:ser>
        <c:dLbls>
          <c:showLegendKey val="0"/>
          <c:showVal val="0"/>
          <c:showCatName val="0"/>
          <c:showSerName val="0"/>
          <c:showPercent val="0"/>
          <c:showBubbleSize val="0"/>
        </c:dLbls>
        <c:marker val="1"/>
        <c:smooth val="0"/>
        <c:axId val="240317184"/>
        <c:axId val="240319104"/>
      </c:lineChart>
      <c:catAx>
        <c:axId val="240317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319104"/>
        <c:crosses val="autoZero"/>
        <c:auto val="1"/>
        <c:lblAlgn val="ctr"/>
        <c:lblOffset val="100"/>
        <c:tickLblSkip val="1"/>
        <c:tickMarkSkip val="1"/>
        <c:noMultiLvlLbl val="0"/>
      </c:catAx>
      <c:valAx>
        <c:axId val="2403191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317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1.06</c:v>
                </c:pt>
                <c:pt idx="1">
                  <c:v>1.53</c:v>
                </c:pt>
                <c:pt idx="2">
                  <c:v>1.88</c:v>
                </c:pt>
                <c:pt idx="3">
                  <c:v>0.66</c:v>
                </c:pt>
                <c:pt idx="4">
                  <c:v>0.41</c:v>
                </c:pt>
              </c:numCache>
            </c:numRef>
          </c:val>
          <c:extLst xmlns:c16r2="http://schemas.microsoft.com/office/drawing/2015/06/chart">
            <c:ext xmlns:c16="http://schemas.microsoft.com/office/drawing/2014/chart" uri="{C3380CC4-5D6E-409C-BE32-E72D297353CC}">
              <c16:uniqueId val="{00000000-6F66-409A-9C91-4BFAABE7F3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23.43</c:v>
                </c:pt>
                <c:pt idx="1">
                  <c:v>25.13</c:v>
                </c:pt>
                <c:pt idx="2">
                  <c:v>25.97</c:v>
                </c:pt>
                <c:pt idx="3">
                  <c:v>27.12</c:v>
                </c:pt>
                <c:pt idx="4">
                  <c:v>23.07</c:v>
                </c:pt>
              </c:numCache>
            </c:numRef>
          </c:val>
          <c:extLst xmlns:c16r2="http://schemas.microsoft.com/office/drawing/2015/06/chart">
            <c:ext xmlns:c16="http://schemas.microsoft.com/office/drawing/2014/chart" uri="{C3380CC4-5D6E-409C-BE32-E72D297353CC}">
              <c16:uniqueId val="{00000001-6F66-409A-9C91-4BFAABE7F312}"/>
            </c:ext>
          </c:extLst>
        </c:ser>
        <c:dLbls>
          <c:showLegendKey val="0"/>
          <c:showVal val="0"/>
          <c:showCatName val="0"/>
          <c:showSerName val="0"/>
          <c:showPercent val="0"/>
          <c:showBubbleSize val="0"/>
        </c:dLbls>
        <c:gapWidth val="250"/>
        <c:overlap val="100"/>
        <c:axId val="292626816"/>
        <c:axId val="292628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-1.83</c:v>
                </c:pt>
                <c:pt idx="1">
                  <c:v>1.57</c:v>
                </c:pt>
                <c:pt idx="2">
                  <c:v>6.41</c:v>
                </c:pt>
                <c:pt idx="3">
                  <c:v>-1.1200000000000001</c:v>
                </c:pt>
                <c:pt idx="4">
                  <c:v>-0.15</c:v>
                </c:pt>
              </c:numCache>
            </c:numRef>
          </c:val>
          <c:smooth val="0"/>
          <c:extLst xmlns:c16r2="http://schemas.microsoft.com/office/drawing/2015/06/chart">
            <c:ext xmlns:c16="http://schemas.microsoft.com/office/drawing/2014/chart" uri="{C3380CC4-5D6E-409C-BE32-E72D297353CC}">
              <c16:uniqueId val="{00000002-6F66-409A-9C91-4BFAABE7F312}"/>
            </c:ext>
          </c:extLst>
        </c:ser>
        <c:dLbls>
          <c:showLegendKey val="0"/>
          <c:showVal val="0"/>
          <c:showCatName val="0"/>
          <c:showSerName val="0"/>
          <c:showPercent val="0"/>
          <c:showBubbleSize val="0"/>
        </c:dLbls>
        <c:marker val="1"/>
        <c:smooth val="0"/>
        <c:axId val="292626816"/>
        <c:axId val="292628736"/>
      </c:lineChart>
      <c:catAx>
        <c:axId val="29262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2628736"/>
        <c:crosses val="autoZero"/>
        <c:auto val="1"/>
        <c:lblAlgn val="ctr"/>
        <c:lblOffset val="100"/>
        <c:tickLblSkip val="1"/>
        <c:tickMarkSkip val="1"/>
        <c:noMultiLvlLbl val="0"/>
      </c:catAx>
      <c:valAx>
        <c:axId val="29262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62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0.23</c:v>
                </c:pt>
                <c:pt idx="2">
                  <c:v>#N/A</c:v>
                </c:pt>
                <c:pt idx="3">
                  <c:v>0.25</c:v>
                </c:pt>
                <c:pt idx="4">
                  <c:v>#N/A</c:v>
                </c:pt>
                <c:pt idx="5">
                  <c:v>0.23</c:v>
                </c:pt>
                <c:pt idx="6">
                  <c:v>#N/A</c:v>
                </c:pt>
                <c:pt idx="7">
                  <c:v>0.26</c:v>
                </c:pt>
                <c:pt idx="8">
                  <c:v>#N/A</c:v>
                </c:pt>
                <c:pt idx="9">
                  <c:v>0.03</c:v>
                </c:pt>
              </c:numCache>
            </c:numRef>
          </c:val>
          <c:extLst xmlns:c16r2="http://schemas.microsoft.com/office/drawing/2015/06/chart">
            <c:ext xmlns:c16="http://schemas.microsoft.com/office/drawing/2014/chart" uri="{C3380CC4-5D6E-409C-BE32-E72D297353CC}">
              <c16:uniqueId val="{00000000-C12C-4E70-8862-C22347AFAD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12C-4E70-8862-C22347AFAD16}"/>
            </c:ext>
          </c:extLst>
        </c:ser>
        <c:ser>
          <c:idx val="2"/>
          <c:order val="2"/>
          <c:tx>
            <c:strRef>
              <c:f>データシート!$A$29</c:f>
              <c:strCache>
                <c:ptCount val="1"/>
                <c:pt idx="0">
                  <c:v>市営住宅事業特別会計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0.11</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C12C-4E70-8862-C22347AFAD16}"/>
            </c:ext>
          </c:extLst>
        </c:ser>
        <c:ser>
          <c:idx val="3"/>
          <c:order val="3"/>
          <c:tx>
            <c:strRef>
              <c:f>データシート!$A$30</c:f>
              <c:strCache>
                <c:ptCount val="1"/>
                <c:pt idx="0">
                  <c:v>漁港管理特別会計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C12C-4E70-8862-C22347AFAD1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c:v>
                </c:pt>
                <c:pt idx="4">
                  <c:v>#N/A</c:v>
                </c:pt>
                <c:pt idx="5">
                  <c:v>0.33</c:v>
                </c:pt>
                <c:pt idx="6">
                  <c:v>#N/A</c:v>
                </c:pt>
                <c:pt idx="7">
                  <c:v>0.43</c:v>
                </c:pt>
                <c:pt idx="8">
                  <c:v>#N/A</c:v>
                </c:pt>
                <c:pt idx="9">
                  <c:v>0.11</c:v>
                </c:pt>
              </c:numCache>
            </c:numRef>
          </c:val>
          <c:extLst xmlns:c16r2="http://schemas.microsoft.com/office/drawing/2015/06/chart">
            <c:ext xmlns:c16="http://schemas.microsoft.com/office/drawing/2014/chart" uri="{C3380CC4-5D6E-409C-BE32-E72D297353CC}">
              <c16:uniqueId val="{00000004-C12C-4E70-8862-C22347AFAD1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5-C12C-4E70-8862-C22347AFAD1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0.72</c:v>
                </c:pt>
                <c:pt idx="2">
                  <c:v>#N/A</c:v>
                </c:pt>
                <c:pt idx="3">
                  <c:v>1.1100000000000001</c:v>
                </c:pt>
                <c:pt idx="4">
                  <c:v>#N/A</c:v>
                </c:pt>
                <c:pt idx="5">
                  <c:v>1.56</c:v>
                </c:pt>
                <c:pt idx="6">
                  <c:v>#N/A</c:v>
                </c:pt>
                <c:pt idx="7">
                  <c:v>0.42</c:v>
                </c:pt>
                <c:pt idx="8">
                  <c:v>#N/A</c:v>
                </c:pt>
                <c:pt idx="9">
                  <c:v>0.28000000000000003</c:v>
                </c:pt>
              </c:numCache>
            </c:numRef>
          </c:val>
          <c:extLst xmlns:c16r2="http://schemas.microsoft.com/office/drawing/2015/06/chart">
            <c:ext xmlns:c16="http://schemas.microsoft.com/office/drawing/2014/chart" uri="{C3380CC4-5D6E-409C-BE32-E72D297353CC}">
              <c16:uniqueId val="{00000006-C12C-4E70-8862-C22347AFAD1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0.41</c:v>
                </c:pt>
                <c:pt idx="4">
                  <c:v>#N/A</c:v>
                </c:pt>
                <c:pt idx="5">
                  <c:v>0.02</c:v>
                </c:pt>
                <c:pt idx="6">
                  <c:v>#N/A</c:v>
                </c:pt>
                <c:pt idx="7">
                  <c:v>0.79</c:v>
                </c:pt>
                <c:pt idx="8">
                  <c:v>#N/A</c:v>
                </c:pt>
                <c:pt idx="9">
                  <c:v>1.74</c:v>
                </c:pt>
              </c:numCache>
            </c:numRef>
          </c:val>
          <c:extLst xmlns:c16r2="http://schemas.microsoft.com/office/drawing/2015/06/chart">
            <c:ext xmlns:c16="http://schemas.microsoft.com/office/drawing/2014/chart" uri="{C3380CC4-5D6E-409C-BE32-E72D297353CC}">
              <c16:uniqueId val="{00000007-C12C-4E70-8862-C22347AFAD16}"/>
            </c:ext>
          </c:extLst>
        </c:ser>
        <c:ser>
          <c:idx val="8"/>
          <c:order val="8"/>
          <c:tx>
            <c:strRef>
              <c:f>データシート!$A$35</c:f>
              <c:strCache>
                <c:ptCount val="1"/>
                <c:pt idx="0">
                  <c:v>国民宿舎事業会計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2.27</c:v>
                </c:pt>
                <c:pt idx="2">
                  <c:v>#N/A</c:v>
                </c:pt>
                <c:pt idx="3">
                  <c:v>1.72</c:v>
                </c:pt>
                <c:pt idx="4">
                  <c:v>#N/A</c:v>
                </c:pt>
                <c:pt idx="5">
                  <c:v>1.84</c:v>
                </c:pt>
                <c:pt idx="6">
                  <c:v>#N/A</c:v>
                </c:pt>
                <c:pt idx="7">
                  <c:v>1.98</c:v>
                </c:pt>
                <c:pt idx="8">
                  <c:v>#N/A</c:v>
                </c:pt>
                <c:pt idx="9">
                  <c:v>2.1</c:v>
                </c:pt>
              </c:numCache>
            </c:numRef>
          </c:val>
          <c:extLst xmlns:c16r2="http://schemas.microsoft.com/office/drawing/2015/06/chart">
            <c:ext xmlns:c16="http://schemas.microsoft.com/office/drawing/2014/chart" uri="{C3380CC4-5D6E-409C-BE32-E72D297353CC}">
              <c16:uniqueId val="{00000008-C12C-4E70-8862-C22347AFAD1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12.29</c:v>
                </c:pt>
                <c:pt idx="2">
                  <c:v>#N/A</c:v>
                </c:pt>
                <c:pt idx="3">
                  <c:v>11.17</c:v>
                </c:pt>
                <c:pt idx="4">
                  <c:v>#N/A</c:v>
                </c:pt>
                <c:pt idx="5">
                  <c:v>11.53</c:v>
                </c:pt>
                <c:pt idx="6">
                  <c:v>#N/A</c:v>
                </c:pt>
                <c:pt idx="7">
                  <c:v>11.19</c:v>
                </c:pt>
                <c:pt idx="8">
                  <c:v>#N/A</c:v>
                </c:pt>
                <c:pt idx="9">
                  <c:v>11.13</c:v>
                </c:pt>
              </c:numCache>
            </c:numRef>
          </c:val>
          <c:extLst xmlns:c16r2="http://schemas.microsoft.com/office/drawing/2015/06/chart">
            <c:ext xmlns:c16="http://schemas.microsoft.com/office/drawing/2014/chart" uri="{C3380CC4-5D6E-409C-BE32-E72D297353CC}">
              <c16:uniqueId val="{00000009-C12C-4E70-8862-C22347AFAD16}"/>
            </c:ext>
          </c:extLst>
        </c:ser>
        <c:dLbls>
          <c:showLegendKey val="0"/>
          <c:showVal val="0"/>
          <c:showCatName val="0"/>
          <c:showSerName val="0"/>
          <c:showPercent val="0"/>
          <c:showBubbleSize val="0"/>
        </c:dLbls>
        <c:gapWidth val="150"/>
        <c:overlap val="100"/>
        <c:axId val="268720768"/>
        <c:axId val="268722560"/>
      </c:barChart>
      <c:catAx>
        <c:axId val="2687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8722560"/>
        <c:crosses val="autoZero"/>
        <c:auto val="1"/>
        <c:lblAlgn val="ctr"/>
        <c:lblOffset val="100"/>
        <c:tickLblSkip val="1"/>
        <c:tickMarkSkip val="1"/>
        <c:noMultiLvlLbl val="0"/>
      </c:catAx>
      <c:valAx>
        <c:axId val="26872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720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6018</c:v>
                </c:pt>
                <c:pt idx="5">
                  <c:v>6182</c:v>
                </c:pt>
                <c:pt idx="8">
                  <c:v>5861</c:v>
                </c:pt>
                <c:pt idx="11">
                  <c:v>5811</c:v>
                </c:pt>
                <c:pt idx="14">
                  <c:v>6069</c:v>
                </c:pt>
              </c:numCache>
            </c:numRef>
          </c:val>
          <c:extLst xmlns:c16r2="http://schemas.microsoft.com/office/drawing/2015/06/chart">
            <c:ext xmlns:c16="http://schemas.microsoft.com/office/drawing/2014/chart" uri="{C3380CC4-5D6E-409C-BE32-E72D297353CC}">
              <c16:uniqueId val="{00000000-ADE8-4D69-8468-7B564E23BE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1-ADE8-4D69-8468-7B564E23BE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41</c:v>
                </c:pt>
                <c:pt idx="3">
                  <c:v>40</c:v>
                </c:pt>
                <c:pt idx="6">
                  <c:v>40</c:v>
                </c:pt>
                <c:pt idx="9">
                  <c:v>11</c:v>
                </c:pt>
                <c:pt idx="12">
                  <c:v>11</c:v>
                </c:pt>
              </c:numCache>
            </c:numRef>
          </c:val>
          <c:extLst xmlns:c16r2="http://schemas.microsoft.com/office/drawing/2015/06/chart">
            <c:ext xmlns:c16="http://schemas.microsoft.com/office/drawing/2014/chart" uri="{C3380CC4-5D6E-409C-BE32-E72D297353CC}">
              <c16:uniqueId val="{00000002-ADE8-4D69-8468-7B564E23BE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E8-4D69-8468-7B564E23BE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1592</c:v>
                </c:pt>
                <c:pt idx="3">
                  <c:v>1531</c:v>
                </c:pt>
                <c:pt idx="6">
                  <c:v>1431</c:v>
                </c:pt>
                <c:pt idx="9">
                  <c:v>1466</c:v>
                </c:pt>
                <c:pt idx="12">
                  <c:v>1445</c:v>
                </c:pt>
              </c:numCache>
            </c:numRef>
          </c:val>
          <c:extLst xmlns:c16r2="http://schemas.microsoft.com/office/drawing/2015/06/chart">
            <c:ext xmlns:c16="http://schemas.microsoft.com/office/drawing/2014/chart" uri="{C3380CC4-5D6E-409C-BE32-E72D297353CC}">
              <c16:uniqueId val="{00000004-ADE8-4D69-8468-7B564E23BE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E8-4D69-8468-7B564E23BE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E8-4D69-8468-7B564E23BE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6708</c:v>
                </c:pt>
                <c:pt idx="3">
                  <c:v>6557</c:v>
                </c:pt>
                <c:pt idx="6">
                  <c:v>6149</c:v>
                </c:pt>
                <c:pt idx="9">
                  <c:v>5903</c:v>
                </c:pt>
                <c:pt idx="12">
                  <c:v>5901</c:v>
                </c:pt>
              </c:numCache>
            </c:numRef>
          </c:val>
          <c:extLst xmlns:c16r2="http://schemas.microsoft.com/office/drawing/2015/06/chart">
            <c:ext xmlns:c16="http://schemas.microsoft.com/office/drawing/2014/chart" uri="{C3380CC4-5D6E-409C-BE32-E72D297353CC}">
              <c16:uniqueId val="{00000007-ADE8-4D69-8468-7B564E23BE28}"/>
            </c:ext>
          </c:extLst>
        </c:ser>
        <c:dLbls>
          <c:showLegendKey val="0"/>
          <c:showVal val="0"/>
          <c:showCatName val="0"/>
          <c:showSerName val="0"/>
          <c:showPercent val="0"/>
          <c:showBubbleSize val="0"/>
        </c:dLbls>
        <c:gapWidth val="100"/>
        <c:overlap val="100"/>
        <c:axId val="240244608"/>
        <c:axId val="29248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2323</c:v>
                </c:pt>
                <c:pt idx="2">
                  <c:v>#N/A</c:v>
                </c:pt>
                <c:pt idx="3">
                  <c:v>#N/A</c:v>
                </c:pt>
                <c:pt idx="4">
                  <c:v>1946</c:v>
                </c:pt>
                <c:pt idx="5">
                  <c:v>#N/A</c:v>
                </c:pt>
                <c:pt idx="6">
                  <c:v>#N/A</c:v>
                </c:pt>
                <c:pt idx="7">
                  <c:v>1759</c:v>
                </c:pt>
                <c:pt idx="8">
                  <c:v>#N/A</c:v>
                </c:pt>
                <c:pt idx="9">
                  <c:v>#N/A</c:v>
                </c:pt>
                <c:pt idx="10">
                  <c:v>1570</c:v>
                </c:pt>
                <c:pt idx="11">
                  <c:v>#N/A</c:v>
                </c:pt>
                <c:pt idx="12">
                  <c:v>#N/A</c:v>
                </c:pt>
                <c:pt idx="13">
                  <c:v>1289</c:v>
                </c:pt>
                <c:pt idx="14">
                  <c:v>#N/A</c:v>
                </c:pt>
              </c:numCache>
            </c:numRef>
          </c:val>
          <c:smooth val="0"/>
          <c:extLst xmlns:c16r2="http://schemas.microsoft.com/office/drawing/2015/06/chart">
            <c:ext xmlns:c16="http://schemas.microsoft.com/office/drawing/2014/chart" uri="{C3380CC4-5D6E-409C-BE32-E72D297353CC}">
              <c16:uniqueId val="{00000008-ADE8-4D69-8468-7B564E23BE28}"/>
            </c:ext>
          </c:extLst>
        </c:ser>
        <c:dLbls>
          <c:showLegendKey val="0"/>
          <c:showVal val="0"/>
          <c:showCatName val="0"/>
          <c:showSerName val="0"/>
          <c:showPercent val="0"/>
          <c:showBubbleSize val="0"/>
        </c:dLbls>
        <c:marker val="1"/>
        <c:smooth val="0"/>
        <c:axId val="240244608"/>
        <c:axId val="292487168"/>
      </c:lineChart>
      <c:catAx>
        <c:axId val="24024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487168"/>
        <c:crosses val="autoZero"/>
        <c:auto val="1"/>
        <c:lblAlgn val="ctr"/>
        <c:lblOffset val="100"/>
        <c:tickLblSkip val="1"/>
        <c:tickMarkSkip val="1"/>
        <c:noMultiLvlLbl val="0"/>
      </c:catAx>
      <c:valAx>
        <c:axId val="29248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24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54073</c:v>
                </c:pt>
                <c:pt idx="5">
                  <c:v>54245</c:v>
                </c:pt>
                <c:pt idx="8">
                  <c:v>54829</c:v>
                </c:pt>
                <c:pt idx="11">
                  <c:v>54423</c:v>
                </c:pt>
                <c:pt idx="14">
                  <c:v>56154</c:v>
                </c:pt>
              </c:numCache>
            </c:numRef>
          </c:val>
          <c:extLst xmlns:c16r2="http://schemas.microsoft.com/office/drawing/2015/06/chart">
            <c:ext xmlns:c16="http://schemas.microsoft.com/office/drawing/2014/chart" uri="{C3380CC4-5D6E-409C-BE32-E72D297353CC}">
              <c16:uniqueId val="{00000000-E334-4AE9-8BC7-2879B72BD4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8567</c:v>
                </c:pt>
                <c:pt idx="5">
                  <c:v>9069</c:v>
                </c:pt>
                <c:pt idx="8">
                  <c:v>8449</c:v>
                </c:pt>
                <c:pt idx="11">
                  <c:v>8486</c:v>
                </c:pt>
                <c:pt idx="14">
                  <c:v>8649</c:v>
                </c:pt>
              </c:numCache>
            </c:numRef>
          </c:val>
          <c:extLst xmlns:c16r2="http://schemas.microsoft.com/office/drawing/2015/06/chart">
            <c:ext xmlns:c16="http://schemas.microsoft.com/office/drawing/2014/chart" uri="{C3380CC4-5D6E-409C-BE32-E72D297353CC}">
              <c16:uniqueId val="{00000001-E334-4AE9-8BC7-2879B72BD4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13148</c:v>
                </c:pt>
                <c:pt idx="5">
                  <c:v>13414</c:v>
                </c:pt>
                <c:pt idx="8">
                  <c:v>12542</c:v>
                </c:pt>
                <c:pt idx="11">
                  <c:v>13820</c:v>
                </c:pt>
                <c:pt idx="14">
                  <c:v>12790</c:v>
                </c:pt>
              </c:numCache>
            </c:numRef>
          </c:val>
          <c:extLst xmlns:c16r2="http://schemas.microsoft.com/office/drawing/2015/06/chart">
            <c:ext xmlns:c16="http://schemas.microsoft.com/office/drawing/2014/chart" uri="{C3380CC4-5D6E-409C-BE32-E72D297353CC}">
              <c16:uniqueId val="{00000002-E334-4AE9-8BC7-2879B72BD4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334-4AE9-8BC7-2879B72BD4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334-4AE9-8BC7-2879B72BD4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334-4AE9-8BC7-2879B72BD4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9969</c:v>
                </c:pt>
                <c:pt idx="3">
                  <c:v>9156</c:v>
                </c:pt>
                <c:pt idx="6">
                  <c:v>8734</c:v>
                </c:pt>
                <c:pt idx="9">
                  <c:v>8612</c:v>
                </c:pt>
                <c:pt idx="12">
                  <c:v>8372</c:v>
                </c:pt>
              </c:numCache>
            </c:numRef>
          </c:val>
          <c:extLst xmlns:c16r2="http://schemas.microsoft.com/office/drawing/2015/06/chart">
            <c:ext xmlns:c16="http://schemas.microsoft.com/office/drawing/2014/chart" uri="{C3380CC4-5D6E-409C-BE32-E72D297353CC}">
              <c16:uniqueId val="{00000006-E334-4AE9-8BC7-2879B72BD4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334-4AE9-8BC7-2879B72BD4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23096</c:v>
                </c:pt>
                <c:pt idx="3">
                  <c:v>23202</c:v>
                </c:pt>
                <c:pt idx="6">
                  <c:v>22970</c:v>
                </c:pt>
                <c:pt idx="9">
                  <c:v>22891</c:v>
                </c:pt>
                <c:pt idx="12">
                  <c:v>23203</c:v>
                </c:pt>
              </c:numCache>
            </c:numRef>
          </c:val>
          <c:extLst xmlns:c16r2="http://schemas.microsoft.com/office/drawing/2015/06/chart">
            <c:ext xmlns:c16="http://schemas.microsoft.com/office/drawing/2014/chart" uri="{C3380CC4-5D6E-409C-BE32-E72D297353CC}">
              <c16:uniqueId val="{00000008-E334-4AE9-8BC7-2879B72BD4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611</c:v>
                </c:pt>
                <c:pt idx="3">
                  <c:v>2361</c:v>
                </c:pt>
                <c:pt idx="6">
                  <c:v>2495</c:v>
                </c:pt>
                <c:pt idx="9">
                  <c:v>2290</c:v>
                </c:pt>
                <c:pt idx="12">
                  <c:v>2031</c:v>
                </c:pt>
              </c:numCache>
            </c:numRef>
          </c:val>
          <c:extLst xmlns:c16r2="http://schemas.microsoft.com/office/drawing/2015/06/chart">
            <c:ext xmlns:c16="http://schemas.microsoft.com/office/drawing/2014/chart" uri="{C3380CC4-5D6E-409C-BE32-E72D297353CC}">
              <c16:uniqueId val="{00000009-E334-4AE9-8BC7-2879B72BD4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56474</c:v>
                </c:pt>
                <c:pt idx="3">
                  <c:v>57006</c:v>
                </c:pt>
                <c:pt idx="6">
                  <c:v>56061</c:v>
                </c:pt>
                <c:pt idx="9">
                  <c:v>55484</c:v>
                </c:pt>
                <c:pt idx="12">
                  <c:v>56287</c:v>
                </c:pt>
              </c:numCache>
            </c:numRef>
          </c:val>
          <c:extLst xmlns:c16r2="http://schemas.microsoft.com/office/drawing/2015/06/chart">
            <c:ext xmlns:c16="http://schemas.microsoft.com/office/drawing/2014/chart" uri="{C3380CC4-5D6E-409C-BE32-E72D297353CC}">
              <c16:uniqueId val="{0000000A-E334-4AE9-8BC7-2879B72BD492}"/>
            </c:ext>
          </c:extLst>
        </c:ser>
        <c:dLbls>
          <c:showLegendKey val="0"/>
          <c:showVal val="0"/>
          <c:showCatName val="0"/>
          <c:showSerName val="0"/>
          <c:showPercent val="0"/>
          <c:showBubbleSize val="0"/>
        </c:dLbls>
        <c:gapWidth val="100"/>
        <c:overlap val="100"/>
        <c:axId val="292951168"/>
        <c:axId val="29295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14361</c:v>
                </c:pt>
                <c:pt idx="2">
                  <c:v>#N/A</c:v>
                </c:pt>
                <c:pt idx="3">
                  <c:v>#N/A</c:v>
                </c:pt>
                <c:pt idx="4">
                  <c:v>14997</c:v>
                </c:pt>
                <c:pt idx="5">
                  <c:v>#N/A</c:v>
                </c:pt>
                <c:pt idx="6">
                  <c:v>#N/A</c:v>
                </c:pt>
                <c:pt idx="7">
                  <c:v>14440</c:v>
                </c:pt>
                <c:pt idx="8">
                  <c:v>#N/A</c:v>
                </c:pt>
                <c:pt idx="9">
                  <c:v>#N/A</c:v>
                </c:pt>
                <c:pt idx="10">
                  <c:v>12547</c:v>
                </c:pt>
                <c:pt idx="11">
                  <c:v>#N/A</c:v>
                </c:pt>
                <c:pt idx="12">
                  <c:v>#N/A</c:v>
                </c:pt>
                <c:pt idx="13">
                  <c:v>12300</c:v>
                </c:pt>
                <c:pt idx="14">
                  <c:v>#N/A</c:v>
                </c:pt>
              </c:numCache>
            </c:numRef>
          </c:val>
          <c:smooth val="0"/>
          <c:extLst xmlns:c16r2="http://schemas.microsoft.com/office/drawing/2015/06/chart">
            <c:ext xmlns:c16="http://schemas.microsoft.com/office/drawing/2014/chart" uri="{C3380CC4-5D6E-409C-BE32-E72D297353CC}">
              <c16:uniqueId val="{0000000B-E334-4AE9-8BC7-2879B72BD492}"/>
            </c:ext>
          </c:extLst>
        </c:ser>
        <c:dLbls>
          <c:showLegendKey val="0"/>
          <c:showVal val="0"/>
          <c:showCatName val="0"/>
          <c:showSerName val="0"/>
          <c:showPercent val="0"/>
          <c:showBubbleSize val="0"/>
        </c:dLbls>
        <c:marker val="1"/>
        <c:smooth val="0"/>
        <c:axId val="292951168"/>
        <c:axId val="292953088"/>
      </c:lineChart>
      <c:catAx>
        <c:axId val="29295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2953088"/>
        <c:crosses val="autoZero"/>
        <c:auto val="1"/>
        <c:lblAlgn val="ctr"/>
        <c:lblOffset val="100"/>
        <c:tickLblSkip val="1"/>
        <c:tickMarkSkip val="1"/>
        <c:noMultiLvlLbl val="0"/>
      </c:catAx>
      <c:valAx>
        <c:axId val="29295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95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7063</c:v>
                </c:pt>
                <c:pt idx="1">
                  <c:v>7391</c:v>
                </c:pt>
                <c:pt idx="2">
                  <c:v>6354</c:v>
                </c:pt>
              </c:numCache>
            </c:numRef>
          </c:val>
          <c:extLst xmlns:c16r2="http://schemas.microsoft.com/office/drawing/2015/06/chart">
            <c:ext xmlns:c16="http://schemas.microsoft.com/office/drawing/2014/chart" uri="{C3380CC4-5D6E-409C-BE32-E72D297353CC}">
              <c16:uniqueId val="{00000000-061C-44A3-83A2-C89921112E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61C-44A3-83A2-C89921112E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4100</c:v>
                </c:pt>
                <c:pt idx="1">
                  <c:v>5070</c:v>
                </c:pt>
                <c:pt idx="2">
                  <c:v>4869</c:v>
                </c:pt>
              </c:numCache>
            </c:numRef>
          </c:val>
          <c:extLst xmlns:c16r2="http://schemas.microsoft.com/office/drawing/2015/06/chart">
            <c:ext xmlns:c16="http://schemas.microsoft.com/office/drawing/2014/chart" uri="{C3380CC4-5D6E-409C-BE32-E72D297353CC}">
              <c16:uniqueId val="{00000002-061C-44A3-83A2-C89921112E3C}"/>
            </c:ext>
          </c:extLst>
        </c:ser>
        <c:dLbls>
          <c:showLegendKey val="0"/>
          <c:showVal val="0"/>
          <c:showCatName val="0"/>
          <c:showSerName val="0"/>
          <c:showPercent val="0"/>
          <c:showBubbleSize val="0"/>
        </c:dLbls>
        <c:gapWidth val="120"/>
        <c:overlap val="100"/>
        <c:axId val="293054720"/>
        <c:axId val="293068800"/>
      </c:barChart>
      <c:catAx>
        <c:axId val="29305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3068800"/>
        <c:crosses val="autoZero"/>
        <c:auto val="1"/>
        <c:lblAlgn val="ctr"/>
        <c:lblOffset val="100"/>
        <c:tickLblSkip val="1"/>
        <c:tickMarkSkip val="1"/>
        <c:noMultiLvlLbl val="0"/>
      </c:catAx>
      <c:valAx>
        <c:axId val="293068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305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{B92B11B3-E361-4D63-BF81-92641FF75246}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A78-4C2F-A024-26ACB889C95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{70D39196-46C1-421A-A467-5225E3A7A185}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78-4C2F-A024-26ACB889C95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{E9F2A867-3B8E-4675-93DA-312AEF764972}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78-4C2F-A024-26ACB889C95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{7AF0639A-7EC2-40AE-96D5-46294A3E8F99}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78-4C2F-A024-26ACB889C95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{001B17D0-7772-4755-9B0C-976D9D74148D}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78-4C2F-A024-26ACB889C9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{4A5A4571-6297-47C5-9521-A880334D4F58}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A78-4C2F-A024-26ACB889C95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{9BCA7820-7C8B-4FFF-9854-5C29B4FA68BC}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A78-4C2F-A024-26ACB889C95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{02D7E1FF-5846-4046-BE3D-96D81EE9B594}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A78-4C2F-A024-26ACB889C95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{3569D5D1-907C-4F7A-AD51-44502A5A340E}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A78-4C2F-A024-26ACB889C9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61.3</c:v>
                </c:pt>
                <c:pt idx="32">
                  <c:v>61.6</c:v>
                </c:pt>
              </c:numCache>
            </c:numRef>
          </c:xVal>
          <c:yVal>
            <c:numRef>
              <c:f>公会計指標分析・財政指標組合せ分析表!$BP$51:$DC$51</c:f>
              <c:numCache>
                <c:formatCode>#,##0.0;"▲ "#,##0.0</c:formatCode>
                <c:ptCount val="40"/>
                <c:pt idx="24">
                  <c:v>56.2</c:v>
                </c:pt>
                <c:pt idx="32">
                  <c:v>54.5</c:v>
                </c:pt>
              </c:numCache>
            </c:numRef>
          </c:yVal>
          <c:smooth val="0"/>
          <c:extLst xmlns:c16r2="http://schemas.microsoft.com/office/drawing/2015/06/chart">
            <c:ext xmlns:c16="http://schemas.microsoft.com/office/drawing/2014/chart" uri="{C3380CC4-5D6E-409C-BE32-E72D297353CC}">
              <c16:uniqueId val="{00000009-8A78-4C2F-A024-26ACB889C9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{11864A6A-647E-4D47-A6B2-A03982B0D51B}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A78-4C2F-A024-26ACB889C95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{7AB9A4FC-C859-4C3A-B7CE-7239B935476B}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78-4C2F-A024-26ACB889C95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{4D17927E-06F1-4D50-98B6-68EAE12D7C14}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78-4C2F-A024-26ACB889C95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{571EC115-1C09-4BF2-AB90-691FCB3AE6FB}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78-4C2F-A024-26ACB889C95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{07AA91F9-29C2-4F28-AA09-EC168C10A3D4}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78-4C2F-A024-26ACB889C9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{603B10A3-051F-4FC9-A088-B5946B346887}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A78-4C2F-A024-26ACB889C95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{8DEC882D-9022-42AE-93F8-0E5A0AFE8CC5}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A78-4C2F-A024-26ACB889C95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{D8933A0D-BFD8-4D63-BF44-CEC1F72F4BF2}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A78-4C2F-A024-26ACB889C95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{2C7AF8CA-7C21-4244-ABFA-8BFBF1D0E267}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A78-4C2F-A024-26ACB889C9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pt idx="32">
                  <c:v>60.4</c:v>
                </c:pt>
              </c:numCache>
            </c:numRef>
          </c:xVal>
          <c:yVal>
            <c:numRef>
              <c:f>公会計指標分析・財政指標組合せ分析表!$BP$55:$DC$55</c:f>
              <c:numCache>
                <c:formatCode>#,##0.0;"▲ "#,##0.0</c:formatCode>
                <c:ptCount val="40"/>
                <c:pt idx="24">
                  <c:v>15</c:v>
                </c:pt>
                <c:pt idx="32">
                  <c:v>12.2</c:v>
                </c:pt>
              </c:numCache>
            </c:numRef>
          </c:yVal>
          <c:smooth val="0"/>
          <c:extLst xmlns:c16r2="http://schemas.microsoft.com/office/drawing/2015/06/chart">
            <c:ext xmlns:c16="http://schemas.microsoft.com/office/drawing/2014/chart" uri="{C3380CC4-5D6E-409C-BE32-E72D297353CC}">
              <c16:uniqueId val="{00000013-8A78-4C2F-A024-26ACB889C95D}"/>
            </c:ext>
          </c:extLst>
        </c:ser>
        <c:dLbls>
          <c:showLegendKey val="0"/>
          <c:showVal val="1"/>
          <c:showCatName val="0"/>
          <c:showSerName val="0"/>
          <c:showPercent val="0"/>
          <c:showBubbleSize val="0"/>
        </c:dLbls>
        <c:axId val="153859584"/>
        <c:axId val="153861504"/>
      </c:scatterChart>
      <c:valAx>
        <c:axId val="153859584"/>
        <c:scaling>
          <c:orientation val="minMax"/>
          <c:max val="61.800000000000004"/>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861504"/>
        <c:crosses val="autoZero"/>
        <c:crossBetween val="midCat"/>
      </c:valAx>
      <c:valAx>
        <c:axId val="153861504"/>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859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{E3C43CED-B6CF-411F-8CFE-5B474B126FC4}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1FD-49C3-B0C9-13D217D443B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{74B3CD1B-0F3D-4F2D-98D3-BA137CBD9FBC}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FD-49C3-B0C9-13D217D443B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{581DD652-B4EB-4AE2-B470-C85DFCCB6422}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FD-49C3-B0C9-13D217D443B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{9364C364-3EA4-4860-A0E3-673328E58A97}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FD-49C3-B0C9-13D217D443B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{2CD323B6-7FF4-4659-AC73-AC7F60D99DDD}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FD-49C3-B0C9-13D217D443B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{3B9310AB-3641-4D6C-B4B6-17F747A46B70}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1FD-49C3-B0C9-13D217D443B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{AB377429-D9BC-4A6D-8BEE-2A6755CFBE71}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1FD-49C3-B0C9-13D217D443B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{001FD105-D406-46AB-9A6C-B2E9FC6E2305}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1FD-49C3-B0C9-13D217D443B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{C6801053-94C4-46F5-8EE8-CF1722404751}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1FD-49C3-B0C9-13D217D443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9.6</c:v>
                </c:pt>
                <c:pt idx="16">
                  <c:v>9</c:v>
                </c:pt>
                <c:pt idx="24">
                  <c:v>7.9</c:v>
                </c:pt>
                <c:pt idx="32">
                  <c:v>6.8</c:v>
                </c:pt>
              </c:numCache>
            </c:numRef>
          </c:xVal>
          <c:yVal>
            <c:numRef>
              <c:f>公会計指標分析・財政指標組合せ分析表!$BP$73:$DC$73</c:f>
              <c:numCache>
                <c:formatCode>#,##0.0;"▲ "#,##0.0</c:formatCode>
                <c:ptCount val="40"/>
                <c:pt idx="0">
                  <c:v>64.099999999999994</c:v>
                </c:pt>
                <c:pt idx="8">
                  <c:v>68.3</c:v>
                </c:pt>
                <c:pt idx="16">
                  <c:v>64.8</c:v>
                </c:pt>
                <c:pt idx="24">
                  <c:v>56.2</c:v>
                </c:pt>
                <c:pt idx="32">
                  <c:v>54.5</c:v>
                </c:pt>
              </c:numCache>
            </c:numRef>
          </c:yVal>
          <c:smooth val="0"/>
          <c:extLst xmlns:c16r2="http://schemas.microsoft.com/office/drawing/2015/06/chart">
            <c:ext xmlns:c16="http://schemas.microsoft.com/office/drawing/2014/chart" uri="{C3380CC4-5D6E-409C-BE32-E72D297353CC}">
              <c16:uniqueId val="{00000009-21FD-49C3-B0C9-13D217D443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{8F3B8EF2-6169-4951-9E49-9371B8AC120B}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1FD-49C3-B0C9-13D217D443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{538787FD-26F6-44BA-AF2C-73DFD3B2BDD8}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FD-49C3-B0C9-13D217D443B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{B8F082CD-1B31-46FF-9517-3AE09E595A96}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FD-49C3-B0C9-13D217D443B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{194EC7E3-53C8-42A9-898F-F63A4050F2AE}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FD-49C3-B0C9-13D217D443B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{87E202AF-2E6C-421E-AC33-A37CDBB923B4}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FD-49C3-B0C9-13D217D443B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{B67FC5ED-B0A7-4875-B6BA-B30F2286E734}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1FD-49C3-B0C9-13D217D443B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{D0CB2E28-3960-44D5-920D-FFC1124CD36C}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1FD-49C3-B0C9-13D217D443B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{A1488254-8C57-4FE8-8A43-32DE673DF4D4}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1FD-49C3-B0C9-13D217D443B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{C8FCCBCA-8C6E-444C-B97C-AAD4D41F0296}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1FD-49C3-B0C9-13D217D443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21FD-49C3-B0C9-13D217D443BB}"/>
            </c:ext>
          </c:extLst>
        </c:ser>
        <c:dLbls>
          <c:showLegendKey val="0"/>
          <c:showVal val="1"/>
          <c:showCatName val="0"/>
          <c:showSerName val="0"/>
          <c:showPercent val="0"/>
          <c:showBubbleSize val="0"/>
        </c:dLbls>
        <c:axId val="154456832"/>
        <c:axId val="154458752"/>
      </c:scatterChart>
      <c:valAx>
        <c:axId val="154456832"/>
        <c:scaling>
          <c:orientation val="minMax"/>
          <c:max val="10.5"/>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458752"/>
        <c:crosses val="autoZero"/>
        <c:crossBetween val="midCat"/>
      </c:valAx>
      <c:valAx>
        <c:axId val="154458752"/>
        <c:scaling>
          <c:orientation val="minMax"/>
          <c:max val="7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456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これまで、公的資金補償金免除繰上償還や事業債発行額の抑制などに努めて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おり、平成２９年度に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簡易水道事業の一部が上水道事業へ統合したことにより、簡易水道事業の公営企業債繰入金が減少したことなどにより、元利償還金等が前年度より減少した。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実質公債費比率の分子についても同様の理由により前年度より減少した。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将来負担額は、一般廃棄物処理施設整備事業などの事業費の増加に伴い、地方債現在高が増加したことなどにより、前年度より増加となった。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一方、将来負担額から差し引く充当可能財源等についても、後年度の普通交付税の措置見込額が増加したことなどにより、市債残高に充当可能な財源等が前年度より増加となった。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ため、将来負担比率の分子は、将来負担額が前年度より増加しているものの、充当可能財源等の増加が、将来負担額の増加を上回ることにより、前年度と比べ減少となっているが、類似団体と比較して高い水準にあるため、今後も市債の発行の抑制等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広島県廿日市市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の軽減と市債残高の抑制を図るために実施した繰上償還の財源として取り崩したことなどにより、「財政調整基金」が約１０．４億円の減となったことなど、基金全体としては約１２．４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これまでの事業に加え、公共施設の更新費用が必要となることから、将来にわたって持続可能な財政基盤を構築するため、自主財源の確保など財政健全化に努め、一定額の基金残高の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公共施設等整備基金：公共施設等整備事業に要する経費の財源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宮島水族館事業基金：宮島水族館の管理、整備等に要する経費の財源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ふるさと創生基金：ふるさと創生事業（自ら考え自ら行う地域づくり事業）を推進するための経費の財源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市営住宅事業基金：市営住宅の管理、整備等に要する経費の財源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小規模下水道事業基金：小規模下水道事業の円滑な執行を図るための財源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公共施設等整備基金：一般廃棄物処理施設の整備の財源として１億円を取り崩したことにより減少した。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ふるさと創生基金：福祉や教育、安心安全などに関する分野の事業の財源として宮島競艇施行組合からの配分金を約１．５億円積立てた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一方で、「廿日市市まち・ひと・しごと創生総合戦略」の推進に向けた事業の財源として、平成２８年度に広島県から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交付され積立てていた「未来の地域づくり応援交付金」を約３．３億円取り崩したことにより減少した。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公共施設等整備基金：「第６次総合計画」で計画している大型事業や公共施設の更新に係る費用が必要となることから、財政調整基金など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の状況を考慮しながら、積み立てていく。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ふるさと創生基金：基金の目的・使途をより明確にするため、新たに設置した基金に積み替えることとしており、平成３０年度で廃止を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将来負担の軽減と市債残高の抑制を図るため繰上償還を実施したことなどによる約１０．４億円の減。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大規模災害時への対応などを考慮し、５０億円以上を保有するように努めることとしている。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基金利子を積立てているが、少額のため大きい増減はない。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に市債残高、平成３５年度に地方債償還額がそれぞれピークを迎える見込みであることから、今後の事業計画に基づく市債残高や公債費の見込み、また、財政調整基金などの積立状況等を勘案し、減債基金への積立を検討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711325"/>
          <a:ext cx="1822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7113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58925"/>
          <a:ext cx="13208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589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589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970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399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78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02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23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44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25132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615117"/>
          <a:ext cx="15522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598446"/>
          <a:ext cx="75947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943475"/>
          <a:ext cx="3822700" cy="20828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943475"/>
          <a:ext cx="4286250"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5006975"/>
          <a:ext cx="41148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229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すると若干高い水準にあり、今後、総合管理計画である「廿日市市公共施設マネジメント基本方針」に沿って各施設の個別施設計画の策定を進め、老朽化した施設の長寿命化や除却、集約化等を進め、適正配置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752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7026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93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52525" y="6613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86781" y="6526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52525" y="62007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86781" y="6106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52525" y="57816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86781" y="56942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52525" y="5368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86781" y="5275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52525" y="4943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86781" y="4849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52525" y="4943475"/>
          <a:ext cx="3822700" cy="20828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300220" y="5325745"/>
          <a:ext cx="1270" cy="130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352925" y="663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213225" y="662647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352925" y="510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213225" y="53257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352925" y="6111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251325" y="61327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3616325" y="61456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2930525" y="63077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7072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7072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7072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7072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7072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76" name="楕円 75"/>
        <xdr:cNvSpPr/>
      </xdr:nvSpPr>
      <xdr:spPr>
        <a:xfrm>
          <a:off x="4251325"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64914</xdr:rowOff>
    </xdr:from>
    <xdr:ext cx="405111" cy="259045"/>
    <xdr:sp macro="" textlink="">
      <xdr:nvSpPr>
        <xdr:cNvPr id="77" name="有形固定資産減価償却率該当値テキスト"/>
        <xdr:cNvSpPr txBox="1"/>
      </xdr:nvSpPr>
      <xdr:spPr>
        <a:xfrm>
          <a:off x="4352925" y="59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54991</xdr:rowOff>
    </xdr:from>
    <xdr:to>
      <xdr:col>19</xdr:col>
      <xdr:colOff>187325</xdr:colOff>
      <xdr:row>31</xdr:row>
      <xdr:rowOff>156591</xdr:rowOff>
    </xdr:to>
    <xdr:sp macro="" textlink="">
      <xdr:nvSpPr>
        <xdr:cNvPr id="78" name="楕円 77"/>
        <xdr:cNvSpPr/>
      </xdr:nvSpPr>
      <xdr:spPr>
        <a:xfrm>
          <a:off x="3616325" y="60938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92837</xdr:rowOff>
    </xdr:from>
    <xdr:to>
      <xdr:col>23</xdr:col>
      <xdr:colOff>85725</xdr:colOff>
      <xdr:row>31</xdr:row>
      <xdr:rowOff>105791</xdr:rowOff>
    </xdr:to>
    <xdr:cxnSp macro="">
      <xdr:nvCxnSpPr>
        <xdr:cNvPr id="79" name="直線コネクタ 78"/>
        <xdr:cNvCxnSpPr/>
      </xdr:nvCxnSpPr>
      <xdr:spPr>
        <a:xfrm flipV="1">
          <a:off x="3667125" y="6131687"/>
          <a:ext cx="635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80" name="n_1aveValue有形固定資産減価償却率"/>
        <xdr:cNvSpPr txBox="1"/>
      </xdr:nvSpPr>
      <xdr:spPr>
        <a:xfrm>
          <a:off x="3470919" y="623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1" name="n_2aveValue有形固定資産減価償却率"/>
        <xdr:cNvSpPr txBox="1"/>
      </xdr:nvSpPr>
      <xdr:spPr>
        <a:xfrm>
          <a:off x="2797819" y="6089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1668</xdr:rowOff>
    </xdr:from>
    <xdr:ext cx="405111" cy="259045"/>
    <xdr:sp macro="" textlink="">
      <xdr:nvSpPr>
        <xdr:cNvPr id="82" name="n_1mainValue有形固定資産減価償却率"/>
        <xdr:cNvSpPr txBox="1"/>
      </xdr:nvSpPr>
      <xdr:spPr>
        <a:xfrm>
          <a:off x="3470919" y="587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0194925" y="425132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1028276" y="4615117"/>
          <a:ext cx="118444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2527363" y="4598446"/>
          <a:ext cx="6945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39668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39668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533842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533842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6817975" y="437515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6817975" y="45624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0194925" y="4943475"/>
          <a:ext cx="3803650" cy="20828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4246225" y="4943475"/>
          <a:ext cx="4286250"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4246225" y="5006975"/>
          <a:ext cx="41148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4322425" y="5229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類似団体と比較して職員数が多く、人件費が高い水準にあるため、債務償還可能年数も類似団体と比較すると長くなっている。今後も引き続き、</a:t>
          </a:r>
          <a:r>
            <a:rPr kumimoji="1" lang="ja-JP" altLang="ja-JP" sz="1100">
              <a:solidFill>
                <a:schemeClr val="dk1"/>
              </a:solidFill>
              <a:effectLst/>
              <a:latin typeface="+mn-lt"/>
              <a:ea typeface="+mn-ea"/>
              <a:cs typeface="+mn-cs"/>
            </a:rPr>
            <a:t>定員管理計画に基づき、</a:t>
          </a:r>
          <a:r>
            <a:rPr kumimoji="1" lang="ja-JP" altLang="en-US" sz="1100">
              <a:latin typeface="ＭＳ Ｐゴシック" panose="020B0600070205080204" pitchFamily="50" charset="-128"/>
              <a:ea typeface="ＭＳ Ｐゴシック" panose="020B0600070205080204" pitchFamily="50" charset="-128"/>
            </a:rPr>
            <a:t>職員数の最適化による人件費の抑制に努める。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0156825" y="4752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0194925" y="7026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0194925" y="6685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9861428" y="65916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0194925" y="6338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9861428" y="62445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0194925" y="5991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3" name="テキスト ボックス 102"/>
        <xdr:cNvSpPr txBox="1"/>
      </xdr:nvSpPr>
      <xdr:spPr>
        <a:xfrm>
          <a:off x="9810131" y="589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0194925" y="5644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5" name="テキスト ボックス 104"/>
        <xdr:cNvSpPr txBox="1"/>
      </xdr:nvSpPr>
      <xdr:spPr>
        <a:xfrm>
          <a:off x="9810131" y="5550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0194925" y="5296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9810131" y="5209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0194925" y="4943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810131" y="4849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0194925" y="4943475"/>
          <a:ext cx="3803650" cy="20828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1" name="直線コネクタ 110"/>
        <xdr:cNvCxnSpPr/>
      </xdr:nvCxnSpPr>
      <xdr:spPr>
        <a:xfrm flipV="1">
          <a:off x="13323570" y="5463328"/>
          <a:ext cx="1269" cy="122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3376275" y="66893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3255625" y="6685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4" name="債務償還可能年数最大値テキスト"/>
        <xdr:cNvSpPr txBox="1"/>
      </xdr:nvSpPr>
      <xdr:spPr>
        <a:xfrm>
          <a:off x="13376275" y="524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5" name="直線コネクタ 114"/>
        <xdr:cNvCxnSpPr/>
      </xdr:nvCxnSpPr>
      <xdr:spPr>
        <a:xfrm>
          <a:off x="13255625" y="5463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16" name="債務償還可能年数平均値テキスト"/>
        <xdr:cNvSpPr txBox="1"/>
      </xdr:nvSpPr>
      <xdr:spPr>
        <a:xfrm>
          <a:off x="13376275" y="619317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7" name="フローチャート: 判断 116"/>
        <xdr:cNvSpPr/>
      </xdr:nvSpPr>
      <xdr:spPr>
        <a:xfrm>
          <a:off x="13293725" y="6208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3166725" y="7072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531725" y="7072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845925" y="7072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1160125" y="7072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474325" y="7072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3" name="楕円 122"/>
        <xdr:cNvSpPr/>
      </xdr:nvSpPr>
      <xdr:spPr>
        <a:xfrm>
          <a:off x="13293725" y="60420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26052</xdr:rowOff>
    </xdr:from>
    <xdr:ext cx="340478" cy="259045"/>
    <xdr:sp macro="" textlink="">
      <xdr:nvSpPr>
        <xdr:cNvPr id="124" name="債務償還可能年数該当値テキスト"/>
        <xdr:cNvSpPr txBox="1"/>
      </xdr:nvSpPr>
      <xdr:spPr>
        <a:xfrm>
          <a:off x="13376275" y="58998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52525" y="7886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52525" y="11566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35025" y="813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296025" y="10712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35025" y="11782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296025" y="14436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92075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89000"/>
          <a:ext cx="13716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525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2192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414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90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5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33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716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70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79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577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33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1776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216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108450" y="71033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216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108450" y="5859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xdr:cNvSpPr txBox="1"/>
      </xdr:nvSpPr>
      <xdr:spPr>
        <a:xfrm>
          <a:off x="42164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127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384550" y="66250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57175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006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257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4511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57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18542</xdr:rowOff>
    </xdr:from>
    <xdr:to>
      <xdr:col>24</xdr:col>
      <xdr:colOff>114300</xdr:colOff>
      <xdr:row>40</xdr:row>
      <xdr:rowOff>120142</xdr:rowOff>
    </xdr:to>
    <xdr:sp macro="" textlink="">
      <xdr:nvSpPr>
        <xdr:cNvPr id="68" name="楕円 67"/>
        <xdr:cNvSpPr/>
      </xdr:nvSpPr>
      <xdr:spPr>
        <a:xfrm>
          <a:off x="4127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168419</xdr:rowOff>
    </xdr:from>
    <xdr:ext cx="405111" cy="259045"/>
    <xdr:sp macro="" textlink="">
      <xdr:nvSpPr>
        <xdr:cNvPr id="69" name="【道路】&#10;有形固定資産減価償却率該当値テキスト"/>
        <xdr:cNvSpPr txBox="1"/>
      </xdr:nvSpPr>
      <xdr:spPr>
        <a:xfrm>
          <a:off x="4216400"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52832</xdr:rowOff>
    </xdr:from>
    <xdr:to>
      <xdr:col>20</xdr:col>
      <xdr:colOff>38100</xdr:colOff>
      <xdr:row>40</xdr:row>
      <xdr:rowOff>154432</xdr:rowOff>
    </xdr:to>
    <xdr:sp macro="" textlink="">
      <xdr:nvSpPr>
        <xdr:cNvPr id="70" name="楕円 69"/>
        <xdr:cNvSpPr/>
      </xdr:nvSpPr>
      <xdr:spPr>
        <a:xfrm>
          <a:off x="3384550" y="69108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69342</xdr:rowOff>
    </xdr:from>
    <xdr:to>
      <xdr:col>24</xdr:col>
      <xdr:colOff>63500</xdr:colOff>
      <xdr:row>40</xdr:row>
      <xdr:rowOff>103632</xdr:rowOff>
    </xdr:to>
    <xdr:cxnSp macro="">
      <xdr:nvCxnSpPr>
        <xdr:cNvPr id="71" name="直線コネクタ 70"/>
        <xdr:cNvCxnSpPr/>
      </xdr:nvCxnSpPr>
      <xdr:spPr>
        <a:xfrm flipV="1">
          <a:off x="3429000" y="6927342"/>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2" name="n_1aveValue【道路】&#10;有形固定資産減価償却率"/>
        <xdr:cNvSpPr txBox="1"/>
      </xdr:nvSpPr>
      <xdr:spPr>
        <a:xfrm>
          <a:off x="32391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3" name="n_2aveValue【道路】&#10;有形固定資産減価償却率"/>
        <xdr:cNvSpPr txBox="1"/>
      </xdr:nvSpPr>
      <xdr:spPr>
        <a:xfrm>
          <a:off x="24390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145559</xdr:rowOff>
    </xdr:from>
    <xdr:ext cx="405111" cy="259045"/>
    <xdr:sp macro="" textlink="">
      <xdr:nvSpPr>
        <xdr:cNvPr id="74" name="n_1mainValue【道路】&#10;有形固定資産減価償却率"/>
        <xdr:cNvSpPr txBox="1"/>
      </xdr:nvSpPr>
      <xdr:spPr>
        <a:xfrm>
          <a:off x="3239144" y="700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95630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0642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0642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9850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9850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013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013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956300" y="533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59182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95630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5956300" y="716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55272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5956300" y="670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55272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5956300" y="579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54821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956300" y="533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54821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956300" y="533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xdr:cNvCxnSpPr/>
      </xdr:nvCxnSpPr>
      <xdr:spPr>
        <a:xfrm flipV="1">
          <a:off x="942911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xdr:cNvSpPr txBox="1"/>
      </xdr:nvSpPr>
      <xdr:spPr>
        <a:xfrm>
          <a:off x="946785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xdr:cNvCxnSpPr/>
      </xdr:nvCxnSpPr>
      <xdr:spPr>
        <a:xfrm>
          <a:off x="9359900" y="70822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xdr:cNvSpPr txBox="1"/>
      </xdr:nvSpPr>
      <xdr:spPr>
        <a:xfrm>
          <a:off x="946785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xdr:cNvCxnSpPr/>
      </xdr:nvCxnSpPr>
      <xdr:spPr>
        <a:xfrm>
          <a:off x="9359900" y="5697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1" name="【道路】&#10;一人当たり延長平均値テキスト"/>
        <xdr:cNvSpPr txBox="1"/>
      </xdr:nvSpPr>
      <xdr:spPr>
        <a:xfrm>
          <a:off x="946785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xdr:cNvSpPr/>
      </xdr:nvSpPr>
      <xdr:spPr>
        <a:xfrm>
          <a:off x="9398000" y="65562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xdr:cNvSpPr/>
      </xdr:nvSpPr>
      <xdr:spPr>
        <a:xfrm>
          <a:off x="86360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4" name="フローチャート: 判断 103"/>
        <xdr:cNvSpPr/>
      </xdr:nvSpPr>
      <xdr:spPr>
        <a:xfrm>
          <a:off x="7842250" y="6551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715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90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33172</xdr:rowOff>
    </xdr:from>
    <xdr:to>
      <xdr:col>55</xdr:col>
      <xdr:colOff>50800</xdr:colOff>
      <xdr:row>38</xdr:row>
      <xdr:rowOff>134772</xdr:rowOff>
    </xdr:to>
    <xdr:sp macro="" textlink="">
      <xdr:nvSpPr>
        <xdr:cNvPr id="110" name="楕円 109"/>
        <xdr:cNvSpPr/>
      </xdr:nvSpPr>
      <xdr:spPr>
        <a:xfrm>
          <a:off x="9398000" y="65482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56049</xdr:rowOff>
    </xdr:from>
    <xdr:ext cx="469744" cy="259045"/>
    <xdr:sp macro="" textlink="">
      <xdr:nvSpPr>
        <xdr:cNvPr id="111" name="【道路】&#10;一人当たり延長該当値テキスト"/>
        <xdr:cNvSpPr txBox="1"/>
      </xdr:nvSpPr>
      <xdr:spPr>
        <a:xfrm>
          <a:off x="9467850" y="639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32532</xdr:rowOff>
    </xdr:from>
    <xdr:to>
      <xdr:col>50</xdr:col>
      <xdr:colOff>165100</xdr:colOff>
      <xdr:row>38</xdr:row>
      <xdr:rowOff>134132</xdr:rowOff>
    </xdr:to>
    <xdr:sp macro="" textlink="">
      <xdr:nvSpPr>
        <xdr:cNvPr id="112" name="楕円 111"/>
        <xdr:cNvSpPr/>
      </xdr:nvSpPr>
      <xdr:spPr>
        <a:xfrm>
          <a:off x="8636000" y="65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83332</xdr:rowOff>
    </xdr:from>
    <xdr:to>
      <xdr:col>55</xdr:col>
      <xdr:colOff>0</xdr:colOff>
      <xdr:row>38</xdr:row>
      <xdr:rowOff>83972</xdr:rowOff>
    </xdr:to>
    <xdr:cxnSp macro="">
      <xdr:nvCxnSpPr>
        <xdr:cNvPr id="113" name="直線コネクタ 112"/>
        <xdr:cNvCxnSpPr/>
      </xdr:nvCxnSpPr>
      <xdr:spPr>
        <a:xfrm>
          <a:off x="8686800" y="6598432"/>
          <a:ext cx="74295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4" name="n_1aveValue【道路】&#10;一人当たり延長"/>
        <xdr:cNvSpPr txBox="1"/>
      </xdr:nvSpPr>
      <xdr:spPr>
        <a:xfrm>
          <a:off x="845827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15" name="n_2aveValue【道路】&#10;一人当たり延長"/>
        <xdr:cNvSpPr txBox="1"/>
      </xdr:nvSpPr>
      <xdr:spPr>
        <a:xfrm>
          <a:off x="76772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150660</xdr:rowOff>
    </xdr:from>
    <xdr:ext cx="469744" cy="259045"/>
    <xdr:sp macro="" textlink="">
      <xdr:nvSpPr>
        <xdr:cNvPr id="116" name="n_1mainValue【道路】&#10;一人当たり延長"/>
        <xdr:cNvSpPr txBox="1"/>
      </xdr:nvSpPr>
      <xdr:spPr>
        <a:xfrm>
          <a:off x="8458277" y="632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6858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128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128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7145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7145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27432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27432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85800" y="914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685800" y="111034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3849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685800" y="1077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3989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685800" y="10450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3989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685800" y="101237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398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685800" y="97971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3989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7577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685800" y="914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757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685800" y="914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xdr:cNvCxnSpPr/>
      </xdr:nvCxnSpPr>
      <xdr:spPr>
        <a:xfrm flipV="1">
          <a:off x="41776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xdr:cNvSpPr txBox="1"/>
      </xdr:nvSpPr>
      <xdr:spPr>
        <a:xfrm>
          <a:off x="42164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xdr:cNvCxnSpPr/>
      </xdr:nvCxnSpPr>
      <xdr:spPr>
        <a:xfrm>
          <a:off x="4108450" y="11038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xdr:cNvSpPr txBox="1"/>
      </xdr:nvSpPr>
      <xdr:spPr>
        <a:xfrm>
          <a:off x="4216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xdr:cNvCxnSpPr/>
      </xdr:nvCxnSpPr>
      <xdr:spPr>
        <a:xfrm>
          <a:off x="4108450" y="96175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47" name="【橋りょう・トンネル】&#10;有形固定資産減価償却率平均値テキスト"/>
        <xdr:cNvSpPr txBox="1"/>
      </xdr:nvSpPr>
      <xdr:spPr>
        <a:xfrm>
          <a:off x="42164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xdr:cNvSpPr/>
      </xdr:nvSpPr>
      <xdr:spPr>
        <a:xfrm>
          <a:off x="41275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xdr:cNvSpPr/>
      </xdr:nvSpPr>
      <xdr:spPr>
        <a:xfrm>
          <a:off x="3384550" y="100663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0" name="フローチャート: 判断 149"/>
        <xdr:cNvSpPr/>
      </xdr:nvSpPr>
      <xdr:spPr>
        <a:xfrm>
          <a:off x="257175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006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257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4511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857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84727</xdr:rowOff>
    </xdr:from>
    <xdr:to>
      <xdr:col>24</xdr:col>
      <xdr:colOff>114300</xdr:colOff>
      <xdr:row>60</xdr:row>
      <xdr:rowOff>14877</xdr:rowOff>
    </xdr:to>
    <xdr:sp macro="" textlink="">
      <xdr:nvSpPr>
        <xdr:cNvPr id="156" name="楕円 155"/>
        <xdr:cNvSpPr/>
      </xdr:nvSpPr>
      <xdr:spPr>
        <a:xfrm>
          <a:off x="412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63154</xdr:rowOff>
    </xdr:from>
    <xdr:ext cx="405111" cy="259045"/>
    <xdr:sp macro="" textlink="">
      <xdr:nvSpPr>
        <xdr:cNvPr id="157" name="【橋りょう・トンネル】&#10;有形固定資産減価償却率該当値テキスト"/>
        <xdr:cNvSpPr txBox="1"/>
      </xdr:nvSpPr>
      <xdr:spPr>
        <a:xfrm>
          <a:off x="4216400"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58" name="楕円 157"/>
        <xdr:cNvSpPr/>
      </xdr:nvSpPr>
      <xdr:spPr>
        <a:xfrm>
          <a:off x="3384550" y="102051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135527</xdr:rowOff>
    </xdr:from>
    <xdr:to>
      <xdr:col>24</xdr:col>
      <xdr:colOff>63500</xdr:colOff>
      <xdr:row>59</xdr:row>
      <xdr:rowOff>140426</xdr:rowOff>
    </xdr:to>
    <xdr:cxnSp macro="">
      <xdr:nvCxnSpPr>
        <xdr:cNvPr id="159" name="直線コネクタ 158"/>
        <xdr:cNvCxnSpPr/>
      </xdr:nvCxnSpPr>
      <xdr:spPr>
        <a:xfrm flipV="1">
          <a:off x="3429000" y="10251077"/>
          <a:ext cx="7493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0" name="n_1aveValue【橋りょう・トンネル】&#10;有形固定資産減価償却率"/>
        <xdr:cNvSpPr txBox="1"/>
      </xdr:nvSpPr>
      <xdr:spPr>
        <a:xfrm>
          <a:off x="32391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1" name="n_2aveValue【橋りょう・トンネル】&#10;有形固定資産減価償却率"/>
        <xdr:cNvSpPr txBox="1"/>
      </xdr:nvSpPr>
      <xdr:spPr>
        <a:xfrm>
          <a:off x="2439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10903</xdr:rowOff>
    </xdr:from>
    <xdr:ext cx="405111" cy="259045"/>
    <xdr:sp macro="" textlink="">
      <xdr:nvSpPr>
        <xdr:cNvPr id="162" name="n_1mainValue【橋りょう・トンネル】&#10;有形固定資産減価償却率"/>
        <xdr:cNvSpPr txBox="1"/>
      </xdr:nvSpPr>
      <xdr:spPr>
        <a:xfrm>
          <a:off x="32391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595630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0642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0642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69850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69850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0137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0137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5956300" y="914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59182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595630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595630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572656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595630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xdr:cNvSpPr txBox="1"/>
      </xdr:nvSpPr>
      <xdr:spPr>
        <a:xfrm>
          <a:off x="541803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595630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541803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5956300" y="952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541803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5956300" y="914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541803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5956300" y="914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xdr:cNvCxnSpPr/>
      </xdr:nvCxnSpPr>
      <xdr:spPr>
        <a:xfrm flipV="1">
          <a:off x="942911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xdr:cNvSpPr txBox="1"/>
      </xdr:nvSpPr>
      <xdr:spPr>
        <a:xfrm>
          <a:off x="946785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xdr:cNvCxnSpPr/>
      </xdr:nvCxnSpPr>
      <xdr:spPr>
        <a:xfrm>
          <a:off x="9359900" y="1104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xdr:cNvSpPr txBox="1"/>
      </xdr:nvSpPr>
      <xdr:spPr>
        <a:xfrm>
          <a:off x="946785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xdr:cNvCxnSpPr/>
      </xdr:nvCxnSpPr>
      <xdr:spPr>
        <a:xfrm>
          <a:off x="9359900" y="9524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131975</xdr:rowOff>
    </xdr:from>
    <xdr:ext cx="599010" cy="259045"/>
    <xdr:sp macro="" textlink="">
      <xdr:nvSpPr>
        <xdr:cNvPr id="191" name="【橋りょう・トンネル】&#10;一人当たり有形固定資産（償却資産）額平均値テキスト"/>
        <xdr:cNvSpPr txBox="1"/>
      </xdr:nvSpPr>
      <xdr:spPr>
        <a:xfrm>
          <a:off x="9467850" y="10418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xdr:cNvSpPr/>
      </xdr:nvSpPr>
      <xdr:spPr>
        <a:xfrm>
          <a:off x="9398000" y="105675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xdr:cNvSpPr/>
      </xdr:nvSpPr>
      <xdr:spPr>
        <a:xfrm>
          <a:off x="86360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94" name="フローチャート: 判断 193"/>
        <xdr:cNvSpPr/>
      </xdr:nvSpPr>
      <xdr:spPr>
        <a:xfrm>
          <a:off x="7842250" y="106733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7715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690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170942</xdr:rowOff>
    </xdr:from>
    <xdr:to>
      <xdr:col>55</xdr:col>
      <xdr:colOff>50800</xdr:colOff>
      <xdr:row>63</xdr:row>
      <xdr:rowOff>101092</xdr:rowOff>
    </xdr:to>
    <xdr:sp macro="" textlink="">
      <xdr:nvSpPr>
        <xdr:cNvPr id="200" name="楕円 199"/>
        <xdr:cNvSpPr/>
      </xdr:nvSpPr>
      <xdr:spPr>
        <a:xfrm>
          <a:off x="9398000" y="108008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149369</xdr:rowOff>
    </xdr:from>
    <xdr:ext cx="534377" cy="259045"/>
    <xdr:sp macro="" textlink="">
      <xdr:nvSpPr>
        <xdr:cNvPr id="201" name="【橋りょう・トンネル】&#10;一人当たり有形固定資産（償却資産）額該当値テキスト"/>
        <xdr:cNvSpPr txBox="1"/>
      </xdr:nvSpPr>
      <xdr:spPr>
        <a:xfrm>
          <a:off x="9467850" y="1077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2917</xdr:rowOff>
    </xdr:from>
    <xdr:to>
      <xdr:col>50</xdr:col>
      <xdr:colOff>165100</xdr:colOff>
      <xdr:row>63</xdr:row>
      <xdr:rowOff>104517</xdr:rowOff>
    </xdr:to>
    <xdr:sp macro="" textlink="">
      <xdr:nvSpPr>
        <xdr:cNvPr id="202" name="楕円 201"/>
        <xdr:cNvSpPr/>
      </xdr:nvSpPr>
      <xdr:spPr>
        <a:xfrm>
          <a:off x="8636000" y="108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50292</xdr:rowOff>
    </xdr:from>
    <xdr:to>
      <xdr:col>55</xdr:col>
      <xdr:colOff>0</xdr:colOff>
      <xdr:row>63</xdr:row>
      <xdr:rowOff>53717</xdr:rowOff>
    </xdr:to>
    <xdr:cxnSp macro="">
      <xdr:nvCxnSpPr>
        <xdr:cNvPr id="203" name="直線コネクタ 202"/>
        <xdr:cNvCxnSpPr/>
      </xdr:nvCxnSpPr>
      <xdr:spPr>
        <a:xfrm flipV="1">
          <a:off x="8686800" y="10851642"/>
          <a:ext cx="74295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04" name="n_1aveValue【橋りょう・トンネル】&#10;一人当たり有形固定資産（償却資産）額"/>
        <xdr:cNvSpPr txBox="1"/>
      </xdr:nvSpPr>
      <xdr:spPr>
        <a:xfrm>
          <a:off x="842596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05" name="n_2aveValue【橋りょう・トンネル】&#10;一人当たり有形固定資産（償却資産）額"/>
        <xdr:cNvSpPr txBox="1"/>
      </xdr:nvSpPr>
      <xdr:spPr>
        <a:xfrm>
          <a:off x="76449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95644</xdr:rowOff>
    </xdr:from>
    <xdr:ext cx="534377" cy="259045"/>
    <xdr:sp macro="" textlink="">
      <xdr:nvSpPr>
        <xdr:cNvPr id="206" name="n_1mainValue【橋りょう・トンネル】&#10;一人当たり有形固定資産（償却資産）額"/>
        <xdr:cNvSpPr txBox="1"/>
      </xdr:nvSpPr>
      <xdr:spPr>
        <a:xfrm>
          <a:off x="8425961" y="10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6858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128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128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7145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7145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7432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7432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685800" y="12954000"/>
          <a:ext cx="4267200" cy="2279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685800" y="1523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384961" y="150914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3989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3989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3989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3989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685800" y="1333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757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757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685800" y="12954000"/>
          <a:ext cx="42672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xdr:cNvCxnSpPr/>
      </xdr:nvCxnSpPr>
      <xdr:spPr>
        <a:xfrm flipV="1">
          <a:off x="41776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2" name="【公営住宅】&#10;有形固定資産減価償却率最小値テキスト"/>
        <xdr:cNvSpPr txBox="1"/>
      </xdr:nvSpPr>
      <xdr:spPr>
        <a:xfrm>
          <a:off x="4216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xdr:cNvCxnSpPr/>
      </xdr:nvCxnSpPr>
      <xdr:spPr>
        <a:xfrm>
          <a:off x="4108450" y="14799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34" name="【公営住宅】&#10;有形固定資産減価償却率最大値テキスト"/>
        <xdr:cNvSpPr txBox="1"/>
      </xdr:nvSpPr>
      <xdr:spPr>
        <a:xfrm>
          <a:off x="4216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xdr:cNvCxnSpPr/>
      </xdr:nvCxnSpPr>
      <xdr:spPr>
        <a:xfrm>
          <a:off x="4108450" y="13590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36" name="【公営住宅】&#10;有形固定資産減価償却率平均値テキスト"/>
        <xdr:cNvSpPr txBox="1"/>
      </xdr:nvSpPr>
      <xdr:spPr>
        <a:xfrm>
          <a:off x="42164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xdr:cNvSpPr/>
      </xdr:nvSpPr>
      <xdr:spPr>
        <a:xfrm>
          <a:off x="412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384550" y="13977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39" name="フローチャート: 判断 238"/>
        <xdr:cNvSpPr/>
      </xdr:nvSpPr>
      <xdr:spPr>
        <a:xfrm>
          <a:off x="257175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00685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25755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45110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65735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85725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45" name="楕円 244"/>
        <xdr:cNvSpPr/>
      </xdr:nvSpPr>
      <xdr:spPr>
        <a:xfrm>
          <a:off x="412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46" name="【公営住宅】&#10;有形固定資産減価償却率該当値テキスト"/>
        <xdr:cNvSpPr txBox="1"/>
      </xdr:nvSpPr>
      <xdr:spPr>
        <a:xfrm>
          <a:off x="42164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247" name="楕円 246"/>
        <xdr:cNvSpPr/>
      </xdr:nvSpPr>
      <xdr:spPr>
        <a:xfrm>
          <a:off x="3384550" y="138023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80</xdr:row>
      <xdr:rowOff>152400</xdr:rowOff>
    </xdr:to>
    <xdr:cxnSp macro="">
      <xdr:nvCxnSpPr>
        <xdr:cNvPr id="248" name="直線コネクタ 247"/>
        <xdr:cNvCxnSpPr/>
      </xdr:nvCxnSpPr>
      <xdr:spPr>
        <a:xfrm>
          <a:off x="3429000" y="13853161"/>
          <a:ext cx="7493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49" name="n_1aveValue【公営住宅】&#10;有形固定資産減価償却率"/>
        <xdr:cNvSpPr txBox="1"/>
      </xdr:nvSpPr>
      <xdr:spPr>
        <a:xfrm>
          <a:off x="32391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50" name="n_2aveValue【公営住宅】&#10;有形固定資産減価償却率"/>
        <xdr:cNvSpPr txBox="1"/>
      </xdr:nvSpPr>
      <xdr:spPr>
        <a:xfrm>
          <a:off x="2439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251" name="n_1mainValue【公営住宅】&#10;有形固定資産減価償却率"/>
        <xdr:cNvSpPr txBox="1"/>
      </xdr:nvSpPr>
      <xdr:spPr>
        <a:xfrm>
          <a:off x="32391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595630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0642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0642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69850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69850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0137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0137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5956300" y="12954000"/>
          <a:ext cx="4248150" cy="2279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59182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5956300" y="1523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xdr:cNvCxnSpPr/>
      </xdr:nvCxnSpPr>
      <xdr:spPr>
        <a:xfrm>
          <a:off x="5956300" y="1466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3" name="テキスト ボックス 262"/>
        <xdr:cNvSpPr txBox="1"/>
      </xdr:nvSpPr>
      <xdr:spPr>
        <a:xfrm>
          <a:off x="55272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595630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55272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xdr:cNvCxnSpPr/>
      </xdr:nvCxnSpPr>
      <xdr:spPr>
        <a:xfrm>
          <a:off x="595630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7" name="テキスト ボックス 266"/>
        <xdr:cNvSpPr txBox="1"/>
      </xdr:nvSpPr>
      <xdr:spPr>
        <a:xfrm>
          <a:off x="55272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5956300"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55272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5956300" y="12954000"/>
          <a:ext cx="424815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71" name="直線コネクタ 270"/>
        <xdr:cNvCxnSpPr/>
      </xdr:nvCxnSpPr>
      <xdr:spPr>
        <a:xfrm flipV="1">
          <a:off x="942911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72" name="【公営住宅】&#10;一人当たり面積最小値テキスト"/>
        <xdr:cNvSpPr txBox="1"/>
      </xdr:nvSpPr>
      <xdr:spPr>
        <a:xfrm>
          <a:off x="946785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73" name="直線コネクタ 272"/>
        <xdr:cNvCxnSpPr/>
      </xdr:nvCxnSpPr>
      <xdr:spPr>
        <a:xfrm>
          <a:off x="9359900" y="14662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74" name="【公営住宅】&#10;一人当たり面積最大値テキスト"/>
        <xdr:cNvSpPr txBox="1"/>
      </xdr:nvSpPr>
      <xdr:spPr>
        <a:xfrm>
          <a:off x="946785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75" name="直線コネクタ 274"/>
        <xdr:cNvCxnSpPr/>
      </xdr:nvCxnSpPr>
      <xdr:spPr>
        <a:xfrm>
          <a:off x="9359900" y="13391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76" name="【公営住宅】&#10;一人当たり面積平均値テキスト"/>
        <xdr:cNvSpPr txBox="1"/>
      </xdr:nvSpPr>
      <xdr:spPr>
        <a:xfrm>
          <a:off x="946785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77" name="フローチャート: 判断 276"/>
        <xdr:cNvSpPr/>
      </xdr:nvSpPr>
      <xdr:spPr>
        <a:xfrm>
          <a:off x="9398000" y="143508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78" name="フローチャート: 判断 277"/>
        <xdr:cNvSpPr/>
      </xdr:nvSpPr>
      <xdr:spPr>
        <a:xfrm>
          <a:off x="86360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79" name="フローチャート: 判断 278"/>
        <xdr:cNvSpPr/>
      </xdr:nvSpPr>
      <xdr:spPr>
        <a:xfrm>
          <a:off x="7842250" y="143942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925830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851535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771525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690880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11505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85026</xdr:rowOff>
    </xdr:from>
    <xdr:to>
      <xdr:col>55</xdr:col>
      <xdr:colOff>50800</xdr:colOff>
      <xdr:row>84</xdr:row>
      <xdr:rowOff>15176</xdr:rowOff>
    </xdr:to>
    <xdr:sp macro="" textlink="">
      <xdr:nvSpPr>
        <xdr:cNvPr id="285" name="楕円 284"/>
        <xdr:cNvSpPr/>
      </xdr:nvSpPr>
      <xdr:spPr>
        <a:xfrm>
          <a:off x="9398000" y="143153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107903</xdr:rowOff>
    </xdr:from>
    <xdr:ext cx="469744" cy="259045"/>
    <xdr:sp macro="" textlink="">
      <xdr:nvSpPr>
        <xdr:cNvPr id="286" name="【公営住宅】&#10;一人当たり面積該当値テキスト"/>
        <xdr:cNvSpPr txBox="1"/>
      </xdr:nvSpPr>
      <xdr:spPr>
        <a:xfrm>
          <a:off x="9467850" y="1416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93027</xdr:rowOff>
    </xdr:from>
    <xdr:to>
      <xdr:col>50</xdr:col>
      <xdr:colOff>165100</xdr:colOff>
      <xdr:row>84</xdr:row>
      <xdr:rowOff>23177</xdr:rowOff>
    </xdr:to>
    <xdr:sp macro="" textlink="">
      <xdr:nvSpPr>
        <xdr:cNvPr id="287" name="楕円 286"/>
        <xdr:cNvSpPr/>
      </xdr:nvSpPr>
      <xdr:spPr>
        <a:xfrm>
          <a:off x="8636000" y="14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135826</xdr:rowOff>
    </xdr:from>
    <xdr:to>
      <xdr:col>55</xdr:col>
      <xdr:colOff>0</xdr:colOff>
      <xdr:row>83</xdr:row>
      <xdr:rowOff>143827</xdr:rowOff>
    </xdr:to>
    <xdr:cxnSp macro="">
      <xdr:nvCxnSpPr>
        <xdr:cNvPr id="288" name="直線コネクタ 287"/>
        <xdr:cNvCxnSpPr/>
      </xdr:nvCxnSpPr>
      <xdr:spPr>
        <a:xfrm flipV="1">
          <a:off x="8686800" y="14366176"/>
          <a:ext cx="7429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65167</xdr:rowOff>
    </xdr:from>
    <xdr:ext cx="469744" cy="259045"/>
    <xdr:sp macro="" textlink="">
      <xdr:nvSpPr>
        <xdr:cNvPr id="289" name="n_1aveValue【公営住宅】&#10;一人当たり面積"/>
        <xdr:cNvSpPr txBox="1"/>
      </xdr:nvSpPr>
      <xdr:spPr>
        <a:xfrm>
          <a:off x="845827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90" name="n_2aveValue【公営住宅】&#10;一人当たり面積"/>
        <xdr:cNvSpPr txBox="1"/>
      </xdr:nvSpPr>
      <xdr:spPr>
        <a:xfrm>
          <a:off x="76772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39704</xdr:rowOff>
    </xdr:from>
    <xdr:ext cx="469744" cy="259045"/>
    <xdr:sp macro="" textlink="">
      <xdr:nvSpPr>
        <xdr:cNvPr id="291" name="n_1mainValue【公営住宅】&#10;一人当たり面積"/>
        <xdr:cNvSpPr txBox="1"/>
      </xdr:nvSpPr>
      <xdr:spPr>
        <a:xfrm>
          <a:off x="8458277" y="1409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685800" y="155956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12800" y="16256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12800" y="164592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714500" y="16256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714500" y="164592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2743200" y="16256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2743200" y="164592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685800" y="167386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666750" y="16548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685800" y="1902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2" name="直線コネクタ 301"/>
        <xdr:cNvCxnSpPr/>
      </xdr:nvCxnSpPr>
      <xdr:spPr>
        <a:xfrm>
          <a:off x="685800" y="18643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3" name="テキスト ボックス 302"/>
        <xdr:cNvSpPr txBox="1"/>
      </xdr:nvSpPr>
      <xdr:spPr>
        <a:xfrm>
          <a:off x="384961" y="1850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4" name="直線コネクタ 303"/>
        <xdr:cNvCxnSpPr/>
      </xdr:nvCxnSpPr>
      <xdr:spPr>
        <a:xfrm>
          <a:off x="685800" y="1826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5" name="テキスト ボックス 304"/>
        <xdr:cNvSpPr txBox="1"/>
      </xdr:nvSpPr>
      <xdr:spPr>
        <a:xfrm>
          <a:off x="339891" y="1812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6" name="直線コネクタ 305"/>
        <xdr:cNvCxnSpPr/>
      </xdr:nvCxnSpPr>
      <xdr:spPr>
        <a:xfrm>
          <a:off x="685800" y="17881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7" name="テキスト ボックス 306"/>
        <xdr:cNvSpPr txBox="1"/>
      </xdr:nvSpPr>
      <xdr:spPr>
        <a:xfrm>
          <a:off x="339891" y="17739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8" name="直線コネクタ 307"/>
        <xdr:cNvCxnSpPr/>
      </xdr:nvCxnSpPr>
      <xdr:spPr>
        <a:xfrm>
          <a:off x="685800" y="1750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9" name="テキスト ボックス 308"/>
        <xdr:cNvSpPr txBox="1"/>
      </xdr:nvSpPr>
      <xdr:spPr>
        <a:xfrm>
          <a:off x="339891" y="17358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0" name="直線コネクタ 309"/>
        <xdr:cNvCxnSpPr/>
      </xdr:nvCxnSpPr>
      <xdr:spPr>
        <a:xfrm>
          <a:off x="685800" y="17119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1" name="テキスト ボックス 310"/>
        <xdr:cNvSpPr txBox="1"/>
      </xdr:nvSpPr>
      <xdr:spPr>
        <a:xfrm>
          <a:off x="339891" y="16977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xdr:cNvCxnSpPr/>
      </xdr:nvCxnSpPr>
      <xdr:spPr>
        <a:xfrm>
          <a:off x="685800" y="16738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xdr:cNvSpPr txBox="1"/>
      </xdr:nvSpPr>
      <xdr:spPr>
        <a:xfrm>
          <a:off x="275771" y="1659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港湾・漁港】&#10;有形固定資産減価償却率グラフ枠"/>
        <xdr:cNvSpPr/>
      </xdr:nvSpPr>
      <xdr:spPr>
        <a:xfrm>
          <a:off x="685800" y="167386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3811</xdr:rowOff>
    </xdr:from>
    <xdr:to>
      <xdr:col>24</xdr:col>
      <xdr:colOff>62865</xdr:colOff>
      <xdr:row>107</xdr:row>
      <xdr:rowOff>85725</xdr:rowOff>
    </xdr:to>
    <xdr:cxnSp macro="">
      <xdr:nvCxnSpPr>
        <xdr:cNvPr id="315" name="直線コネクタ 314"/>
        <xdr:cNvCxnSpPr/>
      </xdr:nvCxnSpPr>
      <xdr:spPr>
        <a:xfrm flipV="1">
          <a:off x="4177665" y="17123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16" name="【港湾・漁港】&#10;有形固定資産減価償却率最小値テキスト"/>
        <xdr:cNvSpPr txBox="1"/>
      </xdr:nvSpPr>
      <xdr:spPr>
        <a:xfrm>
          <a:off x="4216400" y="184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17" name="直線コネクタ 316"/>
        <xdr:cNvCxnSpPr/>
      </xdr:nvCxnSpPr>
      <xdr:spPr>
        <a:xfrm>
          <a:off x="4108450" y="18405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121938</xdr:rowOff>
    </xdr:from>
    <xdr:ext cx="405111" cy="259045"/>
    <xdr:sp macro="" textlink="">
      <xdr:nvSpPr>
        <xdr:cNvPr id="318" name="【港湾・漁港】&#10;有形固定資産減価償却率最大値テキスト"/>
        <xdr:cNvSpPr txBox="1"/>
      </xdr:nvSpPr>
      <xdr:spPr>
        <a:xfrm>
          <a:off x="4216400" y="1689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3811</xdr:rowOff>
    </xdr:from>
    <xdr:to>
      <xdr:col>24</xdr:col>
      <xdr:colOff>152400</xdr:colOff>
      <xdr:row>100</xdr:row>
      <xdr:rowOff>3811</xdr:rowOff>
    </xdr:to>
    <xdr:cxnSp macro="">
      <xdr:nvCxnSpPr>
        <xdr:cNvPr id="319" name="直線コネクタ 318"/>
        <xdr:cNvCxnSpPr/>
      </xdr:nvCxnSpPr>
      <xdr:spPr>
        <a:xfrm>
          <a:off x="4108450" y="171234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61613</xdr:rowOff>
    </xdr:from>
    <xdr:ext cx="405111" cy="259045"/>
    <xdr:sp macro="" textlink="">
      <xdr:nvSpPr>
        <xdr:cNvPr id="320" name="【港湾・漁港】&#10;有形固定資産減価償却率平均値テキスト"/>
        <xdr:cNvSpPr txBox="1"/>
      </xdr:nvSpPr>
      <xdr:spPr>
        <a:xfrm>
          <a:off x="4216400" y="1718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38736</xdr:rowOff>
    </xdr:from>
    <xdr:to>
      <xdr:col>24</xdr:col>
      <xdr:colOff>114300</xdr:colOff>
      <xdr:row>101</xdr:row>
      <xdr:rowOff>140336</xdr:rowOff>
    </xdr:to>
    <xdr:sp macro="" textlink="">
      <xdr:nvSpPr>
        <xdr:cNvPr id="321" name="フローチャート: 判断 320"/>
        <xdr:cNvSpPr/>
      </xdr:nvSpPr>
      <xdr:spPr>
        <a:xfrm>
          <a:off x="4127500" y="1732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168275</xdr:rowOff>
    </xdr:from>
    <xdr:to>
      <xdr:col>20</xdr:col>
      <xdr:colOff>38100</xdr:colOff>
      <xdr:row>102</xdr:row>
      <xdr:rowOff>98425</xdr:rowOff>
    </xdr:to>
    <xdr:sp macro="" textlink="">
      <xdr:nvSpPr>
        <xdr:cNvPr id="322" name="フローチャート: 判断 321"/>
        <xdr:cNvSpPr/>
      </xdr:nvSpPr>
      <xdr:spPr>
        <a:xfrm>
          <a:off x="3384550" y="17459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3" name="テキスト ボックス 322"/>
        <xdr:cNvSpPr txBox="1"/>
      </xdr:nvSpPr>
      <xdr:spPr>
        <a:xfrm>
          <a:off x="400685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25755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45110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65735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85725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34925</xdr:rowOff>
    </xdr:from>
    <xdr:to>
      <xdr:col>24</xdr:col>
      <xdr:colOff>114300</xdr:colOff>
      <xdr:row>107</xdr:row>
      <xdr:rowOff>136525</xdr:rowOff>
    </xdr:to>
    <xdr:sp macro="" textlink="">
      <xdr:nvSpPr>
        <xdr:cNvPr id="328" name="楕円 327"/>
        <xdr:cNvSpPr/>
      </xdr:nvSpPr>
      <xdr:spPr>
        <a:xfrm>
          <a:off x="4127500" y="183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121302</xdr:rowOff>
    </xdr:from>
    <xdr:ext cx="405111" cy="259045"/>
    <xdr:sp macro="" textlink="">
      <xdr:nvSpPr>
        <xdr:cNvPr id="329" name="【港湾・漁港】&#10;有形固定資産減価償却率該当値テキスト"/>
        <xdr:cNvSpPr txBox="1"/>
      </xdr:nvSpPr>
      <xdr:spPr>
        <a:xfrm>
          <a:off x="4216400" y="1826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143511</xdr:rowOff>
    </xdr:from>
    <xdr:to>
      <xdr:col>20</xdr:col>
      <xdr:colOff>38100</xdr:colOff>
      <xdr:row>108</xdr:row>
      <xdr:rowOff>73661</xdr:rowOff>
    </xdr:to>
    <xdr:sp macro="" textlink="">
      <xdr:nvSpPr>
        <xdr:cNvPr id="330" name="楕円 329"/>
        <xdr:cNvSpPr/>
      </xdr:nvSpPr>
      <xdr:spPr>
        <a:xfrm>
          <a:off x="3384550" y="184632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85725</xdr:rowOff>
    </xdr:from>
    <xdr:to>
      <xdr:col>24</xdr:col>
      <xdr:colOff>63500</xdr:colOff>
      <xdr:row>108</xdr:row>
      <xdr:rowOff>22861</xdr:rowOff>
    </xdr:to>
    <xdr:cxnSp macro="">
      <xdr:nvCxnSpPr>
        <xdr:cNvPr id="331" name="直線コネクタ 330"/>
        <xdr:cNvCxnSpPr/>
      </xdr:nvCxnSpPr>
      <xdr:spPr>
        <a:xfrm flipV="1">
          <a:off x="3429000" y="18405475"/>
          <a:ext cx="7493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114952</xdr:rowOff>
    </xdr:from>
    <xdr:ext cx="405111" cy="259045"/>
    <xdr:sp macro="" textlink="">
      <xdr:nvSpPr>
        <xdr:cNvPr id="332" name="n_1aveValue【港湾・漁港】&#10;有形固定資産減価償却率"/>
        <xdr:cNvSpPr txBox="1"/>
      </xdr:nvSpPr>
      <xdr:spPr>
        <a:xfrm>
          <a:off x="3239144" y="1723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64788</xdr:rowOff>
    </xdr:from>
    <xdr:ext cx="340478" cy="259045"/>
    <xdr:sp macro="" textlink="">
      <xdr:nvSpPr>
        <xdr:cNvPr id="333" name="n_1mainValue【港湾・漁港】&#10;有形固定資産減価償却率"/>
        <xdr:cNvSpPr txBox="1"/>
      </xdr:nvSpPr>
      <xdr:spPr>
        <a:xfrm>
          <a:off x="3258761" y="18555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5956300" y="155956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064250" y="16256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064250" y="164592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6985000" y="16256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6985000" y="164592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013700" y="16256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013700" y="164592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5956300" y="167386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5918200" y="16548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5956300" y="1902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5956300" y="18643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45" name="テキスト ボックス 344"/>
        <xdr:cNvSpPr txBox="1"/>
      </xdr:nvSpPr>
      <xdr:spPr>
        <a:xfrm>
          <a:off x="5726564" y="1850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5956300" y="1826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47" name="テキスト ボックス 346"/>
        <xdr:cNvSpPr txBox="1"/>
      </xdr:nvSpPr>
      <xdr:spPr>
        <a:xfrm>
          <a:off x="5482151" y="18120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5956300" y="17881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49" name="テキスト ボックス 348"/>
        <xdr:cNvSpPr txBox="1"/>
      </xdr:nvSpPr>
      <xdr:spPr>
        <a:xfrm>
          <a:off x="5482151" y="17739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5956300" y="1750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51" name="テキスト ボックス 350"/>
        <xdr:cNvSpPr txBox="1"/>
      </xdr:nvSpPr>
      <xdr:spPr>
        <a:xfrm>
          <a:off x="5482151" y="17358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5956300" y="17119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53" name="テキスト ボックス 352"/>
        <xdr:cNvSpPr txBox="1"/>
      </xdr:nvSpPr>
      <xdr:spPr>
        <a:xfrm>
          <a:off x="5482151" y="1697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5956300" y="16738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5" name="テキスト ボックス 354"/>
        <xdr:cNvSpPr txBox="1"/>
      </xdr:nvSpPr>
      <xdr:spPr>
        <a:xfrm>
          <a:off x="5418031" y="16596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港湾・漁港】&#10;一人当たり有形固定資産（償却資産）額グラフ枠"/>
        <xdr:cNvSpPr/>
      </xdr:nvSpPr>
      <xdr:spPr>
        <a:xfrm>
          <a:off x="5956300" y="167386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20059</xdr:rowOff>
    </xdr:from>
    <xdr:to>
      <xdr:col>54</xdr:col>
      <xdr:colOff>189865</xdr:colOff>
      <xdr:row>108</xdr:row>
      <xdr:rowOff>99670</xdr:rowOff>
    </xdr:to>
    <xdr:cxnSp macro="">
      <xdr:nvCxnSpPr>
        <xdr:cNvPr id="357" name="直線コネクタ 356"/>
        <xdr:cNvCxnSpPr/>
      </xdr:nvCxnSpPr>
      <xdr:spPr>
        <a:xfrm flipV="1">
          <a:off x="9429115" y="17139659"/>
          <a:ext cx="0" cy="145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103497</xdr:rowOff>
    </xdr:from>
    <xdr:ext cx="469744" cy="259045"/>
    <xdr:sp macro="" textlink="">
      <xdr:nvSpPr>
        <xdr:cNvPr id="358" name="【港湾・漁港】&#10;一人当たり有形固定資産（償却資産）額最小値テキスト"/>
        <xdr:cNvSpPr txBox="1"/>
      </xdr:nvSpPr>
      <xdr:spPr>
        <a:xfrm>
          <a:off x="9467850" y="185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99670</xdr:rowOff>
    </xdr:from>
    <xdr:to>
      <xdr:col>55</xdr:col>
      <xdr:colOff>88900</xdr:colOff>
      <xdr:row>108</xdr:row>
      <xdr:rowOff>99670</xdr:rowOff>
    </xdr:to>
    <xdr:cxnSp macro="">
      <xdr:nvCxnSpPr>
        <xdr:cNvPr id="359" name="直線コネクタ 358"/>
        <xdr:cNvCxnSpPr/>
      </xdr:nvCxnSpPr>
      <xdr:spPr>
        <a:xfrm>
          <a:off x="9359900" y="18590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138186</xdr:rowOff>
    </xdr:from>
    <xdr:ext cx="534377" cy="259045"/>
    <xdr:sp macro="" textlink="">
      <xdr:nvSpPr>
        <xdr:cNvPr id="360" name="【港湾・漁港】&#10;一人当たり有形固定資産（償却資産）額最大値テキスト"/>
        <xdr:cNvSpPr txBox="1"/>
      </xdr:nvSpPr>
      <xdr:spPr>
        <a:xfrm>
          <a:off x="9467850" y="169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20059</xdr:rowOff>
    </xdr:from>
    <xdr:to>
      <xdr:col>55</xdr:col>
      <xdr:colOff>88900</xdr:colOff>
      <xdr:row>100</xdr:row>
      <xdr:rowOff>20059</xdr:rowOff>
    </xdr:to>
    <xdr:cxnSp macro="">
      <xdr:nvCxnSpPr>
        <xdr:cNvPr id="361" name="直線コネクタ 360"/>
        <xdr:cNvCxnSpPr/>
      </xdr:nvCxnSpPr>
      <xdr:spPr>
        <a:xfrm>
          <a:off x="9359900" y="17139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14082</xdr:rowOff>
    </xdr:from>
    <xdr:ext cx="534377" cy="259045"/>
    <xdr:sp macro="" textlink="">
      <xdr:nvSpPr>
        <xdr:cNvPr id="362" name="【港湾・漁港】&#10;一人当たり有形固定資産（償却資産）額平均値テキスト"/>
        <xdr:cNvSpPr txBox="1"/>
      </xdr:nvSpPr>
      <xdr:spPr>
        <a:xfrm>
          <a:off x="9467850" y="176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162655</xdr:rowOff>
    </xdr:from>
    <xdr:to>
      <xdr:col>55</xdr:col>
      <xdr:colOff>50800</xdr:colOff>
      <xdr:row>104</xdr:row>
      <xdr:rowOff>92805</xdr:rowOff>
    </xdr:to>
    <xdr:sp macro="" textlink="">
      <xdr:nvSpPr>
        <xdr:cNvPr id="363" name="フローチャート: 判断 362"/>
        <xdr:cNvSpPr/>
      </xdr:nvSpPr>
      <xdr:spPr>
        <a:xfrm>
          <a:off x="9398000" y="17796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149320</xdr:rowOff>
    </xdr:from>
    <xdr:to>
      <xdr:col>50</xdr:col>
      <xdr:colOff>165100</xdr:colOff>
      <xdr:row>103</xdr:row>
      <xdr:rowOff>79470</xdr:rowOff>
    </xdr:to>
    <xdr:sp macro="" textlink="">
      <xdr:nvSpPr>
        <xdr:cNvPr id="364" name="フローチャート: 判断 363"/>
        <xdr:cNvSpPr/>
      </xdr:nvSpPr>
      <xdr:spPr>
        <a:xfrm>
          <a:off x="8636000" y="176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xdr:cNvSpPr txBox="1"/>
      </xdr:nvSpPr>
      <xdr:spPr>
        <a:xfrm>
          <a:off x="925830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xdr:cNvSpPr txBox="1"/>
      </xdr:nvSpPr>
      <xdr:spPr>
        <a:xfrm>
          <a:off x="851535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xdr:cNvSpPr txBox="1"/>
      </xdr:nvSpPr>
      <xdr:spPr>
        <a:xfrm>
          <a:off x="771525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xdr:cNvSpPr txBox="1"/>
      </xdr:nvSpPr>
      <xdr:spPr>
        <a:xfrm>
          <a:off x="690880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xdr:cNvSpPr txBox="1"/>
      </xdr:nvSpPr>
      <xdr:spPr>
        <a:xfrm>
          <a:off x="611505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48870</xdr:rowOff>
    </xdr:from>
    <xdr:to>
      <xdr:col>55</xdr:col>
      <xdr:colOff>50800</xdr:colOff>
      <xdr:row>108</xdr:row>
      <xdr:rowOff>150470</xdr:rowOff>
    </xdr:to>
    <xdr:sp macro="" textlink="">
      <xdr:nvSpPr>
        <xdr:cNvPr id="370" name="楕円 369"/>
        <xdr:cNvSpPr/>
      </xdr:nvSpPr>
      <xdr:spPr>
        <a:xfrm>
          <a:off x="9398000" y="18540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135247</xdr:rowOff>
    </xdr:from>
    <xdr:ext cx="469744" cy="259045"/>
    <xdr:sp macro="" textlink="">
      <xdr:nvSpPr>
        <xdr:cNvPr id="371" name="【港湾・漁港】&#10;一人当たり有形固定資産（償却資産）額該当値テキスト"/>
        <xdr:cNvSpPr txBox="1"/>
      </xdr:nvSpPr>
      <xdr:spPr>
        <a:xfrm>
          <a:off x="9467850" y="184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51575</xdr:rowOff>
    </xdr:from>
    <xdr:to>
      <xdr:col>50</xdr:col>
      <xdr:colOff>165100</xdr:colOff>
      <xdr:row>108</xdr:row>
      <xdr:rowOff>153175</xdr:rowOff>
    </xdr:to>
    <xdr:sp macro="" textlink="">
      <xdr:nvSpPr>
        <xdr:cNvPr id="372" name="楕円 371"/>
        <xdr:cNvSpPr/>
      </xdr:nvSpPr>
      <xdr:spPr>
        <a:xfrm>
          <a:off x="8636000" y="185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99670</xdr:rowOff>
    </xdr:from>
    <xdr:to>
      <xdr:col>55</xdr:col>
      <xdr:colOff>0</xdr:colOff>
      <xdr:row>108</xdr:row>
      <xdr:rowOff>102375</xdr:rowOff>
    </xdr:to>
    <xdr:cxnSp macro="">
      <xdr:nvCxnSpPr>
        <xdr:cNvPr id="373" name="直線コネクタ 372"/>
        <xdr:cNvCxnSpPr/>
      </xdr:nvCxnSpPr>
      <xdr:spPr>
        <a:xfrm flipV="1">
          <a:off x="8686800" y="18590870"/>
          <a:ext cx="74295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95997</xdr:rowOff>
    </xdr:from>
    <xdr:ext cx="534377" cy="259045"/>
    <xdr:sp macro="" textlink="">
      <xdr:nvSpPr>
        <xdr:cNvPr id="374" name="n_1aveValue【港湾・漁港】&#10;一人当たり有形固定資産（償却資産）額"/>
        <xdr:cNvSpPr txBox="1"/>
      </xdr:nvSpPr>
      <xdr:spPr>
        <a:xfrm>
          <a:off x="8425961" y="173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144302</xdr:rowOff>
    </xdr:from>
    <xdr:ext cx="469744" cy="259045"/>
    <xdr:sp macro="" textlink="">
      <xdr:nvSpPr>
        <xdr:cNvPr id="375" name="n_1mainValue【港湾・漁港】&#10;一人当たり有形固定資産（償却資産）額"/>
        <xdr:cNvSpPr txBox="1"/>
      </xdr:nvSpPr>
      <xdr:spPr>
        <a:xfrm>
          <a:off x="8458278" y="1863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120775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1315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1315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22364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22364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32651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32651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1207750" y="533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11696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1207750" y="762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6" name="テキスト ボックス 385"/>
        <xdr:cNvSpPr txBox="1"/>
      </xdr:nvSpPr>
      <xdr:spPr>
        <a:xfrm>
          <a:off x="10906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xdr:cNvCxnSpPr/>
      </xdr:nvCxnSpPr>
      <xdr:spPr>
        <a:xfrm>
          <a:off x="11207750" y="723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8" name="テキスト ボックス 387"/>
        <xdr:cNvSpPr txBox="1"/>
      </xdr:nvSpPr>
      <xdr:spPr>
        <a:xfrm>
          <a:off x="1084279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xdr:cNvSpPr txBox="1"/>
      </xdr:nvSpPr>
      <xdr:spPr>
        <a:xfrm>
          <a:off x="1084279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xdr:cNvCxnSpPr/>
      </xdr:nvCxnSpPr>
      <xdr:spPr>
        <a:xfrm>
          <a:off x="11207750" y="647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xdr:cNvSpPr txBox="1"/>
      </xdr:nvSpPr>
      <xdr:spPr>
        <a:xfrm>
          <a:off x="1084279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xdr:cNvCxnSpPr/>
      </xdr:nvCxnSpPr>
      <xdr:spPr>
        <a:xfrm>
          <a:off x="11207750" y="609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xdr:cNvSpPr txBox="1"/>
      </xdr:nvSpPr>
      <xdr:spPr>
        <a:xfrm>
          <a:off x="1084279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xdr:cNvCxnSpPr/>
      </xdr:nvCxnSpPr>
      <xdr:spPr>
        <a:xfrm>
          <a:off x="11207750" y="5715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6" name="テキスト ボックス 395"/>
        <xdr:cNvSpPr txBox="1"/>
      </xdr:nvSpPr>
      <xdr:spPr>
        <a:xfrm>
          <a:off x="107977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1207750" y="533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8" name="テキスト ボックス 397"/>
        <xdr:cNvSpPr txBox="1"/>
      </xdr:nvSpPr>
      <xdr:spPr>
        <a:xfrm>
          <a:off x="107977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1207750" y="533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400" name="直線コネクタ 399"/>
        <xdr:cNvCxnSpPr/>
      </xdr:nvCxnSpPr>
      <xdr:spPr>
        <a:xfrm flipV="1">
          <a:off x="1469961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401" name="【認定こども園・幼稚園・保育所】&#10;有形固定資産減価償却率最小値テキスト"/>
        <xdr:cNvSpPr txBox="1"/>
      </xdr:nvSpPr>
      <xdr:spPr>
        <a:xfrm>
          <a:off x="1473835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402" name="直線コネクタ 401"/>
        <xdr:cNvCxnSpPr/>
      </xdr:nvCxnSpPr>
      <xdr:spPr>
        <a:xfrm>
          <a:off x="14611350" y="7258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403" name="【認定こども園・幼稚園・保育所】&#10;有形固定資産減価償却率最大値テキスト"/>
        <xdr:cNvSpPr txBox="1"/>
      </xdr:nvSpPr>
      <xdr:spPr>
        <a:xfrm>
          <a:off x="1473835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404" name="直線コネクタ 403"/>
        <xdr:cNvCxnSpPr/>
      </xdr:nvCxnSpPr>
      <xdr:spPr>
        <a:xfrm>
          <a:off x="14611350" y="5941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05" name="【認定こども園・幼稚園・保育所】&#10;有形固定資産減価償却率平均値テキスト"/>
        <xdr:cNvSpPr txBox="1"/>
      </xdr:nvSpPr>
      <xdr:spPr>
        <a:xfrm>
          <a:off x="1473835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06" name="フローチャート: 判断 405"/>
        <xdr:cNvSpPr/>
      </xdr:nvSpPr>
      <xdr:spPr>
        <a:xfrm>
          <a:off x="14649450" y="65443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407" name="フローチャート: 判断 406"/>
        <xdr:cNvSpPr/>
      </xdr:nvSpPr>
      <xdr:spPr>
        <a:xfrm>
          <a:off x="1388745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408" name="フローチャート: 判断 407"/>
        <xdr:cNvSpPr/>
      </xdr:nvSpPr>
      <xdr:spPr>
        <a:xfrm>
          <a:off x="13093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376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2172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1366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14" name="楕円 413"/>
        <xdr:cNvSpPr/>
      </xdr:nvSpPr>
      <xdr:spPr>
        <a:xfrm>
          <a:off x="14649450" y="61785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29227</xdr:rowOff>
    </xdr:from>
    <xdr:ext cx="405111" cy="259045"/>
    <xdr:sp macro="" textlink="">
      <xdr:nvSpPr>
        <xdr:cNvPr id="415" name="【認定こども園・幼稚園・保育所】&#10;有形固定資産減価償却率該当値テキスト"/>
        <xdr:cNvSpPr txBox="1"/>
      </xdr:nvSpPr>
      <xdr:spPr>
        <a:xfrm>
          <a:off x="1473835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34925</xdr:rowOff>
    </xdr:from>
    <xdr:to>
      <xdr:col>81</xdr:col>
      <xdr:colOff>101600</xdr:colOff>
      <xdr:row>36</xdr:row>
      <xdr:rowOff>136525</xdr:rowOff>
    </xdr:to>
    <xdr:sp macro="" textlink="">
      <xdr:nvSpPr>
        <xdr:cNvPr id="416" name="楕円 415"/>
        <xdr:cNvSpPr/>
      </xdr:nvSpPr>
      <xdr:spPr>
        <a:xfrm>
          <a:off x="1388745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57150</xdr:rowOff>
    </xdr:from>
    <xdr:to>
      <xdr:col>85</xdr:col>
      <xdr:colOff>127000</xdr:colOff>
      <xdr:row>36</xdr:row>
      <xdr:rowOff>85725</xdr:rowOff>
    </xdr:to>
    <xdr:cxnSp macro="">
      <xdr:nvCxnSpPr>
        <xdr:cNvPr id="417" name="直線コネクタ 416"/>
        <xdr:cNvCxnSpPr/>
      </xdr:nvCxnSpPr>
      <xdr:spPr>
        <a:xfrm flipV="1">
          <a:off x="13938250" y="622935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418" name="n_1aveValue【認定こども園・幼稚園・保育所】&#10;有形固定資産減価償却率"/>
        <xdr:cNvSpPr txBox="1"/>
      </xdr:nvSpPr>
      <xdr:spPr>
        <a:xfrm>
          <a:off x="1374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419" name="n_2aveValue【認定こども園・幼稚園・保育所】&#10;有形固定資産減価償却率"/>
        <xdr:cNvSpPr txBox="1"/>
      </xdr:nvSpPr>
      <xdr:spPr>
        <a:xfrm>
          <a:off x="1296099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153052</xdr:rowOff>
    </xdr:from>
    <xdr:ext cx="405111" cy="259045"/>
    <xdr:sp macro="" textlink="">
      <xdr:nvSpPr>
        <xdr:cNvPr id="420" name="n_1mainValue【認定こども園・幼稚園・保育所】&#10;有形固定資産減価償却率"/>
        <xdr:cNvSpPr txBox="1"/>
      </xdr:nvSpPr>
      <xdr:spPr>
        <a:xfrm>
          <a:off x="137420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64592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6586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6586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74879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74879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185166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185166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6459200" y="533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6459200" y="716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2" name="テキスト ボックス 431"/>
        <xdr:cNvSpPr txBox="1"/>
      </xdr:nvSpPr>
      <xdr:spPr>
        <a:xfrm>
          <a:off x="1604917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6459200" y="670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4" name="テキスト ボックス 433"/>
        <xdr:cNvSpPr txBox="1"/>
      </xdr:nvSpPr>
      <xdr:spPr>
        <a:xfrm>
          <a:off x="1604917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6" name="テキスト ボックス 435"/>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6459200" y="579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8" name="テキスト ボックス 437"/>
        <xdr:cNvSpPr txBox="1"/>
      </xdr:nvSpPr>
      <xdr:spPr>
        <a:xfrm>
          <a:off x="1604917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64592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60491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6459200" y="533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442" name="直線コネクタ 441"/>
        <xdr:cNvCxnSpPr/>
      </xdr:nvCxnSpPr>
      <xdr:spPr>
        <a:xfrm flipV="1">
          <a:off x="199510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3" name="【認定こども園・幼稚園・保育所】&#10;一人当たり面積最小値テキスト"/>
        <xdr:cNvSpPr txBox="1"/>
      </xdr:nvSpPr>
      <xdr:spPr>
        <a:xfrm>
          <a:off x="199898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4" name="直線コネクタ 443"/>
        <xdr:cNvCxnSpPr/>
      </xdr:nvCxnSpPr>
      <xdr:spPr>
        <a:xfrm>
          <a:off x="19881850" y="7144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445" name="【認定こども園・幼稚園・保育所】&#10;一人当たり面積最大値テキスト"/>
        <xdr:cNvSpPr txBox="1"/>
      </xdr:nvSpPr>
      <xdr:spPr>
        <a:xfrm>
          <a:off x="199898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446" name="直線コネクタ 445"/>
        <xdr:cNvCxnSpPr/>
      </xdr:nvCxnSpPr>
      <xdr:spPr>
        <a:xfrm>
          <a:off x="19881850" y="6006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47" name="【認定こども園・幼稚園・保育所】&#10;一人当たり面積平均値テキスト"/>
        <xdr:cNvSpPr txBox="1"/>
      </xdr:nvSpPr>
      <xdr:spPr>
        <a:xfrm>
          <a:off x="199898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48" name="フローチャート: 判断 447"/>
        <xdr:cNvSpPr/>
      </xdr:nvSpPr>
      <xdr:spPr>
        <a:xfrm>
          <a:off x="199009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49" name="フローチャート: 判断 448"/>
        <xdr:cNvSpPr/>
      </xdr:nvSpPr>
      <xdr:spPr>
        <a:xfrm>
          <a:off x="19157950" y="68193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50" name="フローチャート: 判断 449"/>
        <xdr:cNvSpPr/>
      </xdr:nvSpPr>
      <xdr:spPr>
        <a:xfrm>
          <a:off x="1834515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19780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19030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18224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6630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7112</xdr:rowOff>
    </xdr:from>
    <xdr:to>
      <xdr:col>116</xdr:col>
      <xdr:colOff>114300</xdr:colOff>
      <xdr:row>36</xdr:row>
      <xdr:rowOff>108712</xdr:rowOff>
    </xdr:to>
    <xdr:sp macro="" textlink="">
      <xdr:nvSpPr>
        <xdr:cNvPr id="456" name="楕円 455"/>
        <xdr:cNvSpPr/>
      </xdr:nvSpPr>
      <xdr:spPr>
        <a:xfrm>
          <a:off x="199009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29989</xdr:rowOff>
    </xdr:from>
    <xdr:ext cx="469744" cy="259045"/>
    <xdr:sp macro="" textlink="">
      <xdr:nvSpPr>
        <xdr:cNvPr id="457" name="【認定こども園・幼稚園・保育所】&#10;一人当たり面積該当値テキスト"/>
        <xdr:cNvSpPr txBox="1"/>
      </xdr:nvSpPr>
      <xdr:spPr>
        <a:xfrm>
          <a:off x="19989800" y="603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xdr:rowOff>
    </xdr:from>
    <xdr:to>
      <xdr:col>112</xdr:col>
      <xdr:colOff>38100</xdr:colOff>
      <xdr:row>36</xdr:row>
      <xdr:rowOff>104140</xdr:rowOff>
    </xdr:to>
    <xdr:sp macro="" textlink="">
      <xdr:nvSpPr>
        <xdr:cNvPr id="458" name="楕円 457"/>
        <xdr:cNvSpPr/>
      </xdr:nvSpPr>
      <xdr:spPr>
        <a:xfrm>
          <a:off x="19157950" y="6174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53340</xdr:rowOff>
    </xdr:from>
    <xdr:to>
      <xdr:col>116</xdr:col>
      <xdr:colOff>63500</xdr:colOff>
      <xdr:row>36</xdr:row>
      <xdr:rowOff>57912</xdr:rowOff>
    </xdr:to>
    <xdr:cxnSp macro="">
      <xdr:nvCxnSpPr>
        <xdr:cNvPr id="459" name="直線コネクタ 458"/>
        <xdr:cNvCxnSpPr/>
      </xdr:nvCxnSpPr>
      <xdr:spPr>
        <a:xfrm>
          <a:off x="19202400" y="6225540"/>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460" name="n_1aveValue【認定こども園・幼稚園・保育所】&#10;一人当たり面積"/>
        <xdr:cNvSpPr txBox="1"/>
      </xdr:nvSpPr>
      <xdr:spPr>
        <a:xfrm>
          <a:off x="189802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61" name="n_2aveValue【認定こども園・幼稚園・保育所】&#10;一人当たり面積"/>
        <xdr:cNvSpPr txBox="1"/>
      </xdr:nvSpPr>
      <xdr:spPr>
        <a:xfrm>
          <a:off x="181801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120667</xdr:rowOff>
    </xdr:from>
    <xdr:ext cx="469744" cy="259045"/>
    <xdr:sp macro="" textlink="">
      <xdr:nvSpPr>
        <xdr:cNvPr id="462" name="n_1mainValue【認定こども園・幼稚園・保育所】&#10;一人当たり面積"/>
        <xdr:cNvSpPr txBox="1"/>
      </xdr:nvSpPr>
      <xdr:spPr>
        <a:xfrm>
          <a:off x="189802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120775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13157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13157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22364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22364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32651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32651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1207750" y="914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11696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1207750" y="1143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084279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xdr:cNvCxnSpPr/>
      </xdr:nvCxnSpPr>
      <xdr:spPr>
        <a:xfrm>
          <a:off x="11207750" y="1104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5" name="テキスト ボックス 474"/>
        <xdr:cNvSpPr txBox="1"/>
      </xdr:nvSpPr>
      <xdr:spPr>
        <a:xfrm>
          <a:off x="1084279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xdr:cNvCxnSpPr/>
      </xdr:nvCxnSpPr>
      <xdr:spPr>
        <a:xfrm>
          <a:off x="11207750" y="1066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7" name="テキスト ボックス 476"/>
        <xdr:cNvSpPr txBox="1"/>
      </xdr:nvSpPr>
      <xdr:spPr>
        <a:xfrm>
          <a:off x="1084279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xdr:cNvCxnSpPr/>
      </xdr:nvCxnSpPr>
      <xdr:spPr>
        <a:xfrm>
          <a:off x="11207750" y="1028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9" name="テキスト ボックス 478"/>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1" name="テキスト ボックス 480"/>
        <xdr:cNvSpPr txBox="1"/>
      </xdr:nvSpPr>
      <xdr:spPr>
        <a:xfrm>
          <a:off x="1084279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xdr:cNvCxnSpPr/>
      </xdr:nvCxnSpPr>
      <xdr:spPr>
        <a:xfrm>
          <a:off x="11207750" y="9525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3" name="テキスト ボックス 482"/>
        <xdr:cNvSpPr txBox="1"/>
      </xdr:nvSpPr>
      <xdr:spPr>
        <a:xfrm>
          <a:off x="1084279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1207750" y="914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xdr:cNvSpPr txBox="1"/>
      </xdr:nvSpPr>
      <xdr:spPr>
        <a:xfrm>
          <a:off x="107977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1207750" y="914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87" name="直線コネクタ 486"/>
        <xdr:cNvCxnSpPr/>
      </xdr:nvCxnSpPr>
      <xdr:spPr>
        <a:xfrm flipV="1">
          <a:off x="1469961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88" name="【学校施設】&#10;有形固定資産減価償却率最小値テキスト"/>
        <xdr:cNvSpPr txBox="1"/>
      </xdr:nvSpPr>
      <xdr:spPr>
        <a:xfrm>
          <a:off x="1473835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89" name="直線コネクタ 488"/>
        <xdr:cNvCxnSpPr/>
      </xdr:nvCxnSpPr>
      <xdr:spPr>
        <a:xfrm>
          <a:off x="14611350" y="10927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90" name="【学校施設】&#10;有形固定資産減価償却率最大値テキスト"/>
        <xdr:cNvSpPr txBox="1"/>
      </xdr:nvSpPr>
      <xdr:spPr>
        <a:xfrm>
          <a:off x="1473835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91" name="直線コネクタ 490"/>
        <xdr:cNvCxnSpPr/>
      </xdr:nvCxnSpPr>
      <xdr:spPr>
        <a:xfrm>
          <a:off x="14611350" y="9787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92" name="【学校施設】&#10;有形固定資産減価償却率平均値テキスト"/>
        <xdr:cNvSpPr txBox="1"/>
      </xdr:nvSpPr>
      <xdr:spPr>
        <a:xfrm>
          <a:off x="1473835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93" name="フローチャート: 判断 492"/>
        <xdr:cNvSpPr/>
      </xdr:nvSpPr>
      <xdr:spPr>
        <a:xfrm>
          <a:off x="14649450" y="103619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94" name="フローチャート: 判断 493"/>
        <xdr:cNvSpPr/>
      </xdr:nvSpPr>
      <xdr:spPr>
        <a:xfrm>
          <a:off x="1388745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95" name="フローチャート: 判断 494"/>
        <xdr:cNvSpPr/>
      </xdr:nvSpPr>
      <xdr:spPr>
        <a:xfrm>
          <a:off x="13093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376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2172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1366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01" name="楕円 500"/>
        <xdr:cNvSpPr/>
      </xdr:nvSpPr>
      <xdr:spPr>
        <a:xfrm>
          <a:off x="14649450" y="102857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21607</xdr:rowOff>
    </xdr:from>
    <xdr:ext cx="405111" cy="259045"/>
    <xdr:sp macro="" textlink="">
      <xdr:nvSpPr>
        <xdr:cNvPr id="502" name="【学校施設】&#10;有形固定資産減価償却率該当値テキスト"/>
        <xdr:cNvSpPr txBox="1"/>
      </xdr:nvSpPr>
      <xdr:spPr>
        <a:xfrm>
          <a:off x="1473835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503" name="楕円 502"/>
        <xdr:cNvSpPr/>
      </xdr:nvSpPr>
      <xdr:spPr>
        <a:xfrm>
          <a:off x="1388745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49530</xdr:rowOff>
    </xdr:to>
    <xdr:cxnSp macro="">
      <xdr:nvCxnSpPr>
        <xdr:cNvPr id="504" name="直線コネクタ 503"/>
        <xdr:cNvCxnSpPr/>
      </xdr:nvCxnSpPr>
      <xdr:spPr>
        <a:xfrm>
          <a:off x="13938250" y="10325100"/>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3827</xdr:rowOff>
    </xdr:from>
    <xdr:ext cx="405111" cy="259045"/>
    <xdr:sp macro="" textlink="">
      <xdr:nvSpPr>
        <xdr:cNvPr id="505" name="n_1aveValue【学校施設】&#10;有形固定資産減価償却率"/>
        <xdr:cNvSpPr txBox="1"/>
      </xdr:nvSpPr>
      <xdr:spPr>
        <a:xfrm>
          <a:off x="1374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506" name="n_2aveValue【学校施設】&#10;有形固定資産減価償却率"/>
        <xdr:cNvSpPr txBox="1"/>
      </xdr:nvSpPr>
      <xdr:spPr>
        <a:xfrm>
          <a:off x="1296099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105427</xdr:rowOff>
    </xdr:from>
    <xdr:ext cx="405111" cy="259045"/>
    <xdr:sp macro="" textlink="">
      <xdr:nvSpPr>
        <xdr:cNvPr id="507" name="n_1mainValue【学校施設】&#10;有形固定資産減価償却率"/>
        <xdr:cNvSpPr txBox="1"/>
      </xdr:nvSpPr>
      <xdr:spPr>
        <a:xfrm>
          <a:off x="1374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64592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65862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65862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74879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74879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185166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185166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6459200" y="914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60491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6459200" y="111034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0" name="テキスト ボックス 519"/>
        <xdr:cNvSpPr txBox="1"/>
      </xdr:nvSpPr>
      <xdr:spPr>
        <a:xfrm>
          <a:off x="1604917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6459200" y="1077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2" name="テキスト ボックス 521"/>
        <xdr:cNvSpPr txBox="1"/>
      </xdr:nvSpPr>
      <xdr:spPr>
        <a:xfrm>
          <a:off x="1604917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6459200" y="10450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4" name="テキスト ボックス 523"/>
        <xdr:cNvSpPr txBox="1"/>
      </xdr:nvSpPr>
      <xdr:spPr>
        <a:xfrm>
          <a:off x="1604917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6459200" y="101237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6" name="テキスト ボックス 525"/>
        <xdr:cNvSpPr txBox="1"/>
      </xdr:nvSpPr>
      <xdr:spPr>
        <a:xfrm>
          <a:off x="1604917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6459200" y="97971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8" name="テキスト ボックス 527"/>
        <xdr:cNvSpPr txBox="1"/>
      </xdr:nvSpPr>
      <xdr:spPr>
        <a:xfrm>
          <a:off x="1604917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0" name="テキスト ボックス 529"/>
        <xdr:cNvSpPr txBox="1"/>
      </xdr:nvSpPr>
      <xdr:spPr>
        <a:xfrm>
          <a:off x="1604917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6459200" y="914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60491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xdr:cNvSpPr/>
      </xdr:nvSpPr>
      <xdr:spPr>
        <a:xfrm>
          <a:off x="16459200" y="914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534" name="直線コネクタ 533"/>
        <xdr:cNvCxnSpPr/>
      </xdr:nvCxnSpPr>
      <xdr:spPr>
        <a:xfrm flipV="1">
          <a:off x="199510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535" name="【学校施設】&#10;一人当たり面積最小値テキスト"/>
        <xdr:cNvSpPr txBox="1"/>
      </xdr:nvSpPr>
      <xdr:spPr>
        <a:xfrm>
          <a:off x="199898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536" name="直線コネクタ 535"/>
        <xdr:cNvCxnSpPr/>
      </xdr:nvCxnSpPr>
      <xdr:spPr>
        <a:xfrm>
          <a:off x="19881850" y="10988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37" name="【学校施設】&#10;一人当たり面積最大値テキスト"/>
        <xdr:cNvSpPr txBox="1"/>
      </xdr:nvSpPr>
      <xdr:spPr>
        <a:xfrm>
          <a:off x="199898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38" name="直線コネクタ 537"/>
        <xdr:cNvCxnSpPr/>
      </xdr:nvCxnSpPr>
      <xdr:spPr>
        <a:xfrm>
          <a:off x="19881850" y="96175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539" name="【学校施設】&#10;一人当たり面積平均値テキスト"/>
        <xdr:cNvSpPr txBox="1"/>
      </xdr:nvSpPr>
      <xdr:spPr>
        <a:xfrm>
          <a:off x="199898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540" name="フローチャート: 判断 539"/>
        <xdr:cNvSpPr/>
      </xdr:nvSpPr>
      <xdr:spPr>
        <a:xfrm>
          <a:off x="199009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41" name="フローチャート: 判断 540"/>
        <xdr:cNvSpPr/>
      </xdr:nvSpPr>
      <xdr:spPr>
        <a:xfrm>
          <a:off x="19157950" y="10304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42" name="フローチャート: 判断 541"/>
        <xdr:cNvSpPr/>
      </xdr:nvSpPr>
      <xdr:spPr>
        <a:xfrm>
          <a:off x="1834515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19780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19030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18224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6630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74385</xdr:rowOff>
    </xdr:from>
    <xdr:to>
      <xdr:col>116</xdr:col>
      <xdr:colOff>114300</xdr:colOff>
      <xdr:row>59</xdr:row>
      <xdr:rowOff>4535</xdr:rowOff>
    </xdr:to>
    <xdr:sp macro="" textlink="">
      <xdr:nvSpPr>
        <xdr:cNvPr id="548" name="楕円 547"/>
        <xdr:cNvSpPr/>
      </xdr:nvSpPr>
      <xdr:spPr>
        <a:xfrm>
          <a:off x="199009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97262</xdr:rowOff>
    </xdr:from>
    <xdr:ext cx="469744" cy="259045"/>
    <xdr:sp macro="" textlink="">
      <xdr:nvSpPr>
        <xdr:cNvPr id="549" name="【学校施設】&#10;一人当たり面積該当値テキスト"/>
        <xdr:cNvSpPr txBox="1"/>
      </xdr:nvSpPr>
      <xdr:spPr>
        <a:xfrm>
          <a:off x="19989800"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95069</xdr:rowOff>
    </xdr:from>
    <xdr:to>
      <xdr:col>112</xdr:col>
      <xdr:colOff>38100</xdr:colOff>
      <xdr:row>59</xdr:row>
      <xdr:rowOff>25219</xdr:rowOff>
    </xdr:to>
    <xdr:sp macro="" textlink="">
      <xdr:nvSpPr>
        <xdr:cNvPr id="550" name="楕円 549"/>
        <xdr:cNvSpPr/>
      </xdr:nvSpPr>
      <xdr:spPr>
        <a:xfrm>
          <a:off x="19157950" y="100391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125185</xdr:rowOff>
    </xdr:from>
    <xdr:to>
      <xdr:col>116</xdr:col>
      <xdr:colOff>63500</xdr:colOff>
      <xdr:row>58</xdr:row>
      <xdr:rowOff>145869</xdr:rowOff>
    </xdr:to>
    <xdr:cxnSp macro="">
      <xdr:nvCxnSpPr>
        <xdr:cNvPr id="551" name="直線コネクタ 550"/>
        <xdr:cNvCxnSpPr/>
      </xdr:nvCxnSpPr>
      <xdr:spPr>
        <a:xfrm flipV="1">
          <a:off x="19202400" y="10069285"/>
          <a:ext cx="7493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52" name="n_1aveValue【学校施設】&#10;一人当たり面積"/>
        <xdr:cNvSpPr txBox="1"/>
      </xdr:nvSpPr>
      <xdr:spPr>
        <a:xfrm>
          <a:off x="189802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553" name="n_2aveValue【学校施設】&#10;一人当たり面積"/>
        <xdr:cNvSpPr txBox="1"/>
      </xdr:nvSpPr>
      <xdr:spPr>
        <a:xfrm>
          <a:off x="181801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41746</xdr:rowOff>
    </xdr:from>
    <xdr:ext cx="469744" cy="259045"/>
    <xdr:sp macro="" textlink="">
      <xdr:nvSpPr>
        <xdr:cNvPr id="554" name="n_1mainValue【学校施設】&#10;一人当たり面積"/>
        <xdr:cNvSpPr txBox="1"/>
      </xdr:nvSpPr>
      <xdr:spPr>
        <a:xfrm>
          <a:off x="18980227" y="981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120775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13157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13157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22364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22364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32651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32651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1207750" y="12954000"/>
          <a:ext cx="4248150" cy="2279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3" name="テキスト ボックス 562"/>
        <xdr:cNvSpPr txBox="1"/>
      </xdr:nvSpPr>
      <xdr:spPr>
        <a:xfrm>
          <a:off x="111696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4" name="直線コネクタ 563"/>
        <xdr:cNvCxnSpPr/>
      </xdr:nvCxnSpPr>
      <xdr:spPr>
        <a:xfrm>
          <a:off x="11207750" y="15233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5" name="テキスト ボックス 564"/>
        <xdr:cNvSpPr txBox="1"/>
      </xdr:nvSpPr>
      <xdr:spPr>
        <a:xfrm>
          <a:off x="10906911" y="150914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6" name="直線コネクタ 565"/>
        <xdr:cNvCxnSpPr/>
      </xdr:nvCxnSpPr>
      <xdr:spPr>
        <a:xfrm>
          <a:off x="11207750" y="1485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7" name="テキスト ボックス 566"/>
        <xdr:cNvSpPr txBox="1"/>
      </xdr:nvSpPr>
      <xdr:spPr>
        <a:xfrm>
          <a:off x="1084279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8" name="直線コネクタ 567"/>
        <xdr:cNvCxnSpPr/>
      </xdr:nvCxnSpPr>
      <xdr:spPr>
        <a:xfrm>
          <a:off x="11207750" y="1447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9" name="テキスト ボックス 568"/>
        <xdr:cNvSpPr txBox="1"/>
      </xdr:nvSpPr>
      <xdr:spPr>
        <a:xfrm>
          <a:off x="1084279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0" name="直線コネクタ 569"/>
        <xdr:cNvCxnSpPr/>
      </xdr:nvCxnSpPr>
      <xdr:spPr>
        <a:xfrm>
          <a:off x="11207750" y="1409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1" name="テキスト ボックス 570"/>
        <xdr:cNvSpPr txBox="1"/>
      </xdr:nvSpPr>
      <xdr:spPr>
        <a:xfrm>
          <a:off x="1084279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2" name="直線コネクタ 571"/>
        <xdr:cNvCxnSpPr/>
      </xdr:nvCxnSpPr>
      <xdr:spPr>
        <a:xfrm>
          <a:off x="11207750" y="1371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3" name="テキスト ボックス 572"/>
        <xdr:cNvSpPr txBox="1"/>
      </xdr:nvSpPr>
      <xdr:spPr>
        <a:xfrm>
          <a:off x="1084279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4" name="直線コネクタ 573"/>
        <xdr:cNvCxnSpPr/>
      </xdr:nvCxnSpPr>
      <xdr:spPr>
        <a:xfrm>
          <a:off x="11207750" y="13335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5" name="テキスト ボックス 574"/>
        <xdr:cNvSpPr txBox="1"/>
      </xdr:nvSpPr>
      <xdr:spPr>
        <a:xfrm>
          <a:off x="107977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1207750" y="1295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7" name="テキスト ボックス 576"/>
        <xdr:cNvSpPr txBox="1"/>
      </xdr:nvSpPr>
      <xdr:spPr>
        <a:xfrm>
          <a:off x="107977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児童館】&#10;有形固定資産減価償却率グラフ枠"/>
        <xdr:cNvSpPr/>
      </xdr:nvSpPr>
      <xdr:spPr>
        <a:xfrm>
          <a:off x="11207750" y="12954000"/>
          <a:ext cx="424815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79" name="直線コネクタ 578"/>
        <xdr:cNvCxnSpPr/>
      </xdr:nvCxnSpPr>
      <xdr:spPr>
        <a:xfrm flipV="1">
          <a:off x="1469961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80" name="【児童館】&#10;有形固定資産減価償却率最小値テキスト"/>
        <xdr:cNvSpPr txBox="1"/>
      </xdr:nvSpPr>
      <xdr:spPr>
        <a:xfrm>
          <a:off x="1473835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81" name="直線コネクタ 580"/>
        <xdr:cNvCxnSpPr/>
      </xdr:nvCxnSpPr>
      <xdr:spPr>
        <a:xfrm>
          <a:off x="14611350" y="1486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2" name="【児童館】&#10;有形固定資産減価償却率最大値テキスト"/>
        <xdr:cNvSpPr txBox="1"/>
      </xdr:nvSpPr>
      <xdr:spPr>
        <a:xfrm>
          <a:off x="1473835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3" name="直線コネクタ 582"/>
        <xdr:cNvCxnSpPr/>
      </xdr:nvCxnSpPr>
      <xdr:spPr>
        <a:xfrm>
          <a:off x="14611350" y="1333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84" name="【児童館】&#10;有形固定資産減価償却率平均値テキスト"/>
        <xdr:cNvSpPr txBox="1"/>
      </xdr:nvSpPr>
      <xdr:spPr>
        <a:xfrm>
          <a:off x="1473835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85" name="フローチャート: 判断 584"/>
        <xdr:cNvSpPr/>
      </xdr:nvSpPr>
      <xdr:spPr>
        <a:xfrm>
          <a:off x="14649450" y="141471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86" name="フローチャート: 判断 585"/>
        <xdr:cNvSpPr/>
      </xdr:nvSpPr>
      <xdr:spPr>
        <a:xfrm>
          <a:off x="1388745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87" name="フローチャート: 判断 586"/>
        <xdr:cNvSpPr/>
      </xdr:nvSpPr>
      <xdr:spPr>
        <a:xfrm>
          <a:off x="130937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452880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376680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297305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217295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136650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82550</xdr:rowOff>
    </xdr:from>
    <xdr:to>
      <xdr:col>85</xdr:col>
      <xdr:colOff>177800</xdr:colOff>
      <xdr:row>80</xdr:row>
      <xdr:rowOff>12700</xdr:rowOff>
    </xdr:to>
    <xdr:sp macro="" textlink="">
      <xdr:nvSpPr>
        <xdr:cNvPr id="593" name="楕円 592"/>
        <xdr:cNvSpPr/>
      </xdr:nvSpPr>
      <xdr:spPr>
        <a:xfrm>
          <a:off x="14649450" y="136271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105427</xdr:rowOff>
    </xdr:from>
    <xdr:ext cx="405111" cy="259045"/>
    <xdr:sp macro="" textlink="">
      <xdr:nvSpPr>
        <xdr:cNvPr id="594" name="【児童館】&#10;有形固定資産減価償却率該当値テキスト"/>
        <xdr:cNvSpPr txBox="1"/>
      </xdr:nvSpPr>
      <xdr:spPr>
        <a:xfrm>
          <a:off x="1473835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122555</xdr:rowOff>
    </xdr:from>
    <xdr:to>
      <xdr:col>81</xdr:col>
      <xdr:colOff>101600</xdr:colOff>
      <xdr:row>80</xdr:row>
      <xdr:rowOff>52705</xdr:rowOff>
    </xdr:to>
    <xdr:sp macro="" textlink="">
      <xdr:nvSpPr>
        <xdr:cNvPr id="595" name="楕円 594"/>
        <xdr:cNvSpPr/>
      </xdr:nvSpPr>
      <xdr:spPr>
        <a:xfrm>
          <a:off x="1388745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133350</xdr:rowOff>
    </xdr:from>
    <xdr:to>
      <xdr:col>85</xdr:col>
      <xdr:colOff>127000</xdr:colOff>
      <xdr:row>80</xdr:row>
      <xdr:rowOff>1905</xdr:rowOff>
    </xdr:to>
    <xdr:cxnSp macro="">
      <xdr:nvCxnSpPr>
        <xdr:cNvPr id="596" name="直線コネクタ 595"/>
        <xdr:cNvCxnSpPr/>
      </xdr:nvCxnSpPr>
      <xdr:spPr>
        <a:xfrm flipV="1">
          <a:off x="13938250" y="1367790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97" name="n_1aveValue【児童館】&#10;有形固定資産減価償却率"/>
        <xdr:cNvSpPr txBox="1"/>
      </xdr:nvSpPr>
      <xdr:spPr>
        <a:xfrm>
          <a:off x="1374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50182</xdr:rowOff>
    </xdr:from>
    <xdr:ext cx="405111" cy="259045"/>
    <xdr:sp macro="" textlink="">
      <xdr:nvSpPr>
        <xdr:cNvPr id="598" name="n_2aveValue【児童館】&#10;有形固定資産減価償却率"/>
        <xdr:cNvSpPr txBox="1"/>
      </xdr:nvSpPr>
      <xdr:spPr>
        <a:xfrm>
          <a:off x="12960994"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69232</xdr:rowOff>
    </xdr:from>
    <xdr:ext cx="405111" cy="259045"/>
    <xdr:sp macro="" textlink="">
      <xdr:nvSpPr>
        <xdr:cNvPr id="599" name="n_1mainValue【児童館】&#10;有形固定資産減価償却率"/>
        <xdr:cNvSpPr txBox="1"/>
      </xdr:nvSpPr>
      <xdr:spPr>
        <a:xfrm>
          <a:off x="13742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64592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65862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65862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74879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74879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185166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185166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6459200" y="12954000"/>
          <a:ext cx="4267200" cy="2279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6459200" y="1523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xdr:cNvSpPr txBox="1"/>
      </xdr:nvSpPr>
      <xdr:spPr>
        <a:xfrm>
          <a:off x="160491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xdr:cNvSpPr txBox="1"/>
      </xdr:nvSpPr>
      <xdr:spPr>
        <a:xfrm>
          <a:off x="1604917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xdr:cNvSpPr txBox="1"/>
      </xdr:nvSpPr>
      <xdr:spPr>
        <a:xfrm>
          <a:off x="1604917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xdr:cNvSpPr txBox="1"/>
      </xdr:nvSpPr>
      <xdr:spPr>
        <a:xfrm>
          <a:off x="1604917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xdr:cNvCxnSpPr/>
      </xdr:nvCxnSpPr>
      <xdr:spPr>
        <a:xfrm>
          <a:off x="16459200" y="1333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xdr:cNvSpPr txBox="1"/>
      </xdr:nvSpPr>
      <xdr:spPr>
        <a:xfrm>
          <a:off x="160491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xdr:cNvSpPr txBox="1"/>
      </xdr:nvSpPr>
      <xdr:spPr>
        <a:xfrm>
          <a:off x="160491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xdr:cNvSpPr/>
      </xdr:nvSpPr>
      <xdr:spPr>
        <a:xfrm>
          <a:off x="16459200" y="12954000"/>
          <a:ext cx="42672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623" name="直線コネクタ 622"/>
        <xdr:cNvCxnSpPr/>
      </xdr:nvCxnSpPr>
      <xdr:spPr>
        <a:xfrm flipV="1">
          <a:off x="199510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24" name="【児童館】&#10;一人当たり面積最小値テキスト"/>
        <xdr:cNvSpPr txBox="1"/>
      </xdr:nvSpPr>
      <xdr:spPr>
        <a:xfrm>
          <a:off x="199898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25" name="直線コネクタ 624"/>
        <xdr:cNvCxnSpPr/>
      </xdr:nvCxnSpPr>
      <xdr:spPr>
        <a:xfrm>
          <a:off x="19881850" y="14706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26" name="【児童館】&#10;一人当たり面積最大値テキスト"/>
        <xdr:cNvSpPr txBox="1"/>
      </xdr:nvSpPr>
      <xdr:spPr>
        <a:xfrm>
          <a:off x="19989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27" name="直線コネクタ 626"/>
        <xdr:cNvCxnSpPr/>
      </xdr:nvCxnSpPr>
      <xdr:spPr>
        <a:xfrm>
          <a:off x="19881850" y="1333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28" name="【児童館】&#10;一人当たり面積平均値テキスト"/>
        <xdr:cNvSpPr txBox="1"/>
      </xdr:nvSpPr>
      <xdr:spPr>
        <a:xfrm>
          <a:off x="199898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29" name="フローチャート: 判断 628"/>
        <xdr:cNvSpPr/>
      </xdr:nvSpPr>
      <xdr:spPr>
        <a:xfrm>
          <a:off x="199009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0" name="フローチャート: 判断 629"/>
        <xdr:cNvSpPr/>
      </xdr:nvSpPr>
      <xdr:spPr>
        <a:xfrm>
          <a:off x="19157950" y="14274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631" name="フローチャート: 判断 630"/>
        <xdr:cNvSpPr/>
      </xdr:nvSpPr>
      <xdr:spPr>
        <a:xfrm>
          <a:off x="1834515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1978025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1903095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1822450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743075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6630650" y="152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37" name="楕円 636"/>
        <xdr:cNvSpPr/>
      </xdr:nvSpPr>
      <xdr:spPr>
        <a:xfrm>
          <a:off x="199009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38" name="【児童館】&#10;一人当たり面積該当値テキスト"/>
        <xdr:cNvSpPr txBox="1"/>
      </xdr:nvSpPr>
      <xdr:spPr>
        <a:xfrm>
          <a:off x="199898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39" name="楕円 638"/>
        <xdr:cNvSpPr/>
      </xdr:nvSpPr>
      <xdr:spPr>
        <a:xfrm>
          <a:off x="19157950" y="14389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40" name="直線コネクタ 639"/>
        <xdr:cNvCxnSpPr/>
      </xdr:nvCxnSpPr>
      <xdr:spPr>
        <a:xfrm>
          <a:off x="19202400" y="144399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1" name="n_1aveValue【児童館】&#10;一人当たり面積"/>
        <xdr:cNvSpPr txBox="1"/>
      </xdr:nvSpPr>
      <xdr:spPr>
        <a:xfrm>
          <a:off x="189802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42" name="n_2aveValue【児童館】&#10;一人当たり面積"/>
        <xdr:cNvSpPr txBox="1"/>
      </xdr:nvSpPr>
      <xdr:spPr>
        <a:xfrm>
          <a:off x="181801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43" name="n_1mainValue【児童館】&#10;一人当たり面積"/>
        <xdr:cNvSpPr txBox="1"/>
      </xdr:nvSpPr>
      <xdr:spPr>
        <a:xfrm>
          <a:off x="189802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1207750" y="155956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1315700" y="16256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1315700" y="164592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2236450" y="16256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2236450" y="164592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3265150" y="16256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3265150" y="164592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1207750" y="167386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1169650" y="16548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1207750" y="1902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4" name="テキスト ボックス 653"/>
        <xdr:cNvSpPr txBox="1"/>
      </xdr:nvSpPr>
      <xdr:spPr>
        <a:xfrm>
          <a:off x="10842791" y="1888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55" name="直線コネクタ 654"/>
        <xdr:cNvCxnSpPr/>
      </xdr:nvCxnSpPr>
      <xdr:spPr>
        <a:xfrm>
          <a:off x="11207750" y="1873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56" name="テキスト ボックス 655"/>
        <xdr:cNvSpPr txBox="1"/>
      </xdr:nvSpPr>
      <xdr:spPr>
        <a:xfrm>
          <a:off x="10842791" y="1859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57" name="直線コネクタ 656"/>
        <xdr:cNvCxnSpPr/>
      </xdr:nvCxnSpPr>
      <xdr:spPr>
        <a:xfrm>
          <a:off x="11207750" y="18453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58" name="テキスト ボックス 657"/>
        <xdr:cNvSpPr txBox="1"/>
      </xdr:nvSpPr>
      <xdr:spPr>
        <a:xfrm>
          <a:off x="10842791" y="18310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659" name="直線コネクタ 658"/>
        <xdr:cNvCxnSpPr/>
      </xdr:nvCxnSpPr>
      <xdr:spPr>
        <a:xfrm>
          <a:off x="11207750" y="1816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660" name="テキスト ボックス 659"/>
        <xdr:cNvSpPr txBox="1"/>
      </xdr:nvSpPr>
      <xdr:spPr>
        <a:xfrm>
          <a:off x="10842791" y="18025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1207750" y="17881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0842791" y="17739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663" name="直線コネクタ 662"/>
        <xdr:cNvCxnSpPr/>
      </xdr:nvCxnSpPr>
      <xdr:spPr>
        <a:xfrm>
          <a:off x="11207750" y="17595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664" name="テキスト ボックス 663"/>
        <xdr:cNvSpPr txBox="1"/>
      </xdr:nvSpPr>
      <xdr:spPr>
        <a:xfrm>
          <a:off x="10842791" y="17453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65" name="直線コネクタ 664"/>
        <xdr:cNvCxnSpPr/>
      </xdr:nvCxnSpPr>
      <xdr:spPr>
        <a:xfrm>
          <a:off x="11207750" y="1731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66" name="テキスト ボックス 665"/>
        <xdr:cNvSpPr txBox="1"/>
      </xdr:nvSpPr>
      <xdr:spPr>
        <a:xfrm>
          <a:off x="10842791" y="1716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67" name="直線コネクタ 666"/>
        <xdr:cNvCxnSpPr/>
      </xdr:nvCxnSpPr>
      <xdr:spPr>
        <a:xfrm>
          <a:off x="11207750" y="1702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68" name="テキスト ボックス 667"/>
        <xdr:cNvSpPr txBox="1"/>
      </xdr:nvSpPr>
      <xdr:spPr>
        <a:xfrm>
          <a:off x="10842791" y="1688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1207750" y="16738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0797721" y="1659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1207750" y="167386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72" name="直線コネクタ 671"/>
        <xdr:cNvCxnSpPr/>
      </xdr:nvCxnSpPr>
      <xdr:spPr>
        <a:xfrm flipV="1">
          <a:off x="14699614" y="171700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73" name="【公民館】&#10;有形固定資産減価償却率最小値テキスト"/>
        <xdr:cNvSpPr txBox="1"/>
      </xdr:nvSpPr>
      <xdr:spPr>
        <a:xfrm>
          <a:off x="1473835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74" name="直線コネクタ 673"/>
        <xdr:cNvCxnSpPr/>
      </xdr:nvCxnSpPr>
      <xdr:spPr>
        <a:xfrm>
          <a:off x="14611350" y="18578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75" name="【公民館】&#10;有形固定資産減価償却率最大値テキスト"/>
        <xdr:cNvSpPr txBox="1"/>
      </xdr:nvSpPr>
      <xdr:spPr>
        <a:xfrm>
          <a:off x="14738350" y="1694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76" name="直線コネクタ 675"/>
        <xdr:cNvCxnSpPr/>
      </xdr:nvCxnSpPr>
      <xdr:spPr>
        <a:xfrm>
          <a:off x="14611350" y="17170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677" name="【公民館】&#10;有形固定資産減価償却率平均値テキスト"/>
        <xdr:cNvSpPr txBox="1"/>
      </xdr:nvSpPr>
      <xdr:spPr>
        <a:xfrm>
          <a:off x="14738350" y="1797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78" name="フローチャート: 判断 677"/>
        <xdr:cNvSpPr/>
      </xdr:nvSpPr>
      <xdr:spPr>
        <a:xfrm>
          <a:off x="14649450" y="179993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79" name="フローチャート: 判断 678"/>
        <xdr:cNvSpPr/>
      </xdr:nvSpPr>
      <xdr:spPr>
        <a:xfrm>
          <a:off x="13887450" y="1797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80" name="フローチャート: 判断 679"/>
        <xdr:cNvSpPr/>
      </xdr:nvSpPr>
      <xdr:spPr>
        <a:xfrm>
          <a:off x="130937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452880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376680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297305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217295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136650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113982</xdr:rowOff>
    </xdr:from>
    <xdr:to>
      <xdr:col>85</xdr:col>
      <xdr:colOff>177800</xdr:colOff>
      <xdr:row>105</xdr:row>
      <xdr:rowOff>44132</xdr:rowOff>
    </xdr:to>
    <xdr:sp macro="" textlink="">
      <xdr:nvSpPr>
        <xdr:cNvPr id="686" name="楕円 685"/>
        <xdr:cNvSpPr/>
      </xdr:nvSpPr>
      <xdr:spPr>
        <a:xfrm>
          <a:off x="14649450" y="1791938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136859</xdr:rowOff>
    </xdr:from>
    <xdr:ext cx="405111" cy="259045"/>
    <xdr:sp macro="" textlink="">
      <xdr:nvSpPr>
        <xdr:cNvPr id="687" name="【公民館】&#10;有形固定資産減価償却率該当値テキスト"/>
        <xdr:cNvSpPr txBox="1"/>
      </xdr:nvSpPr>
      <xdr:spPr>
        <a:xfrm>
          <a:off x="14738350" y="1777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688" name="楕円 687"/>
        <xdr:cNvSpPr/>
      </xdr:nvSpPr>
      <xdr:spPr>
        <a:xfrm>
          <a:off x="13887450" y="178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104</xdr:row>
      <xdr:rowOff>164782</xdr:rowOff>
    </xdr:to>
    <xdr:cxnSp macro="">
      <xdr:nvCxnSpPr>
        <xdr:cNvPr id="689" name="直線コネクタ 688"/>
        <xdr:cNvCxnSpPr/>
      </xdr:nvCxnSpPr>
      <xdr:spPr>
        <a:xfrm>
          <a:off x="13938250" y="17938750"/>
          <a:ext cx="762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690" name="n_1aveValue【公民館】&#10;有形固定資産減価償却率"/>
        <xdr:cNvSpPr txBox="1"/>
      </xdr:nvSpPr>
      <xdr:spPr>
        <a:xfrm>
          <a:off x="13742044" y="1806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91" name="n_2aveValue【公民館】&#10;有形固定資産減価償却率"/>
        <xdr:cNvSpPr txBox="1"/>
      </xdr:nvSpPr>
      <xdr:spPr>
        <a:xfrm>
          <a:off x="1296099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692" name="n_1mainValue【公民館】&#10;有形固定資産減価償却率"/>
        <xdr:cNvSpPr txBox="1"/>
      </xdr:nvSpPr>
      <xdr:spPr>
        <a:xfrm>
          <a:off x="137420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6459200" y="155956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6586200" y="16256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6586200" y="164592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7487900" y="16256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7487900" y="164592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18516600" y="162560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18516600" y="164592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6459200" y="167386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6440150" y="16548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6459200" y="1902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6459200" y="18643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6049171" y="1850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6459200" y="1826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6049171" y="1812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6459200" y="17881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6049171" y="17739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6459200" y="1750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6049171" y="17358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6459200" y="17119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6049171" y="1697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6459200" y="16738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6049171" y="1659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6459200" y="167386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716" name="直線コネクタ 715"/>
        <xdr:cNvCxnSpPr/>
      </xdr:nvCxnSpPr>
      <xdr:spPr>
        <a:xfrm flipV="1">
          <a:off x="19951064" y="172872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17" name="【公民館】&#10;一人当たり面積最小値テキスト"/>
        <xdr:cNvSpPr txBox="1"/>
      </xdr:nvSpPr>
      <xdr:spPr>
        <a:xfrm>
          <a:off x="19989800" y="186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18" name="直線コネクタ 717"/>
        <xdr:cNvCxnSpPr/>
      </xdr:nvCxnSpPr>
      <xdr:spPr>
        <a:xfrm>
          <a:off x="19881850" y="18597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719" name="【公民館】&#10;一人当たり面積最大値テキスト"/>
        <xdr:cNvSpPr txBox="1"/>
      </xdr:nvSpPr>
      <xdr:spPr>
        <a:xfrm>
          <a:off x="19989800" y="1706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720" name="直線コネクタ 719"/>
        <xdr:cNvCxnSpPr/>
      </xdr:nvCxnSpPr>
      <xdr:spPr>
        <a:xfrm>
          <a:off x="19881850" y="17287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21" name="【公民館】&#10;一人当たり面積平均値テキスト"/>
        <xdr:cNvSpPr txBox="1"/>
      </xdr:nvSpPr>
      <xdr:spPr>
        <a:xfrm>
          <a:off x="19989800" y="17969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22" name="フローチャート: 判断 721"/>
        <xdr:cNvSpPr/>
      </xdr:nvSpPr>
      <xdr:spPr>
        <a:xfrm>
          <a:off x="19900900" y="1799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23" name="フローチャート: 判断 722"/>
        <xdr:cNvSpPr/>
      </xdr:nvSpPr>
      <xdr:spPr>
        <a:xfrm>
          <a:off x="19157950" y="1805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24" name="フローチャート: 判断 723"/>
        <xdr:cNvSpPr/>
      </xdr:nvSpPr>
      <xdr:spPr>
        <a:xfrm>
          <a:off x="18345150" y="1808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1978025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1903095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1822450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743075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6630650" y="190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139700</xdr:rowOff>
    </xdr:from>
    <xdr:to>
      <xdr:col>116</xdr:col>
      <xdr:colOff>114300</xdr:colOff>
      <xdr:row>101</xdr:row>
      <xdr:rowOff>69850</xdr:rowOff>
    </xdr:to>
    <xdr:sp macro="" textlink="">
      <xdr:nvSpPr>
        <xdr:cNvPr id="730" name="楕円 729"/>
        <xdr:cNvSpPr/>
      </xdr:nvSpPr>
      <xdr:spPr>
        <a:xfrm>
          <a:off x="19900900" y="1725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69867</xdr:rowOff>
    </xdr:from>
    <xdr:ext cx="469744" cy="259045"/>
    <xdr:sp macro="" textlink="">
      <xdr:nvSpPr>
        <xdr:cNvPr id="731" name="【公民館】&#10;一人当たり面積該当値テキスト"/>
        <xdr:cNvSpPr txBox="1"/>
      </xdr:nvSpPr>
      <xdr:spPr>
        <a:xfrm>
          <a:off x="19989800" y="1718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105411</xdr:rowOff>
    </xdr:from>
    <xdr:to>
      <xdr:col>112</xdr:col>
      <xdr:colOff>38100</xdr:colOff>
      <xdr:row>102</xdr:row>
      <xdr:rowOff>35561</xdr:rowOff>
    </xdr:to>
    <xdr:sp macro="" textlink="">
      <xdr:nvSpPr>
        <xdr:cNvPr id="732" name="楕円 731"/>
        <xdr:cNvSpPr/>
      </xdr:nvSpPr>
      <xdr:spPr>
        <a:xfrm>
          <a:off x="19157950" y="17396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19050</xdr:rowOff>
    </xdr:from>
    <xdr:to>
      <xdr:col>116</xdr:col>
      <xdr:colOff>63500</xdr:colOff>
      <xdr:row>101</xdr:row>
      <xdr:rowOff>156211</xdr:rowOff>
    </xdr:to>
    <xdr:cxnSp macro="">
      <xdr:nvCxnSpPr>
        <xdr:cNvPr id="733" name="直線コネクタ 732"/>
        <xdr:cNvCxnSpPr/>
      </xdr:nvCxnSpPr>
      <xdr:spPr>
        <a:xfrm flipV="1">
          <a:off x="19202400" y="17310100"/>
          <a:ext cx="7493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34" name="n_1aveValue【公民館】&#10;一人当たり面積"/>
        <xdr:cNvSpPr txBox="1"/>
      </xdr:nvSpPr>
      <xdr:spPr>
        <a:xfrm>
          <a:off x="18980227" y="181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35" name="n_2aveValue【公民館】&#10;一人当たり面積"/>
        <xdr:cNvSpPr txBox="1"/>
      </xdr:nvSpPr>
      <xdr:spPr>
        <a:xfrm>
          <a:off x="18180127"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52088</xdr:rowOff>
    </xdr:from>
    <xdr:ext cx="469744" cy="259045"/>
    <xdr:sp macro="" textlink="">
      <xdr:nvSpPr>
        <xdr:cNvPr id="736" name="n_1mainValue【公民館】&#10;一人当たり面積"/>
        <xdr:cNvSpPr txBox="1"/>
      </xdr:nvSpPr>
      <xdr:spPr>
        <a:xfrm>
          <a:off x="18980227" y="171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685800" y="194056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685800" y="194691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762000" y="197231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ほとんどの類型において、有形固定資産減価償却率は類似団体平均と同等であるが、認定子ども園・幼稚園・保育所及び児童館については、大きく類似団体平均を上回っている。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認定子ども園・幼稚園・保育所については、昭和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年代に高度経済成長に伴う保育ニーズの高まりに合わせて整備されており、老朽化が顕著であるとともに一人当たり面積も大きくなっている。平成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保育園再編基本構想を策定し、公私連携型方式等での建て替えや民間保育園の比率を増やしていく等、保育園の再編を行い、老朽化対策や適正配置を進めており、維持管理に係る経費等の増加に留意しつつ、引き続き、ニーズに応える子育て環境の整備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児童館についても、建築から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年近く経過したものが多く、建て替えも含めた老朽化対策に取り組んでいく必要がある。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92075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714500"/>
          <a:ext cx="30861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89000"/>
          <a:ext cx="13716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525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21920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414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90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5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33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2934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96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640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313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9871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33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1776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2164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108450" y="72803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216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108450" y="566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2164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12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384550" y="6507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57175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71" name="楕円 70"/>
        <xdr:cNvSpPr/>
      </xdr:nvSpPr>
      <xdr:spPr>
        <a:xfrm>
          <a:off x="4127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41746</xdr:rowOff>
    </xdr:from>
    <xdr:ext cx="405111" cy="259045"/>
    <xdr:sp macro="" textlink="">
      <xdr:nvSpPr>
        <xdr:cNvPr id="72" name="【図書館】&#10;有形固定資産減価償却率該当値テキスト"/>
        <xdr:cNvSpPr txBox="1"/>
      </xdr:nvSpPr>
      <xdr:spPr>
        <a:xfrm>
          <a:off x="4216400" y="638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3" name="楕円 72"/>
        <xdr:cNvSpPr/>
      </xdr:nvSpPr>
      <xdr:spPr>
        <a:xfrm>
          <a:off x="3384550" y="65649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69669</xdr:rowOff>
    </xdr:from>
    <xdr:to>
      <xdr:col>24</xdr:col>
      <xdr:colOff>63500</xdr:colOff>
      <xdr:row>38</xdr:row>
      <xdr:rowOff>100693</xdr:rowOff>
    </xdr:to>
    <xdr:cxnSp macro="">
      <xdr:nvCxnSpPr>
        <xdr:cNvPr id="74" name="直線コネクタ 73"/>
        <xdr:cNvCxnSpPr/>
      </xdr:nvCxnSpPr>
      <xdr:spPr>
        <a:xfrm flipV="1">
          <a:off x="3429000" y="6584769"/>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110870</xdr:rowOff>
    </xdr:from>
    <xdr:ext cx="405111" cy="259045"/>
    <xdr:sp macro="" textlink="">
      <xdr:nvSpPr>
        <xdr:cNvPr id="75" name="n_1aveValue【図書館】&#10;有形固定資産減価償却率"/>
        <xdr:cNvSpPr txBox="1"/>
      </xdr:nvSpPr>
      <xdr:spPr>
        <a:xfrm>
          <a:off x="32391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6" name="n_2aveValue【図書館】&#10;有形固定資産減価償却率"/>
        <xdr:cNvSpPr txBox="1"/>
      </xdr:nvSpPr>
      <xdr:spPr>
        <a:xfrm>
          <a:off x="2439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142620</xdr:rowOff>
    </xdr:from>
    <xdr:ext cx="405111" cy="259045"/>
    <xdr:sp macro="" textlink="">
      <xdr:nvSpPr>
        <xdr:cNvPr id="77" name="n_1mainValue【図書館】&#10;有形固定資産減価償却率"/>
        <xdr:cNvSpPr txBox="1"/>
      </xdr:nvSpPr>
      <xdr:spPr>
        <a:xfrm>
          <a:off x="32391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95630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0642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0642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9850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9850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013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013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33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9182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956300" y="72934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5272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956300" y="6966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5272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956300" y="6640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956300" y="6313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5272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956300" y="59871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5272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95630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5272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33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5956300" y="533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xdr:cNvCxnSpPr/>
      </xdr:nvCxnSpPr>
      <xdr:spPr>
        <a:xfrm flipV="1">
          <a:off x="942911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xdr:cNvSpPr txBox="1"/>
      </xdr:nvSpPr>
      <xdr:spPr>
        <a:xfrm>
          <a:off x="946785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xdr:cNvCxnSpPr/>
      </xdr:nvCxnSpPr>
      <xdr:spPr>
        <a:xfrm>
          <a:off x="9359900" y="7249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946785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9359900" y="5867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08" name="【図書館】&#10;一人当たり面積平均値テキスト"/>
        <xdr:cNvSpPr txBox="1"/>
      </xdr:nvSpPr>
      <xdr:spPr>
        <a:xfrm>
          <a:off x="946785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xdr:cNvSpPr/>
      </xdr:nvSpPr>
      <xdr:spPr>
        <a:xfrm>
          <a:off x="9398000" y="68289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xdr:cNvSpPr/>
      </xdr:nvSpPr>
      <xdr:spPr>
        <a:xfrm>
          <a:off x="86360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1" name="フローチャート: 判断 110"/>
        <xdr:cNvSpPr/>
      </xdr:nvSpPr>
      <xdr:spPr>
        <a:xfrm>
          <a:off x="7842250" y="6905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715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90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14515</xdr:rowOff>
    </xdr:from>
    <xdr:to>
      <xdr:col>55</xdr:col>
      <xdr:colOff>50800</xdr:colOff>
      <xdr:row>40</xdr:row>
      <xdr:rowOff>116115</xdr:rowOff>
    </xdr:to>
    <xdr:sp macro="" textlink="">
      <xdr:nvSpPr>
        <xdr:cNvPr id="117" name="楕円 116"/>
        <xdr:cNvSpPr/>
      </xdr:nvSpPr>
      <xdr:spPr>
        <a:xfrm>
          <a:off x="9398000" y="68725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164392</xdr:rowOff>
    </xdr:from>
    <xdr:ext cx="469744" cy="259045"/>
    <xdr:sp macro="" textlink="">
      <xdr:nvSpPr>
        <xdr:cNvPr id="118" name="【図書館】&#10;一人当たり面積該当値テキスト"/>
        <xdr:cNvSpPr txBox="1"/>
      </xdr:nvSpPr>
      <xdr:spPr>
        <a:xfrm>
          <a:off x="9467850" y="685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14515</xdr:rowOff>
    </xdr:from>
    <xdr:to>
      <xdr:col>50</xdr:col>
      <xdr:colOff>165100</xdr:colOff>
      <xdr:row>40</xdr:row>
      <xdr:rowOff>116115</xdr:rowOff>
    </xdr:to>
    <xdr:sp macro="" textlink="">
      <xdr:nvSpPr>
        <xdr:cNvPr id="119" name="楕円 118"/>
        <xdr:cNvSpPr/>
      </xdr:nvSpPr>
      <xdr:spPr>
        <a:xfrm>
          <a:off x="86360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65315</xdr:rowOff>
    </xdr:from>
    <xdr:to>
      <xdr:col>55</xdr:col>
      <xdr:colOff>0</xdr:colOff>
      <xdr:row>40</xdr:row>
      <xdr:rowOff>65315</xdr:rowOff>
    </xdr:to>
    <xdr:cxnSp macro="">
      <xdr:nvCxnSpPr>
        <xdr:cNvPr id="120" name="直線コネクタ 119"/>
        <xdr:cNvCxnSpPr/>
      </xdr:nvCxnSpPr>
      <xdr:spPr>
        <a:xfrm>
          <a:off x="8686800" y="69233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1" name="n_1aveValue【図書館】&#10;一人当たり面積"/>
        <xdr:cNvSpPr txBox="1"/>
      </xdr:nvSpPr>
      <xdr:spPr>
        <a:xfrm>
          <a:off x="845827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165299</xdr:rowOff>
    </xdr:from>
    <xdr:ext cx="469744" cy="259045"/>
    <xdr:sp macro="" textlink="">
      <xdr:nvSpPr>
        <xdr:cNvPr id="122" name="n_2aveValue【図書館】&#10;一人当たり面積"/>
        <xdr:cNvSpPr txBox="1"/>
      </xdr:nvSpPr>
      <xdr:spPr>
        <a:xfrm>
          <a:off x="76772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107242</xdr:rowOff>
    </xdr:from>
    <xdr:ext cx="469744" cy="259045"/>
    <xdr:sp macro="" textlink="">
      <xdr:nvSpPr>
        <xdr:cNvPr id="123" name="n_1mainValue【図書館】&#10;一人当たり面積"/>
        <xdr:cNvSpPr txBox="1"/>
      </xdr:nvSpPr>
      <xdr:spPr>
        <a:xfrm>
          <a:off x="845827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6858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128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128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7145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7145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27432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27432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685800" y="914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685800" y="111034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3849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685800" y="1077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3989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685800" y="10450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3989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685800" y="101237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398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685800" y="97971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3989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7577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85800" y="914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757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685800" y="914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xdr:cNvCxnSpPr/>
      </xdr:nvCxnSpPr>
      <xdr:spPr>
        <a:xfrm flipV="1">
          <a:off x="41776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xdr:cNvSpPr txBox="1"/>
      </xdr:nvSpPr>
      <xdr:spPr>
        <a:xfrm>
          <a:off x="4216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xdr:cNvCxnSpPr/>
      </xdr:nvCxnSpPr>
      <xdr:spPr>
        <a:xfrm>
          <a:off x="4108450" y="1091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2164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108450" y="9624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4" name="【体育館・プール】&#10;有形固定資産減価償却率平均値テキスト"/>
        <xdr:cNvSpPr txBox="1"/>
      </xdr:nvSpPr>
      <xdr:spPr>
        <a:xfrm>
          <a:off x="42164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xdr:cNvSpPr/>
      </xdr:nvSpPr>
      <xdr:spPr>
        <a:xfrm>
          <a:off x="412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xdr:cNvSpPr/>
      </xdr:nvSpPr>
      <xdr:spPr>
        <a:xfrm>
          <a:off x="3384550" y="101186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57" name="フローチャート: 判断 156"/>
        <xdr:cNvSpPr/>
      </xdr:nvSpPr>
      <xdr:spPr>
        <a:xfrm>
          <a:off x="257175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006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257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4511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57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76563</xdr:rowOff>
    </xdr:from>
    <xdr:to>
      <xdr:col>24</xdr:col>
      <xdr:colOff>114300</xdr:colOff>
      <xdr:row>58</xdr:row>
      <xdr:rowOff>6713</xdr:rowOff>
    </xdr:to>
    <xdr:sp macro="" textlink="">
      <xdr:nvSpPr>
        <xdr:cNvPr id="163" name="楕円 162"/>
        <xdr:cNvSpPr/>
      </xdr:nvSpPr>
      <xdr:spPr>
        <a:xfrm>
          <a:off x="4127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99440</xdr:rowOff>
    </xdr:from>
    <xdr:ext cx="405111" cy="259045"/>
    <xdr:sp macro="" textlink="">
      <xdr:nvSpPr>
        <xdr:cNvPr id="164" name="【体育館・プール】&#10;有形固定資産減価償却率該当値テキスト"/>
        <xdr:cNvSpPr txBox="1"/>
      </xdr:nvSpPr>
      <xdr:spPr>
        <a:xfrm>
          <a:off x="4216400" y="970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96157</xdr:rowOff>
    </xdr:from>
    <xdr:to>
      <xdr:col>20</xdr:col>
      <xdr:colOff>38100</xdr:colOff>
      <xdr:row>58</xdr:row>
      <xdr:rowOff>26307</xdr:rowOff>
    </xdr:to>
    <xdr:sp macro="" textlink="">
      <xdr:nvSpPr>
        <xdr:cNvPr id="165" name="楕円 164"/>
        <xdr:cNvSpPr/>
      </xdr:nvSpPr>
      <xdr:spPr>
        <a:xfrm>
          <a:off x="3384550" y="9868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127363</xdr:rowOff>
    </xdr:from>
    <xdr:to>
      <xdr:col>24</xdr:col>
      <xdr:colOff>63500</xdr:colOff>
      <xdr:row>57</xdr:row>
      <xdr:rowOff>146957</xdr:rowOff>
    </xdr:to>
    <xdr:cxnSp macro="">
      <xdr:nvCxnSpPr>
        <xdr:cNvPr id="166" name="直線コネクタ 165"/>
        <xdr:cNvCxnSpPr/>
      </xdr:nvCxnSpPr>
      <xdr:spPr>
        <a:xfrm flipV="1">
          <a:off x="3429000" y="9900013"/>
          <a:ext cx="7493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67" name="n_1aveValue【体育館・プール】&#10;有形固定資産減価償却率"/>
        <xdr:cNvSpPr txBox="1"/>
      </xdr:nvSpPr>
      <xdr:spPr>
        <a:xfrm>
          <a:off x="32391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68" name="n_2aveValue【体育館・プール】&#10;有形固定資産減価償却率"/>
        <xdr:cNvSpPr txBox="1"/>
      </xdr:nvSpPr>
      <xdr:spPr>
        <a:xfrm>
          <a:off x="2439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42834</xdr:rowOff>
    </xdr:from>
    <xdr:ext cx="405111" cy="259045"/>
    <xdr:sp macro="" textlink="">
      <xdr:nvSpPr>
        <xdr:cNvPr id="169" name="n_1mainValue【体育館・プール】&#10;有形固定資産減価償却率"/>
        <xdr:cNvSpPr txBox="1"/>
      </xdr:nvSpPr>
      <xdr:spPr>
        <a:xfrm>
          <a:off x="32391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595630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0642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0642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69850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69850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0137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0137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5956300" y="914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59182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595630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595630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55272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5956300" y="1051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55272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595630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55272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595630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55272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956300" y="914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55272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5956300" y="914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xdr:cNvCxnSpPr/>
      </xdr:nvCxnSpPr>
      <xdr:spPr>
        <a:xfrm flipV="1">
          <a:off x="942911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xdr:cNvSpPr txBox="1"/>
      </xdr:nvSpPr>
      <xdr:spPr>
        <a:xfrm>
          <a:off x="946785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xdr:cNvCxnSpPr/>
      </xdr:nvCxnSpPr>
      <xdr:spPr>
        <a:xfrm>
          <a:off x="9359900" y="10858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xdr:cNvSpPr txBox="1"/>
      </xdr:nvSpPr>
      <xdr:spPr>
        <a:xfrm>
          <a:off x="946785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xdr:cNvCxnSpPr/>
      </xdr:nvCxnSpPr>
      <xdr:spPr>
        <a:xfrm>
          <a:off x="9359900" y="98389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96" name="【体育館・プール】&#10;一人当たり面積平均値テキスト"/>
        <xdr:cNvSpPr txBox="1"/>
      </xdr:nvSpPr>
      <xdr:spPr>
        <a:xfrm>
          <a:off x="946785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xdr:cNvSpPr/>
      </xdr:nvSpPr>
      <xdr:spPr>
        <a:xfrm>
          <a:off x="9398000" y="104099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xdr:cNvSpPr/>
      </xdr:nvSpPr>
      <xdr:spPr>
        <a:xfrm>
          <a:off x="8636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199" name="フローチャート: 判断 198"/>
        <xdr:cNvSpPr/>
      </xdr:nvSpPr>
      <xdr:spPr>
        <a:xfrm>
          <a:off x="7842250" y="103916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7715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690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150368</xdr:rowOff>
    </xdr:from>
    <xdr:to>
      <xdr:col>55</xdr:col>
      <xdr:colOff>50800</xdr:colOff>
      <xdr:row>59</xdr:row>
      <xdr:rowOff>80518</xdr:rowOff>
    </xdr:to>
    <xdr:sp macro="" textlink="">
      <xdr:nvSpPr>
        <xdr:cNvPr id="205" name="楕円 204"/>
        <xdr:cNvSpPr/>
      </xdr:nvSpPr>
      <xdr:spPr>
        <a:xfrm>
          <a:off x="9398000" y="100944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1795</xdr:rowOff>
    </xdr:from>
    <xdr:ext cx="469744" cy="259045"/>
    <xdr:sp macro="" textlink="">
      <xdr:nvSpPr>
        <xdr:cNvPr id="206" name="【体育館・プール】&#10;一人当たり面積該当値テキスト"/>
        <xdr:cNvSpPr txBox="1"/>
      </xdr:nvSpPr>
      <xdr:spPr>
        <a:xfrm>
          <a:off x="9467850" y="994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104648</xdr:rowOff>
    </xdr:from>
    <xdr:to>
      <xdr:col>50</xdr:col>
      <xdr:colOff>165100</xdr:colOff>
      <xdr:row>59</xdr:row>
      <xdr:rowOff>34798</xdr:rowOff>
    </xdr:to>
    <xdr:sp macro="" textlink="">
      <xdr:nvSpPr>
        <xdr:cNvPr id="207" name="楕円 206"/>
        <xdr:cNvSpPr/>
      </xdr:nvSpPr>
      <xdr:spPr>
        <a:xfrm>
          <a:off x="86360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155448</xdr:rowOff>
    </xdr:from>
    <xdr:to>
      <xdr:col>55</xdr:col>
      <xdr:colOff>0</xdr:colOff>
      <xdr:row>59</xdr:row>
      <xdr:rowOff>29718</xdr:rowOff>
    </xdr:to>
    <xdr:cxnSp macro="">
      <xdr:nvCxnSpPr>
        <xdr:cNvPr id="208" name="直線コネクタ 207"/>
        <xdr:cNvCxnSpPr/>
      </xdr:nvCxnSpPr>
      <xdr:spPr>
        <a:xfrm>
          <a:off x="8686800" y="10099548"/>
          <a:ext cx="7429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09" name="n_1aveValue【体育館・プール】&#10;一人当たり面積"/>
        <xdr:cNvSpPr txBox="1"/>
      </xdr:nvSpPr>
      <xdr:spPr>
        <a:xfrm>
          <a:off x="845827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10" name="n_2aveValue【体育館・プール】&#10;一人当たり面積"/>
        <xdr:cNvSpPr txBox="1"/>
      </xdr:nvSpPr>
      <xdr:spPr>
        <a:xfrm>
          <a:off x="76772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51325</xdr:rowOff>
    </xdr:from>
    <xdr:ext cx="469744" cy="259045"/>
    <xdr:sp macro="" textlink="">
      <xdr:nvSpPr>
        <xdr:cNvPr id="211" name="n_1mainValue【体育館・プール】&#10;一人当たり面積"/>
        <xdr:cNvSpPr txBox="1"/>
      </xdr:nvSpPr>
      <xdr:spPr>
        <a:xfrm>
          <a:off x="845827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858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128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128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7145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7145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27432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27432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85800" y="1295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3989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685800" y="1491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3989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685800" y="14586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3989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685800" y="142602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3989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685800" y="13933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398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685800" y="136071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3989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3989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3989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685800" y="1295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38" name="直線コネクタ 237"/>
        <xdr:cNvCxnSpPr/>
      </xdr:nvCxnSpPr>
      <xdr:spPr>
        <a:xfrm flipV="1">
          <a:off x="41776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2164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108450" y="14812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41" name="【福祉施設】&#10;有形固定資産減価償却率最大値テキスト"/>
        <xdr:cNvSpPr txBox="1"/>
      </xdr:nvSpPr>
      <xdr:spPr>
        <a:xfrm>
          <a:off x="42164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42" name="直線コネクタ 241"/>
        <xdr:cNvCxnSpPr/>
      </xdr:nvCxnSpPr>
      <xdr:spPr>
        <a:xfrm>
          <a:off x="4108450" y="132544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43" name="【福祉施設】&#10;有形固定資産減価償却率平均値テキスト"/>
        <xdr:cNvSpPr txBox="1"/>
      </xdr:nvSpPr>
      <xdr:spPr>
        <a:xfrm>
          <a:off x="42164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44" name="フローチャート: 判断 243"/>
        <xdr:cNvSpPr/>
      </xdr:nvSpPr>
      <xdr:spPr>
        <a:xfrm>
          <a:off x="4127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45" name="フローチャート: 判断 244"/>
        <xdr:cNvSpPr/>
      </xdr:nvSpPr>
      <xdr:spPr>
        <a:xfrm>
          <a:off x="3384550" y="14046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46" name="フローチャート: 判断 245"/>
        <xdr:cNvSpPr/>
      </xdr:nvSpPr>
      <xdr:spPr>
        <a:xfrm>
          <a:off x="257175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006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257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4511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57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62412</xdr:rowOff>
    </xdr:from>
    <xdr:to>
      <xdr:col>24</xdr:col>
      <xdr:colOff>114300</xdr:colOff>
      <xdr:row>78</xdr:row>
      <xdr:rowOff>164012</xdr:rowOff>
    </xdr:to>
    <xdr:sp macro="" textlink="">
      <xdr:nvSpPr>
        <xdr:cNvPr id="252" name="楕円 251"/>
        <xdr:cNvSpPr/>
      </xdr:nvSpPr>
      <xdr:spPr>
        <a:xfrm>
          <a:off x="4127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85289</xdr:rowOff>
    </xdr:from>
    <xdr:ext cx="405111" cy="259045"/>
    <xdr:sp macro="" textlink="">
      <xdr:nvSpPr>
        <xdr:cNvPr id="253" name="【福祉施設】&#10;有形固定資産減価償却率該当値テキスト"/>
        <xdr:cNvSpPr txBox="1"/>
      </xdr:nvSpPr>
      <xdr:spPr>
        <a:xfrm>
          <a:off x="4216400" y="1328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144055</xdr:rowOff>
    </xdr:from>
    <xdr:to>
      <xdr:col>20</xdr:col>
      <xdr:colOff>38100</xdr:colOff>
      <xdr:row>79</xdr:row>
      <xdr:rowOff>74205</xdr:rowOff>
    </xdr:to>
    <xdr:sp macro="" textlink="">
      <xdr:nvSpPr>
        <xdr:cNvPr id="254" name="楕円 253"/>
        <xdr:cNvSpPr/>
      </xdr:nvSpPr>
      <xdr:spPr>
        <a:xfrm>
          <a:off x="3384550" y="135171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113212</xdr:rowOff>
    </xdr:from>
    <xdr:to>
      <xdr:col>24</xdr:col>
      <xdr:colOff>63500</xdr:colOff>
      <xdr:row>79</xdr:row>
      <xdr:rowOff>23405</xdr:rowOff>
    </xdr:to>
    <xdr:cxnSp macro="">
      <xdr:nvCxnSpPr>
        <xdr:cNvPr id="255" name="直線コネクタ 254"/>
        <xdr:cNvCxnSpPr/>
      </xdr:nvCxnSpPr>
      <xdr:spPr>
        <a:xfrm flipV="1">
          <a:off x="3429000" y="13486312"/>
          <a:ext cx="7493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80027</xdr:rowOff>
    </xdr:from>
    <xdr:ext cx="405111" cy="259045"/>
    <xdr:sp macro="" textlink="">
      <xdr:nvSpPr>
        <xdr:cNvPr id="256" name="n_1aveValue【福祉施設】&#10;有形固定資産減価償却率"/>
        <xdr:cNvSpPr txBox="1"/>
      </xdr:nvSpPr>
      <xdr:spPr>
        <a:xfrm>
          <a:off x="32391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113591</xdr:rowOff>
    </xdr:from>
    <xdr:ext cx="405111" cy="259045"/>
    <xdr:sp macro="" textlink="">
      <xdr:nvSpPr>
        <xdr:cNvPr id="257" name="n_2aveValue【福祉施設】&#10;有形固定資産減価償却率"/>
        <xdr:cNvSpPr txBox="1"/>
      </xdr:nvSpPr>
      <xdr:spPr>
        <a:xfrm>
          <a:off x="24390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90732</xdr:rowOff>
    </xdr:from>
    <xdr:ext cx="405111" cy="259045"/>
    <xdr:sp macro="" textlink="">
      <xdr:nvSpPr>
        <xdr:cNvPr id="258" name="n_1mainValue【福祉施設】&#10;有形固定資産減価償却率"/>
        <xdr:cNvSpPr txBox="1"/>
      </xdr:nvSpPr>
      <xdr:spPr>
        <a:xfrm>
          <a:off x="32391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595630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0642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0642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69850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69850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0137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0137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5956300" y="1295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59182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595630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5956300" y="149134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55272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5956300" y="14586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55272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5956300" y="142602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55272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5956300" y="13933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5956300" y="136071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55272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595630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55272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5956300"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55272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5956300" y="1295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84" name="直線コネクタ 283"/>
        <xdr:cNvCxnSpPr/>
      </xdr:nvCxnSpPr>
      <xdr:spPr>
        <a:xfrm flipV="1">
          <a:off x="942911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85" name="【福祉施設】&#10;一人当たり面積最小値テキスト"/>
        <xdr:cNvSpPr txBox="1"/>
      </xdr:nvSpPr>
      <xdr:spPr>
        <a:xfrm>
          <a:off x="946785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86" name="直線コネクタ 285"/>
        <xdr:cNvCxnSpPr/>
      </xdr:nvCxnSpPr>
      <xdr:spPr>
        <a:xfrm>
          <a:off x="9359900" y="14815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87" name="【福祉施設】&#10;一人当たり面積最大値テキスト"/>
        <xdr:cNvSpPr txBox="1"/>
      </xdr:nvSpPr>
      <xdr:spPr>
        <a:xfrm>
          <a:off x="946785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88" name="直線コネクタ 287"/>
        <xdr:cNvCxnSpPr/>
      </xdr:nvCxnSpPr>
      <xdr:spPr>
        <a:xfrm>
          <a:off x="9359900" y="13231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116313</xdr:rowOff>
    </xdr:from>
    <xdr:ext cx="469744" cy="259045"/>
    <xdr:sp macro="" textlink="">
      <xdr:nvSpPr>
        <xdr:cNvPr id="289" name="【福祉施設】&#10;一人当たり面積平均値テキスト"/>
        <xdr:cNvSpPr txBox="1"/>
      </xdr:nvSpPr>
      <xdr:spPr>
        <a:xfrm>
          <a:off x="9467850" y="1383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90" name="フローチャート: 判断 289"/>
        <xdr:cNvSpPr/>
      </xdr:nvSpPr>
      <xdr:spPr>
        <a:xfrm>
          <a:off x="9398000" y="139808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91" name="フローチャート: 判断 290"/>
        <xdr:cNvSpPr/>
      </xdr:nvSpPr>
      <xdr:spPr>
        <a:xfrm>
          <a:off x="86360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292" name="フローチャート: 判断 291"/>
        <xdr:cNvSpPr/>
      </xdr:nvSpPr>
      <xdr:spPr>
        <a:xfrm>
          <a:off x="7842250" y="139645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7715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690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19957</xdr:rowOff>
    </xdr:from>
    <xdr:to>
      <xdr:col>55</xdr:col>
      <xdr:colOff>50800</xdr:colOff>
      <xdr:row>86</xdr:row>
      <xdr:rowOff>121557</xdr:rowOff>
    </xdr:to>
    <xdr:sp macro="" textlink="">
      <xdr:nvSpPr>
        <xdr:cNvPr id="298" name="楕円 297"/>
        <xdr:cNvSpPr/>
      </xdr:nvSpPr>
      <xdr:spPr>
        <a:xfrm>
          <a:off x="9398000" y="147646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106334</xdr:rowOff>
    </xdr:from>
    <xdr:ext cx="469744" cy="259045"/>
    <xdr:sp macro="" textlink="">
      <xdr:nvSpPr>
        <xdr:cNvPr id="299" name="【福祉施設】&#10;一人当たり面積該当値テキスト"/>
        <xdr:cNvSpPr txBox="1"/>
      </xdr:nvSpPr>
      <xdr:spPr>
        <a:xfrm>
          <a:off x="946785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00" name="楕円 299"/>
        <xdr:cNvSpPr/>
      </xdr:nvSpPr>
      <xdr:spPr>
        <a:xfrm>
          <a:off x="86360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70757</xdr:rowOff>
    </xdr:from>
    <xdr:to>
      <xdr:col>55</xdr:col>
      <xdr:colOff>0</xdr:colOff>
      <xdr:row>86</xdr:row>
      <xdr:rowOff>70757</xdr:rowOff>
    </xdr:to>
    <xdr:cxnSp macro="">
      <xdr:nvCxnSpPr>
        <xdr:cNvPr id="301" name="直線コネクタ 300"/>
        <xdr:cNvCxnSpPr/>
      </xdr:nvCxnSpPr>
      <xdr:spPr>
        <a:xfrm>
          <a:off x="8686800" y="148154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56441</xdr:rowOff>
    </xdr:from>
    <xdr:ext cx="469744" cy="259045"/>
    <xdr:sp macro="" textlink="">
      <xdr:nvSpPr>
        <xdr:cNvPr id="302" name="n_1aveValue【福祉施設】&#10;一人当たり面積"/>
        <xdr:cNvSpPr txBox="1"/>
      </xdr:nvSpPr>
      <xdr:spPr>
        <a:xfrm>
          <a:off x="845827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23784</xdr:rowOff>
    </xdr:from>
    <xdr:ext cx="469744" cy="259045"/>
    <xdr:sp macro="" textlink="">
      <xdr:nvSpPr>
        <xdr:cNvPr id="303" name="n_2aveValue【福祉施設】&#10;一人当たり面積"/>
        <xdr:cNvSpPr txBox="1"/>
      </xdr:nvSpPr>
      <xdr:spPr>
        <a:xfrm>
          <a:off x="76772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04" name="n_1mainValue【福祉施設】&#10;一人当たり面積"/>
        <xdr:cNvSpPr txBox="1"/>
      </xdr:nvSpPr>
      <xdr:spPr>
        <a:xfrm>
          <a:off x="845827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6858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128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128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7145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7145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27432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27432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685800" y="1676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685800" y="1905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3849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6" name="直線コネクタ 315"/>
        <xdr:cNvCxnSpPr/>
      </xdr:nvCxnSpPr>
      <xdr:spPr>
        <a:xfrm>
          <a:off x="6858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7" name="テキスト ボックス 316"/>
        <xdr:cNvSpPr txBox="1"/>
      </xdr:nvSpPr>
      <xdr:spPr>
        <a:xfrm>
          <a:off x="33989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8" name="直線コネクタ 317"/>
        <xdr:cNvCxnSpPr/>
      </xdr:nvCxnSpPr>
      <xdr:spPr>
        <a:xfrm>
          <a:off x="685800" y="1813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9" name="テキスト ボックス 318"/>
        <xdr:cNvSpPr txBox="1"/>
      </xdr:nvSpPr>
      <xdr:spPr>
        <a:xfrm>
          <a:off x="33989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0" name="直線コネクタ 319"/>
        <xdr:cNvCxnSpPr/>
      </xdr:nvCxnSpPr>
      <xdr:spPr>
        <a:xfrm>
          <a:off x="685800" y="1767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1" name="テキスト ボックス 320"/>
        <xdr:cNvSpPr txBox="1"/>
      </xdr:nvSpPr>
      <xdr:spPr>
        <a:xfrm>
          <a:off x="33989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2" name="直線コネクタ 321"/>
        <xdr:cNvCxnSpPr/>
      </xdr:nvCxnSpPr>
      <xdr:spPr>
        <a:xfrm>
          <a:off x="6858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3" name="テキスト ボックス 322"/>
        <xdr:cNvSpPr txBox="1"/>
      </xdr:nvSpPr>
      <xdr:spPr>
        <a:xfrm>
          <a:off x="33989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6858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757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685800" y="1676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27" name="直線コネクタ 326"/>
        <xdr:cNvCxnSpPr/>
      </xdr:nvCxnSpPr>
      <xdr:spPr>
        <a:xfrm flipV="1">
          <a:off x="41776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28" name="【市民会館】&#10;有形固定資産減価償却率最小値テキスト"/>
        <xdr:cNvSpPr txBox="1"/>
      </xdr:nvSpPr>
      <xdr:spPr>
        <a:xfrm>
          <a:off x="42164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29" name="直線コネクタ 328"/>
        <xdr:cNvCxnSpPr/>
      </xdr:nvCxnSpPr>
      <xdr:spPr>
        <a:xfrm>
          <a:off x="4108450" y="18272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30" name="【市民会館】&#10;有形固定資産減価償却率最大値テキスト"/>
        <xdr:cNvSpPr txBox="1"/>
      </xdr:nvSpPr>
      <xdr:spPr>
        <a:xfrm>
          <a:off x="42164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31" name="直線コネクタ 330"/>
        <xdr:cNvCxnSpPr/>
      </xdr:nvCxnSpPr>
      <xdr:spPr>
        <a:xfrm>
          <a:off x="4108450" y="17120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332" name="【市民会館】&#10;有形固定資産減価償却率平均値テキスト"/>
        <xdr:cNvSpPr txBox="1"/>
      </xdr:nvSpPr>
      <xdr:spPr>
        <a:xfrm>
          <a:off x="42164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33" name="フローチャート: 判断 332"/>
        <xdr:cNvSpPr/>
      </xdr:nvSpPr>
      <xdr:spPr>
        <a:xfrm>
          <a:off x="4127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34" name="フローチャート: 判断 333"/>
        <xdr:cNvSpPr/>
      </xdr:nvSpPr>
      <xdr:spPr>
        <a:xfrm>
          <a:off x="3384550" y="178722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335" name="フローチャート: 判断 334"/>
        <xdr:cNvSpPr/>
      </xdr:nvSpPr>
      <xdr:spPr>
        <a:xfrm>
          <a:off x="257175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xdr:cNvSpPr txBox="1"/>
      </xdr:nvSpPr>
      <xdr:spPr>
        <a:xfrm>
          <a:off x="4006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257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4511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657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8572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341" name="楕円 340"/>
        <xdr:cNvSpPr/>
      </xdr:nvSpPr>
      <xdr:spPr>
        <a:xfrm>
          <a:off x="412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88916</xdr:rowOff>
    </xdr:from>
    <xdr:ext cx="405111" cy="259045"/>
    <xdr:sp macro="" textlink="">
      <xdr:nvSpPr>
        <xdr:cNvPr id="342" name="【市民会館】&#10;有形固定資産減価償却率該当値テキスト"/>
        <xdr:cNvSpPr txBox="1"/>
      </xdr:nvSpPr>
      <xdr:spPr>
        <a:xfrm>
          <a:off x="4216400"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27687</xdr:rowOff>
    </xdr:from>
    <xdr:to>
      <xdr:col>20</xdr:col>
      <xdr:colOff>38100</xdr:colOff>
      <xdr:row>106</xdr:row>
      <xdr:rowOff>129287</xdr:rowOff>
    </xdr:to>
    <xdr:sp macro="" textlink="">
      <xdr:nvSpPr>
        <xdr:cNvPr id="343" name="楕円 342"/>
        <xdr:cNvSpPr/>
      </xdr:nvSpPr>
      <xdr:spPr>
        <a:xfrm>
          <a:off x="3384550" y="18201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78487</xdr:rowOff>
    </xdr:to>
    <xdr:cxnSp macro="">
      <xdr:nvCxnSpPr>
        <xdr:cNvPr id="344" name="直線コネクタ 343"/>
        <xdr:cNvCxnSpPr/>
      </xdr:nvCxnSpPr>
      <xdr:spPr>
        <a:xfrm flipV="1">
          <a:off x="3429000" y="18227039"/>
          <a:ext cx="7493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45" name="n_1aveValue【市民会館】&#10;有形固定資産減価償却率"/>
        <xdr:cNvSpPr txBox="1"/>
      </xdr:nvSpPr>
      <xdr:spPr>
        <a:xfrm>
          <a:off x="32391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24655</xdr:rowOff>
    </xdr:from>
    <xdr:ext cx="405111" cy="259045"/>
    <xdr:sp macro="" textlink="">
      <xdr:nvSpPr>
        <xdr:cNvPr id="346" name="n_2aveValue【市民会館】&#10;有形固定資産減価償却率"/>
        <xdr:cNvSpPr txBox="1"/>
      </xdr:nvSpPr>
      <xdr:spPr>
        <a:xfrm>
          <a:off x="2439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120414</xdr:rowOff>
    </xdr:from>
    <xdr:ext cx="405111" cy="259045"/>
    <xdr:sp macro="" textlink="">
      <xdr:nvSpPr>
        <xdr:cNvPr id="347" name="n_1mainValue【市民会館】&#10;有形固定資産減価償却率"/>
        <xdr:cNvSpPr txBox="1"/>
      </xdr:nvSpPr>
      <xdr:spPr>
        <a:xfrm>
          <a:off x="3239144" y="182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595630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0642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0642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69850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69850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0137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0137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5956300" y="1676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59182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5956300" y="1905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8" name="テキスト ボックス 357"/>
        <xdr:cNvSpPr txBox="1"/>
      </xdr:nvSpPr>
      <xdr:spPr>
        <a:xfrm>
          <a:off x="55272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xdr:cNvCxnSpPr/>
      </xdr:nvCxnSpPr>
      <xdr:spPr>
        <a:xfrm>
          <a:off x="595630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xdr:cNvSpPr txBox="1"/>
      </xdr:nvSpPr>
      <xdr:spPr>
        <a:xfrm>
          <a:off x="55272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xdr:cNvCxnSpPr/>
      </xdr:nvCxnSpPr>
      <xdr:spPr>
        <a:xfrm>
          <a:off x="595630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xdr:cNvSpPr txBox="1"/>
      </xdr:nvSpPr>
      <xdr:spPr>
        <a:xfrm>
          <a:off x="55272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xdr:cNvCxnSpPr/>
      </xdr:nvCxnSpPr>
      <xdr:spPr>
        <a:xfrm>
          <a:off x="595630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xdr:cNvSpPr txBox="1"/>
      </xdr:nvSpPr>
      <xdr:spPr>
        <a:xfrm>
          <a:off x="55272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xdr:cNvCxnSpPr/>
      </xdr:nvCxnSpPr>
      <xdr:spPr>
        <a:xfrm>
          <a:off x="595630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xdr:cNvSpPr txBox="1"/>
      </xdr:nvSpPr>
      <xdr:spPr>
        <a:xfrm>
          <a:off x="55272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xdr:cNvSpPr/>
      </xdr:nvSpPr>
      <xdr:spPr>
        <a:xfrm>
          <a:off x="5956300" y="1676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72" name="直線コネクタ 371"/>
        <xdr:cNvCxnSpPr/>
      </xdr:nvCxnSpPr>
      <xdr:spPr>
        <a:xfrm flipV="1">
          <a:off x="942911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73" name="【市民会館】&#10;一人当たり面積最小値テキスト"/>
        <xdr:cNvSpPr txBox="1"/>
      </xdr:nvSpPr>
      <xdr:spPr>
        <a:xfrm>
          <a:off x="946785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74" name="直線コネクタ 373"/>
        <xdr:cNvCxnSpPr/>
      </xdr:nvCxnSpPr>
      <xdr:spPr>
        <a:xfrm>
          <a:off x="9359900" y="18752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75" name="【市民会館】&#10;一人当たり面積最大値テキスト"/>
        <xdr:cNvSpPr txBox="1"/>
      </xdr:nvSpPr>
      <xdr:spPr>
        <a:xfrm>
          <a:off x="946785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76" name="直線コネクタ 375"/>
        <xdr:cNvCxnSpPr/>
      </xdr:nvCxnSpPr>
      <xdr:spPr>
        <a:xfrm>
          <a:off x="9359900" y="17327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77" name="【市民会館】&#10;一人当たり面積平均値テキスト"/>
        <xdr:cNvSpPr txBox="1"/>
      </xdr:nvSpPr>
      <xdr:spPr>
        <a:xfrm>
          <a:off x="946785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78" name="フローチャート: 判断 377"/>
        <xdr:cNvSpPr/>
      </xdr:nvSpPr>
      <xdr:spPr>
        <a:xfrm>
          <a:off x="9398000" y="18199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79" name="フローチャート: 判断 378"/>
        <xdr:cNvSpPr/>
      </xdr:nvSpPr>
      <xdr:spPr>
        <a:xfrm>
          <a:off x="86360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380" name="フローチャート: 判断 379"/>
        <xdr:cNvSpPr/>
      </xdr:nvSpPr>
      <xdr:spPr>
        <a:xfrm>
          <a:off x="7842250" y="18168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xdr:cNvSpPr txBox="1"/>
      </xdr:nvSpPr>
      <xdr:spPr>
        <a:xfrm>
          <a:off x="92583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851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77152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690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11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386" name="楕円 385"/>
        <xdr:cNvSpPr/>
      </xdr:nvSpPr>
      <xdr:spPr>
        <a:xfrm>
          <a:off x="9398000" y="18427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60977</xdr:rowOff>
    </xdr:from>
    <xdr:ext cx="469744" cy="259045"/>
    <xdr:sp macro="" textlink="">
      <xdr:nvSpPr>
        <xdr:cNvPr id="387" name="【市民会館】&#10;一人当たり面積該当値テキスト"/>
        <xdr:cNvSpPr txBox="1"/>
      </xdr:nvSpPr>
      <xdr:spPr>
        <a:xfrm>
          <a:off x="946785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388" name="楕円 387"/>
        <xdr:cNvSpPr/>
      </xdr:nvSpPr>
      <xdr:spPr>
        <a:xfrm>
          <a:off x="86360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133350</xdr:rowOff>
    </xdr:to>
    <xdr:cxnSp macro="">
      <xdr:nvCxnSpPr>
        <xdr:cNvPr id="389" name="直線コネクタ 388"/>
        <xdr:cNvCxnSpPr/>
      </xdr:nvCxnSpPr>
      <xdr:spPr>
        <a:xfrm>
          <a:off x="8686800" y="184785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105427</xdr:rowOff>
    </xdr:from>
    <xdr:ext cx="469744" cy="259045"/>
    <xdr:sp macro="" textlink="">
      <xdr:nvSpPr>
        <xdr:cNvPr id="390" name="n_1aveValue【市民会館】&#10;一人当たり面積"/>
        <xdr:cNvSpPr txBox="1"/>
      </xdr:nvSpPr>
      <xdr:spPr>
        <a:xfrm>
          <a:off x="845827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391" name="n_2aveValue【市民会館】&#10;一人当たり面積"/>
        <xdr:cNvSpPr txBox="1"/>
      </xdr:nvSpPr>
      <xdr:spPr>
        <a:xfrm>
          <a:off x="76772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392" name="n_1mainValue【市民会館】&#10;一人当たり面積"/>
        <xdr:cNvSpPr txBox="1"/>
      </xdr:nvSpPr>
      <xdr:spPr>
        <a:xfrm>
          <a:off x="845827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1207750" y="419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3157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3157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22364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22364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326515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326515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33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62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3" name="テキスト ボックス 402"/>
        <xdr:cNvSpPr txBox="1"/>
      </xdr:nvSpPr>
      <xdr:spPr>
        <a:xfrm>
          <a:off x="10906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1207750" y="723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5" name="テキスト ボックス 404"/>
        <xdr:cNvSpPr txBox="1"/>
      </xdr:nvSpPr>
      <xdr:spPr>
        <a:xfrm>
          <a:off x="1084279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084279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1207750" y="647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084279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1207750" y="609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084279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1207750" y="5715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3" name="テキスト ボックス 412"/>
        <xdr:cNvSpPr txBox="1"/>
      </xdr:nvSpPr>
      <xdr:spPr>
        <a:xfrm>
          <a:off x="107977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1207750" y="533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5" name="テキスト ボックス 414"/>
        <xdr:cNvSpPr txBox="1"/>
      </xdr:nvSpPr>
      <xdr:spPr>
        <a:xfrm>
          <a:off x="107977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1207750" y="533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17" name="直線コネクタ 416"/>
        <xdr:cNvCxnSpPr/>
      </xdr:nvCxnSpPr>
      <xdr:spPr>
        <a:xfrm flipV="1">
          <a:off x="1469961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18" name="【一般廃棄物処理施設】&#10;有形固定資産減価償却率最小値テキスト"/>
        <xdr:cNvSpPr txBox="1"/>
      </xdr:nvSpPr>
      <xdr:spPr>
        <a:xfrm>
          <a:off x="1473835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19" name="直線コネクタ 418"/>
        <xdr:cNvCxnSpPr/>
      </xdr:nvCxnSpPr>
      <xdr:spPr>
        <a:xfrm>
          <a:off x="14611350" y="7178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20" name="【一般廃棄物処理施設】&#10;有形固定資産減価償却率最大値テキスト"/>
        <xdr:cNvSpPr txBox="1"/>
      </xdr:nvSpPr>
      <xdr:spPr>
        <a:xfrm>
          <a:off x="1473835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21" name="直線コネクタ 420"/>
        <xdr:cNvCxnSpPr/>
      </xdr:nvCxnSpPr>
      <xdr:spPr>
        <a:xfrm>
          <a:off x="14611350" y="5808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95902</xdr:rowOff>
    </xdr:from>
    <xdr:ext cx="405111" cy="259045"/>
    <xdr:sp macro="" textlink="">
      <xdr:nvSpPr>
        <xdr:cNvPr id="422" name="【一般廃棄物処理施設】&#10;有形固定資産減価償却率平均値テキスト"/>
        <xdr:cNvSpPr txBox="1"/>
      </xdr:nvSpPr>
      <xdr:spPr>
        <a:xfrm>
          <a:off x="1473835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23" name="フローチャート: 判断 422"/>
        <xdr:cNvSpPr/>
      </xdr:nvSpPr>
      <xdr:spPr>
        <a:xfrm>
          <a:off x="14649450" y="62452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24" name="フローチャート: 判断 423"/>
        <xdr:cNvSpPr/>
      </xdr:nvSpPr>
      <xdr:spPr>
        <a:xfrm>
          <a:off x="1388745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25" name="フローチャート: 判断 424"/>
        <xdr:cNvSpPr/>
      </xdr:nvSpPr>
      <xdr:spPr>
        <a:xfrm>
          <a:off x="13093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76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2172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366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31" name="楕円 430"/>
        <xdr:cNvSpPr/>
      </xdr:nvSpPr>
      <xdr:spPr>
        <a:xfrm>
          <a:off x="14649450" y="63538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160037</xdr:rowOff>
    </xdr:from>
    <xdr:ext cx="405111" cy="259045"/>
    <xdr:sp macro="" textlink="">
      <xdr:nvSpPr>
        <xdr:cNvPr id="432" name="【一般廃棄物処理施設】&#10;有形固定資産減価償却率該当値テキスト"/>
        <xdr:cNvSpPr txBox="1"/>
      </xdr:nvSpPr>
      <xdr:spPr>
        <a:xfrm>
          <a:off x="14738350"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433" name="楕円 432"/>
        <xdr:cNvSpPr/>
      </xdr:nvSpPr>
      <xdr:spPr>
        <a:xfrm>
          <a:off x="1388745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60960</xdr:rowOff>
    </xdr:from>
    <xdr:to>
      <xdr:col>85</xdr:col>
      <xdr:colOff>127000</xdr:colOff>
      <xdr:row>37</xdr:row>
      <xdr:rowOff>78105</xdr:rowOff>
    </xdr:to>
    <xdr:cxnSp macro="">
      <xdr:nvCxnSpPr>
        <xdr:cNvPr id="434" name="直線コネクタ 433"/>
        <xdr:cNvCxnSpPr/>
      </xdr:nvCxnSpPr>
      <xdr:spPr>
        <a:xfrm flipV="1">
          <a:off x="13938250" y="6404610"/>
          <a:ext cx="762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48277</xdr:rowOff>
    </xdr:from>
    <xdr:ext cx="405111" cy="259045"/>
    <xdr:sp macro="" textlink="">
      <xdr:nvSpPr>
        <xdr:cNvPr id="435" name="n_1aveValue【一般廃棄物処理施設】&#10;有形固定資産減価償却率"/>
        <xdr:cNvSpPr txBox="1"/>
      </xdr:nvSpPr>
      <xdr:spPr>
        <a:xfrm>
          <a:off x="13742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436" name="n_2aveValue【一般廃棄物処理施設】&#10;有形固定資産減価償却率"/>
        <xdr:cNvSpPr txBox="1"/>
      </xdr:nvSpPr>
      <xdr:spPr>
        <a:xfrm>
          <a:off x="1296099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120032</xdr:rowOff>
    </xdr:from>
    <xdr:ext cx="405111" cy="259045"/>
    <xdr:sp macro="" textlink="">
      <xdr:nvSpPr>
        <xdr:cNvPr id="437" name="n_1mainValue【一般廃棄物処理施設】&#10;有形固定資産減価償却率"/>
        <xdr:cNvSpPr txBox="1"/>
      </xdr:nvSpPr>
      <xdr:spPr>
        <a:xfrm>
          <a:off x="137420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6459200" y="419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65862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65862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74879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74879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18516600" y="485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18516600" y="505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6459200" y="533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9" name="テキスト ボックス 448"/>
        <xdr:cNvSpPr txBox="1"/>
      </xdr:nvSpPr>
      <xdr:spPr>
        <a:xfrm>
          <a:off x="162485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59850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3" name="テキスト ボックス 452"/>
        <xdr:cNvSpPr txBox="1"/>
      </xdr:nvSpPr>
      <xdr:spPr>
        <a:xfrm>
          <a:off x="159399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6459200" y="609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5" name="テキスト ボックス 454"/>
        <xdr:cNvSpPr txBox="1"/>
      </xdr:nvSpPr>
      <xdr:spPr>
        <a:xfrm>
          <a:off x="159399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6459200" y="571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59399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6459200" y="533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59399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6459200" y="533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61" name="直線コネクタ 460"/>
        <xdr:cNvCxnSpPr/>
      </xdr:nvCxnSpPr>
      <xdr:spPr>
        <a:xfrm flipV="1">
          <a:off x="199510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62" name="【一般廃棄物処理施設】&#10;一人当たり有形固定資産（償却資産）額最小値テキスト"/>
        <xdr:cNvSpPr txBox="1"/>
      </xdr:nvSpPr>
      <xdr:spPr>
        <a:xfrm>
          <a:off x="199898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63" name="直線コネクタ 462"/>
        <xdr:cNvCxnSpPr/>
      </xdr:nvCxnSpPr>
      <xdr:spPr>
        <a:xfrm>
          <a:off x="19881850" y="7210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64" name="【一般廃棄物処理施設】&#10;一人当たり有形固定資産（償却資産）額最大値テキスト"/>
        <xdr:cNvSpPr txBox="1"/>
      </xdr:nvSpPr>
      <xdr:spPr>
        <a:xfrm>
          <a:off x="199898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65" name="直線コネクタ 464"/>
        <xdr:cNvCxnSpPr/>
      </xdr:nvCxnSpPr>
      <xdr:spPr>
        <a:xfrm>
          <a:off x="19881850" y="5780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466" name="【一般廃棄物処理施設】&#10;一人当たり有形固定資産（償却資産）額平均値テキスト"/>
        <xdr:cNvSpPr txBox="1"/>
      </xdr:nvSpPr>
      <xdr:spPr>
        <a:xfrm>
          <a:off x="199898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67" name="フローチャート: 判断 466"/>
        <xdr:cNvSpPr/>
      </xdr:nvSpPr>
      <xdr:spPr>
        <a:xfrm>
          <a:off x="199009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68" name="フローチャート: 判断 467"/>
        <xdr:cNvSpPr/>
      </xdr:nvSpPr>
      <xdr:spPr>
        <a:xfrm>
          <a:off x="19157950" y="6617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469" name="フローチャート: 判断 468"/>
        <xdr:cNvSpPr/>
      </xdr:nvSpPr>
      <xdr:spPr>
        <a:xfrm>
          <a:off x="1834515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197802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19030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18224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6630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24562</xdr:rowOff>
    </xdr:from>
    <xdr:to>
      <xdr:col>116</xdr:col>
      <xdr:colOff>114300</xdr:colOff>
      <xdr:row>40</xdr:row>
      <xdr:rowOff>126162</xdr:rowOff>
    </xdr:to>
    <xdr:sp macro="" textlink="">
      <xdr:nvSpPr>
        <xdr:cNvPr id="475" name="楕円 474"/>
        <xdr:cNvSpPr/>
      </xdr:nvSpPr>
      <xdr:spPr>
        <a:xfrm>
          <a:off x="19900900" y="68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2989</xdr:rowOff>
    </xdr:from>
    <xdr:ext cx="534377" cy="259045"/>
    <xdr:sp macro="" textlink="">
      <xdr:nvSpPr>
        <xdr:cNvPr id="476" name="【一般廃棄物処理施設】&#10;一人当たり有形固定資産（償却資産）額該当値テキスト"/>
        <xdr:cNvSpPr txBox="1"/>
      </xdr:nvSpPr>
      <xdr:spPr>
        <a:xfrm>
          <a:off x="19989800" y="68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38575</xdr:rowOff>
    </xdr:from>
    <xdr:to>
      <xdr:col>112</xdr:col>
      <xdr:colOff>38100</xdr:colOff>
      <xdr:row>40</xdr:row>
      <xdr:rowOff>140175</xdr:rowOff>
    </xdr:to>
    <xdr:sp macro="" textlink="">
      <xdr:nvSpPr>
        <xdr:cNvPr id="477" name="楕円 476"/>
        <xdr:cNvSpPr/>
      </xdr:nvSpPr>
      <xdr:spPr>
        <a:xfrm>
          <a:off x="19157950" y="6896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75362</xdr:rowOff>
    </xdr:from>
    <xdr:to>
      <xdr:col>116</xdr:col>
      <xdr:colOff>63500</xdr:colOff>
      <xdr:row>40</xdr:row>
      <xdr:rowOff>89375</xdr:rowOff>
    </xdr:to>
    <xdr:cxnSp macro="">
      <xdr:nvCxnSpPr>
        <xdr:cNvPr id="478" name="直線コネクタ 477"/>
        <xdr:cNvCxnSpPr/>
      </xdr:nvCxnSpPr>
      <xdr:spPr>
        <a:xfrm flipV="1">
          <a:off x="19202400" y="6933362"/>
          <a:ext cx="7493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49420</xdr:rowOff>
    </xdr:from>
    <xdr:ext cx="534377" cy="259045"/>
    <xdr:sp macro="" textlink="">
      <xdr:nvSpPr>
        <xdr:cNvPr id="479" name="n_1aveValue【一般廃棄物処理施設】&#10;一人当たり有形固定資産（償却資産）額"/>
        <xdr:cNvSpPr txBox="1"/>
      </xdr:nvSpPr>
      <xdr:spPr>
        <a:xfrm>
          <a:off x="189479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68097</xdr:rowOff>
    </xdr:from>
    <xdr:ext cx="534377" cy="259045"/>
    <xdr:sp macro="" textlink="">
      <xdr:nvSpPr>
        <xdr:cNvPr id="480" name="n_2aveValue【一般廃棄物処理施設】&#10;一人当たり有形固定資産（償却資産）額"/>
        <xdr:cNvSpPr txBox="1"/>
      </xdr:nvSpPr>
      <xdr:spPr>
        <a:xfrm>
          <a:off x="1816686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131302</xdr:rowOff>
    </xdr:from>
    <xdr:ext cx="534377" cy="259045"/>
    <xdr:sp macro="" textlink="">
      <xdr:nvSpPr>
        <xdr:cNvPr id="481" name="n_1mainValue【一般廃棄物処理施設】&#10;一人当たり有形固定資産（償却資産）額"/>
        <xdr:cNvSpPr txBox="1"/>
      </xdr:nvSpPr>
      <xdr:spPr>
        <a:xfrm>
          <a:off x="18947911" y="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1207750" y="800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13157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13157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22364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22364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326515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326515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1207750" y="914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11696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1207750" y="1143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1207750" y="111034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3" name="テキスト ボックス 492"/>
        <xdr:cNvSpPr txBox="1"/>
      </xdr:nvSpPr>
      <xdr:spPr>
        <a:xfrm>
          <a:off x="10906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1207750" y="10776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084279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1207750" y="10450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084279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1207750" y="101237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1207750" y="97971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084279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1207750" y="94705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3" name="テキスト ボックス 502"/>
        <xdr:cNvSpPr txBox="1"/>
      </xdr:nvSpPr>
      <xdr:spPr>
        <a:xfrm>
          <a:off x="107977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1207750" y="914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5" name="テキスト ボックス 504"/>
        <xdr:cNvSpPr txBox="1"/>
      </xdr:nvSpPr>
      <xdr:spPr>
        <a:xfrm>
          <a:off x="107977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1207750" y="914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07" name="直線コネクタ 506"/>
        <xdr:cNvCxnSpPr/>
      </xdr:nvCxnSpPr>
      <xdr:spPr>
        <a:xfrm flipV="1">
          <a:off x="1469961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8" name="【保健センター・保健所】&#10;有形固定資産減価償却率最小値テキスト"/>
        <xdr:cNvSpPr txBox="1"/>
      </xdr:nvSpPr>
      <xdr:spPr>
        <a:xfrm>
          <a:off x="1473835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9" name="直線コネクタ 508"/>
        <xdr:cNvCxnSpPr/>
      </xdr:nvCxnSpPr>
      <xdr:spPr>
        <a:xfrm>
          <a:off x="14611350" y="11070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10" name="【保健センター・保健所】&#10;有形固定資産減価償却率最大値テキスト"/>
        <xdr:cNvSpPr txBox="1"/>
      </xdr:nvSpPr>
      <xdr:spPr>
        <a:xfrm>
          <a:off x="1473835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11" name="直線コネクタ 510"/>
        <xdr:cNvCxnSpPr/>
      </xdr:nvCxnSpPr>
      <xdr:spPr>
        <a:xfrm>
          <a:off x="14611350" y="96305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12" name="【保健センター・保健所】&#10;有形固定資産減価償却率平均値テキスト"/>
        <xdr:cNvSpPr txBox="1"/>
      </xdr:nvSpPr>
      <xdr:spPr>
        <a:xfrm>
          <a:off x="1473835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13" name="フローチャート: 判断 512"/>
        <xdr:cNvSpPr/>
      </xdr:nvSpPr>
      <xdr:spPr>
        <a:xfrm>
          <a:off x="14649450" y="1027212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14" name="フローチャート: 判断 513"/>
        <xdr:cNvSpPr/>
      </xdr:nvSpPr>
      <xdr:spPr>
        <a:xfrm>
          <a:off x="1388745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15" name="フローチャート: 判断 514"/>
        <xdr:cNvSpPr/>
      </xdr:nvSpPr>
      <xdr:spPr>
        <a:xfrm>
          <a:off x="130937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376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2172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1366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34109</xdr:rowOff>
    </xdr:from>
    <xdr:to>
      <xdr:col>85</xdr:col>
      <xdr:colOff>177800</xdr:colOff>
      <xdr:row>59</xdr:row>
      <xdr:rowOff>135709</xdr:rowOff>
    </xdr:to>
    <xdr:sp macro="" textlink="">
      <xdr:nvSpPr>
        <xdr:cNvPr id="521" name="楕円 520"/>
        <xdr:cNvSpPr/>
      </xdr:nvSpPr>
      <xdr:spPr>
        <a:xfrm>
          <a:off x="14649450" y="1014965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56986</xdr:rowOff>
    </xdr:from>
    <xdr:ext cx="405111" cy="259045"/>
    <xdr:sp macro="" textlink="">
      <xdr:nvSpPr>
        <xdr:cNvPr id="522" name="【保健センター・保健所】&#10;有形固定資産減価償却率該当値テキスト"/>
        <xdr:cNvSpPr txBox="1"/>
      </xdr:nvSpPr>
      <xdr:spPr>
        <a:xfrm>
          <a:off x="14738350" y="1000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48804</xdr:rowOff>
    </xdr:from>
    <xdr:to>
      <xdr:col>81</xdr:col>
      <xdr:colOff>101600</xdr:colOff>
      <xdr:row>59</xdr:row>
      <xdr:rowOff>150404</xdr:rowOff>
    </xdr:to>
    <xdr:sp macro="" textlink="">
      <xdr:nvSpPr>
        <xdr:cNvPr id="523" name="楕円 522"/>
        <xdr:cNvSpPr/>
      </xdr:nvSpPr>
      <xdr:spPr>
        <a:xfrm>
          <a:off x="1388745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84909</xdr:rowOff>
    </xdr:from>
    <xdr:to>
      <xdr:col>85</xdr:col>
      <xdr:colOff>127000</xdr:colOff>
      <xdr:row>59</xdr:row>
      <xdr:rowOff>99604</xdr:rowOff>
    </xdr:to>
    <xdr:cxnSp macro="">
      <xdr:nvCxnSpPr>
        <xdr:cNvPr id="524" name="直線コネクタ 523"/>
        <xdr:cNvCxnSpPr/>
      </xdr:nvCxnSpPr>
      <xdr:spPr>
        <a:xfrm flipV="1">
          <a:off x="13938250" y="10200459"/>
          <a:ext cx="762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525" name="n_1aveValue【保健センター・保健所】&#10;有形固定資産減価償却率"/>
        <xdr:cNvSpPr txBox="1"/>
      </xdr:nvSpPr>
      <xdr:spPr>
        <a:xfrm>
          <a:off x="13742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65694</xdr:rowOff>
    </xdr:from>
    <xdr:ext cx="405111" cy="259045"/>
    <xdr:sp macro="" textlink="">
      <xdr:nvSpPr>
        <xdr:cNvPr id="526" name="n_2aveValue【保健センター・保健所】&#10;有形固定資産減価償却率"/>
        <xdr:cNvSpPr txBox="1"/>
      </xdr:nvSpPr>
      <xdr:spPr>
        <a:xfrm>
          <a:off x="1296099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166931</xdr:rowOff>
    </xdr:from>
    <xdr:ext cx="405111" cy="259045"/>
    <xdr:sp macro="" textlink="">
      <xdr:nvSpPr>
        <xdr:cNvPr id="527" name="n_1mainValue【保健センター・保健所】&#10;有形固定資産減価償却率"/>
        <xdr:cNvSpPr txBox="1"/>
      </xdr:nvSpPr>
      <xdr:spPr>
        <a:xfrm>
          <a:off x="13742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6459200" y="800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65862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65862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74879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74879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18516600" y="866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18516600" y="886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6459200" y="914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604917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6459200" y="1051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604917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604917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604917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6459200" y="914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60491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xdr:cNvSpPr/>
      </xdr:nvSpPr>
      <xdr:spPr>
        <a:xfrm>
          <a:off x="16459200" y="914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49" name="直線コネクタ 548"/>
        <xdr:cNvCxnSpPr/>
      </xdr:nvCxnSpPr>
      <xdr:spPr>
        <a:xfrm flipV="1">
          <a:off x="199510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50" name="【保健センター・保健所】&#10;一人当たり面積最小値テキスト"/>
        <xdr:cNvSpPr txBox="1"/>
      </xdr:nvSpPr>
      <xdr:spPr>
        <a:xfrm>
          <a:off x="199898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51" name="直線コネクタ 550"/>
        <xdr:cNvCxnSpPr/>
      </xdr:nvCxnSpPr>
      <xdr:spPr>
        <a:xfrm>
          <a:off x="19881850" y="10881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52" name="【保健センター・保健所】&#10;一人当たり面積最大値テキスト"/>
        <xdr:cNvSpPr txBox="1"/>
      </xdr:nvSpPr>
      <xdr:spPr>
        <a:xfrm>
          <a:off x="199898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53" name="直線コネクタ 552"/>
        <xdr:cNvCxnSpPr/>
      </xdr:nvCxnSpPr>
      <xdr:spPr>
        <a:xfrm>
          <a:off x="19881850" y="960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554" name="【保健センター・保健所】&#10;一人当たり面積平均値テキスト"/>
        <xdr:cNvSpPr txBox="1"/>
      </xdr:nvSpPr>
      <xdr:spPr>
        <a:xfrm>
          <a:off x="199898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55" name="フローチャート: 判断 554"/>
        <xdr:cNvSpPr/>
      </xdr:nvSpPr>
      <xdr:spPr>
        <a:xfrm>
          <a:off x="199009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56" name="フローチャート: 判断 555"/>
        <xdr:cNvSpPr/>
      </xdr:nvSpPr>
      <xdr:spPr>
        <a:xfrm>
          <a:off x="19157950" y="10281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57" name="フローチャート: 判断 556"/>
        <xdr:cNvSpPr/>
      </xdr:nvSpPr>
      <xdr:spPr>
        <a:xfrm>
          <a:off x="1834515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197802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19030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18224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6630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563" name="楕円 562"/>
        <xdr:cNvSpPr/>
      </xdr:nvSpPr>
      <xdr:spPr>
        <a:xfrm>
          <a:off x="199009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30497</xdr:rowOff>
    </xdr:from>
    <xdr:ext cx="469744" cy="259045"/>
    <xdr:sp macro="" textlink="">
      <xdr:nvSpPr>
        <xdr:cNvPr id="564" name="【保健センター・保健所】&#10;一人当たり面積該当値テキスト"/>
        <xdr:cNvSpPr txBox="1"/>
      </xdr:nvSpPr>
      <xdr:spPr>
        <a:xfrm>
          <a:off x="199898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565" name="楕円 564"/>
        <xdr:cNvSpPr/>
      </xdr:nvSpPr>
      <xdr:spPr>
        <a:xfrm>
          <a:off x="19157950" y="10510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102870</xdr:rowOff>
    </xdr:to>
    <xdr:cxnSp macro="">
      <xdr:nvCxnSpPr>
        <xdr:cNvPr id="566" name="直線コネクタ 565"/>
        <xdr:cNvCxnSpPr/>
      </xdr:nvCxnSpPr>
      <xdr:spPr>
        <a:xfrm>
          <a:off x="19202400" y="105613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67" name="n_1aveValue【保健センター・保健所】&#10;一人当たり面積"/>
        <xdr:cNvSpPr txBox="1"/>
      </xdr:nvSpPr>
      <xdr:spPr>
        <a:xfrm>
          <a:off x="189802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68" name="n_2aveValue【保健センター・保健所】&#10;一人当たり面積"/>
        <xdr:cNvSpPr txBox="1"/>
      </xdr:nvSpPr>
      <xdr:spPr>
        <a:xfrm>
          <a:off x="181801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144797</xdr:rowOff>
    </xdr:from>
    <xdr:ext cx="469744" cy="259045"/>
    <xdr:sp macro="" textlink="">
      <xdr:nvSpPr>
        <xdr:cNvPr id="569" name="n_1mainValue【保健センター・保健所】&#10;一人当たり面積"/>
        <xdr:cNvSpPr txBox="1"/>
      </xdr:nvSpPr>
      <xdr:spPr>
        <a:xfrm>
          <a:off x="189802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1207750" y="1181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13157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13157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22364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22364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326515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326515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1207750" y="1295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11696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1207750" y="1524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0906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1207750" y="1485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084279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1207750" y="1447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084279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1207750" y="1409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084279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1207750" y="1371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084279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1207750" y="13335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07977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1207750" y="1295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07977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1207750" y="1295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94" name="直線コネクタ 593"/>
        <xdr:cNvCxnSpPr/>
      </xdr:nvCxnSpPr>
      <xdr:spPr>
        <a:xfrm flipV="1">
          <a:off x="1469961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95" name="【消防施設】&#10;有形固定資産減価償却率最小値テキスト"/>
        <xdr:cNvSpPr txBox="1"/>
      </xdr:nvSpPr>
      <xdr:spPr>
        <a:xfrm>
          <a:off x="1473835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96" name="直線コネクタ 595"/>
        <xdr:cNvCxnSpPr/>
      </xdr:nvCxnSpPr>
      <xdr:spPr>
        <a:xfrm>
          <a:off x="14611350" y="14950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97" name="【消防施設】&#10;有形固定資産減価償却率最大値テキスト"/>
        <xdr:cNvSpPr txBox="1"/>
      </xdr:nvSpPr>
      <xdr:spPr>
        <a:xfrm>
          <a:off x="1473835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98" name="直線コネクタ 597"/>
        <xdr:cNvCxnSpPr/>
      </xdr:nvCxnSpPr>
      <xdr:spPr>
        <a:xfrm>
          <a:off x="14611350" y="13487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99" name="【消防施設】&#10;有形固定資産減価償却率平均値テキスト"/>
        <xdr:cNvSpPr txBox="1"/>
      </xdr:nvSpPr>
      <xdr:spPr>
        <a:xfrm>
          <a:off x="1473835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00" name="フローチャート: 判断 599"/>
        <xdr:cNvSpPr/>
      </xdr:nvSpPr>
      <xdr:spPr>
        <a:xfrm>
          <a:off x="14649450" y="141566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01" name="フローチャート: 判断 600"/>
        <xdr:cNvSpPr/>
      </xdr:nvSpPr>
      <xdr:spPr>
        <a:xfrm>
          <a:off x="1388745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602" name="フローチャート: 判断 601"/>
        <xdr:cNvSpPr/>
      </xdr:nvSpPr>
      <xdr:spPr>
        <a:xfrm>
          <a:off x="130937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376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2172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1366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120650</xdr:rowOff>
    </xdr:from>
    <xdr:to>
      <xdr:col>85</xdr:col>
      <xdr:colOff>177800</xdr:colOff>
      <xdr:row>81</xdr:row>
      <xdr:rowOff>50800</xdr:rowOff>
    </xdr:to>
    <xdr:sp macro="" textlink="">
      <xdr:nvSpPr>
        <xdr:cNvPr id="608" name="楕円 607"/>
        <xdr:cNvSpPr/>
      </xdr:nvSpPr>
      <xdr:spPr>
        <a:xfrm>
          <a:off x="14649450" y="138366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143527</xdr:rowOff>
    </xdr:from>
    <xdr:ext cx="405111" cy="259045"/>
    <xdr:sp macro="" textlink="">
      <xdr:nvSpPr>
        <xdr:cNvPr id="609" name="【消防施設】&#10;有形固定資産減価償却率該当値テキスト"/>
        <xdr:cNvSpPr txBox="1"/>
      </xdr:nvSpPr>
      <xdr:spPr>
        <a:xfrm>
          <a:off x="1473835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610" name="楕円 609"/>
        <xdr:cNvSpPr/>
      </xdr:nvSpPr>
      <xdr:spPr>
        <a:xfrm>
          <a:off x="1388745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0</xdr:rowOff>
    </xdr:from>
    <xdr:to>
      <xdr:col>85</xdr:col>
      <xdr:colOff>127000</xdr:colOff>
      <xdr:row>81</xdr:row>
      <xdr:rowOff>43814</xdr:rowOff>
    </xdr:to>
    <xdr:cxnSp macro="">
      <xdr:nvCxnSpPr>
        <xdr:cNvPr id="611" name="直線コネクタ 610"/>
        <xdr:cNvCxnSpPr/>
      </xdr:nvCxnSpPr>
      <xdr:spPr>
        <a:xfrm flipV="1">
          <a:off x="13938250" y="13887450"/>
          <a:ext cx="762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53357</xdr:rowOff>
    </xdr:from>
    <xdr:ext cx="405111" cy="259045"/>
    <xdr:sp macro="" textlink="">
      <xdr:nvSpPr>
        <xdr:cNvPr id="612" name="n_1aveValue【消防施設】&#10;有形固定資産減価償却率"/>
        <xdr:cNvSpPr txBox="1"/>
      </xdr:nvSpPr>
      <xdr:spPr>
        <a:xfrm>
          <a:off x="1374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613" name="n_2aveValue【消防施設】&#10;有形固定資産減価償却率"/>
        <xdr:cNvSpPr txBox="1"/>
      </xdr:nvSpPr>
      <xdr:spPr>
        <a:xfrm>
          <a:off x="1296099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111141</xdr:rowOff>
    </xdr:from>
    <xdr:ext cx="405111" cy="259045"/>
    <xdr:sp macro="" textlink="">
      <xdr:nvSpPr>
        <xdr:cNvPr id="614" name="n_1mainValue【消防施設】&#10;有形固定資産減価償却率"/>
        <xdr:cNvSpPr txBox="1"/>
      </xdr:nvSpPr>
      <xdr:spPr>
        <a:xfrm>
          <a:off x="13742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6459200" y="1181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65862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65862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74879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74879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18516600" y="1247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18516600" y="1267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6459200" y="1295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60491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604917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604917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604917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6459200" y="1333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60491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60491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6459200" y="1295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38" name="直線コネクタ 637"/>
        <xdr:cNvCxnSpPr/>
      </xdr:nvCxnSpPr>
      <xdr:spPr>
        <a:xfrm flipV="1">
          <a:off x="199510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39" name="【消防施設】&#10;一人当たり面積最小値テキスト"/>
        <xdr:cNvSpPr txBox="1"/>
      </xdr:nvSpPr>
      <xdr:spPr>
        <a:xfrm>
          <a:off x="199898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40" name="直線コネクタ 639"/>
        <xdr:cNvCxnSpPr/>
      </xdr:nvCxnSpPr>
      <xdr:spPr>
        <a:xfrm>
          <a:off x="19881850" y="14836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41" name="【消防施設】&#10;一人当たり面積最大値テキスト"/>
        <xdr:cNvSpPr txBox="1"/>
      </xdr:nvSpPr>
      <xdr:spPr>
        <a:xfrm>
          <a:off x="199898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42" name="直線コネクタ 641"/>
        <xdr:cNvCxnSpPr/>
      </xdr:nvCxnSpPr>
      <xdr:spPr>
        <a:xfrm>
          <a:off x="19881850" y="13350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43" name="【消防施設】&#10;一人当たり面積平均値テキスト"/>
        <xdr:cNvSpPr txBox="1"/>
      </xdr:nvSpPr>
      <xdr:spPr>
        <a:xfrm>
          <a:off x="199898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44" name="フローチャート: 判断 643"/>
        <xdr:cNvSpPr/>
      </xdr:nvSpPr>
      <xdr:spPr>
        <a:xfrm>
          <a:off x="199009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45" name="フローチャート: 判断 644"/>
        <xdr:cNvSpPr/>
      </xdr:nvSpPr>
      <xdr:spPr>
        <a:xfrm>
          <a:off x="19157950" y="14419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46" name="フローチャート: 判断 645"/>
        <xdr:cNvSpPr/>
      </xdr:nvSpPr>
      <xdr:spPr>
        <a:xfrm>
          <a:off x="1834515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197802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19030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18224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6630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52" name="楕円 651"/>
        <xdr:cNvSpPr/>
      </xdr:nvSpPr>
      <xdr:spPr>
        <a:xfrm>
          <a:off x="199009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147338</xdr:rowOff>
    </xdr:from>
    <xdr:ext cx="469744" cy="259045"/>
    <xdr:sp macro="" textlink="">
      <xdr:nvSpPr>
        <xdr:cNvPr id="653" name="【消防施設】&#10;一人当たり面積該当値テキスト"/>
        <xdr:cNvSpPr txBox="1"/>
      </xdr:nvSpPr>
      <xdr:spPr>
        <a:xfrm>
          <a:off x="199898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116839</xdr:rowOff>
    </xdr:from>
    <xdr:to>
      <xdr:col>112</xdr:col>
      <xdr:colOff>38100</xdr:colOff>
      <xdr:row>83</xdr:row>
      <xdr:rowOff>46989</xdr:rowOff>
    </xdr:to>
    <xdr:sp macro="" textlink="">
      <xdr:nvSpPr>
        <xdr:cNvPr id="654" name="楕円 653"/>
        <xdr:cNvSpPr/>
      </xdr:nvSpPr>
      <xdr:spPr>
        <a:xfrm>
          <a:off x="19157950" y="14175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167639</xdr:rowOff>
    </xdr:from>
    <xdr:to>
      <xdr:col>116</xdr:col>
      <xdr:colOff>63500</xdr:colOff>
      <xdr:row>83</xdr:row>
      <xdr:rowOff>3811</xdr:rowOff>
    </xdr:to>
    <xdr:cxnSp macro="">
      <xdr:nvCxnSpPr>
        <xdr:cNvPr id="655" name="直線コネクタ 654"/>
        <xdr:cNvCxnSpPr/>
      </xdr:nvCxnSpPr>
      <xdr:spPr>
        <a:xfrm>
          <a:off x="19202400" y="14226539"/>
          <a:ext cx="7493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56" name="n_1aveValue【消防施設】&#10;一人当たり面積"/>
        <xdr:cNvSpPr txBox="1"/>
      </xdr:nvSpPr>
      <xdr:spPr>
        <a:xfrm>
          <a:off x="189802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57" name="n_2aveValue【消防施設】&#10;一人当たり面積"/>
        <xdr:cNvSpPr txBox="1"/>
      </xdr:nvSpPr>
      <xdr:spPr>
        <a:xfrm>
          <a:off x="181801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63516</xdr:rowOff>
    </xdr:from>
    <xdr:ext cx="469744" cy="259045"/>
    <xdr:sp macro="" textlink="">
      <xdr:nvSpPr>
        <xdr:cNvPr id="658" name="n_1mainValue【消防施設】&#10;一人当たり面積"/>
        <xdr:cNvSpPr txBox="1"/>
      </xdr:nvSpPr>
      <xdr:spPr>
        <a:xfrm>
          <a:off x="189802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1207750" y="156210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13157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13157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22364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22364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326515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326515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1207750" y="167640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11696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1207750" y="1905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09069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1207750" y="1866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084279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1207750" y="182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084279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08427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1207750" y="1752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084279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1207750" y="17145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07977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1207750" y="1676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07977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1207750" y="167640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83" name="直線コネクタ 682"/>
        <xdr:cNvCxnSpPr/>
      </xdr:nvCxnSpPr>
      <xdr:spPr>
        <a:xfrm flipV="1">
          <a:off x="1469961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84" name="【庁舎】&#10;有形固定資産減価償却率最小値テキスト"/>
        <xdr:cNvSpPr txBox="1"/>
      </xdr:nvSpPr>
      <xdr:spPr>
        <a:xfrm>
          <a:off x="1473835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85" name="直線コネクタ 684"/>
        <xdr:cNvCxnSpPr/>
      </xdr:nvCxnSpPr>
      <xdr:spPr>
        <a:xfrm>
          <a:off x="14611350" y="187356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86" name="【庁舎】&#10;有形固定資産減価償却率最大値テキスト"/>
        <xdr:cNvSpPr txBox="1"/>
      </xdr:nvSpPr>
      <xdr:spPr>
        <a:xfrm>
          <a:off x="1473835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87" name="直線コネクタ 686"/>
        <xdr:cNvCxnSpPr/>
      </xdr:nvCxnSpPr>
      <xdr:spPr>
        <a:xfrm>
          <a:off x="14611350" y="174097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88" name="【庁舎】&#10;有形固定資産減価償却率平均値テキスト"/>
        <xdr:cNvSpPr txBox="1"/>
      </xdr:nvSpPr>
      <xdr:spPr>
        <a:xfrm>
          <a:off x="1473835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89" name="フローチャート: 判断 688"/>
        <xdr:cNvSpPr/>
      </xdr:nvSpPr>
      <xdr:spPr>
        <a:xfrm>
          <a:off x="14649450" y="1812861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90" name="フローチャート: 判断 689"/>
        <xdr:cNvSpPr/>
      </xdr:nvSpPr>
      <xdr:spPr>
        <a:xfrm>
          <a:off x="1388745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691" name="フローチャート: 判断 690"/>
        <xdr:cNvSpPr/>
      </xdr:nvSpPr>
      <xdr:spPr>
        <a:xfrm>
          <a:off x="13093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376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2973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2172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1366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97" name="楕円 696"/>
        <xdr:cNvSpPr/>
      </xdr:nvSpPr>
      <xdr:spPr>
        <a:xfrm>
          <a:off x="14649450" y="179438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135907</xdr:rowOff>
    </xdr:from>
    <xdr:ext cx="405111" cy="259045"/>
    <xdr:sp macro="" textlink="">
      <xdr:nvSpPr>
        <xdr:cNvPr id="698" name="【庁舎】&#10;有形固定資産減価償却率該当値テキスト"/>
        <xdr:cNvSpPr txBox="1"/>
      </xdr:nvSpPr>
      <xdr:spPr>
        <a:xfrm>
          <a:off x="14738350"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699" name="楕円 698"/>
        <xdr:cNvSpPr/>
      </xdr:nvSpPr>
      <xdr:spPr>
        <a:xfrm>
          <a:off x="1388745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163830</xdr:rowOff>
    </xdr:to>
    <xdr:cxnSp macro="">
      <xdr:nvCxnSpPr>
        <xdr:cNvPr id="700" name="直線コネクタ 699"/>
        <xdr:cNvCxnSpPr/>
      </xdr:nvCxnSpPr>
      <xdr:spPr>
        <a:xfrm>
          <a:off x="13938250" y="17941289"/>
          <a:ext cx="762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701" name="n_1aveValue【庁舎】&#10;有形固定資産減価償却率"/>
        <xdr:cNvSpPr txBox="1"/>
      </xdr:nvSpPr>
      <xdr:spPr>
        <a:xfrm>
          <a:off x="13742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2557</xdr:rowOff>
    </xdr:from>
    <xdr:ext cx="405111" cy="259045"/>
    <xdr:sp macro="" textlink="">
      <xdr:nvSpPr>
        <xdr:cNvPr id="702" name="n_2aveValue【庁舎】&#10;有形固定資産減価償却率"/>
        <xdr:cNvSpPr txBox="1"/>
      </xdr:nvSpPr>
      <xdr:spPr>
        <a:xfrm>
          <a:off x="1296099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6366</xdr:rowOff>
    </xdr:from>
    <xdr:ext cx="405111" cy="259045"/>
    <xdr:sp macro="" textlink="">
      <xdr:nvSpPr>
        <xdr:cNvPr id="703" name="n_1mainValue【庁舎】&#10;有形固定資産減価償却率"/>
        <xdr:cNvSpPr txBox="1"/>
      </xdr:nvSpPr>
      <xdr:spPr>
        <a:xfrm>
          <a:off x="13742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6459200" y="156210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65862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65862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74879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74879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18516600" y="162814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18516600" y="164846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6459200" y="167640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6459200" y="1905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604917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6459200" y="1813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604917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6459200" y="1767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604917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604917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6459200" y="167640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25" name="直線コネクタ 724"/>
        <xdr:cNvCxnSpPr/>
      </xdr:nvCxnSpPr>
      <xdr:spPr>
        <a:xfrm flipV="1">
          <a:off x="199510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26" name="【庁舎】&#10;一人当たり面積最小値テキスト"/>
        <xdr:cNvSpPr txBox="1"/>
      </xdr:nvSpPr>
      <xdr:spPr>
        <a:xfrm>
          <a:off x="199898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27" name="直線コネクタ 726"/>
        <xdr:cNvCxnSpPr/>
      </xdr:nvCxnSpPr>
      <xdr:spPr>
        <a:xfrm>
          <a:off x="19881850" y="18341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28" name="【庁舎】&#10;一人当たり面積最大値テキスト"/>
        <xdr:cNvSpPr txBox="1"/>
      </xdr:nvSpPr>
      <xdr:spPr>
        <a:xfrm>
          <a:off x="199898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29" name="直線コネクタ 728"/>
        <xdr:cNvCxnSpPr/>
      </xdr:nvCxnSpPr>
      <xdr:spPr>
        <a:xfrm>
          <a:off x="19881850" y="17298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30" name="【庁舎】&#10;一人当たり面積平均値テキスト"/>
        <xdr:cNvSpPr txBox="1"/>
      </xdr:nvSpPr>
      <xdr:spPr>
        <a:xfrm>
          <a:off x="199898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31" name="フローチャート: 判断 730"/>
        <xdr:cNvSpPr/>
      </xdr:nvSpPr>
      <xdr:spPr>
        <a:xfrm>
          <a:off x="199009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32" name="フローチャート: 判断 731"/>
        <xdr:cNvSpPr/>
      </xdr:nvSpPr>
      <xdr:spPr>
        <a:xfrm>
          <a:off x="19157950" y="17856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733" name="フローチャート: 判断 732"/>
        <xdr:cNvSpPr/>
      </xdr:nvSpPr>
      <xdr:spPr>
        <a:xfrm>
          <a:off x="1834515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197802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19030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18224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7430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6630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4826</xdr:rowOff>
    </xdr:from>
    <xdr:to>
      <xdr:col>116</xdr:col>
      <xdr:colOff>114300</xdr:colOff>
      <xdr:row>103</xdr:row>
      <xdr:rowOff>106426</xdr:rowOff>
    </xdr:to>
    <xdr:sp macro="" textlink="">
      <xdr:nvSpPr>
        <xdr:cNvPr id="739" name="楕円 738"/>
        <xdr:cNvSpPr/>
      </xdr:nvSpPr>
      <xdr:spPr>
        <a:xfrm>
          <a:off x="199009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27703</xdr:rowOff>
    </xdr:from>
    <xdr:ext cx="469744" cy="259045"/>
    <xdr:sp macro="" textlink="">
      <xdr:nvSpPr>
        <xdr:cNvPr id="740" name="【庁舎】&#10;一人当たり面積該当値テキスト"/>
        <xdr:cNvSpPr txBox="1"/>
      </xdr:nvSpPr>
      <xdr:spPr>
        <a:xfrm>
          <a:off x="19989800" y="1751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9398</xdr:rowOff>
    </xdr:from>
    <xdr:to>
      <xdr:col>112</xdr:col>
      <xdr:colOff>38100</xdr:colOff>
      <xdr:row>103</xdr:row>
      <xdr:rowOff>110998</xdr:rowOff>
    </xdr:to>
    <xdr:sp macro="" textlink="">
      <xdr:nvSpPr>
        <xdr:cNvPr id="741" name="楕円 740"/>
        <xdr:cNvSpPr/>
      </xdr:nvSpPr>
      <xdr:spPr>
        <a:xfrm>
          <a:off x="19157950" y="17668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55626</xdr:rowOff>
    </xdr:from>
    <xdr:to>
      <xdr:col>116</xdr:col>
      <xdr:colOff>63500</xdr:colOff>
      <xdr:row>103</xdr:row>
      <xdr:rowOff>60198</xdr:rowOff>
    </xdr:to>
    <xdr:cxnSp macro="">
      <xdr:nvCxnSpPr>
        <xdr:cNvPr id="742" name="直線コネクタ 741"/>
        <xdr:cNvCxnSpPr/>
      </xdr:nvCxnSpPr>
      <xdr:spPr>
        <a:xfrm flipV="1">
          <a:off x="19202400" y="17714976"/>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118127</xdr:rowOff>
    </xdr:from>
    <xdr:ext cx="469744" cy="259045"/>
    <xdr:sp macro="" textlink="">
      <xdr:nvSpPr>
        <xdr:cNvPr id="743" name="n_1aveValue【庁舎】&#10;一人当たり面積"/>
        <xdr:cNvSpPr txBox="1"/>
      </xdr:nvSpPr>
      <xdr:spPr>
        <a:xfrm>
          <a:off x="189802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744" name="n_2aveValue【庁舎】&#10;一人当たり面積"/>
        <xdr:cNvSpPr txBox="1"/>
      </xdr:nvSpPr>
      <xdr:spPr>
        <a:xfrm>
          <a:off x="181801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127525</xdr:rowOff>
    </xdr:from>
    <xdr:ext cx="469744" cy="259045"/>
    <xdr:sp macro="" textlink="">
      <xdr:nvSpPr>
        <xdr:cNvPr id="745" name="n_1mainValue【庁舎】&#10;一人当たり面積"/>
        <xdr:cNvSpPr txBox="1"/>
      </xdr:nvSpPr>
      <xdr:spPr>
        <a:xfrm>
          <a:off x="189802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685800" y="194310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685800" y="194945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762000" y="197485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類似団体平均と比較して、福祉施設及び消防施設の有形固定資産減価償却率が特に高くなっている。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福祉施設については、隣保館である佐方会館の減価償却率が</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％と老朽化が進んでいることが要因である。。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消防施設については、消防団関係の施設（格納庫等）の減価償却率が平均</a:t>
          </a:r>
          <a:r>
            <a:rPr kumimoji="1" lang="en-US" altLang="ja-JP" sz="1300">
              <a:latin typeface="ＭＳ Ｐゴシック" panose="020B0600070205080204" pitchFamily="50" charset="-128"/>
              <a:ea typeface="ＭＳ Ｐゴシック" panose="020B0600070205080204" pitchFamily="50" charset="-128"/>
            </a:rPr>
            <a:t>87.1</a:t>
          </a:r>
          <a:r>
            <a:rPr kumimoji="1" lang="ja-JP" altLang="en-US" sz="1300">
              <a:latin typeface="ＭＳ Ｐゴシック" panose="020B0600070205080204" pitchFamily="50" charset="-128"/>
              <a:ea typeface="ＭＳ Ｐゴシック" panose="020B0600070205080204" pitchFamily="50" charset="-128"/>
            </a:rPr>
            <a:t>％と全体的に老朽化が進んでいる。。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いずれについても、今後は個別施設計画を策定し、適正配置や長寿命化等の検討を行い、適切に維持管理を行っていく必要がある。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個人市民税、法人市民税の増収などにより、基準財政収入額が前年度より増加したものの、社会福祉費や公債費の増加などにより、基準財政需要額が増加したため、財政力指数は横ばいとなっている。</a:t>
          </a:r>
        </a:p>
        <a:p>
          <a:r>
            <a:rPr kumimoji="1" lang="ja-JP" altLang="en-US" sz="1300">
              <a:latin typeface="ＭＳ Ｐゴシック" panose="020B0600070205080204" pitchFamily="50" charset="-128"/>
              <a:ea typeface="ＭＳ Ｐゴシック" panose="020B0600070205080204" pitchFamily="50" charset="-128"/>
            </a:rPr>
            <a:t>　引き続き、「収納対策アクションプラン」による税の収入対策を実施するとともに、事務事業の見直しや施策の重点化による歳出経費の削減を徹底し、行政経営の効率化に努める。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扶助費が増加したことなどから分子である経常経費に充当した一般財源が増加した一方で、地方消費税交付金など各種交付金、臨時財政対策債が増加したことなどにより、分母である経常一般財源が増加したため、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類似団体平均を上回っているのは、人件費や公債費の割合が高水準となっていることなどによるものである。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今後とも、成果を重視した事務事業の見直しや職員数の最適化、市債残高の適正な管理などにより経常経費の抑制に努める。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62</xdr:row>
      <xdr:rowOff>165100</xdr:rowOff>
    </xdr:to>
    <xdr:cxnSp macro="">
      <xdr:nvCxnSpPr>
        <xdr:cNvPr id="130" name="直線コネクタ 129"/>
        <xdr:cNvCxnSpPr/>
      </xdr:nvCxnSpPr>
      <xdr:spPr>
        <a:xfrm flipV="1">
          <a:off x="4114800" y="107805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12954</xdr:rowOff>
    </xdr:to>
    <xdr:cxnSp macro="">
      <xdr:nvCxnSpPr>
        <xdr:cNvPr id="133" name="直線コネクタ 132"/>
        <xdr:cNvCxnSpPr/>
      </xdr:nvCxnSpPr>
      <xdr:spPr>
        <a:xfrm flipV="1">
          <a:off x="3225800" y="1079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94996</xdr:rowOff>
    </xdr:to>
    <xdr:cxnSp macro="">
      <xdr:nvCxnSpPr>
        <xdr:cNvPr id="136" name="直線コネクタ 135"/>
        <xdr:cNvCxnSpPr/>
      </xdr:nvCxnSpPr>
      <xdr:spPr>
        <a:xfrm flipV="1">
          <a:off x="2336800" y="1081430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37084</xdr:rowOff>
    </xdr:from>
    <xdr:to>
      <xdr:col>11</xdr:col>
      <xdr:colOff>31750</xdr:colOff>
      <xdr:row>63</xdr:row>
      <xdr:rowOff>94996</xdr:rowOff>
    </xdr:to>
    <xdr:cxnSp macro="">
      <xdr:nvCxnSpPr>
        <xdr:cNvPr id="139" name="直線コネクタ 138"/>
        <xdr:cNvCxnSpPr/>
      </xdr:nvCxnSpPr>
      <xdr:spPr>
        <a:xfrm>
          <a:off x="1447800" y="108384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49" name="楕円 148"/>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50"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2" name="テキスト ボックス 151"/>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3" name="楕円 152"/>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48531</xdr:rowOff>
    </xdr:from>
    <xdr:ext cx="762000" cy="259045"/>
    <xdr:sp macro="" textlink="">
      <xdr:nvSpPr>
        <xdr:cNvPr id="154" name="テキスト ボックス 153"/>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5" name="楕円 154"/>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130573</xdr:rowOff>
    </xdr:from>
    <xdr:ext cx="762000" cy="259045"/>
    <xdr:sp macro="" textlink="">
      <xdr:nvSpPr>
        <xdr:cNvPr id="156" name="テキスト ボックス 155"/>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57" name="楕円 156"/>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58" name="テキスト ボックス 157"/>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の決算額が類似団体平均を上回っているのは、人件費が主な要因である。これは、市町村合併に伴う地理的条件（広大な市有面積）による、総合支所、保育園、消防などの組織体制（職員配置）によるものである。</a:t>
          </a:r>
        </a:p>
        <a:p>
          <a:r>
            <a:rPr kumimoji="1" lang="ja-JP" altLang="en-US" sz="1300">
              <a:latin typeface="ＭＳ Ｐゴシック" panose="020B0600070205080204" pitchFamily="50" charset="-128"/>
              <a:ea typeface="ＭＳ Ｐゴシック" panose="020B0600070205080204" pitchFamily="50" charset="-128"/>
            </a:rPr>
            <a:t>　今後も、民間で実施可能な事務については、民間事業者等を活用した行政サービスの提供を推進するなど、コスト削減を図る。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151233</xdr:rowOff>
    </xdr:from>
    <xdr:to>
      <xdr:col>23</xdr:col>
      <xdr:colOff>133350</xdr:colOff>
      <xdr:row>87</xdr:row>
      <xdr:rowOff>161626</xdr:rowOff>
    </xdr:to>
    <xdr:cxnSp macro="">
      <xdr:nvCxnSpPr>
        <xdr:cNvPr id="195" name="直線コネクタ 194"/>
        <xdr:cNvCxnSpPr/>
      </xdr:nvCxnSpPr>
      <xdr:spPr>
        <a:xfrm>
          <a:off x="4114800" y="15067383"/>
          <a:ext cx="8382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151233</xdr:rowOff>
    </xdr:from>
    <xdr:to>
      <xdr:col>19</xdr:col>
      <xdr:colOff>133350</xdr:colOff>
      <xdr:row>87</xdr:row>
      <xdr:rowOff>162815</xdr:rowOff>
    </xdr:to>
    <xdr:cxnSp macro="">
      <xdr:nvCxnSpPr>
        <xdr:cNvPr id="198" name="直線コネクタ 197"/>
        <xdr:cNvCxnSpPr/>
      </xdr:nvCxnSpPr>
      <xdr:spPr>
        <a:xfrm flipV="1">
          <a:off x="3225800" y="1506738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124569</xdr:rowOff>
    </xdr:from>
    <xdr:to>
      <xdr:col>15</xdr:col>
      <xdr:colOff>82550</xdr:colOff>
      <xdr:row>87</xdr:row>
      <xdr:rowOff>162815</xdr:rowOff>
    </xdr:to>
    <xdr:cxnSp macro="">
      <xdr:nvCxnSpPr>
        <xdr:cNvPr id="201" name="直線コネクタ 200"/>
        <xdr:cNvCxnSpPr/>
      </xdr:nvCxnSpPr>
      <xdr:spPr>
        <a:xfrm>
          <a:off x="2336800" y="15040719"/>
          <a:ext cx="889000" cy="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30428</xdr:rowOff>
    </xdr:from>
    <xdr:to>
      <xdr:col>11</xdr:col>
      <xdr:colOff>31750</xdr:colOff>
      <xdr:row>87</xdr:row>
      <xdr:rowOff>124569</xdr:rowOff>
    </xdr:to>
    <xdr:cxnSp macro="">
      <xdr:nvCxnSpPr>
        <xdr:cNvPr id="204" name="直線コネクタ 203"/>
        <xdr:cNvCxnSpPr/>
      </xdr:nvCxnSpPr>
      <xdr:spPr>
        <a:xfrm>
          <a:off x="1447800" y="14946578"/>
          <a:ext cx="889000" cy="9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110826</xdr:rowOff>
    </xdr:from>
    <xdr:to>
      <xdr:col>23</xdr:col>
      <xdr:colOff>184150</xdr:colOff>
      <xdr:row>88</xdr:row>
      <xdr:rowOff>40976</xdr:rowOff>
    </xdr:to>
    <xdr:sp macro="" textlink="">
      <xdr:nvSpPr>
        <xdr:cNvPr id="214" name="楕円 213"/>
        <xdr:cNvSpPr/>
      </xdr:nvSpPr>
      <xdr:spPr>
        <a:xfrm>
          <a:off x="4902200" y="150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82903</xdr:rowOff>
    </xdr:from>
    <xdr:ext cx="762000" cy="259045"/>
    <xdr:sp macro="" textlink="">
      <xdr:nvSpPr>
        <xdr:cNvPr id="215" name="人件費・物件費等の状況該当値テキスト"/>
        <xdr:cNvSpPr txBox="1"/>
      </xdr:nvSpPr>
      <xdr:spPr>
        <a:xfrm>
          <a:off x="5041900" y="1499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100433</xdr:rowOff>
    </xdr:from>
    <xdr:to>
      <xdr:col>19</xdr:col>
      <xdr:colOff>184150</xdr:colOff>
      <xdr:row>88</xdr:row>
      <xdr:rowOff>30583</xdr:rowOff>
    </xdr:to>
    <xdr:sp macro="" textlink="">
      <xdr:nvSpPr>
        <xdr:cNvPr id="216" name="楕円 215"/>
        <xdr:cNvSpPr/>
      </xdr:nvSpPr>
      <xdr:spPr>
        <a:xfrm>
          <a:off x="4064000" y="150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15360</xdr:rowOff>
    </xdr:from>
    <xdr:ext cx="736600" cy="259045"/>
    <xdr:sp macro="" textlink="">
      <xdr:nvSpPr>
        <xdr:cNvPr id="217" name="テキスト ボックス 216"/>
        <xdr:cNvSpPr txBox="1"/>
      </xdr:nvSpPr>
      <xdr:spPr>
        <a:xfrm>
          <a:off x="3733800" y="1510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112015</xdr:rowOff>
    </xdr:from>
    <xdr:to>
      <xdr:col>15</xdr:col>
      <xdr:colOff>133350</xdr:colOff>
      <xdr:row>88</xdr:row>
      <xdr:rowOff>42165</xdr:rowOff>
    </xdr:to>
    <xdr:sp macro="" textlink="">
      <xdr:nvSpPr>
        <xdr:cNvPr id="218" name="楕円 217"/>
        <xdr:cNvSpPr/>
      </xdr:nvSpPr>
      <xdr:spPr>
        <a:xfrm>
          <a:off x="3175000" y="150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26942</xdr:rowOff>
    </xdr:from>
    <xdr:ext cx="762000" cy="259045"/>
    <xdr:sp macro="" textlink="">
      <xdr:nvSpPr>
        <xdr:cNvPr id="219" name="テキスト ボックス 218"/>
        <xdr:cNvSpPr txBox="1"/>
      </xdr:nvSpPr>
      <xdr:spPr>
        <a:xfrm>
          <a:off x="2844800" y="1511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73769</xdr:rowOff>
    </xdr:from>
    <xdr:to>
      <xdr:col>11</xdr:col>
      <xdr:colOff>82550</xdr:colOff>
      <xdr:row>88</xdr:row>
      <xdr:rowOff>3919</xdr:rowOff>
    </xdr:to>
    <xdr:sp macro="" textlink="">
      <xdr:nvSpPr>
        <xdr:cNvPr id="220" name="楕円 219"/>
        <xdr:cNvSpPr/>
      </xdr:nvSpPr>
      <xdr:spPr>
        <a:xfrm>
          <a:off x="2286000" y="149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160146</xdr:rowOff>
    </xdr:from>
    <xdr:ext cx="762000" cy="259045"/>
    <xdr:sp macro="" textlink="">
      <xdr:nvSpPr>
        <xdr:cNvPr id="221" name="テキスト ボックス 220"/>
        <xdr:cNvSpPr txBox="1"/>
      </xdr:nvSpPr>
      <xdr:spPr>
        <a:xfrm>
          <a:off x="1955800" y="1507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151078</xdr:rowOff>
    </xdr:from>
    <xdr:to>
      <xdr:col>7</xdr:col>
      <xdr:colOff>31750</xdr:colOff>
      <xdr:row>87</xdr:row>
      <xdr:rowOff>81228</xdr:rowOff>
    </xdr:to>
    <xdr:sp macro="" textlink="">
      <xdr:nvSpPr>
        <xdr:cNvPr id="222" name="楕円 221"/>
        <xdr:cNvSpPr/>
      </xdr:nvSpPr>
      <xdr:spPr>
        <a:xfrm>
          <a:off x="1397000" y="148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66005</xdr:rowOff>
    </xdr:from>
    <xdr:ext cx="762000" cy="259045"/>
    <xdr:sp macro="" textlink="">
      <xdr:nvSpPr>
        <xdr:cNvPr id="223" name="テキスト ボックス 222"/>
        <xdr:cNvSpPr txBox="1"/>
      </xdr:nvSpPr>
      <xdr:spPr>
        <a:xfrm>
          <a:off x="1066800" y="1498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ラスパイレス指数は、依然として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を下回っており、国や全国市平均の給与水準よりも低い状況である。</a:t>
          </a:r>
        </a:p>
        <a:p>
          <a:r>
            <a:rPr kumimoji="1" lang="ja-JP" altLang="en-US" sz="1300">
              <a:latin typeface="ＭＳ Ｐゴシック" panose="020B0600070205080204" pitchFamily="50" charset="-128"/>
              <a:ea typeface="ＭＳ Ｐゴシック" panose="020B0600070205080204" pitchFamily="50" charset="-128"/>
            </a:rPr>
            <a:t>　  今後とも人事院勧告に準拠しつつ、引き続き給与水準の適正化に努める。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注：今年度の数値は前年度数値を引用している。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123673</xdr:rowOff>
    </xdr:to>
    <xdr:cxnSp macro="">
      <xdr:nvCxnSpPr>
        <xdr:cNvPr id="259" name="直線コネクタ 258"/>
        <xdr:cNvCxnSpPr/>
      </xdr:nvCxnSpPr>
      <xdr:spPr>
        <a:xfrm>
          <a:off x="16179800" y="14696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158145</xdr:rowOff>
    </xdr:to>
    <xdr:cxnSp macro="">
      <xdr:nvCxnSpPr>
        <xdr:cNvPr id="262" name="直線コネクタ 261"/>
        <xdr:cNvCxnSpPr/>
      </xdr:nvCxnSpPr>
      <xdr:spPr>
        <a:xfrm flipV="1">
          <a:off x="15290800" y="146969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158145</xdr:rowOff>
    </xdr:to>
    <xdr:cxnSp macro="">
      <xdr:nvCxnSpPr>
        <xdr:cNvPr id="265" name="直線コネクタ 264"/>
        <xdr:cNvCxnSpPr/>
      </xdr:nvCxnSpPr>
      <xdr:spPr>
        <a:xfrm>
          <a:off x="14401800" y="1467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7" name="テキスト ボックス 266"/>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44148</xdr:rowOff>
    </xdr:to>
    <xdr:cxnSp macro="">
      <xdr:nvCxnSpPr>
        <xdr:cNvPr id="268" name="直線コネクタ 267"/>
        <xdr:cNvCxnSpPr/>
      </xdr:nvCxnSpPr>
      <xdr:spPr>
        <a:xfrm flipV="1">
          <a:off x="13512800" y="1467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8" name="楕円 277"/>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9"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80" name="楕円 279"/>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1" name="テキスト ボックス 280"/>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2" name="楕円 281"/>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83" name="テキスト ボックス 282"/>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6" name="楕円 285"/>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7" name="テキスト ボックス 286"/>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は、市町村合併に伴う地理的条件の変化（市有面積拡大など）に対応するとともに、安定した行政運営を確保するため、総合支所、保育園、消防署を配置していることなどから、職員数が類似団体平均を上回っている。</a:t>
          </a:r>
        </a:p>
        <a:p>
          <a:r>
            <a:rPr kumimoji="1" lang="ja-JP" altLang="en-US" sz="1050">
              <a:latin typeface="ＭＳ Ｐゴシック" panose="020B0600070205080204" pitchFamily="50" charset="-128"/>
              <a:ea typeface="ＭＳ Ｐゴシック" panose="020B0600070205080204" pitchFamily="50" charset="-128"/>
            </a:rPr>
            <a:t>　人口千人当たり職員数が前年度と比較して</a:t>
          </a:r>
          <a:r>
            <a:rPr kumimoji="1" lang="en-US" altLang="ja-JP" sz="1050">
              <a:latin typeface="ＭＳ Ｐゴシック" panose="020B0600070205080204" pitchFamily="50" charset="-128"/>
              <a:ea typeface="ＭＳ Ｐゴシック" panose="020B0600070205080204" pitchFamily="50" charset="-128"/>
            </a:rPr>
            <a:t>0.03</a:t>
          </a:r>
          <a:r>
            <a:rPr kumimoji="1" lang="ja-JP" altLang="en-US" sz="1050">
              <a:latin typeface="ＭＳ Ｐゴシック" panose="020B0600070205080204" pitchFamily="50" charset="-128"/>
              <a:ea typeface="ＭＳ Ｐゴシック" panose="020B0600070205080204" pitchFamily="50" charset="-128"/>
            </a:rPr>
            <a:t>人減少している主な要因として、任期に定めのない職員が、前年度と比べ</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人減（</a:t>
          </a:r>
          <a:r>
            <a:rPr kumimoji="1" lang="en-US" altLang="ja-JP" sz="1050">
              <a:latin typeface="ＭＳ Ｐゴシック" panose="020B0600070205080204" pitchFamily="50" charset="-128"/>
              <a:ea typeface="ＭＳ Ｐゴシック" panose="020B0600070205080204" pitchFamily="50" charset="-128"/>
            </a:rPr>
            <a:t>1,022</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1,019</a:t>
          </a:r>
          <a:r>
            <a:rPr kumimoji="1" lang="ja-JP" altLang="en-US" sz="1050">
              <a:latin typeface="ＭＳ Ｐゴシック" panose="020B0600070205080204" pitchFamily="50" charset="-128"/>
              <a:ea typeface="ＭＳ Ｐゴシック" panose="020B0600070205080204" pitchFamily="50" charset="-128"/>
            </a:rPr>
            <a:t>人）となったことによるものである。</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年２月に策定した「廿日市市定員管理計画（Ｈ</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～Ｈ</a:t>
          </a:r>
          <a:r>
            <a:rPr kumimoji="1" lang="en-US" altLang="ja-JP" sz="1050">
              <a:latin typeface="ＭＳ Ｐゴシック" panose="020B0600070205080204" pitchFamily="50" charset="-128"/>
              <a:ea typeface="ＭＳ Ｐゴシック" panose="020B0600070205080204" pitchFamily="50" charset="-128"/>
            </a:rPr>
            <a:t>32</a:t>
          </a:r>
          <a:r>
            <a:rPr kumimoji="1" lang="ja-JP" altLang="en-US" sz="1050">
              <a:latin typeface="ＭＳ Ｐゴシック" panose="020B0600070205080204" pitchFamily="50" charset="-128"/>
              <a:ea typeface="ＭＳ Ｐゴシック" panose="020B0600070205080204" pitchFamily="50" charset="-128"/>
            </a:rPr>
            <a:t>）」に基づき、最少の経費で最大の効果を発揮できる「効率的でスリムな市役所」を目指し、計画に定める目標の達成、職員数の最適化に向けた取組などを推進していく。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計画上の目標数値（任期に定めのない職員数） Ｈ</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1,044</a:t>
          </a:r>
          <a:r>
            <a:rPr kumimoji="1" lang="ja-JP" altLang="en-US" sz="1050">
              <a:latin typeface="ＭＳ Ｐゴシック" panose="020B0600070205080204" pitchFamily="50" charset="-128"/>
              <a:ea typeface="ＭＳ Ｐゴシック" panose="020B0600070205080204" pitchFamily="50" charset="-128"/>
            </a:rPr>
            <a:t>人⇒Ｈ</a:t>
          </a:r>
          <a:r>
            <a:rPr kumimoji="1" lang="en-US" altLang="ja-JP" sz="1050">
              <a:latin typeface="ＭＳ Ｐゴシック" panose="020B0600070205080204" pitchFamily="50" charset="-128"/>
              <a:ea typeface="ＭＳ Ｐゴシック" panose="020B0600070205080204" pitchFamily="50" charset="-128"/>
            </a:rPr>
            <a:t>33</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994</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人）</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163513</xdr:rowOff>
    </xdr:from>
    <xdr:to>
      <xdr:col>81</xdr:col>
      <xdr:colOff>44450</xdr:colOff>
      <xdr:row>65</xdr:row>
      <xdr:rowOff>169545</xdr:rowOff>
    </xdr:to>
    <xdr:cxnSp macro="">
      <xdr:nvCxnSpPr>
        <xdr:cNvPr id="322" name="直線コネクタ 321"/>
        <xdr:cNvCxnSpPr/>
      </xdr:nvCxnSpPr>
      <xdr:spPr>
        <a:xfrm flipV="1">
          <a:off x="16179800" y="113077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153458</xdr:rowOff>
    </xdr:from>
    <xdr:to>
      <xdr:col>77</xdr:col>
      <xdr:colOff>44450</xdr:colOff>
      <xdr:row>65</xdr:row>
      <xdr:rowOff>169545</xdr:rowOff>
    </xdr:to>
    <xdr:cxnSp macro="">
      <xdr:nvCxnSpPr>
        <xdr:cNvPr id="325" name="直線コネクタ 324"/>
        <xdr:cNvCxnSpPr/>
      </xdr:nvCxnSpPr>
      <xdr:spPr>
        <a:xfrm>
          <a:off x="15290800" y="112977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121285</xdr:rowOff>
    </xdr:from>
    <xdr:to>
      <xdr:col>72</xdr:col>
      <xdr:colOff>203200</xdr:colOff>
      <xdr:row>65</xdr:row>
      <xdr:rowOff>153458</xdr:rowOff>
    </xdr:to>
    <xdr:cxnSp macro="">
      <xdr:nvCxnSpPr>
        <xdr:cNvPr id="328" name="直線コネクタ 327"/>
        <xdr:cNvCxnSpPr/>
      </xdr:nvCxnSpPr>
      <xdr:spPr>
        <a:xfrm>
          <a:off x="14401800" y="1126553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105198</xdr:rowOff>
    </xdr:from>
    <xdr:to>
      <xdr:col>68</xdr:col>
      <xdr:colOff>152400</xdr:colOff>
      <xdr:row>65</xdr:row>
      <xdr:rowOff>121285</xdr:rowOff>
    </xdr:to>
    <xdr:cxnSp macro="">
      <xdr:nvCxnSpPr>
        <xdr:cNvPr id="331" name="直線コネクタ 330"/>
        <xdr:cNvCxnSpPr/>
      </xdr:nvCxnSpPr>
      <xdr:spPr>
        <a:xfrm>
          <a:off x="13512800" y="1124944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112713</xdr:rowOff>
    </xdr:from>
    <xdr:to>
      <xdr:col>81</xdr:col>
      <xdr:colOff>95250</xdr:colOff>
      <xdr:row>66</xdr:row>
      <xdr:rowOff>42863</xdr:rowOff>
    </xdr:to>
    <xdr:sp macro="" textlink="">
      <xdr:nvSpPr>
        <xdr:cNvPr id="341" name="楕円 340"/>
        <xdr:cNvSpPr/>
      </xdr:nvSpPr>
      <xdr:spPr>
        <a:xfrm>
          <a:off x="169672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8590</xdr:rowOff>
    </xdr:from>
    <xdr:ext cx="762000" cy="259045"/>
    <xdr:sp macro="" textlink="">
      <xdr:nvSpPr>
        <xdr:cNvPr id="342" name="定員管理の状況該当値テキスト"/>
        <xdr:cNvSpPr txBox="1"/>
      </xdr:nvSpPr>
      <xdr:spPr>
        <a:xfrm>
          <a:off x="17106900" y="1115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118745</xdr:rowOff>
    </xdr:from>
    <xdr:to>
      <xdr:col>77</xdr:col>
      <xdr:colOff>95250</xdr:colOff>
      <xdr:row>66</xdr:row>
      <xdr:rowOff>48895</xdr:rowOff>
    </xdr:to>
    <xdr:sp macro="" textlink="">
      <xdr:nvSpPr>
        <xdr:cNvPr id="343" name="楕円 342"/>
        <xdr:cNvSpPr/>
      </xdr:nvSpPr>
      <xdr:spPr>
        <a:xfrm>
          <a:off x="16129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33672</xdr:rowOff>
    </xdr:from>
    <xdr:ext cx="736600" cy="259045"/>
    <xdr:sp macro="" textlink="">
      <xdr:nvSpPr>
        <xdr:cNvPr id="344" name="テキスト ボックス 343"/>
        <xdr:cNvSpPr txBox="1"/>
      </xdr:nvSpPr>
      <xdr:spPr>
        <a:xfrm>
          <a:off x="15798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102658</xdr:rowOff>
    </xdr:from>
    <xdr:to>
      <xdr:col>73</xdr:col>
      <xdr:colOff>44450</xdr:colOff>
      <xdr:row>66</xdr:row>
      <xdr:rowOff>32808</xdr:rowOff>
    </xdr:to>
    <xdr:sp macro="" textlink="">
      <xdr:nvSpPr>
        <xdr:cNvPr id="345" name="楕円 344"/>
        <xdr:cNvSpPr/>
      </xdr:nvSpPr>
      <xdr:spPr>
        <a:xfrm>
          <a:off x="15240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17585</xdr:rowOff>
    </xdr:from>
    <xdr:ext cx="762000" cy="259045"/>
    <xdr:sp macro="" textlink="">
      <xdr:nvSpPr>
        <xdr:cNvPr id="346" name="テキスト ボックス 345"/>
        <xdr:cNvSpPr txBox="1"/>
      </xdr:nvSpPr>
      <xdr:spPr>
        <a:xfrm>
          <a:off x="14909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70485</xdr:rowOff>
    </xdr:from>
    <xdr:to>
      <xdr:col>68</xdr:col>
      <xdr:colOff>203200</xdr:colOff>
      <xdr:row>66</xdr:row>
      <xdr:rowOff>635</xdr:rowOff>
    </xdr:to>
    <xdr:sp macro="" textlink="">
      <xdr:nvSpPr>
        <xdr:cNvPr id="347" name="楕円 346"/>
        <xdr:cNvSpPr/>
      </xdr:nvSpPr>
      <xdr:spPr>
        <a:xfrm>
          <a:off x="14351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156862</xdr:rowOff>
    </xdr:from>
    <xdr:ext cx="762000" cy="259045"/>
    <xdr:sp macro="" textlink="">
      <xdr:nvSpPr>
        <xdr:cNvPr id="348" name="テキスト ボックス 347"/>
        <xdr:cNvSpPr txBox="1"/>
      </xdr:nvSpPr>
      <xdr:spPr>
        <a:xfrm>
          <a:off x="14020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54398</xdr:rowOff>
    </xdr:from>
    <xdr:to>
      <xdr:col>64</xdr:col>
      <xdr:colOff>152400</xdr:colOff>
      <xdr:row>65</xdr:row>
      <xdr:rowOff>155998</xdr:rowOff>
    </xdr:to>
    <xdr:sp macro="" textlink="">
      <xdr:nvSpPr>
        <xdr:cNvPr id="349" name="楕円 348"/>
        <xdr:cNvSpPr/>
      </xdr:nvSpPr>
      <xdr:spPr>
        <a:xfrm>
          <a:off x="13462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140775</xdr:rowOff>
    </xdr:from>
    <xdr:ext cx="762000" cy="259045"/>
    <xdr:sp macro="" textlink="">
      <xdr:nvSpPr>
        <xdr:cNvPr id="350" name="テキスト ボックス 349"/>
        <xdr:cNvSpPr txBox="1"/>
      </xdr:nvSpPr>
      <xdr:spPr>
        <a:xfrm>
          <a:off x="13131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減となっているが、これは、地域総合整備資金の貸付金（ふるさと融資）や都市計画事業に係る地方債の元利償還金に充当した財源が増加したことなどにより、分子となる実質公債費が減少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年度の実質公債費比率が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ポイントの減）となったことにより、３ヵ年の平均値である実質公債費比率が減となったものである。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今後とも、交付税措置のない資金手当債の借入抑制や投資的事業の平準化などによる新たな借入の抑制などにより、公債費の縮減に努める。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40</xdr:row>
      <xdr:rowOff>318</xdr:rowOff>
    </xdr:to>
    <xdr:cxnSp macro="">
      <xdr:nvCxnSpPr>
        <xdr:cNvPr id="380" name="直線コネクタ 379"/>
        <xdr:cNvCxnSpPr/>
      </xdr:nvCxnSpPr>
      <xdr:spPr>
        <a:xfrm flipV="1">
          <a:off x="16179800" y="679196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318</xdr:rowOff>
    </xdr:from>
    <xdr:to>
      <xdr:col>77</xdr:col>
      <xdr:colOff>44450</xdr:colOff>
      <xdr:row>40</xdr:row>
      <xdr:rowOff>66675</xdr:rowOff>
    </xdr:to>
    <xdr:cxnSp macro="">
      <xdr:nvCxnSpPr>
        <xdr:cNvPr id="383" name="直線コネクタ 382"/>
        <xdr:cNvCxnSpPr/>
      </xdr:nvCxnSpPr>
      <xdr:spPr>
        <a:xfrm flipV="1">
          <a:off x="15290800" y="685831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66675</xdr:rowOff>
    </xdr:from>
    <xdr:to>
      <xdr:col>72</xdr:col>
      <xdr:colOff>203200</xdr:colOff>
      <xdr:row>40</xdr:row>
      <xdr:rowOff>102870</xdr:rowOff>
    </xdr:to>
    <xdr:cxnSp macro="">
      <xdr:nvCxnSpPr>
        <xdr:cNvPr id="386" name="直線コネクタ 385"/>
        <xdr:cNvCxnSpPr/>
      </xdr:nvCxnSpPr>
      <xdr:spPr>
        <a:xfrm flipV="1">
          <a:off x="14401800" y="6924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388" name="テキスト ボックス 387"/>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127000</xdr:rowOff>
    </xdr:to>
    <xdr:cxnSp macro="">
      <xdr:nvCxnSpPr>
        <xdr:cNvPr id="389" name="直線コネクタ 388"/>
        <xdr:cNvCxnSpPr/>
      </xdr:nvCxnSpPr>
      <xdr:spPr>
        <a:xfrm flipV="1">
          <a:off x="13512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9" name="楕円 398"/>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26687</xdr:rowOff>
    </xdr:from>
    <xdr:ext cx="762000" cy="259045"/>
    <xdr:sp macro="" textlink="">
      <xdr:nvSpPr>
        <xdr:cNvPr id="400" name="公債費負担の状況該当値テキスト"/>
        <xdr:cNvSpPr txBox="1"/>
      </xdr:nvSpPr>
      <xdr:spPr>
        <a:xfrm>
          <a:off x="17106900" y="67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120968</xdr:rowOff>
    </xdr:from>
    <xdr:to>
      <xdr:col>77</xdr:col>
      <xdr:colOff>95250</xdr:colOff>
      <xdr:row>40</xdr:row>
      <xdr:rowOff>51118</xdr:rowOff>
    </xdr:to>
    <xdr:sp macro="" textlink="">
      <xdr:nvSpPr>
        <xdr:cNvPr id="401" name="楕円 400"/>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35895</xdr:rowOff>
    </xdr:from>
    <xdr:ext cx="736600" cy="259045"/>
    <xdr:sp macro="" textlink="">
      <xdr:nvSpPr>
        <xdr:cNvPr id="402" name="テキスト ボックス 401"/>
        <xdr:cNvSpPr txBox="1"/>
      </xdr:nvSpPr>
      <xdr:spPr>
        <a:xfrm>
          <a:off x="15798800" y="689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15875</xdr:rowOff>
    </xdr:from>
    <xdr:to>
      <xdr:col>73</xdr:col>
      <xdr:colOff>44450</xdr:colOff>
      <xdr:row>40</xdr:row>
      <xdr:rowOff>117475</xdr:rowOff>
    </xdr:to>
    <xdr:sp macro="" textlink="">
      <xdr:nvSpPr>
        <xdr:cNvPr id="403" name="楕円 402"/>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404" name="テキスト ボックス 403"/>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5" name="楕円 404"/>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138447</xdr:rowOff>
    </xdr:from>
    <xdr:ext cx="762000" cy="259045"/>
    <xdr:sp macro="" textlink="">
      <xdr:nvSpPr>
        <xdr:cNvPr id="406" name="テキスト ボックス 40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7" name="楕円 406"/>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8" name="テキスト ボックス 407"/>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の減となっているが、これは、将来負担額に対し後年度の普通交付税の措置見込額が増加するなど市債残高に充当可能な財源等が増加したことなどにより、分子である将来負担額が減少したこと、また分母である標準財政規模が増加したこと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総合計画や合併建設計画に基づく事業の推進等に伴い、今後、市債残高・公債費のピークを迎えるものと見込んでおり、引き続き、</a:t>
          </a:r>
          <a:r>
            <a:rPr kumimoji="1" lang="ja-JP" altLang="ja-JP" sz="1100">
              <a:solidFill>
                <a:schemeClr val="dk1"/>
              </a:solidFill>
              <a:effectLst/>
              <a:latin typeface="+mn-lt"/>
              <a:ea typeface="+mn-ea"/>
              <a:cs typeface="+mn-cs"/>
            </a:rPr>
            <a:t>中期財政運営方針に基づく財政健全化の取り組みを実施することにより、将来に渡って安定した財政運営が行えるよう努める。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24795</xdr:rowOff>
    </xdr:from>
    <xdr:to>
      <xdr:col>81</xdr:col>
      <xdr:colOff>44450</xdr:colOff>
      <xdr:row>17</xdr:row>
      <xdr:rowOff>44329</xdr:rowOff>
    </xdr:to>
    <xdr:cxnSp macro="">
      <xdr:nvCxnSpPr>
        <xdr:cNvPr id="444" name="直線コネクタ 443"/>
        <xdr:cNvCxnSpPr/>
      </xdr:nvCxnSpPr>
      <xdr:spPr>
        <a:xfrm flipV="1">
          <a:off x="16179800" y="2939445"/>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44329</xdr:rowOff>
    </xdr:from>
    <xdr:to>
      <xdr:col>77</xdr:col>
      <xdr:colOff>44450</xdr:colOff>
      <xdr:row>17</xdr:row>
      <xdr:rowOff>143147</xdr:rowOff>
    </xdr:to>
    <xdr:cxnSp macro="">
      <xdr:nvCxnSpPr>
        <xdr:cNvPr id="447" name="直線コネクタ 446"/>
        <xdr:cNvCxnSpPr/>
      </xdr:nvCxnSpPr>
      <xdr:spPr>
        <a:xfrm flipV="1">
          <a:off x="15290800" y="2958979"/>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143147</xdr:rowOff>
    </xdr:from>
    <xdr:to>
      <xdr:col>72</xdr:col>
      <xdr:colOff>203200</xdr:colOff>
      <xdr:row>18</xdr:row>
      <xdr:rowOff>11914</xdr:rowOff>
    </xdr:to>
    <xdr:cxnSp macro="">
      <xdr:nvCxnSpPr>
        <xdr:cNvPr id="450" name="直線コネクタ 449"/>
        <xdr:cNvCxnSpPr/>
      </xdr:nvCxnSpPr>
      <xdr:spPr>
        <a:xfrm flipV="1">
          <a:off x="14401800" y="305779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135104</xdr:rowOff>
    </xdr:from>
    <xdr:to>
      <xdr:col>68</xdr:col>
      <xdr:colOff>152400</xdr:colOff>
      <xdr:row>18</xdr:row>
      <xdr:rowOff>11914</xdr:rowOff>
    </xdr:to>
    <xdr:cxnSp macro="">
      <xdr:nvCxnSpPr>
        <xdr:cNvPr id="453" name="直線コネクタ 452"/>
        <xdr:cNvCxnSpPr/>
      </xdr:nvCxnSpPr>
      <xdr:spPr>
        <a:xfrm>
          <a:off x="13512800" y="30497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145445</xdr:rowOff>
    </xdr:from>
    <xdr:to>
      <xdr:col>81</xdr:col>
      <xdr:colOff>95250</xdr:colOff>
      <xdr:row>17</xdr:row>
      <xdr:rowOff>75595</xdr:rowOff>
    </xdr:to>
    <xdr:sp macro="" textlink="">
      <xdr:nvSpPr>
        <xdr:cNvPr id="463" name="楕円 462"/>
        <xdr:cNvSpPr/>
      </xdr:nvSpPr>
      <xdr:spPr>
        <a:xfrm>
          <a:off x="16967200" y="28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117522</xdr:rowOff>
    </xdr:from>
    <xdr:ext cx="762000" cy="259045"/>
    <xdr:sp macro="" textlink="">
      <xdr:nvSpPr>
        <xdr:cNvPr id="464" name="将来負担の状況該当値テキスト"/>
        <xdr:cNvSpPr txBox="1"/>
      </xdr:nvSpPr>
      <xdr:spPr>
        <a:xfrm>
          <a:off x="17106900" y="286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164979</xdr:rowOff>
    </xdr:from>
    <xdr:to>
      <xdr:col>77</xdr:col>
      <xdr:colOff>95250</xdr:colOff>
      <xdr:row>17</xdr:row>
      <xdr:rowOff>95129</xdr:rowOff>
    </xdr:to>
    <xdr:sp macro="" textlink="">
      <xdr:nvSpPr>
        <xdr:cNvPr id="465" name="楕円 464"/>
        <xdr:cNvSpPr/>
      </xdr:nvSpPr>
      <xdr:spPr>
        <a:xfrm>
          <a:off x="161290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79906</xdr:rowOff>
    </xdr:from>
    <xdr:ext cx="736600" cy="259045"/>
    <xdr:sp macro="" textlink="">
      <xdr:nvSpPr>
        <xdr:cNvPr id="466" name="テキスト ボックス 465"/>
        <xdr:cNvSpPr txBox="1"/>
      </xdr:nvSpPr>
      <xdr:spPr>
        <a:xfrm>
          <a:off x="15798800" y="2994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92347</xdr:rowOff>
    </xdr:from>
    <xdr:to>
      <xdr:col>73</xdr:col>
      <xdr:colOff>44450</xdr:colOff>
      <xdr:row>18</xdr:row>
      <xdr:rowOff>22497</xdr:rowOff>
    </xdr:to>
    <xdr:sp macro="" textlink="">
      <xdr:nvSpPr>
        <xdr:cNvPr id="467" name="楕円 466"/>
        <xdr:cNvSpPr/>
      </xdr:nvSpPr>
      <xdr:spPr>
        <a:xfrm>
          <a:off x="15240000" y="30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7274</xdr:rowOff>
    </xdr:from>
    <xdr:ext cx="762000" cy="259045"/>
    <xdr:sp macro="" textlink="">
      <xdr:nvSpPr>
        <xdr:cNvPr id="468" name="テキスト ボックス 467"/>
        <xdr:cNvSpPr txBox="1"/>
      </xdr:nvSpPr>
      <xdr:spPr>
        <a:xfrm>
          <a:off x="14909800" y="30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132564</xdr:rowOff>
    </xdr:from>
    <xdr:to>
      <xdr:col>68</xdr:col>
      <xdr:colOff>203200</xdr:colOff>
      <xdr:row>18</xdr:row>
      <xdr:rowOff>62714</xdr:rowOff>
    </xdr:to>
    <xdr:sp macro="" textlink="">
      <xdr:nvSpPr>
        <xdr:cNvPr id="469" name="楕円 468"/>
        <xdr:cNvSpPr/>
      </xdr:nvSpPr>
      <xdr:spPr>
        <a:xfrm>
          <a:off x="14351000" y="3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47491</xdr:rowOff>
    </xdr:from>
    <xdr:ext cx="762000" cy="259045"/>
    <xdr:sp macro="" textlink="">
      <xdr:nvSpPr>
        <xdr:cNvPr id="470" name="テキスト ボックス 469"/>
        <xdr:cNvSpPr txBox="1"/>
      </xdr:nvSpPr>
      <xdr:spPr>
        <a:xfrm>
          <a:off x="14020800" y="313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84304</xdr:rowOff>
    </xdr:from>
    <xdr:to>
      <xdr:col>64</xdr:col>
      <xdr:colOff>152400</xdr:colOff>
      <xdr:row>18</xdr:row>
      <xdr:rowOff>14454</xdr:rowOff>
    </xdr:to>
    <xdr:sp macro="" textlink="">
      <xdr:nvSpPr>
        <xdr:cNvPr id="471" name="楕円 470"/>
        <xdr:cNvSpPr/>
      </xdr:nvSpPr>
      <xdr:spPr>
        <a:xfrm>
          <a:off x="13462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170681</xdr:rowOff>
    </xdr:from>
    <xdr:ext cx="762000" cy="259045"/>
    <xdr:sp macro="" textlink="">
      <xdr:nvSpPr>
        <xdr:cNvPr id="472" name="テキスト ボックス 471"/>
        <xdr:cNvSpPr txBox="1"/>
      </xdr:nvSpPr>
      <xdr:spPr>
        <a:xfrm>
          <a:off x="13131800" y="308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前年度と比率に変動はなかったものの、依然として、全国平均及び類似団体平均を上回っている状況であり、今後も引き続き、職員数の最適化による人件費の抑制に努める。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12700</xdr:rowOff>
    </xdr:to>
    <xdr:cxnSp macro="">
      <xdr:nvCxnSpPr>
        <xdr:cNvPr id="66" name="直線コネクタ 65"/>
        <xdr:cNvCxnSpPr/>
      </xdr:nvCxnSpPr>
      <xdr:spPr>
        <a:xfrm>
          <a:off x="39878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66040</xdr:rowOff>
    </xdr:to>
    <xdr:cxnSp macro="">
      <xdr:nvCxnSpPr>
        <xdr:cNvPr id="69" name="直線コネクタ 68"/>
        <xdr:cNvCxnSpPr/>
      </xdr:nvCxnSpPr>
      <xdr:spPr>
        <a:xfrm flipV="1">
          <a:off x="3098800" y="652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73660</xdr:rowOff>
    </xdr:to>
    <xdr:cxnSp macro="">
      <xdr:nvCxnSpPr>
        <xdr:cNvPr id="72" name="直線コネクタ 71"/>
        <xdr:cNvCxnSpPr/>
      </xdr:nvCxnSpPr>
      <xdr:spPr>
        <a:xfrm flipV="1">
          <a:off x="2209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73660</xdr:rowOff>
    </xdr:to>
    <xdr:cxnSp macro="">
      <xdr:nvCxnSpPr>
        <xdr:cNvPr id="75" name="直線コネクタ 74"/>
        <xdr:cNvCxnSpPr/>
      </xdr:nvCxnSpPr>
      <xdr:spPr>
        <a:xfrm>
          <a:off x="1320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公共施設（一部）の維持管理事務を包括的に民間委託を開始したことや、市民センターなどの維持管理経費の増加などにより、前年度より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全国平均及び類似団体平均を上回っており、「廿日市市公共施設マネジメント基本方針」に基づき、公共施設の効率的・効果的な管理運営を行うなど経常的経費の削減に努める。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42418</xdr:rowOff>
    </xdr:to>
    <xdr:cxnSp macro="">
      <xdr:nvCxnSpPr>
        <xdr:cNvPr id="125" name="直線コネクタ 124"/>
        <xdr:cNvCxnSpPr/>
      </xdr:nvCxnSpPr>
      <xdr:spPr>
        <a:xfrm>
          <a:off x="15671800" y="2938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24130</xdr:rowOff>
    </xdr:to>
    <xdr:cxnSp macro="">
      <xdr:nvCxnSpPr>
        <xdr:cNvPr id="128" name="直線コネクタ 127"/>
        <xdr:cNvCxnSpPr/>
      </xdr:nvCxnSpPr>
      <xdr:spPr>
        <a:xfrm>
          <a:off x="14782800" y="2911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5842</xdr:rowOff>
    </xdr:to>
    <xdr:cxnSp macro="">
      <xdr:nvCxnSpPr>
        <xdr:cNvPr id="131" name="直線コネクタ 130"/>
        <xdr:cNvCxnSpPr/>
      </xdr:nvCxnSpPr>
      <xdr:spPr>
        <a:xfrm flipV="1">
          <a:off x="13893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5842</xdr:rowOff>
    </xdr:to>
    <xdr:cxnSp macro="">
      <xdr:nvCxnSpPr>
        <xdr:cNvPr id="134" name="直線コネクタ 133"/>
        <xdr:cNvCxnSpPr/>
      </xdr:nvCxnSpPr>
      <xdr:spPr>
        <a:xfrm>
          <a:off x="13004800" y="2865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4" name="楕円 143"/>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5"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8" name="楕円 147"/>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32275</xdr:rowOff>
    </xdr:from>
    <xdr:ext cx="762000" cy="259045"/>
    <xdr:sp macro="" textlink="">
      <xdr:nvSpPr>
        <xdr:cNvPr id="149" name="テキスト ボックス 148"/>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50" name="楕円 149"/>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51" name="テキスト ボックス 150"/>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2" name="楕円 151"/>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3" name="テキスト ボックス 152"/>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全国平均、類似団体平均と比較して低い水準にあるが、年々増加している。</a:t>
          </a:r>
        </a:p>
        <a:p>
          <a:r>
            <a:rPr kumimoji="1" lang="ja-JP" altLang="en-US" sz="1300">
              <a:latin typeface="ＭＳ Ｐゴシック" panose="020B0600070205080204" pitchFamily="50" charset="-128"/>
              <a:ea typeface="ＭＳ Ｐゴシック" panose="020B0600070205080204" pitchFamily="50" charset="-128"/>
            </a:rPr>
            <a:t>　これは、障害福祉サービスの利用増加などによる障害福祉費の増や、私立保育園への施設型給付費の増加などによる児童福祉費の増によるものである。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今後も扶助費の増加が見込まれる中、適正なサービスの提供を行うよう努める。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7257</xdr:rowOff>
    </xdr:to>
    <xdr:cxnSp macro="">
      <xdr:nvCxnSpPr>
        <xdr:cNvPr id="188" name="直線コネクタ 187"/>
        <xdr:cNvCxnSpPr/>
      </xdr:nvCxnSpPr>
      <xdr:spPr>
        <a:xfrm>
          <a:off x="3987800" y="92220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135165</xdr:rowOff>
    </xdr:to>
    <xdr:cxnSp macro="">
      <xdr:nvCxnSpPr>
        <xdr:cNvPr id="191" name="直線コネクタ 190"/>
        <xdr:cNvCxnSpPr/>
      </xdr:nvCxnSpPr>
      <xdr:spPr>
        <a:xfrm>
          <a:off x="3098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69850</xdr:rowOff>
    </xdr:to>
    <xdr:cxnSp macro="">
      <xdr:nvCxnSpPr>
        <xdr:cNvPr id="194" name="直線コネクタ 193"/>
        <xdr:cNvCxnSpPr/>
      </xdr:nvCxnSpPr>
      <xdr:spPr>
        <a:xfrm>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37193</xdr:rowOff>
    </xdr:to>
    <xdr:cxnSp macro="">
      <xdr:nvCxnSpPr>
        <xdr:cNvPr id="197" name="直線コネクタ 196"/>
        <xdr:cNvCxnSpPr/>
      </xdr:nvCxnSpPr>
      <xdr:spPr>
        <a:xfrm>
          <a:off x="1320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07" name="楕円 206"/>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144434</xdr:rowOff>
    </xdr:from>
    <xdr:ext cx="762000" cy="259045"/>
    <xdr:sp macro="" textlink="">
      <xdr:nvSpPr>
        <xdr:cNvPr id="208"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9" name="楕円 208"/>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0" name="テキスト ボックス 209"/>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3" name="楕円 212"/>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4" name="テキスト ボックス 213"/>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5" name="楕円 214"/>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6" name="テキスト ボックス 215"/>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を上回っているのは、公共下水道の普及率が低く、整備費用が多額となっていることから、公共下水道事業への基準内繰出金が他団体よりも高い水準となっていることなどが主な要因である。</a:t>
          </a:r>
        </a:p>
        <a:p>
          <a:r>
            <a:rPr kumimoji="1" lang="ja-JP" altLang="en-US" sz="1300">
              <a:latin typeface="ＭＳ Ｐゴシック" panose="020B0600070205080204" pitchFamily="50" charset="-128"/>
              <a:ea typeface="ＭＳ Ｐゴシック" panose="020B0600070205080204" pitchFamily="50" charset="-128"/>
            </a:rPr>
            <a:t>　引き続き、公共下水道事業中期経営計画に係る取組を着実に推進し、経営の健全化を図るよう努める。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76200</xdr:rowOff>
    </xdr:from>
    <xdr:to>
      <xdr:col>82</xdr:col>
      <xdr:colOff>107950</xdr:colOff>
      <xdr:row>58</xdr:row>
      <xdr:rowOff>152400</xdr:rowOff>
    </xdr:to>
    <xdr:cxnSp macro="">
      <xdr:nvCxnSpPr>
        <xdr:cNvPr id="249" name="直線コネクタ 248"/>
        <xdr:cNvCxnSpPr/>
      </xdr:nvCxnSpPr>
      <xdr:spPr>
        <a:xfrm flipV="1">
          <a:off x="15671800" y="10020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58</xdr:row>
      <xdr:rowOff>152400</xdr:rowOff>
    </xdr:to>
    <xdr:cxnSp macro="">
      <xdr:nvCxnSpPr>
        <xdr:cNvPr id="252" name="直線コネクタ 251"/>
        <xdr:cNvCxnSpPr/>
      </xdr:nvCxnSpPr>
      <xdr:spPr>
        <a:xfrm>
          <a:off x="14782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59</xdr:row>
      <xdr:rowOff>6350</xdr:rowOff>
    </xdr:to>
    <xdr:cxnSp macro="">
      <xdr:nvCxnSpPr>
        <xdr:cNvPr id="255" name="直線コネクタ 254"/>
        <xdr:cNvCxnSpPr/>
      </xdr:nvCxnSpPr>
      <xdr:spPr>
        <a:xfrm flipV="1">
          <a:off x="13893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6350</xdr:rowOff>
    </xdr:to>
    <xdr:cxnSp macro="">
      <xdr:nvCxnSpPr>
        <xdr:cNvPr id="258" name="直線コネクタ 257"/>
        <xdr:cNvCxnSpPr/>
      </xdr:nvCxnSpPr>
      <xdr:spPr>
        <a:xfrm>
          <a:off x="13004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68" name="楕円 267"/>
        <xdr:cNvSpPr/>
      </xdr:nvSpPr>
      <xdr:spPr>
        <a:xfrm>
          <a:off x="16459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168927</xdr:rowOff>
    </xdr:from>
    <xdr:ext cx="762000" cy="259045"/>
    <xdr:sp macro="" textlink="">
      <xdr:nvSpPr>
        <xdr:cNvPr id="269" name="その他該当値テキスト"/>
        <xdr:cNvSpPr txBox="1"/>
      </xdr:nvSpPr>
      <xdr:spPr>
        <a:xfrm>
          <a:off x="16598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0" name="楕円 269"/>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1" name="テキスト ボックス 270"/>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2" name="楕円 271"/>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3" name="テキスト ボックス 272"/>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4" name="楕円 273"/>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41927</xdr:rowOff>
    </xdr:from>
    <xdr:ext cx="762000" cy="259045"/>
    <xdr:sp macro="" textlink="">
      <xdr:nvSpPr>
        <xdr:cNvPr id="275" name="テキスト ボックス 274"/>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6" name="楕円 275"/>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7" name="テキスト ボックス 276"/>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全国平均、類似団体平均と比較して低い水準にある。</a:t>
          </a:r>
        </a:p>
        <a:p>
          <a:r>
            <a:rPr kumimoji="1" lang="ja-JP" altLang="en-US" sz="1300">
              <a:latin typeface="ＭＳ Ｐゴシック" panose="020B0600070205080204" pitchFamily="50" charset="-128"/>
              <a:ea typeface="ＭＳ Ｐゴシック" panose="020B0600070205080204" pitchFamily="50" charset="-128"/>
            </a:rPr>
            <a:t>　今後も、各種団体の事業費や運営費に対する補助金については、ガイドライン等に基づき、定期的に見直しを行うものとする。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31750</xdr:rowOff>
    </xdr:from>
    <xdr:to>
      <xdr:col>82</xdr:col>
      <xdr:colOff>107950</xdr:colOff>
      <xdr:row>33</xdr:row>
      <xdr:rowOff>57150</xdr:rowOff>
    </xdr:to>
    <xdr:cxnSp macro="">
      <xdr:nvCxnSpPr>
        <xdr:cNvPr id="310" name="直線コネクタ 309"/>
        <xdr:cNvCxnSpPr/>
      </xdr:nvCxnSpPr>
      <xdr:spPr>
        <a:xfrm>
          <a:off x="15671800" y="568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31750</xdr:rowOff>
    </xdr:from>
    <xdr:to>
      <xdr:col>78</xdr:col>
      <xdr:colOff>69850</xdr:colOff>
      <xdr:row>33</xdr:row>
      <xdr:rowOff>31750</xdr:rowOff>
    </xdr:to>
    <xdr:cxnSp macro="">
      <xdr:nvCxnSpPr>
        <xdr:cNvPr id="313" name="直線コネクタ 312"/>
        <xdr:cNvCxnSpPr/>
      </xdr:nvCxnSpPr>
      <xdr:spPr>
        <a:xfrm>
          <a:off x="14782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31750</xdr:rowOff>
    </xdr:from>
    <xdr:to>
      <xdr:col>73</xdr:col>
      <xdr:colOff>180975</xdr:colOff>
      <xdr:row>33</xdr:row>
      <xdr:rowOff>44450</xdr:rowOff>
    </xdr:to>
    <xdr:cxnSp macro="">
      <xdr:nvCxnSpPr>
        <xdr:cNvPr id="316" name="直線コネクタ 315"/>
        <xdr:cNvCxnSpPr/>
      </xdr:nvCxnSpPr>
      <xdr:spPr>
        <a:xfrm flipV="1">
          <a:off x="13893800" y="568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44450</xdr:rowOff>
    </xdr:from>
    <xdr:to>
      <xdr:col>69</xdr:col>
      <xdr:colOff>92075</xdr:colOff>
      <xdr:row>33</xdr:row>
      <xdr:rowOff>44450</xdr:rowOff>
    </xdr:to>
    <xdr:cxnSp macro="">
      <xdr:nvCxnSpPr>
        <xdr:cNvPr id="319" name="直線コネクタ 318"/>
        <xdr:cNvCxnSpPr/>
      </xdr:nvCxnSpPr>
      <xdr:spPr>
        <a:xfrm>
          <a:off x="13004800" y="57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6350</xdr:rowOff>
    </xdr:from>
    <xdr:to>
      <xdr:col>82</xdr:col>
      <xdr:colOff>158750</xdr:colOff>
      <xdr:row>33</xdr:row>
      <xdr:rowOff>107950</xdr:rowOff>
    </xdr:to>
    <xdr:sp macro="" textlink="">
      <xdr:nvSpPr>
        <xdr:cNvPr id="329" name="楕円 328"/>
        <xdr:cNvSpPr/>
      </xdr:nvSpPr>
      <xdr:spPr>
        <a:xfrm>
          <a:off x="164592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86377</xdr:rowOff>
    </xdr:from>
    <xdr:ext cx="762000" cy="259045"/>
    <xdr:sp macro="" textlink="">
      <xdr:nvSpPr>
        <xdr:cNvPr id="330" name="補助費等該当値テキスト"/>
        <xdr:cNvSpPr txBox="1"/>
      </xdr:nvSpPr>
      <xdr:spPr>
        <a:xfrm>
          <a:off x="16598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152400</xdr:rowOff>
    </xdr:from>
    <xdr:to>
      <xdr:col>78</xdr:col>
      <xdr:colOff>120650</xdr:colOff>
      <xdr:row>33</xdr:row>
      <xdr:rowOff>82550</xdr:rowOff>
    </xdr:to>
    <xdr:sp macro="" textlink="">
      <xdr:nvSpPr>
        <xdr:cNvPr id="331" name="楕円 330"/>
        <xdr:cNvSpPr/>
      </xdr:nvSpPr>
      <xdr:spPr>
        <a:xfrm>
          <a:off x="15621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92727</xdr:rowOff>
    </xdr:from>
    <xdr:ext cx="736600" cy="259045"/>
    <xdr:sp macro="" textlink="">
      <xdr:nvSpPr>
        <xdr:cNvPr id="332" name="テキスト ボックス 331"/>
        <xdr:cNvSpPr txBox="1"/>
      </xdr:nvSpPr>
      <xdr:spPr>
        <a:xfrm>
          <a:off x="15290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152400</xdr:rowOff>
    </xdr:from>
    <xdr:to>
      <xdr:col>74</xdr:col>
      <xdr:colOff>31750</xdr:colOff>
      <xdr:row>33</xdr:row>
      <xdr:rowOff>82550</xdr:rowOff>
    </xdr:to>
    <xdr:sp macro="" textlink="">
      <xdr:nvSpPr>
        <xdr:cNvPr id="333" name="楕円 332"/>
        <xdr:cNvSpPr/>
      </xdr:nvSpPr>
      <xdr:spPr>
        <a:xfrm>
          <a:off x="14732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92727</xdr:rowOff>
    </xdr:from>
    <xdr:ext cx="762000" cy="259045"/>
    <xdr:sp macro="" textlink="">
      <xdr:nvSpPr>
        <xdr:cNvPr id="334" name="テキスト ボックス 333"/>
        <xdr:cNvSpPr txBox="1"/>
      </xdr:nvSpPr>
      <xdr:spPr>
        <a:xfrm>
          <a:off x="14401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165100</xdr:rowOff>
    </xdr:from>
    <xdr:to>
      <xdr:col>69</xdr:col>
      <xdr:colOff>142875</xdr:colOff>
      <xdr:row>33</xdr:row>
      <xdr:rowOff>95250</xdr:rowOff>
    </xdr:to>
    <xdr:sp macro="" textlink="">
      <xdr:nvSpPr>
        <xdr:cNvPr id="335" name="楕円 334"/>
        <xdr:cNvSpPr/>
      </xdr:nvSpPr>
      <xdr:spPr>
        <a:xfrm>
          <a:off x="13843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105427</xdr:rowOff>
    </xdr:from>
    <xdr:ext cx="762000" cy="259045"/>
    <xdr:sp macro="" textlink="">
      <xdr:nvSpPr>
        <xdr:cNvPr id="336" name="テキスト ボックス 335"/>
        <xdr:cNvSpPr txBox="1"/>
      </xdr:nvSpPr>
      <xdr:spPr>
        <a:xfrm>
          <a:off x="13512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165100</xdr:rowOff>
    </xdr:from>
    <xdr:to>
      <xdr:col>65</xdr:col>
      <xdr:colOff>53975</xdr:colOff>
      <xdr:row>33</xdr:row>
      <xdr:rowOff>95250</xdr:rowOff>
    </xdr:to>
    <xdr:sp macro="" textlink="">
      <xdr:nvSpPr>
        <xdr:cNvPr id="337" name="楕円 336"/>
        <xdr:cNvSpPr/>
      </xdr:nvSpPr>
      <xdr:spPr>
        <a:xfrm>
          <a:off x="12954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105427</xdr:rowOff>
    </xdr:from>
    <xdr:ext cx="762000" cy="259045"/>
    <xdr:sp macro="" textlink="">
      <xdr:nvSpPr>
        <xdr:cNvPr id="338" name="テキスト ボックス 337"/>
        <xdr:cNvSpPr txBox="1"/>
      </xdr:nvSpPr>
      <xdr:spPr>
        <a:xfrm>
          <a:off x="12623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健康福祉センターの整備に係る事業債の償還終了などにより、長期債元金償還金が減少したことなどから、前年度より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ものの、全国平均、類似団体平均と比較すると高い水準にあり、今後も市債残高の増加が見込まれるため、将来世代へ過度な負担を残さないよう繰上償還の実施や事業債の発行抑制などにより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122428</xdr:rowOff>
    </xdr:from>
    <xdr:to>
      <xdr:col>24</xdr:col>
      <xdr:colOff>25400</xdr:colOff>
      <xdr:row>78</xdr:row>
      <xdr:rowOff>145287</xdr:rowOff>
    </xdr:to>
    <xdr:cxnSp macro="">
      <xdr:nvCxnSpPr>
        <xdr:cNvPr id="368" name="直線コネクタ 367"/>
        <xdr:cNvCxnSpPr/>
      </xdr:nvCxnSpPr>
      <xdr:spPr>
        <a:xfrm flipV="1">
          <a:off x="3987800" y="134955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79</xdr:row>
      <xdr:rowOff>5842</xdr:rowOff>
    </xdr:to>
    <xdr:cxnSp macro="">
      <xdr:nvCxnSpPr>
        <xdr:cNvPr id="371" name="直線コネクタ 370"/>
        <xdr:cNvCxnSpPr/>
      </xdr:nvCxnSpPr>
      <xdr:spPr>
        <a:xfrm flipV="1">
          <a:off x="3098800" y="135183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69850</xdr:rowOff>
    </xdr:to>
    <xdr:cxnSp macro="">
      <xdr:nvCxnSpPr>
        <xdr:cNvPr id="374" name="直線コネクタ 373"/>
        <xdr:cNvCxnSpPr/>
      </xdr:nvCxnSpPr>
      <xdr:spPr>
        <a:xfrm flipV="1">
          <a:off x="2209800" y="135503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88137</xdr:rowOff>
    </xdr:to>
    <xdr:cxnSp macro="">
      <xdr:nvCxnSpPr>
        <xdr:cNvPr id="377" name="直線コネクタ 376"/>
        <xdr:cNvCxnSpPr/>
      </xdr:nvCxnSpPr>
      <xdr:spPr>
        <a:xfrm flipV="1">
          <a:off x="1320800" y="136144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87" name="楕円 386"/>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88"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89" name="楕円 388"/>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90" name="テキスト ボックス 389"/>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91" name="楕円 390"/>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92" name="テキスト ボックス 391"/>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3" name="楕円 392"/>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4" name="テキスト ボックス 393"/>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37337</xdr:rowOff>
    </xdr:from>
    <xdr:to>
      <xdr:col>6</xdr:col>
      <xdr:colOff>171450</xdr:colOff>
      <xdr:row>79</xdr:row>
      <xdr:rowOff>138937</xdr:rowOff>
    </xdr:to>
    <xdr:sp macro="" textlink="">
      <xdr:nvSpPr>
        <xdr:cNvPr id="395" name="楕円 394"/>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123714</xdr:rowOff>
    </xdr:from>
    <xdr:ext cx="762000" cy="259045"/>
    <xdr:sp macro="" textlink="">
      <xdr:nvSpPr>
        <xdr:cNvPr id="396" name="テキスト ボックス 395"/>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となる経常一般財源等については、地方消費税交付金など各種交付金の増などにより、前年度と比べ増加したものの、分子である公債費を除く経常経費充当一般財源についても、扶助費の増などにより前年度と比べ増加したこと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今後も社会保障経費の増加による扶助費や、施設の老朽化による維持補修費の増加などが見込まれるため、引き続き、財政健全化に向け、職員数の最適化による人件費の抑制や各種施設の効率的な活用、事業の見直しなどに取り組む。</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60706</xdr:rowOff>
    </xdr:to>
    <xdr:cxnSp macro="">
      <xdr:nvCxnSpPr>
        <xdr:cNvPr id="427" name="直線コネクタ 426"/>
        <xdr:cNvCxnSpPr/>
      </xdr:nvCxnSpPr>
      <xdr:spPr>
        <a:xfrm>
          <a:off x="15671800" y="132532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51563</xdr:rowOff>
    </xdr:to>
    <xdr:cxnSp macro="">
      <xdr:nvCxnSpPr>
        <xdr:cNvPr id="430" name="直線コネクタ 429"/>
        <xdr:cNvCxnSpPr/>
      </xdr:nvCxnSpPr>
      <xdr:spPr>
        <a:xfrm>
          <a:off x="14782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51563</xdr:rowOff>
    </xdr:to>
    <xdr:cxnSp macro="">
      <xdr:nvCxnSpPr>
        <xdr:cNvPr id="433" name="直線コネクタ 432"/>
        <xdr:cNvCxnSpPr/>
      </xdr:nvCxnSpPr>
      <xdr:spPr>
        <a:xfrm flipV="1">
          <a:off x="13893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51563</xdr:rowOff>
    </xdr:to>
    <xdr:cxnSp macro="">
      <xdr:nvCxnSpPr>
        <xdr:cNvPr id="436" name="直線コネクタ 435"/>
        <xdr:cNvCxnSpPr/>
      </xdr:nvCxnSpPr>
      <xdr:spPr>
        <a:xfrm>
          <a:off x="13004800" y="131800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6" name="楕円 445"/>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7" name="公債費以外該当値テキスト"/>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8" name="楕円 447"/>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49" name="テキスト ボックス 448"/>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0" name="楕円 449"/>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1" name="テキスト ボックス 450"/>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2" name="楕円 451"/>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3" name="テキスト ボックス 45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4" name="楕円 453"/>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5" name="テキスト ボックス 454"/>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78646</xdr:rowOff>
    </xdr:from>
    <xdr:to>
      <xdr:col>29</xdr:col>
      <xdr:colOff>127000</xdr:colOff>
      <xdr:row>13</xdr:row>
      <xdr:rowOff>101636</xdr:rowOff>
    </xdr:to>
    <xdr:cxnSp macro="">
      <xdr:nvCxnSpPr>
        <xdr:cNvPr id="52" name="直線コネクタ 51"/>
        <xdr:cNvCxnSpPr/>
      </xdr:nvCxnSpPr>
      <xdr:spPr bwMode="auto">
        <a:xfrm flipV="1">
          <a:off x="5003800" y="2355121"/>
          <a:ext cx="647700" cy="2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72898</xdr:rowOff>
    </xdr:from>
    <xdr:to>
      <xdr:col>26</xdr:col>
      <xdr:colOff>50800</xdr:colOff>
      <xdr:row>13</xdr:row>
      <xdr:rowOff>101636</xdr:rowOff>
    </xdr:to>
    <xdr:cxnSp macro="">
      <xdr:nvCxnSpPr>
        <xdr:cNvPr id="55" name="直線コネクタ 54"/>
        <xdr:cNvCxnSpPr/>
      </xdr:nvCxnSpPr>
      <xdr:spPr bwMode="auto">
        <a:xfrm>
          <a:off x="4305300" y="2349373"/>
          <a:ext cx="698500" cy="28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72898</xdr:rowOff>
    </xdr:from>
    <xdr:to>
      <xdr:col>22</xdr:col>
      <xdr:colOff>114300</xdr:colOff>
      <xdr:row>13</xdr:row>
      <xdr:rowOff>77993</xdr:rowOff>
    </xdr:to>
    <xdr:cxnSp macro="">
      <xdr:nvCxnSpPr>
        <xdr:cNvPr id="58" name="直線コネクタ 57"/>
        <xdr:cNvCxnSpPr/>
      </xdr:nvCxnSpPr>
      <xdr:spPr bwMode="auto">
        <a:xfrm flipV="1">
          <a:off x="3606800" y="2349373"/>
          <a:ext cx="6985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77993</xdr:rowOff>
    </xdr:from>
    <xdr:to>
      <xdr:col>18</xdr:col>
      <xdr:colOff>177800</xdr:colOff>
      <xdr:row>14</xdr:row>
      <xdr:rowOff>26786</xdr:rowOff>
    </xdr:to>
    <xdr:cxnSp macro="">
      <xdr:nvCxnSpPr>
        <xdr:cNvPr id="61" name="直線コネクタ 60"/>
        <xdr:cNvCxnSpPr/>
      </xdr:nvCxnSpPr>
      <xdr:spPr bwMode="auto">
        <a:xfrm flipV="1">
          <a:off x="2908300" y="2354468"/>
          <a:ext cx="698500" cy="120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27846</xdr:rowOff>
    </xdr:from>
    <xdr:to>
      <xdr:col>29</xdr:col>
      <xdr:colOff>177800</xdr:colOff>
      <xdr:row>13</xdr:row>
      <xdr:rowOff>129446</xdr:rowOff>
    </xdr:to>
    <xdr:sp macro="" textlink="">
      <xdr:nvSpPr>
        <xdr:cNvPr id="71" name="楕円 70"/>
        <xdr:cNvSpPr/>
      </xdr:nvSpPr>
      <xdr:spPr bwMode="auto">
        <a:xfrm>
          <a:off x="5600700" y="230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44373</xdr:rowOff>
    </xdr:from>
    <xdr:ext cx="762000" cy="259045"/>
    <xdr:sp macro="" textlink="">
      <xdr:nvSpPr>
        <xdr:cNvPr id="72" name="人口1人当たり決算額の推移該当値テキスト130"/>
        <xdr:cNvSpPr txBox="1"/>
      </xdr:nvSpPr>
      <xdr:spPr>
        <a:xfrm>
          <a:off x="5740400" y="214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50836</xdr:rowOff>
    </xdr:from>
    <xdr:to>
      <xdr:col>26</xdr:col>
      <xdr:colOff>101600</xdr:colOff>
      <xdr:row>13</xdr:row>
      <xdr:rowOff>152436</xdr:rowOff>
    </xdr:to>
    <xdr:sp macro="" textlink="">
      <xdr:nvSpPr>
        <xdr:cNvPr id="73" name="楕円 72"/>
        <xdr:cNvSpPr/>
      </xdr:nvSpPr>
      <xdr:spPr bwMode="auto">
        <a:xfrm>
          <a:off x="4953000" y="232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162613</xdr:rowOff>
    </xdr:from>
    <xdr:ext cx="736600" cy="259045"/>
    <xdr:sp macro="" textlink="">
      <xdr:nvSpPr>
        <xdr:cNvPr id="74" name="テキスト ボックス 73"/>
        <xdr:cNvSpPr txBox="1"/>
      </xdr:nvSpPr>
      <xdr:spPr>
        <a:xfrm>
          <a:off x="4622800" y="209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22098</xdr:rowOff>
    </xdr:from>
    <xdr:to>
      <xdr:col>22</xdr:col>
      <xdr:colOff>165100</xdr:colOff>
      <xdr:row>13</xdr:row>
      <xdr:rowOff>123698</xdr:rowOff>
    </xdr:to>
    <xdr:sp macro="" textlink="">
      <xdr:nvSpPr>
        <xdr:cNvPr id="75" name="楕円 74"/>
        <xdr:cNvSpPr/>
      </xdr:nvSpPr>
      <xdr:spPr bwMode="auto">
        <a:xfrm>
          <a:off x="4254500" y="229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133875</xdr:rowOff>
    </xdr:from>
    <xdr:ext cx="762000" cy="259045"/>
    <xdr:sp macro="" textlink="">
      <xdr:nvSpPr>
        <xdr:cNvPr id="76" name="テキスト ボックス 75"/>
        <xdr:cNvSpPr txBox="1"/>
      </xdr:nvSpPr>
      <xdr:spPr>
        <a:xfrm>
          <a:off x="3924300" y="206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27193</xdr:rowOff>
    </xdr:from>
    <xdr:to>
      <xdr:col>19</xdr:col>
      <xdr:colOff>38100</xdr:colOff>
      <xdr:row>13</xdr:row>
      <xdr:rowOff>128793</xdr:rowOff>
    </xdr:to>
    <xdr:sp macro="" textlink="">
      <xdr:nvSpPr>
        <xdr:cNvPr id="77" name="楕円 76"/>
        <xdr:cNvSpPr/>
      </xdr:nvSpPr>
      <xdr:spPr bwMode="auto">
        <a:xfrm>
          <a:off x="3556000" y="230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138970</xdr:rowOff>
    </xdr:from>
    <xdr:ext cx="762000" cy="259045"/>
    <xdr:sp macro="" textlink="">
      <xdr:nvSpPr>
        <xdr:cNvPr id="78" name="テキスト ボックス 77"/>
        <xdr:cNvSpPr txBox="1"/>
      </xdr:nvSpPr>
      <xdr:spPr>
        <a:xfrm>
          <a:off x="3225800" y="20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147436</xdr:rowOff>
    </xdr:from>
    <xdr:to>
      <xdr:col>15</xdr:col>
      <xdr:colOff>101600</xdr:colOff>
      <xdr:row>14</xdr:row>
      <xdr:rowOff>77586</xdr:rowOff>
    </xdr:to>
    <xdr:sp macro="" textlink="">
      <xdr:nvSpPr>
        <xdr:cNvPr id="79" name="楕円 78"/>
        <xdr:cNvSpPr/>
      </xdr:nvSpPr>
      <xdr:spPr bwMode="auto">
        <a:xfrm>
          <a:off x="2857500" y="242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87763</xdr:rowOff>
    </xdr:from>
    <xdr:ext cx="762000" cy="259045"/>
    <xdr:sp macro="" textlink="">
      <xdr:nvSpPr>
        <xdr:cNvPr id="80" name="テキスト ボックス 79"/>
        <xdr:cNvSpPr txBox="1"/>
      </xdr:nvSpPr>
      <xdr:spPr>
        <a:xfrm>
          <a:off x="2527300" y="219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54914</xdr:rowOff>
    </xdr:from>
    <xdr:to>
      <xdr:col>29</xdr:col>
      <xdr:colOff>127000</xdr:colOff>
      <xdr:row>35</xdr:row>
      <xdr:rowOff>147841</xdr:rowOff>
    </xdr:to>
    <xdr:cxnSp macro="">
      <xdr:nvCxnSpPr>
        <xdr:cNvPr id="113" name="直線コネクタ 112"/>
        <xdr:cNvCxnSpPr/>
      </xdr:nvCxnSpPr>
      <xdr:spPr bwMode="auto">
        <a:xfrm>
          <a:off x="5003800" y="6665264"/>
          <a:ext cx="647700" cy="92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336321</xdr:rowOff>
    </xdr:from>
    <xdr:to>
      <xdr:col>26</xdr:col>
      <xdr:colOff>50800</xdr:colOff>
      <xdr:row>35</xdr:row>
      <xdr:rowOff>54914</xdr:rowOff>
    </xdr:to>
    <xdr:cxnSp macro="">
      <xdr:nvCxnSpPr>
        <xdr:cNvPr id="116" name="直線コネクタ 115"/>
        <xdr:cNvCxnSpPr/>
      </xdr:nvCxnSpPr>
      <xdr:spPr bwMode="auto">
        <a:xfrm>
          <a:off x="4305300" y="6603771"/>
          <a:ext cx="698500" cy="6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276009</xdr:rowOff>
    </xdr:from>
    <xdr:to>
      <xdr:col>22</xdr:col>
      <xdr:colOff>114300</xdr:colOff>
      <xdr:row>34</xdr:row>
      <xdr:rowOff>336321</xdr:rowOff>
    </xdr:to>
    <xdr:cxnSp macro="">
      <xdr:nvCxnSpPr>
        <xdr:cNvPr id="119" name="直線コネクタ 118"/>
        <xdr:cNvCxnSpPr/>
      </xdr:nvCxnSpPr>
      <xdr:spPr bwMode="auto">
        <a:xfrm>
          <a:off x="3606800" y="6543459"/>
          <a:ext cx="698500" cy="6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155804</xdr:rowOff>
    </xdr:from>
    <xdr:to>
      <xdr:col>18</xdr:col>
      <xdr:colOff>177800</xdr:colOff>
      <xdr:row>34</xdr:row>
      <xdr:rowOff>276009</xdr:rowOff>
    </xdr:to>
    <xdr:cxnSp macro="">
      <xdr:nvCxnSpPr>
        <xdr:cNvPr id="122" name="直線コネクタ 121"/>
        <xdr:cNvCxnSpPr/>
      </xdr:nvCxnSpPr>
      <xdr:spPr bwMode="auto">
        <a:xfrm>
          <a:off x="2908300" y="6423254"/>
          <a:ext cx="698500" cy="12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97041</xdr:rowOff>
    </xdr:from>
    <xdr:to>
      <xdr:col>29</xdr:col>
      <xdr:colOff>177800</xdr:colOff>
      <xdr:row>35</xdr:row>
      <xdr:rowOff>198641</xdr:rowOff>
    </xdr:to>
    <xdr:sp macro="" textlink="">
      <xdr:nvSpPr>
        <xdr:cNvPr id="132" name="楕円 131"/>
        <xdr:cNvSpPr/>
      </xdr:nvSpPr>
      <xdr:spPr bwMode="auto">
        <a:xfrm>
          <a:off x="5600700" y="6707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285018</xdr:rowOff>
    </xdr:from>
    <xdr:ext cx="762000" cy="259045"/>
    <xdr:sp macro="" textlink="">
      <xdr:nvSpPr>
        <xdr:cNvPr id="133" name="人口1人当たり決算額の推移該当値テキスト445"/>
        <xdr:cNvSpPr txBox="1"/>
      </xdr:nvSpPr>
      <xdr:spPr>
        <a:xfrm>
          <a:off x="5740400" y="655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4114</xdr:rowOff>
    </xdr:from>
    <xdr:to>
      <xdr:col>26</xdr:col>
      <xdr:colOff>101600</xdr:colOff>
      <xdr:row>35</xdr:row>
      <xdr:rowOff>105714</xdr:rowOff>
    </xdr:to>
    <xdr:sp macro="" textlink="">
      <xdr:nvSpPr>
        <xdr:cNvPr id="134" name="楕円 133"/>
        <xdr:cNvSpPr/>
      </xdr:nvSpPr>
      <xdr:spPr bwMode="auto">
        <a:xfrm>
          <a:off x="4953000" y="6614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115892</xdr:rowOff>
    </xdr:from>
    <xdr:ext cx="736600" cy="259045"/>
    <xdr:sp macro="" textlink="">
      <xdr:nvSpPr>
        <xdr:cNvPr id="135" name="テキスト ボックス 134"/>
        <xdr:cNvSpPr txBox="1"/>
      </xdr:nvSpPr>
      <xdr:spPr>
        <a:xfrm>
          <a:off x="4622800" y="638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285521</xdr:rowOff>
    </xdr:from>
    <xdr:to>
      <xdr:col>22</xdr:col>
      <xdr:colOff>165100</xdr:colOff>
      <xdr:row>35</xdr:row>
      <xdr:rowOff>44221</xdr:rowOff>
    </xdr:to>
    <xdr:sp macro="" textlink="">
      <xdr:nvSpPr>
        <xdr:cNvPr id="136" name="楕円 135"/>
        <xdr:cNvSpPr/>
      </xdr:nvSpPr>
      <xdr:spPr bwMode="auto">
        <a:xfrm>
          <a:off x="4254500" y="655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54398</xdr:rowOff>
    </xdr:from>
    <xdr:ext cx="762000" cy="259045"/>
    <xdr:sp macro="" textlink="">
      <xdr:nvSpPr>
        <xdr:cNvPr id="137" name="テキスト ボックス 136"/>
        <xdr:cNvSpPr txBox="1"/>
      </xdr:nvSpPr>
      <xdr:spPr>
        <a:xfrm>
          <a:off x="3924300" y="632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225209</xdr:rowOff>
    </xdr:from>
    <xdr:to>
      <xdr:col>19</xdr:col>
      <xdr:colOff>38100</xdr:colOff>
      <xdr:row>34</xdr:row>
      <xdr:rowOff>326810</xdr:rowOff>
    </xdr:to>
    <xdr:sp macro="" textlink="">
      <xdr:nvSpPr>
        <xdr:cNvPr id="138" name="楕円 137"/>
        <xdr:cNvSpPr/>
      </xdr:nvSpPr>
      <xdr:spPr bwMode="auto">
        <a:xfrm>
          <a:off x="3556000" y="64926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336986</xdr:rowOff>
    </xdr:from>
    <xdr:ext cx="762000" cy="259045"/>
    <xdr:sp macro="" textlink="">
      <xdr:nvSpPr>
        <xdr:cNvPr id="139" name="テキスト ボックス 138"/>
        <xdr:cNvSpPr txBox="1"/>
      </xdr:nvSpPr>
      <xdr:spPr>
        <a:xfrm>
          <a:off x="3225800" y="62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105004</xdr:rowOff>
    </xdr:from>
    <xdr:to>
      <xdr:col>15</xdr:col>
      <xdr:colOff>101600</xdr:colOff>
      <xdr:row>34</xdr:row>
      <xdr:rowOff>206604</xdr:rowOff>
    </xdr:to>
    <xdr:sp macro="" textlink="">
      <xdr:nvSpPr>
        <xdr:cNvPr id="140" name="楕円 139"/>
        <xdr:cNvSpPr/>
      </xdr:nvSpPr>
      <xdr:spPr bwMode="auto">
        <a:xfrm>
          <a:off x="2857500" y="637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216781</xdr:rowOff>
    </xdr:from>
    <xdr:ext cx="762000" cy="259045"/>
    <xdr:sp macro="" textlink="">
      <xdr:nvSpPr>
        <xdr:cNvPr id="141" name="テキスト ボックス 140"/>
        <xdr:cNvSpPr txBox="1"/>
      </xdr:nvSpPr>
      <xdr:spPr>
        <a:xfrm>
          <a:off x="2527300" y="61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142378</xdr:rowOff>
    </xdr:from>
    <xdr:to>
      <xdr:col>24</xdr:col>
      <xdr:colOff>63500</xdr:colOff>
      <xdr:row>30</xdr:row>
      <xdr:rowOff>168373</xdr:rowOff>
    </xdr:to>
    <xdr:cxnSp macro="">
      <xdr:nvCxnSpPr>
        <xdr:cNvPr id="63" name="直線コネクタ 62"/>
        <xdr:cNvCxnSpPr/>
      </xdr:nvCxnSpPr>
      <xdr:spPr>
        <a:xfrm flipV="1">
          <a:off x="3797300" y="5285878"/>
          <a:ext cx="8382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141692</xdr:rowOff>
    </xdr:from>
    <xdr:to>
      <xdr:col>19</xdr:col>
      <xdr:colOff>177800</xdr:colOff>
      <xdr:row>30</xdr:row>
      <xdr:rowOff>168373</xdr:rowOff>
    </xdr:to>
    <xdr:cxnSp macro="">
      <xdr:nvCxnSpPr>
        <xdr:cNvPr id="66" name="直線コネクタ 65"/>
        <xdr:cNvCxnSpPr/>
      </xdr:nvCxnSpPr>
      <xdr:spPr>
        <a:xfrm>
          <a:off x="2908300" y="5285192"/>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139798</xdr:rowOff>
    </xdr:from>
    <xdr:to>
      <xdr:col>15</xdr:col>
      <xdr:colOff>50800</xdr:colOff>
      <xdr:row>30</xdr:row>
      <xdr:rowOff>141692</xdr:rowOff>
    </xdr:to>
    <xdr:cxnSp macro="">
      <xdr:nvCxnSpPr>
        <xdr:cNvPr id="69" name="直線コネクタ 68"/>
        <xdr:cNvCxnSpPr/>
      </xdr:nvCxnSpPr>
      <xdr:spPr>
        <a:xfrm>
          <a:off x="2019300" y="5283298"/>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139798</xdr:rowOff>
    </xdr:from>
    <xdr:to>
      <xdr:col>10</xdr:col>
      <xdr:colOff>114300</xdr:colOff>
      <xdr:row>31</xdr:row>
      <xdr:rowOff>26445</xdr:rowOff>
    </xdr:to>
    <xdr:cxnSp macro="">
      <xdr:nvCxnSpPr>
        <xdr:cNvPr id="72" name="直線コネクタ 71"/>
        <xdr:cNvCxnSpPr/>
      </xdr:nvCxnSpPr>
      <xdr:spPr>
        <a:xfrm flipV="1">
          <a:off x="1130300" y="5283298"/>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91578</xdr:rowOff>
    </xdr:from>
    <xdr:to>
      <xdr:col>24</xdr:col>
      <xdr:colOff>114300</xdr:colOff>
      <xdr:row>31</xdr:row>
      <xdr:rowOff>21728</xdr:rowOff>
    </xdr:to>
    <xdr:sp macro="" textlink="">
      <xdr:nvSpPr>
        <xdr:cNvPr id="82" name="楕円 81"/>
        <xdr:cNvSpPr/>
      </xdr:nvSpPr>
      <xdr:spPr>
        <a:xfrm>
          <a:off x="4584700" y="523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27231</xdr:rowOff>
    </xdr:from>
    <xdr:ext cx="534377" cy="259045"/>
    <xdr:sp macro="" textlink="">
      <xdr:nvSpPr>
        <xdr:cNvPr id="83" name="人件費該当値テキスト"/>
        <xdr:cNvSpPr txBox="1"/>
      </xdr:nvSpPr>
      <xdr:spPr>
        <a:xfrm>
          <a:off x="4686300" y="51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117573</xdr:rowOff>
    </xdr:from>
    <xdr:to>
      <xdr:col>20</xdr:col>
      <xdr:colOff>38100</xdr:colOff>
      <xdr:row>31</xdr:row>
      <xdr:rowOff>47723</xdr:rowOff>
    </xdr:to>
    <xdr:sp macro="" textlink="">
      <xdr:nvSpPr>
        <xdr:cNvPr id="84" name="楕円 83"/>
        <xdr:cNvSpPr/>
      </xdr:nvSpPr>
      <xdr:spPr>
        <a:xfrm>
          <a:off x="3746500" y="52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64250</xdr:rowOff>
    </xdr:from>
    <xdr:ext cx="534377" cy="259045"/>
    <xdr:sp macro="" textlink="">
      <xdr:nvSpPr>
        <xdr:cNvPr id="85" name="テキスト ボックス 84"/>
        <xdr:cNvSpPr txBox="1"/>
      </xdr:nvSpPr>
      <xdr:spPr>
        <a:xfrm>
          <a:off x="3530111" y="50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90892</xdr:rowOff>
    </xdr:from>
    <xdr:to>
      <xdr:col>15</xdr:col>
      <xdr:colOff>101600</xdr:colOff>
      <xdr:row>31</xdr:row>
      <xdr:rowOff>21042</xdr:rowOff>
    </xdr:to>
    <xdr:sp macro="" textlink="">
      <xdr:nvSpPr>
        <xdr:cNvPr id="86" name="楕円 85"/>
        <xdr:cNvSpPr/>
      </xdr:nvSpPr>
      <xdr:spPr>
        <a:xfrm>
          <a:off x="2857500" y="52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37569</xdr:rowOff>
    </xdr:from>
    <xdr:ext cx="534377" cy="259045"/>
    <xdr:sp macro="" textlink="">
      <xdr:nvSpPr>
        <xdr:cNvPr id="87" name="テキスト ボックス 86"/>
        <xdr:cNvSpPr txBox="1"/>
      </xdr:nvSpPr>
      <xdr:spPr>
        <a:xfrm>
          <a:off x="2641111" y="500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88998</xdr:rowOff>
    </xdr:from>
    <xdr:to>
      <xdr:col>10</xdr:col>
      <xdr:colOff>165100</xdr:colOff>
      <xdr:row>31</xdr:row>
      <xdr:rowOff>19148</xdr:rowOff>
    </xdr:to>
    <xdr:sp macro="" textlink="">
      <xdr:nvSpPr>
        <xdr:cNvPr id="88" name="楕円 87"/>
        <xdr:cNvSpPr/>
      </xdr:nvSpPr>
      <xdr:spPr>
        <a:xfrm>
          <a:off x="1968500" y="52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35675</xdr:rowOff>
    </xdr:from>
    <xdr:ext cx="534377" cy="259045"/>
    <xdr:sp macro="" textlink="">
      <xdr:nvSpPr>
        <xdr:cNvPr id="89" name="テキスト ボックス 88"/>
        <xdr:cNvSpPr txBox="1"/>
      </xdr:nvSpPr>
      <xdr:spPr>
        <a:xfrm>
          <a:off x="1752111" y="50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147095</xdr:rowOff>
    </xdr:from>
    <xdr:to>
      <xdr:col>6</xdr:col>
      <xdr:colOff>38100</xdr:colOff>
      <xdr:row>31</xdr:row>
      <xdr:rowOff>77245</xdr:rowOff>
    </xdr:to>
    <xdr:sp macro="" textlink="">
      <xdr:nvSpPr>
        <xdr:cNvPr id="90" name="楕円 89"/>
        <xdr:cNvSpPr/>
      </xdr:nvSpPr>
      <xdr:spPr>
        <a:xfrm>
          <a:off x="1079500" y="52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93772</xdr:rowOff>
    </xdr:from>
    <xdr:ext cx="534377" cy="259045"/>
    <xdr:sp macro="" textlink="">
      <xdr:nvSpPr>
        <xdr:cNvPr id="91" name="テキスト ボックス 90"/>
        <xdr:cNvSpPr txBox="1"/>
      </xdr:nvSpPr>
      <xdr:spPr>
        <a:xfrm>
          <a:off x="863111" y="50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6769</xdr:rowOff>
    </xdr:from>
    <xdr:to>
      <xdr:col>24</xdr:col>
      <xdr:colOff>63500</xdr:colOff>
      <xdr:row>56</xdr:row>
      <xdr:rowOff>8438</xdr:rowOff>
    </xdr:to>
    <xdr:cxnSp macro="">
      <xdr:nvCxnSpPr>
        <xdr:cNvPr id="119" name="直線コネクタ 118"/>
        <xdr:cNvCxnSpPr/>
      </xdr:nvCxnSpPr>
      <xdr:spPr>
        <a:xfrm>
          <a:off x="3797300" y="9607969"/>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6769</xdr:rowOff>
    </xdr:from>
    <xdr:to>
      <xdr:col>19</xdr:col>
      <xdr:colOff>177800</xdr:colOff>
      <xdr:row>56</xdr:row>
      <xdr:rowOff>19571</xdr:rowOff>
    </xdr:to>
    <xdr:cxnSp macro="">
      <xdr:nvCxnSpPr>
        <xdr:cNvPr id="122" name="直線コネクタ 121"/>
        <xdr:cNvCxnSpPr/>
      </xdr:nvCxnSpPr>
      <xdr:spPr>
        <a:xfrm flipV="1">
          <a:off x="2908300" y="960796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19571</xdr:rowOff>
    </xdr:from>
    <xdr:to>
      <xdr:col>15</xdr:col>
      <xdr:colOff>50800</xdr:colOff>
      <xdr:row>56</xdr:row>
      <xdr:rowOff>61770</xdr:rowOff>
    </xdr:to>
    <xdr:cxnSp macro="">
      <xdr:nvCxnSpPr>
        <xdr:cNvPr id="125" name="直線コネクタ 124"/>
        <xdr:cNvCxnSpPr/>
      </xdr:nvCxnSpPr>
      <xdr:spPr>
        <a:xfrm flipV="1">
          <a:off x="2019300" y="9620771"/>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61770</xdr:rowOff>
    </xdr:from>
    <xdr:to>
      <xdr:col>10</xdr:col>
      <xdr:colOff>114300</xdr:colOff>
      <xdr:row>56</xdr:row>
      <xdr:rowOff>130099</xdr:rowOff>
    </xdr:to>
    <xdr:cxnSp macro="">
      <xdr:nvCxnSpPr>
        <xdr:cNvPr id="128" name="直線コネクタ 127"/>
        <xdr:cNvCxnSpPr/>
      </xdr:nvCxnSpPr>
      <xdr:spPr>
        <a:xfrm flipV="1">
          <a:off x="1130300" y="9662970"/>
          <a:ext cx="8890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129088</xdr:rowOff>
    </xdr:from>
    <xdr:to>
      <xdr:col>24</xdr:col>
      <xdr:colOff>114300</xdr:colOff>
      <xdr:row>56</xdr:row>
      <xdr:rowOff>59238</xdr:rowOff>
    </xdr:to>
    <xdr:sp macro="" textlink="">
      <xdr:nvSpPr>
        <xdr:cNvPr id="138" name="楕円 137"/>
        <xdr:cNvSpPr/>
      </xdr:nvSpPr>
      <xdr:spPr>
        <a:xfrm>
          <a:off x="4584700" y="95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151965</xdr:rowOff>
    </xdr:from>
    <xdr:ext cx="534377" cy="259045"/>
    <xdr:sp macro="" textlink="">
      <xdr:nvSpPr>
        <xdr:cNvPr id="139" name="物件費該当値テキスト"/>
        <xdr:cNvSpPr txBox="1"/>
      </xdr:nvSpPr>
      <xdr:spPr>
        <a:xfrm>
          <a:off x="4686300" y="94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127419</xdr:rowOff>
    </xdr:from>
    <xdr:to>
      <xdr:col>20</xdr:col>
      <xdr:colOff>38100</xdr:colOff>
      <xdr:row>56</xdr:row>
      <xdr:rowOff>57569</xdr:rowOff>
    </xdr:to>
    <xdr:sp macro="" textlink="">
      <xdr:nvSpPr>
        <xdr:cNvPr id="140" name="楕円 139"/>
        <xdr:cNvSpPr/>
      </xdr:nvSpPr>
      <xdr:spPr>
        <a:xfrm>
          <a:off x="3746500" y="95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74096</xdr:rowOff>
    </xdr:from>
    <xdr:ext cx="534377" cy="259045"/>
    <xdr:sp macro="" textlink="">
      <xdr:nvSpPr>
        <xdr:cNvPr id="141" name="テキスト ボックス 140"/>
        <xdr:cNvSpPr txBox="1"/>
      </xdr:nvSpPr>
      <xdr:spPr>
        <a:xfrm>
          <a:off x="3530111" y="933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140221</xdr:rowOff>
    </xdr:from>
    <xdr:to>
      <xdr:col>15</xdr:col>
      <xdr:colOff>101600</xdr:colOff>
      <xdr:row>56</xdr:row>
      <xdr:rowOff>70371</xdr:rowOff>
    </xdr:to>
    <xdr:sp macro="" textlink="">
      <xdr:nvSpPr>
        <xdr:cNvPr id="142" name="楕円 141"/>
        <xdr:cNvSpPr/>
      </xdr:nvSpPr>
      <xdr:spPr>
        <a:xfrm>
          <a:off x="2857500" y="956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86898</xdr:rowOff>
    </xdr:from>
    <xdr:ext cx="534377" cy="259045"/>
    <xdr:sp macro="" textlink="">
      <xdr:nvSpPr>
        <xdr:cNvPr id="143" name="テキスト ボックス 142"/>
        <xdr:cNvSpPr txBox="1"/>
      </xdr:nvSpPr>
      <xdr:spPr>
        <a:xfrm>
          <a:off x="2641111" y="934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10970</xdr:rowOff>
    </xdr:from>
    <xdr:to>
      <xdr:col>10</xdr:col>
      <xdr:colOff>165100</xdr:colOff>
      <xdr:row>56</xdr:row>
      <xdr:rowOff>112570</xdr:rowOff>
    </xdr:to>
    <xdr:sp macro="" textlink="">
      <xdr:nvSpPr>
        <xdr:cNvPr id="144" name="楕円 143"/>
        <xdr:cNvSpPr/>
      </xdr:nvSpPr>
      <xdr:spPr>
        <a:xfrm>
          <a:off x="1968500" y="96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129097</xdr:rowOff>
    </xdr:from>
    <xdr:ext cx="534377" cy="259045"/>
    <xdr:sp macro="" textlink="">
      <xdr:nvSpPr>
        <xdr:cNvPr id="145" name="テキスト ボックス 144"/>
        <xdr:cNvSpPr txBox="1"/>
      </xdr:nvSpPr>
      <xdr:spPr>
        <a:xfrm>
          <a:off x="1752111" y="938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79299</xdr:rowOff>
    </xdr:from>
    <xdr:to>
      <xdr:col>6</xdr:col>
      <xdr:colOff>38100</xdr:colOff>
      <xdr:row>57</xdr:row>
      <xdr:rowOff>9449</xdr:rowOff>
    </xdr:to>
    <xdr:sp macro="" textlink="">
      <xdr:nvSpPr>
        <xdr:cNvPr id="146" name="楕円 145"/>
        <xdr:cNvSpPr/>
      </xdr:nvSpPr>
      <xdr:spPr>
        <a:xfrm>
          <a:off x="1079500" y="96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25976</xdr:rowOff>
    </xdr:from>
    <xdr:ext cx="534377" cy="259045"/>
    <xdr:sp macro="" textlink="">
      <xdr:nvSpPr>
        <xdr:cNvPr id="147" name="テキスト ボックス 146"/>
        <xdr:cNvSpPr txBox="1"/>
      </xdr:nvSpPr>
      <xdr:spPr>
        <a:xfrm>
          <a:off x="863111" y="94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156972</xdr:rowOff>
    </xdr:from>
    <xdr:to>
      <xdr:col>24</xdr:col>
      <xdr:colOff>63500</xdr:colOff>
      <xdr:row>76</xdr:row>
      <xdr:rowOff>20320</xdr:rowOff>
    </xdr:to>
    <xdr:cxnSp macro="">
      <xdr:nvCxnSpPr>
        <xdr:cNvPr id="176" name="直線コネクタ 175"/>
        <xdr:cNvCxnSpPr/>
      </xdr:nvCxnSpPr>
      <xdr:spPr>
        <a:xfrm>
          <a:off x="3797300" y="13015722"/>
          <a:ext cx="8382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103632</xdr:rowOff>
    </xdr:from>
    <xdr:to>
      <xdr:col>19</xdr:col>
      <xdr:colOff>177800</xdr:colOff>
      <xdr:row>75</xdr:row>
      <xdr:rowOff>156972</xdr:rowOff>
    </xdr:to>
    <xdr:cxnSp macro="">
      <xdr:nvCxnSpPr>
        <xdr:cNvPr id="179" name="直線コネクタ 178"/>
        <xdr:cNvCxnSpPr/>
      </xdr:nvCxnSpPr>
      <xdr:spPr>
        <a:xfrm>
          <a:off x="2908300" y="12962382"/>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103632</xdr:rowOff>
    </xdr:from>
    <xdr:to>
      <xdr:col>15</xdr:col>
      <xdr:colOff>50800</xdr:colOff>
      <xdr:row>75</xdr:row>
      <xdr:rowOff>138938</xdr:rowOff>
    </xdr:to>
    <xdr:cxnSp macro="">
      <xdr:nvCxnSpPr>
        <xdr:cNvPr id="182" name="直線コネクタ 181"/>
        <xdr:cNvCxnSpPr/>
      </xdr:nvCxnSpPr>
      <xdr:spPr>
        <a:xfrm flipV="1">
          <a:off x="2019300" y="12962382"/>
          <a:ext cx="8890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14115</xdr:rowOff>
    </xdr:from>
    <xdr:ext cx="469744" cy="259045"/>
    <xdr:sp macro="" textlink="">
      <xdr:nvSpPr>
        <xdr:cNvPr id="184" name="テキスト ボックス 183"/>
        <xdr:cNvSpPr txBox="1"/>
      </xdr:nvSpPr>
      <xdr:spPr>
        <a:xfrm>
          <a:off x="2673428"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3048</xdr:rowOff>
    </xdr:from>
    <xdr:to>
      <xdr:col>10</xdr:col>
      <xdr:colOff>114300</xdr:colOff>
      <xdr:row>75</xdr:row>
      <xdr:rowOff>138938</xdr:rowOff>
    </xdr:to>
    <xdr:cxnSp macro="">
      <xdr:nvCxnSpPr>
        <xdr:cNvPr id="185" name="直線コネクタ 184"/>
        <xdr:cNvCxnSpPr/>
      </xdr:nvCxnSpPr>
      <xdr:spPr>
        <a:xfrm>
          <a:off x="1130300" y="12861798"/>
          <a:ext cx="8890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96538</xdr:rowOff>
    </xdr:from>
    <xdr:ext cx="469744" cy="259045"/>
    <xdr:sp macro="" textlink="">
      <xdr:nvSpPr>
        <xdr:cNvPr id="187" name="テキスト ボックス 186"/>
        <xdr:cNvSpPr txBox="1"/>
      </xdr:nvSpPr>
      <xdr:spPr>
        <a:xfrm>
          <a:off x="1784428"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124985</xdr:rowOff>
    </xdr:from>
    <xdr:ext cx="469744" cy="259045"/>
    <xdr:sp macro="" textlink="">
      <xdr:nvSpPr>
        <xdr:cNvPr id="189" name="テキスト ボックス 188"/>
        <xdr:cNvSpPr txBox="1"/>
      </xdr:nvSpPr>
      <xdr:spPr>
        <a:xfrm>
          <a:off x="895428"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140970</xdr:rowOff>
    </xdr:from>
    <xdr:to>
      <xdr:col>24</xdr:col>
      <xdr:colOff>114300</xdr:colOff>
      <xdr:row>76</xdr:row>
      <xdr:rowOff>71120</xdr:rowOff>
    </xdr:to>
    <xdr:sp macro="" textlink="">
      <xdr:nvSpPr>
        <xdr:cNvPr id="195" name="楕円 194"/>
        <xdr:cNvSpPr/>
      </xdr:nvSpPr>
      <xdr:spPr>
        <a:xfrm>
          <a:off x="45847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163847</xdr:rowOff>
    </xdr:from>
    <xdr:ext cx="469744" cy="259045"/>
    <xdr:sp macro="" textlink="">
      <xdr:nvSpPr>
        <xdr:cNvPr id="196" name="維持補修費該当値テキスト"/>
        <xdr:cNvSpPr txBox="1"/>
      </xdr:nvSpPr>
      <xdr:spPr>
        <a:xfrm>
          <a:off x="4686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106172</xdr:rowOff>
    </xdr:from>
    <xdr:to>
      <xdr:col>20</xdr:col>
      <xdr:colOff>38100</xdr:colOff>
      <xdr:row>76</xdr:row>
      <xdr:rowOff>36322</xdr:rowOff>
    </xdr:to>
    <xdr:sp macro="" textlink="">
      <xdr:nvSpPr>
        <xdr:cNvPr id="197" name="楕円 196"/>
        <xdr:cNvSpPr/>
      </xdr:nvSpPr>
      <xdr:spPr>
        <a:xfrm>
          <a:off x="3746500" y="129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52849</xdr:rowOff>
    </xdr:from>
    <xdr:ext cx="469744" cy="259045"/>
    <xdr:sp macro="" textlink="">
      <xdr:nvSpPr>
        <xdr:cNvPr id="198" name="テキスト ボックス 197"/>
        <xdr:cNvSpPr txBox="1"/>
      </xdr:nvSpPr>
      <xdr:spPr>
        <a:xfrm>
          <a:off x="3562428" y="1274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52832</xdr:rowOff>
    </xdr:from>
    <xdr:to>
      <xdr:col>15</xdr:col>
      <xdr:colOff>101600</xdr:colOff>
      <xdr:row>75</xdr:row>
      <xdr:rowOff>154431</xdr:rowOff>
    </xdr:to>
    <xdr:sp macro="" textlink="">
      <xdr:nvSpPr>
        <xdr:cNvPr id="199" name="楕円 198"/>
        <xdr:cNvSpPr/>
      </xdr:nvSpPr>
      <xdr:spPr>
        <a:xfrm>
          <a:off x="2857500" y="12911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170959</xdr:rowOff>
    </xdr:from>
    <xdr:ext cx="469744" cy="259045"/>
    <xdr:sp macro="" textlink="">
      <xdr:nvSpPr>
        <xdr:cNvPr id="200" name="テキスト ボックス 199"/>
        <xdr:cNvSpPr txBox="1"/>
      </xdr:nvSpPr>
      <xdr:spPr>
        <a:xfrm>
          <a:off x="2673428" y="1268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88138</xdr:rowOff>
    </xdr:from>
    <xdr:to>
      <xdr:col>10</xdr:col>
      <xdr:colOff>165100</xdr:colOff>
      <xdr:row>76</xdr:row>
      <xdr:rowOff>18287</xdr:rowOff>
    </xdr:to>
    <xdr:sp macro="" textlink="">
      <xdr:nvSpPr>
        <xdr:cNvPr id="201" name="楕円 200"/>
        <xdr:cNvSpPr/>
      </xdr:nvSpPr>
      <xdr:spPr>
        <a:xfrm>
          <a:off x="1968500" y="12946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34815</xdr:rowOff>
    </xdr:from>
    <xdr:ext cx="469744" cy="259045"/>
    <xdr:sp macro="" textlink="">
      <xdr:nvSpPr>
        <xdr:cNvPr id="202" name="テキスト ボックス 201"/>
        <xdr:cNvSpPr txBox="1"/>
      </xdr:nvSpPr>
      <xdr:spPr>
        <a:xfrm>
          <a:off x="1784428" y="127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123698</xdr:rowOff>
    </xdr:from>
    <xdr:to>
      <xdr:col>6</xdr:col>
      <xdr:colOff>38100</xdr:colOff>
      <xdr:row>75</xdr:row>
      <xdr:rowOff>53848</xdr:rowOff>
    </xdr:to>
    <xdr:sp macro="" textlink="">
      <xdr:nvSpPr>
        <xdr:cNvPr id="203" name="楕円 202"/>
        <xdr:cNvSpPr/>
      </xdr:nvSpPr>
      <xdr:spPr>
        <a:xfrm>
          <a:off x="1079500" y="128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70375</xdr:rowOff>
    </xdr:from>
    <xdr:ext cx="469744" cy="259045"/>
    <xdr:sp macro="" textlink="">
      <xdr:nvSpPr>
        <xdr:cNvPr id="204" name="テキスト ボックス 203"/>
        <xdr:cNvSpPr txBox="1"/>
      </xdr:nvSpPr>
      <xdr:spPr>
        <a:xfrm>
          <a:off x="895428" y="1258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169774</xdr:rowOff>
    </xdr:from>
    <xdr:to>
      <xdr:col>24</xdr:col>
      <xdr:colOff>63500</xdr:colOff>
      <xdr:row>98</xdr:row>
      <xdr:rowOff>10452</xdr:rowOff>
    </xdr:to>
    <xdr:cxnSp macro="">
      <xdr:nvCxnSpPr>
        <xdr:cNvPr id="234" name="直線コネクタ 233"/>
        <xdr:cNvCxnSpPr/>
      </xdr:nvCxnSpPr>
      <xdr:spPr>
        <a:xfrm>
          <a:off x="3797300" y="16800424"/>
          <a:ext cx="8382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169774</xdr:rowOff>
    </xdr:from>
    <xdr:to>
      <xdr:col>19</xdr:col>
      <xdr:colOff>177800</xdr:colOff>
      <xdr:row>98</xdr:row>
      <xdr:rowOff>96926</xdr:rowOff>
    </xdr:to>
    <xdr:cxnSp macro="">
      <xdr:nvCxnSpPr>
        <xdr:cNvPr id="237" name="直線コネクタ 236"/>
        <xdr:cNvCxnSpPr/>
      </xdr:nvCxnSpPr>
      <xdr:spPr>
        <a:xfrm flipV="1">
          <a:off x="2908300" y="16800424"/>
          <a:ext cx="889000" cy="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96926</xdr:rowOff>
    </xdr:from>
    <xdr:to>
      <xdr:col>15</xdr:col>
      <xdr:colOff>50800</xdr:colOff>
      <xdr:row>98</xdr:row>
      <xdr:rowOff>134125</xdr:rowOff>
    </xdr:to>
    <xdr:cxnSp macro="">
      <xdr:nvCxnSpPr>
        <xdr:cNvPr id="240" name="直線コネクタ 239"/>
        <xdr:cNvCxnSpPr/>
      </xdr:nvCxnSpPr>
      <xdr:spPr>
        <a:xfrm flipV="1">
          <a:off x="2019300" y="16899026"/>
          <a:ext cx="889000" cy="3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134125</xdr:rowOff>
    </xdr:from>
    <xdr:to>
      <xdr:col>10</xdr:col>
      <xdr:colOff>114300</xdr:colOff>
      <xdr:row>99</xdr:row>
      <xdr:rowOff>21616</xdr:rowOff>
    </xdr:to>
    <xdr:cxnSp macro="">
      <xdr:nvCxnSpPr>
        <xdr:cNvPr id="243" name="直線コネクタ 242"/>
        <xdr:cNvCxnSpPr/>
      </xdr:nvCxnSpPr>
      <xdr:spPr>
        <a:xfrm flipV="1">
          <a:off x="1130300" y="16936225"/>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131102</xdr:rowOff>
    </xdr:from>
    <xdr:to>
      <xdr:col>24</xdr:col>
      <xdr:colOff>114300</xdr:colOff>
      <xdr:row>98</xdr:row>
      <xdr:rowOff>61252</xdr:rowOff>
    </xdr:to>
    <xdr:sp macro="" textlink="">
      <xdr:nvSpPr>
        <xdr:cNvPr id="253" name="楕円 252"/>
        <xdr:cNvSpPr/>
      </xdr:nvSpPr>
      <xdr:spPr>
        <a:xfrm>
          <a:off x="4584700" y="167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109529</xdr:rowOff>
    </xdr:from>
    <xdr:ext cx="534377" cy="259045"/>
    <xdr:sp macro="" textlink="">
      <xdr:nvSpPr>
        <xdr:cNvPr id="254" name="扶助費該当値テキスト"/>
        <xdr:cNvSpPr txBox="1"/>
      </xdr:nvSpPr>
      <xdr:spPr>
        <a:xfrm>
          <a:off x="4686300" y="167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118974</xdr:rowOff>
    </xdr:from>
    <xdr:to>
      <xdr:col>20</xdr:col>
      <xdr:colOff>38100</xdr:colOff>
      <xdr:row>98</xdr:row>
      <xdr:rowOff>49124</xdr:rowOff>
    </xdr:to>
    <xdr:sp macro="" textlink="">
      <xdr:nvSpPr>
        <xdr:cNvPr id="255" name="楕円 254"/>
        <xdr:cNvSpPr/>
      </xdr:nvSpPr>
      <xdr:spPr>
        <a:xfrm>
          <a:off x="3746500" y="167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40251</xdr:rowOff>
    </xdr:from>
    <xdr:ext cx="534377" cy="259045"/>
    <xdr:sp macro="" textlink="">
      <xdr:nvSpPr>
        <xdr:cNvPr id="256" name="テキスト ボックス 255"/>
        <xdr:cNvSpPr txBox="1"/>
      </xdr:nvSpPr>
      <xdr:spPr>
        <a:xfrm>
          <a:off x="3530111" y="168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46126</xdr:rowOff>
    </xdr:from>
    <xdr:to>
      <xdr:col>15</xdr:col>
      <xdr:colOff>101600</xdr:colOff>
      <xdr:row>98</xdr:row>
      <xdr:rowOff>147726</xdr:rowOff>
    </xdr:to>
    <xdr:sp macro="" textlink="">
      <xdr:nvSpPr>
        <xdr:cNvPr id="257" name="楕円 256"/>
        <xdr:cNvSpPr/>
      </xdr:nvSpPr>
      <xdr:spPr>
        <a:xfrm>
          <a:off x="2857500" y="168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138853</xdr:rowOff>
    </xdr:from>
    <xdr:ext cx="534377" cy="259045"/>
    <xdr:sp macro="" textlink="">
      <xdr:nvSpPr>
        <xdr:cNvPr id="258" name="テキスト ボックス 257"/>
        <xdr:cNvSpPr txBox="1"/>
      </xdr:nvSpPr>
      <xdr:spPr>
        <a:xfrm>
          <a:off x="2641111" y="169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83325</xdr:rowOff>
    </xdr:from>
    <xdr:to>
      <xdr:col>10</xdr:col>
      <xdr:colOff>165100</xdr:colOff>
      <xdr:row>99</xdr:row>
      <xdr:rowOff>13475</xdr:rowOff>
    </xdr:to>
    <xdr:sp macro="" textlink="">
      <xdr:nvSpPr>
        <xdr:cNvPr id="259" name="楕円 258"/>
        <xdr:cNvSpPr/>
      </xdr:nvSpPr>
      <xdr:spPr>
        <a:xfrm>
          <a:off x="1968500" y="168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4602</xdr:rowOff>
    </xdr:from>
    <xdr:ext cx="534377" cy="259045"/>
    <xdr:sp macro="" textlink="">
      <xdr:nvSpPr>
        <xdr:cNvPr id="260" name="テキスト ボックス 259"/>
        <xdr:cNvSpPr txBox="1"/>
      </xdr:nvSpPr>
      <xdr:spPr>
        <a:xfrm>
          <a:off x="1752111" y="169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142266</xdr:rowOff>
    </xdr:from>
    <xdr:to>
      <xdr:col>6</xdr:col>
      <xdr:colOff>38100</xdr:colOff>
      <xdr:row>99</xdr:row>
      <xdr:rowOff>72416</xdr:rowOff>
    </xdr:to>
    <xdr:sp macro="" textlink="">
      <xdr:nvSpPr>
        <xdr:cNvPr id="261" name="楕円 260"/>
        <xdr:cNvSpPr/>
      </xdr:nvSpPr>
      <xdr:spPr>
        <a:xfrm>
          <a:off x="1079500" y="169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63543</xdr:rowOff>
    </xdr:from>
    <xdr:ext cx="534377" cy="259045"/>
    <xdr:sp macro="" textlink="">
      <xdr:nvSpPr>
        <xdr:cNvPr id="262" name="テキスト ボックス 261"/>
        <xdr:cNvSpPr txBox="1"/>
      </xdr:nvSpPr>
      <xdr:spPr>
        <a:xfrm>
          <a:off x="863111" y="1703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21768</xdr:rowOff>
    </xdr:from>
    <xdr:to>
      <xdr:col>55</xdr:col>
      <xdr:colOff>0</xdr:colOff>
      <xdr:row>38</xdr:row>
      <xdr:rowOff>28829</xdr:rowOff>
    </xdr:to>
    <xdr:cxnSp macro="">
      <xdr:nvCxnSpPr>
        <xdr:cNvPr id="291" name="直線コネクタ 290"/>
        <xdr:cNvCxnSpPr/>
      </xdr:nvCxnSpPr>
      <xdr:spPr>
        <a:xfrm flipV="1">
          <a:off x="9639300" y="6536868"/>
          <a:ext cx="8382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5791</xdr:rowOff>
    </xdr:from>
    <xdr:to>
      <xdr:col>50</xdr:col>
      <xdr:colOff>114300</xdr:colOff>
      <xdr:row>38</xdr:row>
      <xdr:rowOff>28829</xdr:rowOff>
    </xdr:to>
    <xdr:cxnSp macro="">
      <xdr:nvCxnSpPr>
        <xdr:cNvPr id="294" name="直線コネクタ 293"/>
        <xdr:cNvCxnSpPr/>
      </xdr:nvCxnSpPr>
      <xdr:spPr>
        <a:xfrm>
          <a:off x="8750300" y="6520891"/>
          <a:ext cx="889000" cy="2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5791</xdr:rowOff>
    </xdr:from>
    <xdr:to>
      <xdr:col>45</xdr:col>
      <xdr:colOff>177800</xdr:colOff>
      <xdr:row>38</xdr:row>
      <xdr:rowOff>38049</xdr:rowOff>
    </xdr:to>
    <xdr:cxnSp macro="">
      <xdr:nvCxnSpPr>
        <xdr:cNvPr id="297" name="直線コネクタ 296"/>
        <xdr:cNvCxnSpPr/>
      </xdr:nvCxnSpPr>
      <xdr:spPr>
        <a:xfrm flipV="1">
          <a:off x="7861300" y="6520891"/>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38049</xdr:rowOff>
    </xdr:from>
    <xdr:to>
      <xdr:col>41</xdr:col>
      <xdr:colOff>50800</xdr:colOff>
      <xdr:row>38</xdr:row>
      <xdr:rowOff>41973</xdr:rowOff>
    </xdr:to>
    <xdr:cxnSp macro="">
      <xdr:nvCxnSpPr>
        <xdr:cNvPr id="300" name="直線コネクタ 299"/>
        <xdr:cNvCxnSpPr/>
      </xdr:nvCxnSpPr>
      <xdr:spPr>
        <a:xfrm flipV="1">
          <a:off x="6972300" y="6553149"/>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142418</xdr:rowOff>
    </xdr:from>
    <xdr:to>
      <xdr:col>55</xdr:col>
      <xdr:colOff>50800</xdr:colOff>
      <xdr:row>38</xdr:row>
      <xdr:rowOff>72568</xdr:rowOff>
    </xdr:to>
    <xdr:sp macro="" textlink="">
      <xdr:nvSpPr>
        <xdr:cNvPr id="310" name="楕円 309"/>
        <xdr:cNvSpPr/>
      </xdr:nvSpPr>
      <xdr:spPr>
        <a:xfrm>
          <a:off x="10426700" y="64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57345</xdr:rowOff>
    </xdr:from>
    <xdr:ext cx="534377" cy="259045"/>
    <xdr:sp macro="" textlink="">
      <xdr:nvSpPr>
        <xdr:cNvPr id="311" name="補助費等該当値テキスト"/>
        <xdr:cNvSpPr txBox="1"/>
      </xdr:nvSpPr>
      <xdr:spPr>
        <a:xfrm>
          <a:off x="10528300" y="640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149479</xdr:rowOff>
    </xdr:from>
    <xdr:to>
      <xdr:col>50</xdr:col>
      <xdr:colOff>165100</xdr:colOff>
      <xdr:row>38</xdr:row>
      <xdr:rowOff>79629</xdr:rowOff>
    </xdr:to>
    <xdr:sp macro="" textlink="">
      <xdr:nvSpPr>
        <xdr:cNvPr id="312" name="楕円 311"/>
        <xdr:cNvSpPr/>
      </xdr:nvSpPr>
      <xdr:spPr>
        <a:xfrm>
          <a:off x="9588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70756</xdr:rowOff>
    </xdr:from>
    <xdr:ext cx="534377" cy="259045"/>
    <xdr:sp macro="" textlink="">
      <xdr:nvSpPr>
        <xdr:cNvPr id="313" name="テキスト ボックス 312"/>
        <xdr:cNvSpPr txBox="1"/>
      </xdr:nvSpPr>
      <xdr:spPr>
        <a:xfrm>
          <a:off x="9372111" y="65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126441</xdr:rowOff>
    </xdr:from>
    <xdr:to>
      <xdr:col>46</xdr:col>
      <xdr:colOff>38100</xdr:colOff>
      <xdr:row>38</xdr:row>
      <xdr:rowOff>56591</xdr:rowOff>
    </xdr:to>
    <xdr:sp macro="" textlink="">
      <xdr:nvSpPr>
        <xdr:cNvPr id="314" name="楕円 313"/>
        <xdr:cNvSpPr/>
      </xdr:nvSpPr>
      <xdr:spPr>
        <a:xfrm>
          <a:off x="8699500" y="6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47718</xdr:rowOff>
    </xdr:from>
    <xdr:ext cx="534377" cy="259045"/>
    <xdr:sp macro="" textlink="">
      <xdr:nvSpPr>
        <xdr:cNvPr id="315" name="テキスト ボックス 314"/>
        <xdr:cNvSpPr txBox="1"/>
      </xdr:nvSpPr>
      <xdr:spPr>
        <a:xfrm>
          <a:off x="8483111" y="65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158699</xdr:rowOff>
    </xdr:from>
    <xdr:to>
      <xdr:col>41</xdr:col>
      <xdr:colOff>101600</xdr:colOff>
      <xdr:row>38</xdr:row>
      <xdr:rowOff>88849</xdr:rowOff>
    </xdr:to>
    <xdr:sp macro="" textlink="">
      <xdr:nvSpPr>
        <xdr:cNvPr id="316" name="楕円 315"/>
        <xdr:cNvSpPr/>
      </xdr:nvSpPr>
      <xdr:spPr>
        <a:xfrm>
          <a:off x="7810500" y="65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79976</xdr:rowOff>
    </xdr:from>
    <xdr:ext cx="534377" cy="259045"/>
    <xdr:sp macro="" textlink="">
      <xdr:nvSpPr>
        <xdr:cNvPr id="317" name="テキスト ボックス 316"/>
        <xdr:cNvSpPr txBox="1"/>
      </xdr:nvSpPr>
      <xdr:spPr>
        <a:xfrm>
          <a:off x="7594111" y="65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162623</xdr:rowOff>
    </xdr:from>
    <xdr:to>
      <xdr:col>36</xdr:col>
      <xdr:colOff>165100</xdr:colOff>
      <xdr:row>38</xdr:row>
      <xdr:rowOff>92773</xdr:rowOff>
    </xdr:to>
    <xdr:sp macro="" textlink="">
      <xdr:nvSpPr>
        <xdr:cNvPr id="318" name="楕円 317"/>
        <xdr:cNvSpPr/>
      </xdr:nvSpPr>
      <xdr:spPr>
        <a:xfrm>
          <a:off x="6921500" y="65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83900</xdr:rowOff>
    </xdr:from>
    <xdr:ext cx="534377" cy="259045"/>
    <xdr:sp macro="" textlink="">
      <xdr:nvSpPr>
        <xdr:cNvPr id="319" name="テキスト ボックス 318"/>
        <xdr:cNvSpPr txBox="1"/>
      </xdr:nvSpPr>
      <xdr:spPr>
        <a:xfrm>
          <a:off x="6705111" y="65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138481</xdr:rowOff>
    </xdr:from>
    <xdr:to>
      <xdr:col>55</xdr:col>
      <xdr:colOff>0</xdr:colOff>
      <xdr:row>55</xdr:row>
      <xdr:rowOff>155854</xdr:rowOff>
    </xdr:to>
    <xdr:cxnSp macro="">
      <xdr:nvCxnSpPr>
        <xdr:cNvPr id="350" name="直線コネクタ 349"/>
        <xdr:cNvCxnSpPr/>
      </xdr:nvCxnSpPr>
      <xdr:spPr>
        <a:xfrm flipV="1">
          <a:off x="9639300" y="9225331"/>
          <a:ext cx="838200" cy="3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136380</xdr:rowOff>
    </xdr:from>
    <xdr:to>
      <xdr:col>50</xdr:col>
      <xdr:colOff>114300</xdr:colOff>
      <xdr:row>55</xdr:row>
      <xdr:rowOff>155854</xdr:rowOff>
    </xdr:to>
    <xdr:cxnSp macro="">
      <xdr:nvCxnSpPr>
        <xdr:cNvPr id="353" name="直線コネクタ 352"/>
        <xdr:cNvCxnSpPr/>
      </xdr:nvCxnSpPr>
      <xdr:spPr>
        <a:xfrm>
          <a:off x="8750300" y="9566130"/>
          <a:ext cx="889000" cy="1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136380</xdr:rowOff>
    </xdr:from>
    <xdr:to>
      <xdr:col>45</xdr:col>
      <xdr:colOff>177800</xdr:colOff>
      <xdr:row>56</xdr:row>
      <xdr:rowOff>48064</xdr:rowOff>
    </xdr:to>
    <xdr:cxnSp macro="">
      <xdr:nvCxnSpPr>
        <xdr:cNvPr id="356" name="直線コネクタ 355"/>
        <xdr:cNvCxnSpPr/>
      </xdr:nvCxnSpPr>
      <xdr:spPr>
        <a:xfrm flipV="1">
          <a:off x="7861300" y="9566130"/>
          <a:ext cx="8890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xdr:rowOff>
    </xdr:from>
    <xdr:ext cx="534377" cy="259045"/>
    <xdr:sp macro="" textlink="">
      <xdr:nvSpPr>
        <xdr:cNvPr id="358" name="テキスト ボックス 357"/>
        <xdr:cNvSpPr txBox="1"/>
      </xdr:nvSpPr>
      <xdr:spPr>
        <a:xfrm>
          <a:off x="8483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48064</xdr:rowOff>
    </xdr:from>
    <xdr:to>
      <xdr:col>41</xdr:col>
      <xdr:colOff>50800</xdr:colOff>
      <xdr:row>56</xdr:row>
      <xdr:rowOff>83127</xdr:rowOff>
    </xdr:to>
    <xdr:cxnSp macro="">
      <xdr:nvCxnSpPr>
        <xdr:cNvPr id="359" name="直線コネクタ 358"/>
        <xdr:cNvCxnSpPr/>
      </xdr:nvCxnSpPr>
      <xdr:spPr>
        <a:xfrm flipV="1">
          <a:off x="6972300" y="9649264"/>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87681</xdr:rowOff>
    </xdr:from>
    <xdr:to>
      <xdr:col>55</xdr:col>
      <xdr:colOff>50800</xdr:colOff>
      <xdr:row>54</xdr:row>
      <xdr:rowOff>17831</xdr:rowOff>
    </xdr:to>
    <xdr:sp macro="" textlink="">
      <xdr:nvSpPr>
        <xdr:cNvPr id="369" name="楕円 368"/>
        <xdr:cNvSpPr/>
      </xdr:nvSpPr>
      <xdr:spPr>
        <a:xfrm>
          <a:off x="10426700" y="91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110558</xdr:rowOff>
    </xdr:from>
    <xdr:ext cx="534377" cy="259045"/>
    <xdr:sp macro="" textlink="">
      <xdr:nvSpPr>
        <xdr:cNvPr id="370" name="普通建設事業費該当値テキスト"/>
        <xdr:cNvSpPr txBox="1"/>
      </xdr:nvSpPr>
      <xdr:spPr>
        <a:xfrm>
          <a:off x="10528300" y="902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105054</xdr:rowOff>
    </xdr:from>
    <xdr:to>
      <xdr:col>50</xdr:col>
      <xdr:colOff>165100</xdr:colOff>
      <xdr:row>56</xdr:row>
      <xdr:rowOff>35204</xdr:rowOff>
    </xdr:to>
    <xdr:sp macro="" textlink="">
      <xdr:nvSpPr>
        <xdr:cNvPr id="371" name="楕円 370"/>
        <xdr:cNvSpPr/>
      </xdr:nvSpPr>
      <xdr:spPr>
        <a:xfrm>
          <a:off x="9588500" y="95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51731</xdr:rowOff>
    </xdr:from>
    <xdr:ext cx="534377" cy="259045"/>
    <xdr:sp macro="" textlink="">
      <xdr:nvSpPr>
        <xdr:cNvPr id="372" name="テキスト ボックス 371"/>
        <xdr:cNvSpPr txBox="1"/>
      </xdr:nvSpPr>
      <xdr:spPr>
        <a:xfrm>
          <a:off x="9372111" y="93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85580</xdr:rowOff>
    </xdr:from>
    <xdr:to>
      <xdr:col>46</xdr:col>
      <xdr:colOff>38100</xdr:colOff>
      <xdr:row>56</xdr:row>
      <xdr:rowOff>15730</xdr:rowOff>
    </xdr:to>
    <xdr:sp macro="" textlink="">
      <xdr:nvSpPr>
        <xdr:cNvPr id="373" name="楕円 372"/>
        <xdr:cNvSpPr/>
      </xdr:nvSpPr>
      <xdr:spPr>
        <a:xfrm>
          <a:off x="8699500" y="9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32257</xdr:rowOff>
    </xdr:from>
    <xdr:ext cx="534377" cy="259045"/>
    <xdr:sp macro="" textlink="">
      <xdr:nvSpPr>
        <xdr:cNvPr id="374" name="テキスト ボックス 373"/>
        <xdr:cNvSpPr txBox="1"/>
      </xdr:nvSpPr>
      <xdr:spPr>
        <a:xfrm>
          <a:off x="8483111" y="92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168714</xdr:rowOff>
    </xdr:from>
    <xdr:to>
      <xdr:col>41</xdr:col>
      <xdr:colOff>101600</xdr:colOff>
      <xdr:row>56</xdr:row>
      <xdr:rowOff>98864</xdr:rowOff>
    </xdr:to>
    <xdr:sp macro="" textlink="">
      <xdr:nvSpPr>
        <xdr:cNvPr id="375" name="楕円 374"/>
        <xdr:cNvSpPr/>
      </xdr:nvSpPr>
      <xdr:spPr>
        <a:xfrm>
          <a:off x="7810500" y="95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89991</xdr:rowOff>
    </xdr:from>
    <xdr:ext cx="534377" cy="259045"/>
    <xdr:sp macro="" textlink="">
      <xdr:nvSpPr>
        <xdr:cNvPr id="376" name="テキスト ボックス 375"/>
        <xdr:cNvSpPr txBox="1"/>
      </xdr:nvSpPr>
      <xdr:spPr>
        <a:xfrm>
          <a:off x="7594111" y="96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32327</xdr:rowOff>
    </xdr:from>
    <xdr:to>
      <xdr:col>36</xdr:col>
      <xdr:colOff>165100</xdr:colOff>
      <xdr:row>56</xdr:row>
      <xdr:rowOff>133927</xdr:rowOff>
    </xdr:to>
    <xdr:sp macro="" textlink="">
      <xdr:nvSpPr>
        <xdr:cNvPr id="377" name="楕円 376"/>
        <xdr:cNvSpPr/>
      </xdr:nvSpPr>
      <xdr:spPr>
        <a:xfrm>
          <a:off x="6921500" y="96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125054</xdr:rowOff>
    </xdr:from>
    <xdr:ext cx="534377" cy="259045"/>
    <xdr:sp macro="" textlink="">
      <xdr:nvSpPr>
        <xdr:cNvPr id="378" name="テキスト ボックス 377"/>
        <xdr:cNvSpPr txBox="1"/>
      </xdr:nvSpPr>
      <xdr:spPr>
        <a:xfrm>
          <a:off x="6705111" y="9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16419</xdr:rowOff>
    </xdr:from>
    <xdr:to>
      <xdr:col>55</xdr:col>
      <xdr:colOff>0</xdr:colOff>
      <xdr:row>74</xdr:row>
      <xdr:rowOff>163115</xdr:rowOff>
    </xdr:to>
    <xdr:cxnSp macro="">
      <xdr:nvCxnSpPr>
        <xdr:cNvPr id="409" name="直線コネクタ 408"/>
        <xdr:cNvCxnSpPr/>
      </xdr:nvCxnSpPr>
      <xdr:spPr>
        <a:xfrm flipV="1">
          <a:off x="9639300" y="12017919"/>
          <a:ext cx="838200" cy="8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27159</xdr:rowOff>
    </xdr:from>
    <xdr:ext cx="534377" cy="259045"/>
    <xdr:sp macro="" textlink="">
      <xdr:nvSpPr>
        <xdr:cNvPr id="410" name="普通建設事業費 （ うち新規整備　）平均値テキスト"/>
        <xdr:cNvSpPr txBox="1"/>
      </xdr:nvSpPr>
      <xdr:spPr>
        <a:xfrm>
          <a:off x="10528300" y="132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163115</xdr:rowOff>
    </xdr:from>
    <xdr:to>
      <xdr:col>50</xdr:col>
      <xdr:colOff>114300</xdr:colOff>
      <xdr:row>77</xdr:row>
      <xdr:rowOff>23048</xdr:rowOff>
    </xdr:to>
    <xdr:cxnSp macro="">
      <xdr:nvCxnSpPr>
        <xdr:cNvPr id="412" name="直線コネクタ 411"/>
        <xdr:cNvCxnSpPr/>
      </xdr:nvCxnSpPr>
      <xdr:spPr>
        <a:xfrm flipV="1">
          <a:off x="8750300" y="12850415"/>
          <a:ext cx="889000" cy="37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93523</xdr:rowOff>
    </xdr:from>
    <xdr:to>
      <xdr:col>45</xdr:col>
      <xdr:colOff>177800</xdr:colOff>
      <xdr:row>77</xdr:row>
      <xdr:rowOff>23048</xdr:rowOff>
    </xdr:to>
    <xdr:cxnSp macro="">
      <xdr:nvCxnSpPr>
        <xdr:cNvPr id="415" name="直線コネクタ 414"/>
        <xdr:cNvCxnSpPr/>
      </xdr:nvCxnSpPr>
      <xdr:spPr>
        <a:xfrm>
          <a:off x="7861300" y="13123723"/>
          <a:ext cx="889000" cy="10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137069</xdr:rowOff>
    </xdr:from>
    <xdr:to>
      <xdr:col>55</xdr:col>
      <xdr:colOff>50800</xdr:colOff>
      <xdr:row>70</xdr:row>
      <xdr:rowOff>67219</xdr:rowOff>
    </xdr:to>
    <xdr:sp macro="" textlink="">
      <xdr:nvSpPr>
        <xdr:cNvPr id="425" name="楕円 424"/>
        <xdr:cNvSpPr/>
      </xdr:nvSpPr>
      <xdr:spPr>
        <a:xfrm>
          <a:off x="10426700" y="119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90096</xdr:rowOff>
    </xdr:from>
    <xdr:ext cx="534377" cy="259045"/>
    <xdr:sp macro="" textlink="">
      <xdr:nvSpPr>
        <xdr:cNvPr id="426" name="普通建設事業費 （ うち新規整備　）該当値テキスト"/>
        <xdr:cNvSpPr txBox="1"/>
      </xdr:nvSpPr>
      <xdr:spPr>
        <a:xfrm>
          <a:off x="10528300" y="119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112315</xdr:rowOff>
    </xdr:from>
    <xdr:to>
      <xdr:col>50</xdr:col>
      <xdr:colOff>165100</xdr:colOff>
      <xdr:row>75</xdr:row>
      <xdr:rowOff>42465</xdr:rowOff>
    </xdr:to>
    <xdr:sp macro="" textlink="">
      <xdr:nvSpPr>
        <xdr:cNvPr id="427" name="楕円 426"/>
        <xdr:cNvSpPr/>
      </xdr:nvSpPr>
      <xdr:spPr>
        <a:xfrm>
          <a:off x="9588500" y="127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58992</xdr:rowOff>
    </xdr:from>
    <xdr:ext cx="534377" cy="259045"/>
    <xdr:sp macro="" textlink="">
      <xdr:nvSpPr>
        <xdr:cNvPr id="428" name="テキスト ボックス 427"/>
        <xdr:cNvSpPr txBox="1"/>
      </xdr:nvSpPr>
      <xdr:spPr>
        <a:xfrm>
          <a:off x="9372111" y="1257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143698</xdr:rowOff>
    </xdr:from>
    <xdr:to>
      <xdr:col>46</xdr:col>
      <xdr:colOff>38100</xdr:colOff>
      <xdr:row>77</xdr:row>
      <xdr:rowOff>73848</xdr:rowOff>
    </xdr:to>
    <xdr:sp macro="" textlink="">
      <xdr:nvSpPr>
        <xdr:cNvPr id="429" name="楕円 428"/>
        <xdr:cNvSpPr/>
      </xdr:nvSpPr>
      <xdr:spPr>
        <a:xfrm>
          <a:off x="8699500" y="131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64975</xdr:rowOff>
    </xdr:from>
    <xdr:ext cx="534377" cy="259045"/>
    <xdr:sp macro="" textlink="">
      <xdr:nvSpPr>
        <xdr:cNvPr id="430" name="テキスト ボックス 429"/>
        <xdr:cNvSpPr txBox="1"/>
      </xdr:nvSpPr>
      <xdr:spPr>
        <a:xfrm>
          <a:off x="8483111" y="132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42723</xdr:rowOff>
    </xdr:from>
    <xdr:to>
      <xdr:col>41</xdr:col>
      <xdr:colOff>101600</xdr:colOff>
      <xdr:row>76</xdr:row>
      <xdr:rowOff>144323</xdr:rowOff>
    </xdr:to>
    <xdr:sp macro="" textlink="">
      <xdr:nvSpPr>
        <xdr:cNvPr id="431" name="楕円 430"/>
        <xdr:cNvSpPr/>
      </xdr:nvSpPr>
      <xdr:spPr>
        <a:xfrm>
          <a:off x="7810500" y="130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135450</xdr:rowOff>
    </xdr:from>
    <xdr:ext cx="534377" cy="259045"/>
    <xdr:sp macro="" textlink="">
      <xdr:nvSpPr>
        <xdr:cNvPr id="432" name="テキスト ボックス 431"/>
        <xdr:cNvSpPr txBox="1"/>
      </xdr:nvSpPr>
      <xdr:spPr>
        <a:xfrm>
          <a:off x="7594111" y="131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120332</xdr:rowOff>
    </xdr:from>
    <xdr:to>
      <xdr:col>55</xdr:col>
      <xdr:colOff>0</xdr:colOff>
      <xdr:row>97</xdr:row>
      <xdr:rowOff>144565</xdr:rowOff>
    </xdr:to>
    <xdr:cxnSp macro="">
      <xdr:nvCxnSpPr>
        <xdr:cNvPr id="461" name="直線コネクタ 460"/>
        <xdr:cNvCxnSpPr/>
      </xdr:nvCxnSpPr>
      <xdr:spPr>
        <a:xfrm flipV="1">
          <a:off x="9639300" y="16750982"/>
          <a:ext cx="8382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157911</xdr:rowOff>
    </xdr:from>
    <xdr:to>
      <xdr:col>50</xdr:col>
      <xdr:colOff>114300</xdr:colOff>
      <xdr:row>97</xdr:row>
      <xdr:rowOff>144565</xdr:rowOff>
    </xdr:to>
    <xdr:cxnSp macro="">
      <xdr:nvCxnSpPr>
        <xdr:cNvPr id="464" name="直線コネクタ 463"/>
        <xdr:cNvCxnSpPr/>
      </xdr:nvCxnSpPr>
      <xdr:spPr>
        <a:xfrm>
          <a:off x="8750300" y="16617111"/>
          <a:ext cx="889000" cy="1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157911</xdr:rowOff>
    </xdr:from>
    <xdr:to>
      <xdr:col>45</xdr:col>
      <xdr:colOff>177800</xdr:colOff>
      <xdr:row>97</xdr:row>
      <xdr:rowOff>67450</xdr:rowOff>
    </xdr:to>
    <xdr:cxnSp macro="">
      <xdr:nvCxnSpPr>
        <xdr:cNvPr id="467" name="直線コネクタ 466"/>
        <xdr:cNvCxnSpPr/>
      </xdr:nvCxnSpPr>
      <xdr:spPr>
        <a:xfrm flipV="1">
          <a:off x="7861300" y="16617111"/>
          <a:ext cx="8890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20032</xdr:rowOff>
    </xdr:from>
    <xdr:ext cx="534377" cy="259045"/>
    <xdr:sp macro="" textlink="">
      <xdr:nvSpPr>
        <xdr:cNvPr id="469" name="テキスト ボックス 468"/>
        <xdr:cNvSpPr txBox="1"/>
      </xdr:nvSpPr>
      <xdr:spPr>
        <a:xfrm>
          <a:off x="8483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1" name="テキスト ボックス 470"/>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69532</xdr:rowOff>
    </xdr:from>
    <xdr:to>
      <xdr:col>55</xdr:col>
      <xdr:colOff>50800</xdr:colOff>
      <xdr:row>97</xdr:row>
      <xdr:rowOff>171132</xdr:rowOff>
    </xdr:to>
    <xdr:sp macro="" textlink="">
      <xdr:nvSpPr>
        <xdr:cNvPr id="477" name="楕円 476"/>
        <xdr:cNvSpPr/>
      </xdr:nvSpPr>
      <xdr:spPr>
        <a:xfrm>
          <a:off x="10426700" y="167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47959</xdr:rowOff>
    </xdr:from>
    <xdr:ext cx="534377" cy="259045"/>
    <xdr:sp macro="" textlink="">
      <xdr:nvSpPr>
        <xdr:cNvPr id="478" name="普通建設事業費 （ うち更新整備　）該当値テキスト"/>
        <xdr:cNvSpPr txBox="1"/>
      </xdr:nvSpPr>
      <xdr:spPr>
        <a:xfrm>
          <a:off x="10528300" y="166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93765</xdr:rowOff>
    </xdr:from>
    <xdr:to>
      <xdr:col>50</xdr:col>
      <xdr:colOff>165100</xdr:colOff>
      <xdr:row>98</xdr:row>
      <xdr:rowOff>23915</xdr:rowOff>
    </xdr:to>
    <xdr:sp macro="" textlink="">
      <xdr:nvSpPr>
        <xdr:cNvPr id="479" name="楕円 478"/>
        <xdr:cNvSpPr/>
      </xdr:nvSpPr>
      <xdr:spPr>
        <a:xfrm>
          <a:off x="9588500" y="167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15042</xdr:rowOff>
    </xdr:from>
    <xdr:ext cx="534377" cy="259045"/>
    <xdr:sp macro="" textlink="">
      <xdr:nvSpPr>
        <xdr:cNvPr id="480" name="テキスト ボックス 479"/>
        <xdr:cNvSpPr txBox="1"/>
      </xdr:nvSpPr>
      <xdr:spPr>
        <a:xfrm>
          <a:off x="9372111" y="1681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107111</xdr:rowOff>
    </xdr:from>
    <xdr:to>
      <xdr:col>46</xdr:col>
      <xdr:colOff>38100</xdr:colOff>
      <xdr:row>97</xdr:row>
      <xdr:rowOff>37261</xdr:rowOff>
    </xdr:to>
    <xdr:sp macro="" textlink="">
      <xdr:nvSpPr>
        <xdr:cNvPr id="481" name="楕円 480"/>
        <xdr:cNvSpPr/>
      </xdr:nvSpPr>
      <xdr:spPr>
        <a:xfrm>
          <a:off x="8699500" y="165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53788</xdr:rowOff>
    </xdr:from>
    <xdr:ext cx="534377" cy="259045"/>
    <xdr:sp macro="" textlink="">
      <xdr:nvSpPr>
        <xdr:cNvPr id="482" name="テキスト ボックス 481"/>
        <xdr:cNvSpPr txBox="1"/>
      </xdr:nvSpPr>
      <xdr:spPr>
        <a:xfrm>
          <a:off x="8483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16650</xdr:rowOff>
    </xdr:from>
    <xdr:to>
      <xdr:col>41</xdr:col>
      <xdr:colOff>101600</xdr:colOff>
      <xdr:row>97</xdr:row>
      <xdr:rowOff>118250</xdr:rowOff>
    </xdr:to>
    <xdr:sp macro="" textlink="">
      <xdr:nvSpPr>
        <xdr:cNvPr id="483" name="楕円 482"/>
        <xdr:cNvSpPr/>
      </xdr:nvSpPr>
      <xdr:spPr>
        <a:xfrm>
          <a:off x="7810500" y="166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134777</xdr:rowOff>
    </xdr:from>
    <xdr:ext cx="534377" cy="259045"/>
    <xdr:sp macro="" textlink="">
      <xdr:nvSpPr>
        <xdr:cNvPr id="484" name="テキスト ボックス 483"/>
        <xdr:cNvSpPr txBox="1"/>
      </xdr:nvSpPr>
      <xdr:spPr>
        <a:xfrm>
          <a:off x="7594111" y="164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137414</xdr:rowOff>
    </xdr:from>
    <xdr:to>
      <xdr:col>85</xdr:col>
      <xdr:colOff>127000</xdr:colOff>
      <xdr:row>39</xdr:row>
      <xdr:rowOff>64915</xdr:rowOff>
    </xdr:to>
    <xdr:cxnSp macro="">
      <xdr:nvCxnSpPr>
        <xdr:cNvPr id="515" name="直線コネクタ 514"/>
        <xdr:cNvCxnSpPr/>
      </xdr:nvCxnSpPr>
      <xdr:spPr>
        <a:xfrm>
          <a:off x="15481300" y="6652514"/>
          <a:ext cx="8382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137414</xdr:rowOff>
    </xdr:from>
    <xdr:to>
      <xdr:col>81</xdr:col>
      <xdr:colOff>50800</xdr:colOff>
      <xdr:row>39</xdr:row>
      <xdr:rowOff>81244</xdr:rowOff>
    </xdr:to>
    <xdr:cxnSp macro="">
      <xdr:nvCxnSpPr>
        <xdr:cNvPr id="518" name="直線コネクタ 517"/>
        <xdr:cNvCxnSpPr/>
      </xdr:nvCxnSpPr>
      <xdr:spPr>
        <a:xfrm flipV="1">
          <a:off x="14592300" y="6652514"/>
          <a:ext cx="8890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23440</xdr:rowOff>
    </xdr:from>
    <xdr:to>
      <xdr:col>76</xdr:col>
      <xdr:colOff>114300</xdr:colOff>
      <xdr:row>39</xdr:row>
      <xdr:rowOff>81244</xdr:rowOff>
    </xdr:to>
    <xdr:cxnSp macro="">
      <xdr:nvCxnSpPr>
        <xdr:cNvPr id="521" name="直線コネクタ 520"/>
        <xdr:cNvCxnSpPr/>
      </xdr:nvCxnSpPr>
      <xdr:spPr>
        <a:xfrm>
          <a:off x="13703300" y="6709990"/>
          <a:ext cx="889000" cy="5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23440</xdr:rowOff>
    </xdr:from>
    <xdr:to>
      <xdr:col>71</xdr:col>
      <xdr:colOff>177800</xdr:colOff>
      <xdr:row>39</xdr:row>
      <xdr:rowOff>75692</xdr:rowOff>
    </xdr:to>
    <xdr:cxnSp macro="">
      <xdr:nvCxnSpPr>
        <xdr:cNvPr id="524" name="直線コネクタ 523"/>
        <xdr:cNvCxnSpPr/>
      </xdr:nvCxnSpPr>
      <xdr:spPr>
        <a:xfrm flipV="1">
          <a:off x="12814300" y="670999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14115</xdr:rowOff>
    </xdr:from>
    <xdr:to>
      <xdr:col>85</xdr:col>
      <xdr:colOff>177800</xdr:colOff>
      <xdr:row>39</xdr:row>
      <xdr:rowOff>115715</xdr:rowOff>
    </xdr:to>
    <xdr:sp macro="" textlink="">
      <xdr:nvSpPr>
        <xdr:cNvPr id="534" name="楕円 533"/>
        <xdr:cNvSpPr/>
      </xdr:nvSpPr>
      <xdr:spPr>
        <a:xfrm>
          <a:off x="162687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100492</xdr:rowOff>
    </xdr:from>
    <xdr:ext cx="378565" cy="259045"/>
    <xdr:sp macro="" textlink="">
      <xdr:nvSpPr>
        <xdr:cNvPr id="535" name="災害復旧事業費該当値テキスト"/>
        <xdr:cNvSpPr txBox="1"/>
      </xdr:nvSpPr>
      <xdr:spPr>
        <a:xfrm>
          <a:off x="16370300" y="661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86614</xdr:rowOff>
    </xdr:from>
    <xdr:to>
      <xdr:col>81</xdr:col>
      <xdr:colOff>101600</xdr:colOff>
      <xdr:row>39</xdr:row>
      <xdr:rowOff>16764</xdr:rowOff>
    </xdr:to>
    <xdr:sp macro="" textlink="">
      <xdr:nvSpPr>
        <xdr:cNvPr id="536" name="楕円 535"/>
        <xdr:cNvSpPr/>
      </xdr:nvSpPr>
      <xdr:spPr>
        <a:xfrm>
          <a:off x="1543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7891</xdr:rowOff>
    </xdr:from>
    <xdr:ext cx="378565" cy="259045"/>
    <xdr:sp macro="" textlink="">
      <xdr:nvSpPr>
        <xdr:cNvPr id="537" name="テキスト ボックス 536"/>
        <xdr:cNvSpPr txBox="1"/>
      </xdr:nvSpPr>
      <xdr:spPr>
        <a:xfrm>
          <a:off x="15292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30444</xdr:rowOff>
    </xdr:from>
    <xdr:to>
      <xdr:col>76</xdr:col>
      <xdr:colOff>165100</xdr:colOff>
      <xdr:row>39</xdr:row>
      <xdr:rowOff>132044</xdr:rowOff>
    </xdr:to>
    <xdr:sp macro="" textlink="">
      <xdr:nvSpPr>
        <xdr:cNvPr id="538" name="楕円 537"/>
        <xdr:cNvSpPr/>
      </xdr:nvSpPr>
      <xdr:spPr>
        <a:xfrm>
          <a:off x="145415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123171</xdr:rowOff>
    </xdr:from>
    <xdr:ext cx="313932" cy="259045"/>
    <xdr:sp macro="" textlink="">
      <xdr:nvSpPr>
        <xdr:cNvPr id="539" name="テキスト ボックス 538"/>
        <xdr:cNvSpPr txBox="1"/>
      </xdr:nvSpPr>
      <xdr:spPr>
        <a:xfrm>
          <a:off x="14435333" y="6809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144090</xdr:rowOff>
    </xdr:from>
    <xdr:to>
      <xdr:col>72</xdr:col>
      <xdr:colOff>38100</xdr:colOff>
      <xdr:row>39</xdr:row>
      <xdr:rowOff>74240</xdr:rowOff>
    </xdr:to>
    <xdr:sp macro="" textlink="">
      <xdr:nvSpPr>
        <xdr:cNvPr id="540" name="楕円 539"/>
        <xdr:cNvSpPr/>
      </xdr:nvSpPr>
      <xdr:spPr>
        <a:xfrm>
          <a:off x="136525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65367</xdr:rowOff>
    </xdr:from>
    <xdr:ext cx="378565" cy="259045"/>
    <xdr:sp macro="" textlink="">
      <xdr:nvSpPr>
        <xdr:cNvPr id="541" name="テキスト ボックス 540"/>
        <xdr:cNvSpPr txBox="1"/>
      </xdr:nvSpPr>
      <xdr:spPr>
        <a:xfrm>
          <a:off x="13514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24892</xdr:rowOff>
    </xdr:from>
    <xdr:to>
      <xdr:col>67</xdr:col>
      <xdr:colOff>101600</xdr:colOff>
      <xdr:row>39</xdr:row>
      <xdr:rowOff>126492</xdr:rowOff>
    </xdr:to>
    <xdr:sp macro="" textlink="">
      <xdr:nvSpPr>
        <xdr:cNvPr id="542" name="楕円 541"/>
        <xdr:cNvSpPr/>
      </xdr:nvSpPr>
      <xdr:spPr>
        <a:xfrm>
          <a:off x="12763500" y="67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117619</xdr:rowOff>
    </xdr:from>
    <xdr:ext cx="313932" cy="259045"/>
    <xdr:sp macro="" textlink="">
      <xdr:nvSpPr>
        <xdr:cNvPr id="543" name="テキスト ボックス 542"/>
        <xdr:cNvSpPr txBox="1"/>
      </xdr:nvSpPr>
      <xdr:spPr>
        <a:xfrm>
          <a:off x="12657333" y="6804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114040</xdr:rowOff>
    </xdr:from>
    <xdr:to>
      <xdr:col>85</xdr:col>
      <xdr:colOff>127000</xdr:colOff>
      <xdr:row>73</xdr:row>
      <xdr:rowOff>124708</xdr:rowOff>
    </xdr:to>
    <xdr:cxnSp macro="">
      <xdr:nvCxnSpPr>
        <xdr:cNvPr id="621" name="直線コネクタ 620"/>
        <xdr:cNvCxnSpPr/>
      </xdr:nvCxnSpPr>
      <xdr:spPr>
        <a:xfrm flipV="1">
          <a:off x="15481300" y="12458440"/>
          <a:ext cx="8382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2"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169532</xdr:rowOff>
    </xdr:from>
    <xdr:to>
      <xdr:col>81</xdr:col>
      <xdr:colOff>50800</xdr:colOff>
      <xdr:row>73</xdr:row>
      <xdr:rowOff>124708</xdr:rowOff>
    </xdr:to>
    <xdr:cxnSp macro="">
      <xdr:nvCxnSpPr>
        <xdr:cNvPr id="624" name="直線コネクタ 623"/>
        <xdr:cNvCxnSpPr/>
      </xdr:nvCxnSpPr>
      <xdr:spPr>
        <a:xfrm>
          <a:off x="14592300" y="12342482"/>
          <a:ext cx="889000" cy="29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6" name="テキスト ボックス 625"/>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169532</xdr:rowOff>
    </xdr:from>
    <xdr:to>
      <xdr:col>76</xdr:col>
      <xdr:colOff>114300</xdr:colOff>
      <xdr:row>73</xdr:row>
      <xdr:rowOff>18104</xdr:rowOff>
    </xdr:to>
    <xdr:cxnSp macro="">
      <xdr:nvCxnSpPr>
        <xdr:cNvPr id="627" name="直線コネクタ 626"/>
        <xdr:cNvCxnSpPr/>
      </xdr:nvCxnSpPr>
      <xdr:spPr>
        <a:xfrm flipV="1">
          <a:off x="13703300" y="12342482"/>
          <a:ext cx="889000" cy="19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29" name="テキスト ボックス 628"/>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8560</xdr:rowOff>
    </xdr:from>
    <xdr:to>
      <xdr:col>71</xdr:col>
      <xdr:colOff>177800</xdr:colOff>
      <xdr:row>73</xdr:row>
      <xdr:rowOff>18104</xdr:rowOff>
    </xdr:to>
    <xdr:cxnSp macro="">
      <xdr:nvCxnSpPr>
        <xdr:cNvPr id="630" name="直線コネクタ 629"/>
        <xdr:cNvCxnSpPr/>
      </xdr:nvCxnSpPr>
      <xdr:spPr>
        <a:xfrm>
          <a:off x="12814300" y="12524410"/>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2" name="テキスト ボックス 631"/>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4" name="テキスト ボックス 633"/>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63240</xdr:rowOff>
    </xdr:from>
    <xdr:to>
      <xdr:col>85</xdr:col>
      <xdr:colOff>177800</xdr:colOff>
      <xdr:row>72</xdr:row>
      <xdr:rowOff>164840</xdr:rowOff>
    </xdr:to>
    <xdr:sp macro="" textlink="">
      <xdr:nvSpPr>
        <xdr:cNvPr id="640" name="楕円 639"/>
        <xdr:cNvSpPr/>
      </xdr:nvSpPr>
      <xdr:spPr>
        <a:xfrm>
          <a:off x="16268700" y="124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86117</xdr:rowOff>
    </xdr:from>
    <xdr:ext cx="534377" cy="259045"/>
    <xdr:sp macro="" textlink="">
      <xdr:nvSpPr>
        <xdr:cNvPr id="641" name="公債費該当値テキスト"/>
        <xdr:cNvSpPr txBox="1"/>
      </xdr:nvSpPr>
      <xdr:spPr>
        <a:xfrm>
          <a:off x="16370300" y="122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73908</xdr:rowOff>
    </xdr:from>
    <xdr:to>
      <xdr:col>81</xdr:col>
      <xdr:colOff>101600</xdr:colOff>
      <xdr:row>74</xdr:row>
      <xdr:rowOff>4058</xdr:rowOff>
    </xdr:to>
    <xdr:sp macro="" textlink="">
      <xdr:nvSpPr>
        <xdr:cNvPr id="642" name="楕円 641"/>
        <xdr:cNvSpPr/>
      </xdr:nvSpPr>
      <xdr:spPr>
        <a:xfrm>
          <a:off x="15430500" y="125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20585</xdr:rowOff>
    </xdr:from>
    <xdr:ext cx="534377" cy="259045"/>
    <xdr:sp macro="" textlink="">
      <xdr:nvSpPr>
        <xdr:cNvPr id="643" name="テキスト ボックス 642"/>
        <xdr:cNvSpPr txBox="1"/>
      </xdr:nvSpPr>
      <xdr:spPr>
        <a:xfrm>
          <a:off x="15214111" y="1236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118732</xdr:rowOff>
    </xdr:from>
    <xdr:to>
      <xdr:col>76</xdr:col>
      <xdr:colOff>165100</xdr:colOff>
      <xdr:row>72</xdr:row>
      <xdr:rowOff>48882</xdr:rowOff>
    </xdr:to>
    <xdr:sp macro="" textlink="">
      <xdr:nvSpPr>
        <xdr:cNvPr id="644" name="楕円 643"/>
        <xdr:cNvSpPr/>
      </xdr:nvSpPr>
      <xdr:spPr>
        <a:xfrm>
          <a:off x="14541500" y="122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65409</xdr:rowOff>
    </xdr:from>
    <xdr:ext cx="534377" cy="259045"/>
    <xdr:sp macro="" textlink="">
      <xdr:nvSpPr>
        <xdr:cNvPr id="645" name="テキスト ボックス 644"/>
        <xdr:cNvSpPr txBox="1"/>
      </xdr:nvSpPr>
      <xdr:spPr>
        <a:xfrm>
          <a:off x="14325111" y="120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138754</xdr:rowOff>
    </xdr:from>
    <xdr:to>
      <xdr:col>72</xdr:col>
      <xdr:colOff>38100</xdr:colOff>
      <xdr:row>73</xdr:row>
      <xdr:rowOff>68904</xdr:rowOff>
    </xdr:to>
    <xdr:sp macro="" textlink="">
      <xdr:nvSpPr>
        <xdr:cNvPr id="646" name="楕円 645"/>
        <xdr:cNvSpPr/>
      </xdr:nvSpPr>
      <xdr:spPr>
        <a:xfrm>
          <a:off x="13652500" y="124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85431</xdr:rowOff>
    </xdr:from>
    <xdr:ext cx="534377" cy="259045"/>
    <xdr:sp macro="" textlink="">
      <xdr:nvSpPr>
        <xdr:cNvPr id="647" name="テキスト ボックス 646"/>
        <xdr:cNvSpPr txBox="1"/>
      </xdr:nvSpPr>
      <xdr:spPr>
        <a:xfrm>
          <a:off x="13436111" y="122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129210</xdr:rowOff>
    </xdr:from>
    <xdr:to>
      <xdr:col>67</xdr:col>
      <xdr:colOff>101600</xdr:colOff>
      <xdr:row>73</xdr:row>
      <xdr:rowOff>59360</xdr:rowOff>
    </xdr:to>
    <xdr:sp macro="" textlink="">
      <xdr:nvSpPr>
        <xdr:cNvPr id="648" name="楕円 647"/>
        <xdr:cNvSpPr/>
      </xdr:nvSpPr>
      <xdr:spPr>
        <a:xfrm>
          <a:off x="12763500" y="124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75887</xdr:rowOff>
    </xdr:from>
    <xdr:ext cx="534377" cy="259045"/>
    <xdr:sp macro="" textlink="">
      <xdr:nvSpPr>
        <xdr:cNvPr id="649" name="テキスト ボックス 648"/>
        <xdr:cNvSpPr txBox="1"/>
      </xdr:nvSpPr>
      <xdr:spPr>
        <a:xfrm>
          <a:off x="12547111" y="1224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151092</xdr:rowOff>
    </xdr:from>
    <xdr:to>
      <xdr:col>85</xdr:col>
      <xdr:colOff>127000</xdr:colOff>
      <xdr:row>99</xdr:row>
      <xdr:rowOff>24341</xdr:rowOff>
    </xdr:to>
    <xdr:cxnSp macro="">
      <xdr:nvCxnSpPr>
        <xdr:cNvPr id="678" name="直線コネクタ 677"/>
        <xdr:cNvCxnSpPr/>
      </xdr:nvCxnSpPr>
      <xdr:spPr>
        <a:xfrm>
          <a:off x="15481300" y="16953192"/>
          <a:ext cx="838200" cy="4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151092</xdr:rowOff>
    </xdr:from>
    <xdr:to>
      <xdr:col>81</xdr:col>
      <xdr:colOff>50800</xdr:colOff>
      <xdr:row>99</xdr:row>
      <xdr:rowOff>33958</xdr:rowOff>
    </xdr:to>
    <xdr:cxnSp macro="">
      <xdr:nvCxnSpPr>
        <xdr:cNvPr id="681" name="直線コネクタ 680"/>
        <xdr:cNvCxnSpPr/>
      </xdr:nvCxnSpPr>
      <xdr:spPr>
        <a:xfrm flipV="1">
          <a:off x="14592300" y="16953192"/>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2997</xdr:rowOff>
    </xdr:from>
    <xdr:to>
      <xdr:col>76</xdr:col>
      <xdr:colOff>114300</xdr:colOff>
      <xdr:row>99</xdr:row>
      <xdr:rowOff>33958</xdr:rowOff>
    </xdr:to>
    <xdr:cxnSp macro="">
      <xdr:nvCxnSpPr>
        <xdr:cNvPr id="684" name="直線コネクタ 683"/>
        <xdr:cNvCxnSpPr/>
      </xdr:nvCxnSpPr>
      <xdr:spPr>
        <a:xfrm>
          <a:off x="13703300" y="16976547"/>
          <a:ext cx="889000" cy="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121275</xdr:rowOff>
    </xdr:from>
    <xdr:to>
      <xdr:col>71</xdr:col>
      <xdr:colOff>177800</xdr:colOff>
      <xdr:row>99</xdr:row>
      <xdr:rowOff>2997</xdr:rowOff>
    </xdr:to>
    <xdr:cxnSp macro="">
      <xdr:nvCxnSpPr>
        <xdr:cNvPr id="687" name="直線コネクタ 686"/>
        <xdr:cNvCxnSpPr/>
      </xdr:nvCxnSpPr>
      <xdr:spPr>
        <a:xfrm>
          <a:off x="12814300" y="16923375"/>
          <a:ext cx="8890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144991</xdr:rowOff>
    </xdr:from>
    <xdr:to>
      <xdr:col>85</xdr:col>
      <xdr:colOff>177800</xdr:colOff>
      <xdr:row>99</xdr:row>
      <xdr:rowOff>75141</xdr:rowOff>
    </xdr:to>
    <xdr:sp macro="" textlink="">
      <xdr:nvSpPr>
        <xdr:cNvPr id="697" name="楕円 696"/>
        <xdr:cNvSpPr/>
      </xdr:nvSpPr>
      <xdr:spPr>
        <a:xfrm>
          <a:off x="16268700" y="169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59918</xdr:rowOff>
    </xdr:from>
    <xdr:ext cx="469744" cy="259045"/>
    <xdr:sp macro="" textlink="">
      <xdr:nvSpPr>
        <xdr:cNvPr id="698" name="積立金該当値テキスト"/>
        <xdr:cNvSpPr txBox="1"/>
      </xdr:nvSpPr>
      <xdr:spPr>
        <a:xfrm>
          <a:off x="16370300" y="1686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100292</xdr:rowOff>
    </xdr:from>
    <xdr:to>
      <xdr:col>81</xdr:col>
      <xdr:colOff>101600</xdr:colOff>
      <xdr:row>99</xdr:row>
      <xdr:rowOff>30442</xdr:rowOff>
    </xdr:to>
    <xdr:sp macro="" textlink="">
      <xdr:nvSpPr>
        <xdr:cNvPr id="699" name="楕円 698"/>
        <xdr:cNvSpPr/>
      </xdr:nvSpPr>
      <xdr:spPr>
        <a:xfrm>
          <a:off x="15430500" y="169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21569</xdr:rowOff>
    </xdr:from>
    <xdr:ext cx="469744" cy="259045"/>
    <xdr:sp macro="" textlink="">
      <xdr:nvSpPr>
        <xdr:cNvPr id="700" name="テキスト ボックス 699"/>
        <xdr:cNvSpPr txBox="1"/>
      </xdr:nvSpPr>
      <xdr:spPr>
        <a:xfrm>
          <a:off x="15246428" y="1699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154608</xdr:rowOff>
    </xdr:from>
    <xdr:to>
      <xdr:col>76</xdr:col>
      <xdr:colOff>165100</xdr:colOff>
      <xdr:row>99</xdr:row>
      <xdr:rowOff>84758</xdr:rowOff>
    </xdr:to>
    <xdr:sp macro="" textlink="">
      <xdr:nvSpPr>
        <xdr:cNvPr id="701" name="楕円 700"/>
        <xdr:cNvSpPr/>
      </xdr:nvSpPr>
      <xdr:spPr>
        <a:xfrm>
          <a:off x="14541500" y="169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75885</xdr:rowOff>
    </xdr:from>
    <xdr:ext cx="469744" cy="259045"/>
    <xdr:sp macro="" textlink="">
      <xdr:nvSpPr>
        <xdr:cNvPr id="702" name="テキスト ボックス 701"/>
        <xdr:cNvSpPr txBox="1"/>
      </xdr:nvSpPr>
      <xdr:spPr>
        <a:xfrm>
          <a:off x="14357428" y="1704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123647</xdr:rowOff>
    </xdr:from>
    <xdr:to>
      <xdr:col>72</xdr:col>
      <xdr:colOff>38100</xdr:colOff>
      <xdr:row>99</xdr:row>
      <xdr:rowOff>53797</xdr:rowOff>
    </xdr:to>
    <xdr:sp macro="" textlink="">
      <xdr:nvSpPr>
        <xdr:cNvPr id="703" name="楕円 702"/>
        <xdr:cNvSpPr/>
      </xdr:nvSpPr>
      <xdr:spPr>
        <a:xfrm>
          <a:off x="13652500" y="169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44924</xdr:rowOff>
    </xdr:from>
    <xdr:ext cx="469744" cy="259045"/>
    <xdr:sp macro="" textlink="">
      <xdr:nvSpPr>
        <xdr:cNvPr id="704" name="テキスト ボックス 703"/>
        <xdr:cNvSpPr txBox="1"/>
      </xdr:nvSpPr>
      <xdr:spPr>
        <a:xfrm>
          <a:off x="13468428" y="1701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70475</xdr:rowOff>
    </xdr:from>
    <xdr:to>
      <xdr:col>67</xdr:col>
      <xdr:colOff>101600</xdr:colOff>
      <xdr:row>99</xdr:row>
      <xdr:rowOff>625</xdr:rowOff>
    </xdr:to>
    <xdr:sp macro="" textlink="">
      <xdr:nvSpPr>
        <xdr:cNvPr id="705" name="楕円 704"/>
        <xdr:cNvSpPr/>
      </xdr:nvSpPr>
      <xdr:spPr>
        <a:xfrm>
          <a:off x="12763500" y="168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163202</xdr:rowOff>
    </xdr:from>
    <xdr:ext cx="534377" cy="259045"/>
    <xdr:sp macro="" textlink="">
      <xdr:nvSpPr>
        <xdr:cNvPr id="706" name="テキスト ボックス 705"/>
        <xdr:cNvSpPr txBox="1"/>
      </xdr:nvSpPr>
      <xdr:spPr>
        <a:xfrm>
          <a:off x="12547111" y="169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131013</xdr:rowOff>
    </xdr:from>
    <xdr:to>
      <xdr:col>116</xdr:col>
      <xdr:colOff>63500</xdr:colOff>
      <xdr:row>58</xdr:row>
      <xdr:rowOff>131764</xdr:rowOff>
    </xdr:to>
    <xdr:cxnSp macro="">
      <xdr:nvCxnSpPr>
        <xdr:cNvPr id="796" name="直線コネクタ 795"/>
        <xdr:cNvCxnSpPr/>
      </xdr:nvCxnSpPr>
      <xdr:spPr>
        <a:xfrm>
          <a:off x="21323300" y="10075113"/>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64780</xdr:rowOff>
    </xdr:from>
    <xdr:ext cx="469744" cy="259045"/>
    <xdr:sp macro="" textlink="">
      <xdr:nvSpPr>
        <xdr:cNvPr id="797" name="貸付金平均値テキスト"/>
        <xdr:cNvSpPr txBox="1"/>
      </xdr:nvSpPr>
      <xdr:spPr>
        <a:xfrm>
          <a:off x="22212300" y="10008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130654</xdr:rowOff>
    </xdr:from>
    <xdr:to>
      <xdr:col>111</xdr:col>
      <xdr:colOff>177800</xdr:colOff>
      <xdr:row>58</xdr:row>
      <xdr:rowOff>131013</xdr:rowOff>
    </xdr:to>
    <xdr:cxnSp macro="">
      <xdr:nvCxnSpPr>
        <xdr:cNvPr id="799" name="直線コネクタ 798"/>
        <xdr:cNvCxnSpPr/>
      </xdr:nvCxnSpPr>
      <xdr:spPr>
        <a:xfrm>
          <a:off x="20434300" y="1007475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13378</xdr:rowOff>
    </xdr:from>
    <xdr:ext cx="469744" cy="259045"/>
    <xdr:sp macro="" textlink="">
      <xdr:nvSpPr>
        <xdr:cNvPr id="801" name="テキスト ボックス 800"/>
        <xdr:cNvSpPr txBox="1"/>
      </xdr:nvSpPr>
      <xdr:spPr>
        <a:xfrm>
          <a:off x="21088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9169</xdr:rowOff>
    </xdr:from>
    <xdr:to>
      <xdr:col>107</xdr:col>
      <xdr:colOff>50800</xdr:colOff>
      <xdr:row>58</xdr:row>
      <xdr:rowOff>130654</xdr:rowOff>
    </xdr:to>
    <xdr:cxnSp macro="">
      <xdr:nvCxnSpPr>
        <xdr:cNvPr id="802" name="直線コネクタ 801"/>
        <xdr:cNvCxnSpPr/>
      </xdr:nvCxnSpPr>
      <xdr:spPr>
        <a:xfrm>
          <a:off x="19545300" y="9781819"/>
          <a:ext cx="889000" cy="29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33397</xdr:rowOff>
    </xdr:from>
    <xdr:ext cx="469744" cy="259045"/>
    <xdr:sp macro="" textlink="">
      <xdr:nvSpPr>
        <xdr:cNvPr id="804" name="テキスト ボックス 803"/>
        <xdr:cNvSpPr txBox="1"/>
      </xdr:nvSpPr>
      <xdr:spPr>
        <a:xfrm>
          <a:off x="20199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9169</xdr:rowOff>
    </xdr:from>
    <xdr:to>
      <xdr:col>102</xdr:col>
      <xdr:colOff>114300</xdr:colOff>
      <xdr:row>58</xdr:row>
      <xdr:rowOff>130229</xdr:rowOff>
    </xdr:to>
    <xdr:cxnSp macro="">
      <xdr:nvCxnSpPr>
        <xdr:cNvPr id="805" name="直線コネクタ 804"/>
        <xdr:cNvCxnSpPr/>
      </xdr:nvCxnSpPr>
      <xdr:spPr>
        <a:xfrm flipV="1">
          <a:off x="18656300" y="9781819"/>
          <a:ext cx="889000" cy="29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118109</xdr:rowOff>
    </xdr:from>
    <xdr:ext cx="469744" cy="259045"/>
    <xdr:sp macro="" textlink="">
      <xdr:nvSpPr>
        <xdr:cNvPr id="807" name="テキスト ボックス 806"/>
        <xdr:cNvSpPr txBox="1"/>
      </xdr:nvSpPr>
      <xdr:spPr>
        <a:xfrm>
          <a:off x="19310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80964</xdr:rowOff>
    </xdr:from>
    <xdr:to>
      <xdr:col>116</xdr:col>
      <xdr:colOff>114300</xdr:colOff>
      <xdr:row>59</xdr:row>
      <xdr:rowOff>11114</xdr:rowOff>
    </xdr:to>
    <xdr:sp macro="" textlink="">
      <xdr:nvSpPr>
        <xdr:cNvPr id="815" name="楕円 814"/>
        <xdr:cNvSpPr/>
      </xdr:nvSpPr>
      <xdr:spPr>
        <a:xfrm>
          <a:off x="22110700" y="100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103841</xdr:rowOff>
    </xdr:from>
    <xdr:ext cx="469744" cy="259045"/>
    <xdr:sp macro="" textlink="">
      <xdr:nvSpPr>
        <xdr:cNvPr id="816" name="貸付金該当値テキスト"/>
        <xdr:cNvSpPr txBox="1"/>
      </xdr:nvSpPr>
      <xdr:spPr>
        <a:xfrm>
          <a:off x="22212300" y="987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80213</xdr:rowOff>
    </xdr:from>
    <xdr:to>
      <xdr:col>112</xdr:col>
      <xdr:colOff>38100</xdr:colOff>
      <xdr:row>59</xdr:row>
      <xdr:rowOff>10363</xdr:rowOff>
    </xdr:to>
    <xdr:sp macro="" textlink="">
      <xdr:nvSpPr>
        <xdr:cNvPr id="817" name="楕円 816"/>
        <xdr:cNvSpPr/>
      </xdr:nvSpPr>
      <xdr:spPr>
        <a:xfrm>
          <a:off x="21272500" y="100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26890</xdr:rowOff>
    </xdr:from>
    <xdr:ext cx="469744" cy="259045"/>
    <xdr:sp macro="" textlink="">
      <xdr:nvSpPr>
        <xdr:cNvPr id="818" name="テキスト ボックス 817"/>
        <xdr:cNvSpPr txBox="1"/>
      </xdr:nvSpPr>
      <xdr:spPr>
        <a:xfrm>
          <a:off x="21088428" y="979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79854</xdr:rowOff>
    </xdr:from>
    <xdr:to>
      <xdr:col>107</xdr:col>
      <xdr:colOff>101600</xdr:colOff>
      <xdr:row>59</xdr:row>
      <xdr:rowOff>10004</xdr:rowOff>
    </xdr:to>
    <xdr:sp macro="" textlink="">
      <xdr:nvSpPr>
        <xdr:cNvPr id="819" name="楕円 818"/>
        <xdr:cNvSpPr/>
      </xdr:nvSpPr>
      <xdr:spPr>
        <a:xfrm>
          <a:off x="20383500" y="100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26531</xdr:rowOff>
    </xdr:from>
    <xdr:ext cx="469744" cy="259045"/>
    <xdr:sp macro="" textlink="">
      <xdr:nvSpPr>
        <xdr:cNvPr id="820" name="テキスト ボックス 819"/>
        <xdr:cNvSpPr txBox="1"/>
      </xdr:nvSpPr>
      <xdr:spPr>
        <a:xfrm>
          <a:off x="20199428" y="979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129819</xdr:rowOff>
    </xdr:from>
    <xdr:to>
      <xdr:col>102</xdr:col>
      <xdr:colOff>165100</xdr:colOff>
      <xdr:row>57</xdr:row>
      <xdr:rowOff>59969</xdr:rowOff>
    </xdr:to>
    <xdr:sp macro="" textlink="">
      <xdr:nvSpPr>
        <xdr:cNvPr id="821" name="楕円 820"/>
        <xdr:cNvSpPr/>
      </xdr:nvSpPr>
      <xdr:spPr>
        <a:xfrm>
          <a:off x="19494500" y="97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76496</xdr:rowOff>
    </xdr:from>
    <xdr:ext cx="534377" cy="259045"/>
    <xdr:sp macro="" textlink="">
      <xdr:nvSpPr>
        <xdr:cNvPr id="822" name="テキスト ボックス 821"/>
        <xdr:cNvSpPr txBox="1"/>
      </xdr:nvSpPr>
      <xdr:spPr>
        <a:xfrm>
          <a:off x="19278111" y="9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79429</xdr:rowOff>
    </xdr:from>
    <xdr:to>
      <xdr:col>98</xdr:col>
      <xdr:colOff>38100</xdr:colOff>
      <xdr:row>59</xdr:row>
      <xdr:rowOff>9579</xdr:rowOff>
    </xdr:to>
    <xdr:sp macro="" textlink="">
      <xdr:nvSpPr>
        <xdr:cNvPr id="823" name="楕円 822"/>
        <xdr:cNvSpPr/>
      </xdr:nvSpPr>
      <xdr:spPr>
        <a:xfrm>
          <a:off x="18605500" y="1002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706</xdr:rowOff>
    </xdr:from>
    <xdr:ext cx="469744" cy="259045"/>
    <xdr:sp macro="" textlink="">
      <xdr:nvSpPr>
        <xdr:cNvPr id="824" name="テキスト ボックス 823"/>
        <xdr:cNvSpPr txBox="1"/>
      </xdr:nvSpPr>
      <xdr:spPr>
        <a:xfrm>
          <a:off x="18421428" y="1011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90665</xdr:rowOff>
    </xdr:from>
    <xdr:to>
      <xdr:col>116</xdr:col>
      <xdr:colOff>63500</xdr:colOff>
      <xdr:row>73</xdr:row>
      <xdr:rowOff>145796</xdr:rowOff>
    </xdr:to>
    <xdr:cxnSp macro="">
      <xdr:nvCxnSpPr>
        <xdr:cNvPr id="854" name="直線コネクタ 853"/>
        <xdr:cNvCxnSpPr/>
      </xdr:nvCxnSpPr>
      <xdr:spPr>
        <a:xfrm>
          <a:off x="21323300" y="12606515"/>
          <a:ext cx="8382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5" name="繰出金平均値テキスト"/>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90665</xdr:rowOff>
    </xdr:from>
    <xdr:to>
      <xdr:col>111</xdr:col>
      <xdr:colOff>177800</xdr:colOff>
      <xdr:row>73</xdr:row>
      <xdr:rowOff>140271</xdr:rowOff>
    </xdr:to>
    <xdr:cxnSp macro="">
      <xdr:nvCxnSpPr>
        <xdr:cNvPr id="857" name="直線コネクタ 856"/>
        <xdr:cNvCxnSpPr/>
      </xdr:nvCxnSpPr>
      <xdr:spPr>
        <a:xfrm flipV="1">
          <a:off x="20434300" y="12606515"/>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9" name="テキスト ボックス 858"/>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107924</xdr:rowOff>
    </xdr:from>
    <xdr:to>
      <xdr:col>107</xdr:col>
      <xdr:colOff>50800</xdr:colOff>
      <xdr:row>73</xdr:row>
      <xdr:rowOff>140271</xdr:rowOff>
    </xdr:to>
    <xdr:cxnSp macro="">
      <xdr:nvCxnSpPr>
        <xdr:cNvPr id="860" name="直線コネクタ 859"/>
        <xdr:cNvCxnSpPr/>
      </xdr:nvCxnSpPr>
      <xdr:spPr>
        <a:xfrm>
          <a:off x="19545300" y="12623774"/>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72623</xdr:rowOff>
    </xdr:from>
    <xdr:ext cx="534377" cy="259045"/>
    <xdr:sp macro="" textlink="">
      <xdr:nvSpPr>
        <xdr:cNvPr id="862" name="テキスト ボックス 861"/>
        <xdr:cNvSpPr txBox="1"/>
      </xdr:nvSpPr>
      <xdr:spPr>
        <a:xfrm>
          <a:off x="20167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107924</xdr:rowOff>
    </xdr:from>
    <xdr:to>
      <xdr:col>102</xdr:col>
      <xdr:colOff>114300</xdr:colOff>
      <xdr:row>73</xdr:row>
      <xdr:rowOff>117716</xdr:rowOff>
    </xdr:to>
    <xdr:cxnSp macro="">
      <xdr:nvCxnSpPr>
        <xdr:cNvPr id="863" name="直線コネクタ 862"/>
        <xdr:cNvCxnSpPr/>
      </xdr:nvCxnSpPr>
      <xdr:spPr>
        <a:xfrm flipV="1">
          <a:off x="18656300" y="12623774"/>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5" name="テキスト ボックス 864"/>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7" name="テキスト ボックス 866"/>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94996</xdr:rowOff>
    </xdr:from>
    <xdr:to>
      <xdr:col>116</xdr:col>
      <xdr:colOff>114300</xdr:colOff>
      <xdr:row>74</xdr:row>
      <xdr:rowOff>25146</xdr:rowOff>
    </xdr:to>
    <xdr:sp macro="" textlink="">
      <xdr:nvSpPr>
        <xdr:cNvPr id="873" name="楕円 872"/>
        <xdr:cNvSpPr/>
      </xdr:nvSpPr>
      <xdr:spPr>
        <a:xfrm>
          <a:off x="22110700" y="1261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117873</xdr:rowOff>
    </xdr:from>
    <xdr:ext cx="534377" cy="259045"/>
    <xdr:sp macro="" textlink="">
      <xdr:nvSpPr>
        <xdr:cNvPr id="874" name="繰出金該当値テキスト"/>
        <xdr:cNvSpPr txBox="1"/>
      </xdr:nvSpPr>
      <xdr:spPr>
        <a:xfrm>
          <a:off x="22212300" y="124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39865</xdr:rowOff>
    </xdr:from>
    <xdr:to>
      <xdr:col>112</xdr:col>
      <xdr:colOff>38100</xdr:colOff>
      <xdr:row>73</xdr:row>
      <xdr:rowOff>141465</xdr:rowOff>
    </xdr:to>
    <xdr:sp macro="" textlink="">
      <xdr:nvSpPr>
        <xdr:cNvPr id="875" name="楕円 874"/>
        <xdr:cNvSpPr/>
      </xdr:nvSpPr>
      <xdr:spPr>
        <a:xfrm>
          <a:off x="21272500" y="12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157992</xdr:rowOff>
    </xdr:from>
    <xdr:ext cx="534377" cy="259045"/>
    <xdr:sp macro="" textlink="">
      <xdr:nvSpPr>
        <xdr:cNvPr id="876" name="テキスト ボックス 875"/>
        <xdr:cNvSpPr txBox="1"/>
      </xdr:nvSpPr>
      <xdr:spPr>
        <a:xfrm>
          <a:off x="21056111" y="123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89471</xdr:rowOff>
    </xdr:from>
    <xdr:to>
      <xdr:col>107</xdr:col>
      <xdr:colOff>101600</xdr:colOff>
      <xdr:row>74</xdr:row>
      <xdr:rowOff>19621</xdr:rowOff>
    </xdr:to>
    <xdr:sp macro="" textlink="">
      <xdr:nvSpPr>
        <xdr:cNvPr id="877" name="楕円 876"/>
        <xdr:cNvSpPr/>
      </xdr:nvSpPr>
      <xdr:spPr>
        <a:xfrm>
          <a:off x="20383500" y="126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36148</xdr:rowOff>
    </xdr:from>
    <xdr:ext cx="534377" cy="259045"/>
    <xdr:sp macro="" textlink="">
      <xdr:nvSpPr>
        <xdr:cNvPr id="878" name="テキスト ボックス 877"/>
        <xdr:cNvSpPr txBox="1"/>
      </xdr:nvSpPr>
      <xdr:spPr>
        <a:xfrm>
          <a:off x="20167111" y="123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57124</xdr:rowOff>
    </xdr:from>
    <xdr:to>
      <xdr:col>102</xdr:col>
      <xdr:colOff>165100</xdr:colOff>
      <xdr:row>73</xdr:row>
      <xdr:rowOff>158724</xdr:rowOff>
    </xdr:to>
    <xdr:sp macro="" textlink="">
      <xdr:nvSpPr>
        <xdr:cNvPr id="879" name="楕円 878"/>
        <xdr:cNvSpPr/>
      </xdr:nvSpPr>
      <xdr:spPr>
        <a:xfrm>
          <a:off x="19494500" y="125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3801</xdr:rowOff>
    </xdr:from>
    <xdr:ext cx="534377" cy="259045"/>
    <xdr:sp macro="" textlink="">
      <xdr:nvSpPr>
        <xdr:cNvPr id="880" name="テキスト ボックス 879"/>
        <xdr:cNvSpPr txBox="1"/>
      </xdr:nvSpPr>
      <xdr:spPr>
        <a:xfrm>
          <a:off x="19278111" y="123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66916</xdr:rowOff>
    </xdr:from>
    <xdr:to>
      <xdr:col>98</xdr:col>
      <xdr:colOff>38100</xdr:colOff>
      <xdr:row>73</xdr:row>
      <xdr:rowOff>168516</xdr:rowOff>
    </xdr:to>
    <xdr:sp macro="" textlink="">
      <xdr:nvSpPr>
        <xdr:cNvPr id="881" name="楕円 880"/>
        <xdr:cNvSpPr/>
      </xdr:nvSpPr>
      <xdr:spPr>
        <a:xfrm>
          <a:off x="18605500" y="125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13593</xdr:rowOff>
    </xdr:from>
    <xdr:ext cx="534377" cy="259045"/>
    <xdr:sp macro="" textlink="">
      <xdr:nvSpPr>
        <xdr:cNvPr id="882" name="テキスト ボックス 881"/>
        <xdr:cNvSpPr txBox="1"/>
      </xdr:nvSpPr>
      <xdr:spPr>
        <a:xfrm>
          <a:off x="18389111" y="123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歳出決算総額は、住民１人当たり４３３，８９８円となっている。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市町村合併に伴う地理的条件（広大な市有面積）による、総合支所、保育園、消防などの組織体制（職員配置）の要因により、住民１人当たり７５，９１８円となっており、全国平均、類似団体平均と比較して高い水準となっている。今後も、民間で実施可能な事務については、民間事業者等を活用した行政サービスの提供を推進することなどにより、コスト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一般廃棄物処理施設の整備が本格化したことから、住民１人当たり９０，８６２円と前年度から大きく増加しており、全国平均、類似団体平均と比較して高い水準となった。これに伴い、市債残高も増加しており、将来世代へ過度な負担を残さないよう繰上償還の実施や事業債の発行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48260</xdr:rowOff>
    </xdr:from>
    <xdr:to>
      <xdr:col>24</xdr:col>
      <xdr:colOff>63500</xdr:colOff>
      <xdr:row>34</xdr:row>
      <xdr:rowOff>96266</xdr:rowOff>
    </xdr:to>
    <xdr:cxnSp macro="">
      <xdr:nvCxnSpPr>
        <xdr:cNvPr id="61" name="直線コネクタ 60"/>
        <xdr:cNvCxnSpPr/>
      </xdr:nvCxnSpPr>
      <xdr:spPr>
        <a:xfrm flipV="1">
          <a:off x="3797300" y="587756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53594</xdr:rowOff>
    </xdr:from>
    <xdr:to>
      <xdr:col>19</xdr:col>
      <xdr:colOff>177800</xdr:colOff>
      <xdr:row>34</xdr:row>
      <xdr:rowOff>96266</xdr:rowOff>
    </xdr:to>
    <xdr:cxnSp macro="">
      <xdr:nvCxnSpPr>
        <xdr:cNvPr id="64" name="直線コネクタ 63"/>
        <xdr:cNvCxnSpPr/>
      </xdr:nvCxnSpPr>
      <xdr:spPr>
        <a:xfrm>
          <a:off x="2908300" y="5711444"/>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53594</xdr:rowOff>
    </xdr:from>
    <xdr:to>
      <xdr:col>15</xdr:col>
      <xdr:colOff>50800</xdr:colOff>
      <xdr:row>33</xdr:row>
      <xdr:rowOff>113792</xdr:rowOff>
    </xdr:to>
    <xdr:cxnSp macro="">
      <xdr:nvCxnSpPr>
        <xdr:cNvPr id="67" name="直線コネクタ 66"/>
        <xdr:cNvCxnSpPr/>
      </xdr:nvCxnSpPr>
      <xdr:spPr>
        <a:xfrm flipV="1">
          <a:off x="2019300" y="571144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113792</xdr:rowOff>
    </xdr:from>
    <xdr:to>
      <xdr:col>10</xdr:col>
      <xdr:colOff>114300</xdr:colOff>
      <xdr:row>34</xdr:row>
      <xdr:rowOff>38354</xdr:rowOff>
    </xdr:to>
    <xdr:cxnSp macro="">
      <xdr:nvCxnSpPr>
        <xdr:cNvPr id="70" name="直線コネクタ 69"/>
        <xdr:cNvCxnSpPr/>
      </xdr:nvCxnSpPr>
      <xdr:spPr>
        <a:xfrm flipV="1">
          <a:off x="1130300" y="577164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168910</xdr:rowOff>
    </xdr:from>
    <xdr:to>
      <xdr:col>24</xdr:col>
      <xdr:colOff>114300</xdr:colOff>
      <xdr:row>34</xdr:row>
      <xdr:rowOff>99060</xdr:rowOff>
    </xdr:to>
    <xdr:sp macro="" textlink="">
      <xdr:nvSpPr>
        <xdr:cNvPr id="80" name="楕円 79"/>
        <xdr:cNvSpPr/>
      </xdr:nvSpPr>
      <xdr:spPr>
        <a:xfrm>
          <a:off x="45847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20337</xdr:rowOff>
    </xdr:from>
    <xdr:ext cx="469744" cy="259045"/>
    <xdr:sp macro="" textlink="">
      <xdr:nvSpPr>
        <xdr:cNvPr id="81" name="議会費該当値テキスト"/>
        <xdr:cNvSpPr txBox="1"/>
      </xdr:nvSpPr>
      <xdr:spPr>
        <a:xfrm>
          <a:off x="4686300"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45466</xdr:rowOff>
    </xdr:from>
    <xdr:to>
      <xdr:col>20</xdr:col>
      <xdr:colOff>38100</xdr:colOff>
      <xdr:row>34</xdr:row>
      <xdr:rowOff>147066</xdr:rowOff>
    </xdr:to>
    <xdr:sp macro="" textlink="">
      <xdr:nvSpPr>
        <xdr:cNvPr id="82" name="楕円 81"/>
        <xdr:cNvSpPr/>
      </xdr:nvSpPr>
      <xdr:spPr>
        <a:xfrm>
          <a:off x="3746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163593</xdr:rowOff>
    </xdr:from>
    <xdr:ext cx="469744" cy="259045"/>
    <xdr:sp macro="" textlink="">
      <xdr:nvSpPr>
        <xdr:cNvPr id="83" name="テキスト ボックス 82"/>
        <xdr:cNvSpPr txBox="1"/>
      </xdr:nvSpPr>
      <xdr:spPr>
        <a:xfrm>
          <a:off x="3562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2794</xdr:rowOff>
    </xdr:from>
    <xdr:to>
      <xdr:col>15</xdr:col>
      <xdr:colOff>101600</xdr:colOff>
      <xdr:row>33</xdr:row>
      <xdr:rowOff>104394</xdr:rowOff>
    </xdr:to>
    <xdr:sp macro="" textlink="">
      <xdr:nvSpPr>
        <xdr:cNvPr id="84" name="楕円 83"/>
        <xdr:cNvSpPr/>
      </xdr:nvSpPr>
      <xdr:spPr>
        <a:xfrm>
          <a:off x="2857500" y="56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120921</xdr:rowOff>
    </xdr:from>
    <xdr:ext cx="469744" cy="259045"/>
    <xdr:sp macro="" textlink="">
      <xdr:nvSpPr>
        <xdr:cNvPr id="85" name="テキスト ボックス 84"/>
        <xdr:cNvSpPr txBox="1"/>
      </xdr:nvSpPr>
      <xdr:spPr>
        <a:xfrm>
          <a:off x="2673428" y="54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62992</xdr:rowOff>
    </xdr:from>
    <xdr:to>
      <xdr:col>10</xdr:col>
      <xdr:colOff>165100</xdr:colOff>
      <xdr:row>33</xdr:row>
      <xdr:rowOff>164592</xdr:rowOff>
    </xdr:to>
    <xdr:sp macro="" textlink="">
      <xdr:nvSpPr>
        <xdr:cNvPr id="86" name="楕円 85"/>
        <xdr:cNvSpPr/>
      </xdr:nvSpPr>
      <xdr:spPr>
        <a:xfrm>
          <a:off x="1968500" y="57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9669</xdr:rowOff>
    </xdr:from>
    <xdr:ext cx="469744" cy="259045"/>
    <xdr:sp macro="" textlink="">
      <xdr:nvSpPr>
        <xdr:cNvPr id="87" name="テキスト ボックス 86"/>
        <xdr:cNvSpPr txBox="1"/>
      </xdr:nvSpPr>
      <xdr:spPr>
        <a:xfrm>
          <a:off x="1784428" y="5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159004</xdr:rowOff>
    </xdr:from>
    <xdr:to>
      <xdr:col>6</xdr:col>
      <xdr:colOff>38100</xdr:colOff>
      <xdr:row>34</xdr:row>
      <xdr:rowOff>89154</xdr:rowOff>
    </xdr:to>
    <xdr:sp macro="" textlink="">
      <xdr:nvSpPr>
        <xdr:cNvPr id="88" name="楕円 87"/>
        <xdr:cNvSpPr/>
      </xdr:nvSpPr>
      <xdr:spPr>
        <a:xfrm>
          <a:off x="1079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105681</xdr:rowOff>
    </xdr:from>
    <xdr:ext cx="469744" cy="259045"/>
    <xdr:sp macro="" textlink="">
      <xdr:nvSpPr>
        <xdr:cNvPr id="89" name="テキスト ボックス 88"/>
        <xdr:cNvSpPr txBox="1"/>
      </xdr:nvSpPr>
      <xdr:spPr>
        <a:xfrm>
          <a:off x="895428"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98520</xdr:rowOff>
    </xdr:from>
    <xdr:to>
      <xdr:col>24</xdr:col>
      <xdr:colOff>63500</xdr:colOff>
      <xdr:row>57</xdr:row>
      <xdr:rowOff>117274</xdr:rowOff>
    </xdr:to>
    <xdr:cxnSp macro="">
      <xdr:nvCxnSpPr>
        <xdr:cNvPr id="116" name="直線コネクタ 115"/>
        <xdr:cNvCxnSpPr/>
      </xdr:nvCxnSpPr>
      <xdr:spPr>
        <a:xfrm>
          <a:off x="3797300" y="9871170"/>
          <a:ext cx="8382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98520</xdr:rowOff>
    </xdr:from>
    <xdr:to>
      <xdr:col>19</xdr:col>
      <xdr:colOff>177800</xdr:colOff>
      <xdr:row>57</xdr:row>
      <xdr:rowOff>134310</xdr:rowOff>
    </xdr:to>
    <xdr:cxnSp macro="">
      <xdr:nvCxnSpPr>
        <xdr:cNvPr id="119" name="直線コネクタ 118"/>
        <xdr:cNvCxnSpPr/>
      </xdr:nvCxnSpPr>
      <xdr:spPr>
        <a:xfrm flipV="1">
          <a:off x="2908300" y="9871170"/>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132138</xdr:rowOff>
    </xdr:from>
    <xdr:to>
      <xdr:col>15</xdr:col>
      <xdr:colOff>50800</xdr:colOff>
      <xdr:row>57</xdr:row>
      <xdr:rowOff>134310</xdr:rowOff>
    </xdr:to>
    <xdr:cxnSp macro="">
      <xdr:nvCxnSpPr>
        <xdr:cNvPr id="122" name="直線コネクタ 121"/>
        <xdr:cNvCxnSpPr/>
      </xdr:nvCxnSpPr>
      <xdr:spPr>
        <a:xfrm>
          <a:off x="2019300" y="990478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103092</xdr:rowOff>
    </xdr:from>
    <xdr:to>
      <xdr:col>10</xdr:col>
      <xdr:colOff>114300</xdr:colOff>
      <xdr:row>57</xdr:row>
      <xdr:rowOff>132138</xdr:rowOff>
    </xdr:to>
    <xdr:cxnSp macro="">
      <xdr:nvCxnSpPr>
        <xdr:cNvPr id="125" name="直線コネクタ 124"/>
        <xdr:cNvCxnSpPr/>
      </xdr:nvCxnSpPr>
      <xdr:spPr>
        <a:xfrm>
          <a:off x="1130300" y="9875742"/>
          <a:ext cx="889000" cy="2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66474</xdr:rowOff>
    </xdr:from>
    <xdr:to>
      <xdr:col>24</xdr:col>
      <xdr:colOff>114300</xdr:colOff>
      <xdr:row>57</xdr:row>
      <xdr:rowOff>168074</xdr:rowOff>
    </xdr:to>
    <xdr:sp macro="" textlink="">
      <xdr:nvSpPr>
        <xdr:cNvPr id="135" name="楕円 134"/>
        <xdr:cNvSpPr/>
      </xdr:nvSpPr>
      <xdr:spPr>
        <a:xfrm>
          <a:off x="4584700" y="98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47720</xdr:rowOff>
    </xdr:from>
    <xdr:to>
      <xdr:col>20</xdr:col>
      <xdr:colOff>38100</xdr:colOff>
      <xdr:row>57</xdr:row>
      <xdr:rowOff>149320</xdr:rowOff>
    </xdr:to>
    <xdr:sp macro="" textlink="">
      <xdr:nvSpPr>
        <xdr:cNvPr id="137" name="楕円 136"/>
        <xdr:cNvSpPr/>
      </xdr:nvSpPr>
      <xdr:spPr>
        <a:xfrm>
          <a:off x="3746500" y="98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165847</xdr:rowOff>
    </xdr:from>
    <xdr:ext cx="534377" cy="259045"/>
    <xdr:sp macro="" textlink="">
      <xdr:nvSpPr>
        <xdr:cNvPr id="138" name="テキスト ボックス 137"/>
        <xdr:cNvSpPr txBox="1"/>
      </xdr:nvSpPr>
      <xdr:spPr>
        <a:xfrm>
          <a:off x="3530111" y="95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83510</xdr:rowOff>
    </xdr:from>
    <xdr:to>
      <xdr:col>15</xdr:col>
      <xdr:colOff>101600</xdr:colOff>
      <xdr:row>58</xdr:row>
      <xdr:rowOff>13660</xdr:rowOff>
    </xdr:to>
    <xdr:sp macro="" textlink="">
      <xdr:nvSpPr>
        <xdr:cNvPr id="139" name="楕円 138"/>
        <xdr:cNvSpPr/>
      </xdr:nvSpPr>
      <xdr:spPr>
        <a:xfrm>
          <a:off x="2857500" y="98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4787</xdr:rowOff>
    </xdr:from>
    <xdr:ext cx="534377" cy="259045"/>
    <xdr:sp macro="" textlink="">
      <xdr:nvSpPr>
        <xdr:cNvPr id="140" name="テキスト ボックス 139"/>
        <xdr:cNvSpPr txBox="1"/>
      </xdr:nvSpPr>
      <xdr:spPr>
        <a:xfrm>
          <a:off x="2641111" y="99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81338</xdr:rowOff>
    </xdr:from>
    <xdr:to>
      <xdr:col>10</xdr:col>
      <xdr:colOff>165100</xdr:colOff>
      <xdr:row>58</xdr:row>
      <xdr:rowOff>11488</xdr:rowOff>
    </xdr:to>
    <xdr:sp macro="" textlink="">
      <xdr:nvSpPr>
        <xdr:cNvPr id="141" name="楕円 140"/>
        <xdr:cNvSpPr/>
      </xdr:nvSpPr>
      <xdr:spPr>
        <a:xfrm>
          <a:off x="1968500" y="98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2615</xdr:rowOff>
    </xdr:from>
    <xdr:ext cx="534377" cy="259045"/>
    <xdr:sp macro="" textlink="">
      <xdr:nvSpPr>
        <xdr:cNvPr id="142" name="テキスト ボックス 141"/>
        <xdr:cNvSpPr txBox="1"/>
      </xdr:nvSpPr>
      <xdr:spPr>
        <a:xfrm>
          <a:off x="1752111" y="99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52292</xdr:rowOff>
    </xdr:from>
    <xdr:to>
      <xdr:col>6</xdr:col>
      <xdr:colOff>38100</xdr:colOff>
      <xdr:row>57</xdr:row>
      <xdr:rowOff>153892</xdr:rowOff>
    </xdr:to>
    <xdr:sp macro="" textlink="">
      <xdr:nvSpPr>
        <xdr:cNvPr id="143" name="楕円 142"/>
        <xdr:cNvSpPr/>
      </xdr:nvSpPr>
      <xdr:spPr>
        <a:xfrm>
          <a:off x="1079500" y="98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145019</xdr:rowOff>
    </xdr:from>
    <xdr:ext cx="534377" cy="259045"/>
    <xdr:sp macro="" textlink="">
      <xdr:nvSpPr>
        <xdr:cNvPr id="144" name="テキスト ボックス 143"/>
        <xdr:cNvSpPr txBox="1"/>
      </xdr:nvSpPr>
      <xdr:spPr>
        <a:xfrm>
          <a:off x="863111" y="99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113477</xdr:rowOff>
    </xdr:from>
    <xdr:to>
      <xdr:col>24</xdr:col>
      <xdr:colOff>63500</xdr:colOff>
      <xdr:row>76</xdr:row>
      <xdr:rowOff>140407</xdr:rowOff>
    </xdr:to>
    <xdr:cxnSp macro="">
      <xdr:nvCxnSpPr>
        <xdr:cNvPr id="176" name="直線コネクタ 175"/>
        <xdr:cNvCxnSpPr/>
      </xdr:nvCxnSpPr>
      <xdr:spPr>
        <a:xfrm flipV="1">
          <a:off x="3797300" y="13143677"/>
          <a:ext cx="8382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140407</xdr:rowOff>
    </xdr:from>
    <xdr:to>
      <xdr:col>19</xdr:col>
      <xdr:colOff>177800</xdr:colOff>
      <xdr:row>77</xdr:row>
      <xdr:rowOff>57285</xdr:rowOff>
    </xdr:to>
    <xdr:cxnSp macro="">
      <xdr:nvCxnSpPr>
        <xdr:cNvPr id="179" name="直線コネクタ 178"/>
        <xdr:cNvCxnSpPr/>
      </xdr:nvCxnSpPr>
      <xdr:spPr>
        <a:xfrm flipV="1">
          <a:off x="2908300" y="13170607"/>
          <a:ext cx="889000" cy="8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57285</xdr:rowOff>
    </xdr:from>
    <xdr:to>
      <xdr:col>15</xdr:col>
      <xdr:colOff>50800</xdr:colOff>
      <xdr:row>77</xdr:row>
      <xdr:rowOff>96038</xdr:rowOff>
    </xdr:to>
    <xdr:cxnSp macro="">
      <xdr:nvCxnSpPr>
        <xdr:cNvPr id="182" name="直線コネクタ 181"/>
        <xdr:cNvCxnSpPr/>
      </xdr:nvCxnSpPr>
      <xdr:spPr>
        <a:xfrm flipV="1">
          <a:off x="2019300" y="13258935"/>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96038</xdr:rowOff>
    </xdr:from>
    <xdr:to>
      <xdr:col>10</xdr:col>
      <xdr:colOff>114300</xdr:colOff>
      <xdr:row>78</xdr:row>
      <xdr:rowOff>8429</xdr:rowOff>
    </xdr:to>
    <xdr:cxnSp macro="">
      <xdr:nvCxnSpPr>
        <xdr:cNvPr id="185" name="直線コネクタ 184"/>
        <xdr:cNvCxnSpPr/>
      </xdr:nvCxnSpPr>
      <xdr:spPr>
        <a:xfrm flipV="1">
          <a:off x="1130300" y="13297688"/>
          <a:ext cx="889000" cy="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62677</xdr:rowOff>
    </xdr:from>
    <xdr:to>
      <xdr:col>24</xdr:col>
      <xdr:colOff>114300</xdr:colOff>
      <xdr:row>76</xdr:row>
      <xdr:rowOff>164277</xdr:rowOff>
    </xdr:to>
    <xdr:sp macro="" textlink="">
      <xdr:nvSpPr>
        <xdr:cNvPr id="195" name="楕円 194"/>
        <xdr:cNvSpPr/>
      </xdr:nvSpPr>
      <xdr:spPr>
        <a:xfrm>
          <a:off x="4584700" y="130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41104</xdr:rowOff>
    </xdr:from>
    <xdr:ext cx="599010" cy="259045"/>
    <xdr:sp macro="" textlink="">
      <xdr:nvSpPr>
        <xdr:cNvPr id="196" name="民生費該当値テキスト"/>
        <xdr:cNvSpPr txBox="1"/>
      </xdr:nvSpPr>
      <xdr:spPr>
        <a:xfrm>
          <a:off x="4686300" y="1307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89607</xdr:rowOff>
    </xdr:from>
    <xdr:to>
      <xdr:col>20</xdr:col>
      <xdr:colOff>38100</xdr:colOff>
      <xdr:row>77</xdr:row>
      <xdr:rowOff>19757</xdr:rowOff>
    </xdr:to>
    <xdr:sp macro="" textlink="">
      <xdr:nvSpPr>
        <xdr:cNvPr id="197" name="楕円 196"/>
        <xdr:cNvSpPr/>
      </xdr:nvSpPr>
      <xdr:spPr>
        <a:xfrm>
          <a:off x="3746500" y="131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10884</xdr:rowOff>
    </xdr:from>
    <xdr:ext cx="599010" cy="259045"/>
    <xdr:sp macro="" textlink="">
      <xdr:nvSpPr>
        <xdr:cNvPr id="198" name="テキスト ボックス 197"/>
        <xdr:cNvSpPr txBox="1"/>
      </xdr:nvSpPr>
      <xdr:spPr>
        <a:xfrm>
          <a:off x="3497795" y="1321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6485</xdr:rowOff>
    </xdr:from>
    <xdr:to>
      <xdr:col>15</xdr:col>
      <xdr:colOff>101600</xdr:colOff>
      <xdr:row>77</xdr:row>
      <xdr:rowOff>108085</xdr:rowOff>
    </xdr:to>
    <xdr:sp macro="" textlink="">
      <xdr:nvSpPr>
        <xdr:cNvPr id="199" name="楕円 198"/>
        <xdr:cNvSpPr/>
      </xdr:nvSpPr>
      <xdr:spPr>
        <a:xfrm>
          <a:off x="2857500" y="132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99212</xdr:rowOff>
    </xdr:from>
    <xdr:ext cx="599010" cy="259045"/>
    <xdr:sp macro="" textlink="">
      <xdr:nvSpPr>
        <xdr:cNvPr id="200" name="テキスト ボックス 199"/>
        <xdr:cNvSpPr txBox="1"/>
      </xdr:nvSpPr>
      <xdr:spPr>
        <a:xfrm>
          <a:off x="2608795" y="1330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45238</xdr:rowOff>
    </xdr:from>
    <xdr:to>
      <xdr:col>10</xdr:col>
      <xdr:colOff>165100</xdr:colOff>
      <xdr:row>77</xdr:row>
      <xdr:rowOff>146838</xdr:rowOff>
    </xdr:to>
    <xdr:sp macro="" textlink="">
      <xdr:nvSpPr>
        <xdr:cNvPr id="201" name="楕円 200"/>
        <xdr:cNvSpPr/>
      </xdr:nvSpPr>
      <xdr:spPr>
        <a:xfrm>
          <a:off x="1968500" y="132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137965</xdr:rowOff>
    </xdr:from>
    <xdr:ext cx="599010" cy="259045"/>
    <xdr:sp macro="" textlink="">
      <xdr:nvSpPr>
        <xdr:cNvPr id="202" name="テキスト ボックス 201"/>
        <xdr:cNvSpPr txBox="1"/>
      </xdr:nvSpPr>
      <xdr:spPr>
        <a:xfrm>
          <a:off x="1719795" y="1333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129079</xdr:rowOff>
    </xdr:from>
    <xdr:to>
      <xdr:col>6</xdr:col>
      <xdr:colOff>38100</xdr:colOff>
      <xdr:row>78</xdr:row>
      <xdr:rowOff>59229</xdr:rowOff>
    </xdr:to>
    <xdr:sp macro="" textlink="">
      <xdr:nvSpPr>
        <xdr:cNvPr id="203" name="楕円 202"/>
        <xdr:cNvSpPr/>
      </xdr:nvSpPr>
      <xdr:spPr>
        <a:xfrm>
          <a:off x="1079500" y="133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50356</xdr:rowOff>
    </xdr:from>
    <xdr:ext cx="599010" cy="259045"/>
    <xdr:sp macro="" textlink="">
      <xdr:nvSpPr>
        <xdr:cNvPr id="204" name="テキスト ボックス 203"/>
        <xdr:cNvSpPr txBox="1"/>
      </xdr:nvSpPr>
      <xdr:spPr>
        <a:xfrm>
          <a:off x="830795" y="1342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47712</xdr:rowOff>
    </xdr:from>
    <xdr:to>
      <xdr:col>24</xdr:col>
      <xdr:colOff>63500</xdr:colOff>
      <xdr:row>96</xdr:row>
      <xdr:rowOff>148250</xdr:rowOff>
    </xdr:to>
    <xdr:cxnSp macro="">
      <xdr:nvCxnSpPr>
        <xdr:cNvPr id="232" name="直線コネクタ 231"/>
        <xdr:cNvCxnSpPr/>
      </xdr:nvCxnSpPr>
      <xdr:spPr>
        <a:xfrm flipV="1">
          <a:off x="3797300" y="16164012"/>
          <a:ext cx="838200" cy="44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148250</xdr:rowOff>
    </xdr:from>
    <xdr:to>
      <xdr:col>19</xdr:col>
      <xdr:colOff>177800</xdr:colOff>
      <xdr:row>97</xdr:row>
      <xdr:rowOff>90711</xdr:rowOff>
    </xdr:to>
    <xdr:cxnSp macro="">
      <xdr:nvCxnSpPr>
        <xdr:cNvPr id="235" name="直線コネクタ 234"/>
        <xdr:cNvCxnSpPr/>
      </xdr:nvCxnSpPr>
      <xdr:spPr>
        <a:xfrm flipV="1">
          <a:off x="2908300" y="16607450"/>
          <a:ext cx="889000" cy="1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90711</xdr:rowOff>
    </xdr:from>
    <xdr:to>
      <xdr:col>15</xdr:col>
      <xdr:colOff>50800</xdr:colOff>
      <xdr:row>97</xdr:row>
      <xdr:rowOff>105066</xdr:rowOff>
    </xdr:to>
    <xdr:cxnSp macro="">
      <xdr:nvCxnSpPr>
        <xdr:cNvPr id="238" name="直線コネクタ 237"/>
        <xdr:cNvCxnSpPr/>
      </xdr:nvCxnSpPr>
      <xdr:spPr>
        <a:xfrm flipV="1">
          <a:off x="2019300" y="16721361"/>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105066</xdr:rowOff>
    </xdr:from>
    <xdr:to>
      <xdr:col>10</xdr:col>
      <xdr:colOff>114300</xdr:colOff>
      <xdr:row>97</xdr:row>
      <xdr:rowOff>120086</xdr:rowOff>
    </xdr:to>
    <xdr:cxnSp macro="">
      <xdr:nvCxnSpPr>
        <xdr:cNvPr id="241" name="直線コネクタ 240"/>
        <xdr:cNvCxnSpPr/>
      </xdr:nvCxnSpPr>
      <xdr:spPr>
        <a:xfrm flipV="1">
          <a:off x="1130300" y="16735716"/>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168362</xdr:rowOff>
    </xdr:from>
    <xdr:to>
      <xdr:col>24</xdr:col>
      <xdr:colOff>114300</xdr:colOff>
      <xdr:row>94</xdr:row>
      <xdr:rowOff>98512</xdr:rowOff>
    </xdr:to>
    <xdr:sp macro="" textlink="">
      <xdr:nvSpPr>
        <xdr:cNvPr id="251" name="楕円 250"/>
        <xdr:cNvSpPr/>
      </xdr:nvSpPr>
      <xdr:spPr>
        <a:xfrm>
          <a:off x="4584700" y="161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19789</xdr:rowOff>
    </xdr:from>
    <xdr:ext cx="534377" cy="259045"/>
    <xdr:sp macro="" textlink="">
      <xdr:nvSpPr>
        <xdr:cNvPr id="252" name="衛生費該当値テキスト"/>
        <xdr:cNvSpPr txBox="1"/>
      </xdr:nvSpPr>
      <xdr:spPr>
        <a:xfrm>
          <a:off x="4686300" y="1596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97450</xdr:rowOff>
    </xdr:from>
    <xdr:to>
      <xdr:col>20</xdr:col>
      <xdr:colOff>38100</xdr:colOff>
      <xdr:row>97</xdr:row>
      <xdr:rowOff>27600</xdr:rowOff>
    </xdr:to>
    <xdr:sp macro="" textlink="">
      <xdr:nvSpPr>
        <xdr:cNvPr id="253" name="楕円 252"/>
        <xdr:cNvSpPr/>
      </xdr:nvSpPr>
      <xdr:spPr>
        <a:xfrm>
          <a:off x="3746500" y="165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44127</xdr:rowOff>
    </xdr:from>
    <xdr:ext cx="534377" cy="259045"/>
    <xdr:sp macro="" textlink="">
      <xdr:nvSpPr>
        <xdr:cNvPr id="254" name="テキスト ボックス 253"/>
        <xdr:cNvSpPr txBox="1"/>
      </xdr:nvSpPr>
      <xdr:spPr>
        <a:xfrm>
          <a:off x="3530111" y="1633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39911</xdr:rowOff>
    </xdr:from>
    <xdr:to>
      <xdr:col>15</xdr:col>
      <xdr:colOff>101600</xdr:colOff>
      <xdr:row>97</xdr:row>
      <xdr:rowOff>141511</xdr:rowOff>
    </xdr:to>
    <xdr:sp macro="" textlink="">
      <xdr:nvSpPr>
        <xdr:cNvPr id="255" name="楕円 254"/>
        <xdr:cNvSpPr/>
      </xdr:nvSpPr>
      <xdr:spPr>
        <a:xfrm>
          <a:off x="2857500" y="166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132638</xdr:rowOff>
    </xdr:from>
    <xdr:ext cx="534377" cy="259045"/>
    <xdr:sp macro="" textlink="">
      <xdr:nvSpPr>
        <xdr:cNvPr id="256" name="テキスト ボックス 255"/>
        <xdr:cNvSpPr txBox="1"/>
      </xdr:nvSpPr>
      <xdr:spPr>
        <a:xfrm>
          <a:off x="2641111" y="167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54266</xdr:rowOff>
    </xdr:from>
    <xdr:to>
      <xdr:col>10</xdr:col>
      <xdr:colOff>165100</xdr:colOff>
      <xdr:row>97</xdr:row>
      <xdr:rowOff>155866</xdr:rowOff>
    </xdr:to>
    <xdr:sp macro="" textlink="">
      <xdr:nvSpPr>
        <xdr:cNvPr id="257" name="楕円 256"/>
        <xdr:cNvSpPr/>
      </xdr:nvSpPr>
      <xdr:spPr>
        <a:xfrm>
          <a:off x="1968500" y="16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146993</xdr:rowOff>
    </xdr:from>
    <xdr:ext cx="534377" cy="259045"/>
    <xdr:sp macro="" textlink="">
      <xdr:nvSpPr>
        <xdr:cNvPr id="258" name="テキスト ボックス 257"/>
        <xdr:cNvSpPr txBox="1"/>
      </xdr:nvSpPr>
      <xdr:spPr>
        <a:xfrm>
          <a:off x="1752111" y="167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69286</xdr:rowOff>
    </xdr:from>
    <xdr:to>
      <xdr:col>6</xdr:col>
      <xdr:colOff>38100</xdr:colOff>
      <xdr:row>97</xdr:row>
      <xdr:rowOff>170886</xdr:rowOff>
    </xdr:to>
    <xdr:sp macro="" textlink="">
      <xdr:nvSpPr>
        <xdr:cNvPr id="259" name="楕円 258"/>
        <xdr:cNvSpPr/>
      </xdr:nvSpPr>
      <xdr:spPr>
        <a:xfrm>
          <a:off x="1079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162013</xdr:rowOff>
    </xdr:from>
    <xdr:ext cx="534377" cy="259045"/>
    <xdr:sp macro="" textlink="">
      <xdr:nvSpPr>
        <xdr:cNvPr id="260" name="テキスト ボックス 259"/>
        <xdr:cNvSpPr txBox="1"/>
      </xdr:nvSpPr>
      <xdr:spPr>
        <a:xfrm>
          <a:off x="863111" y="167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31572</xdr:rowOff>
    </xdr:from>
    <xdr:to>
      <xdr:col>55</xdr:col>
      <xdr:colOff>0</xdr:colOff>
      <xdr:row>35</xdr:row>
      <xdr:rowOff>31572</xdr:rowOff>
    </xdr:to>
    <xdr:cxnSp macro="">
      <xdr:nvCxnSpPr>
        <xdr:cNvPr id="287" name="直線コネクタ 286"/>
        <xdr:cNvCxnSpPr/>
      </xdr:nvCxnSpPr>
      <xdr:spPr>
        <a:xfrm>
          <a:off x="9639300" y="6032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21150</xdr:rowOff>
    </xdr:from>
    <xdr:ext cx="378565" cy="259045"/>
    <xdr:sp macro="" textlink="">
      <xdr:nvSpPr>
        <xdr:cNvPr id="288" name="労働費平均値テキスト"/>
        <xdr:cNvSpPr txBox="1"/>
      </xdr:nvSpPr>
      <xdr:spPr>
        <a:xfrm>
          <a:off x="10528300" y="6364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31115</xdr:rowOff>
    </xdr:from>
    <xdr:to>
      <xdr:col>50</xdr:col>
      <xdr:colOff>114300</xdr:colOff>
      <xdr:row>35</xdr:row>
      <xdr:rowOff>31572</xdr:rowOff>
    </xdr:to>
    <xdr:cxnSp macro="">
      <xdr:nvCxnSpPr>
        <xdr:cNvPr id="290" name="直線コネクタ 289"/>
        <xdr:cNvCxnSpPr/>
      </xdr:nvCxnSpPr>
      <xdr:spPr>
        <a:xfrm>
          <a:off x="8750300" y="60318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146651</xdr:rowOff>
    </xdr:from>
    <xdr:ext cx="378565" cy="259045"/>
    <xdr:sp macro="" textlink="">
      <xdr:nvSpPr>
        <xdr:cNvPr id="292" name="テキスト ボックス 291"/>
        <xdr:cNvSpPr txBox="1"/>
      </xdr:nvSpPr>
      <xdr:spPr>
        <a:xfrm>
          <a:off x="9450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8026</xdr:rowOff>
    </xdr:from>
    <xdr:to>
      <xdr:col>45</xdr:col>
      <xdr:colOff>177800</xdr:colOff>
      <xdr:row>35</xdr:row>
      <xdr:rowOff>31115</xdr:rowOff>
    </xdr:to>
    <xdr:cxnSp macro="">
      <xdr:nvCxnSpPr>
        <xdr:cNvPr id="293" name="直線コネクタ 292"/>
        <xdr:cNvCxnSpPr/>
      </xdr:nvCxnSpPr>
      <xdr:spPr>
        <a:xfrm>
          <a:off x="7861300" y="6008776"/>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130878</xdr:rowOff>
    </xdr:from>
    <xdr:ext cx="378565" cy="259045"/>
    <xdr:sp macro="" textlink="">
      <xdr:nvSpPr>
        <xdr:cNvPr id="295" name="テキスト ボックス 294"/>
        <xdr:cNvSpPr txBox="1"/>
      </xdr:nvSpPr>
      <xdr:spPr>
        <a:xfrm>
          <a:off x="8561017" y="647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133528</xdr:rowOff>
    </xdr:from>
    <xdr:to>
      <xdr:col>41</xdr:col>
      <xdr:colOff>50800</xdr:colOff>
      <xdr:row>35</xdr:row>
      <xdr:rowOff>8026</xdr:rowOff>
    </xdr:to>
    <xdr:cxnSp macro="">
      <xdr:nvCxnSpPr>
        <xdr:cNvPr id="296" name="直線コネクタ 295"/>
        <xdr:cNvCxnSpPr/>
      </xdr:nvCxnSpPr>
      <xdr:spPr>
        <a:xfrm>
          <a:off x="6972300" y="5962828"/>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125849</xdr:rowOff>
    </xdr:from>
    <xdr:ext cx="469744" cy="259045"/>
    <xdr:sp macro="" textlink="">
      <xdr:nvSpPr>
        <xdr:cNvPr id="298" name="テキスト ボックス 297"/>
        <xdr:cNvSpPr txBox="1"/>
      </xdr:nvSpPr>
      <xdr:spPr>
        <a:xfrm>
          <a:off x="7626428"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79900</xdr:rowOff>
    </xdr:from>
    <xdr:ext cx="469744" cy="259045"/>
    <xdr:sp macro="" textlink="">
      <xdr:nvSpPr>
        <xdr:cNvPr id="300" name="テキスト ボックス 299"/>
        <xdr:cNvSpPr txBox="1"/>
      </xdr:nvSpPr>
      <xdr:spPr>
        <a:xfrm>
          <a:off x="6737428"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152222</xdr:rowOff>
    </xdr:from>
    <xdr:to>
      <xdr:col>55</xdr:col>
      <xdr:colOff>50800</xdr:colOff>
      <xdr:row>35</xdr:row>
      <xdr:rowOff>82372</xdr:rowOff>
    </xdr:to>
    <xdr:sp macro="" textlink="">
      <xdr:nvSpPr>
        <xdr:cNvPr id="306" name="楕円 305"/>
        <xdr:cNvSpPr/>
      </xdr:nvSpPr>
      <xdr:spPr>
        <a:xfrm>
          <a:off x="10426700" y="59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3649</xdr:rowOff>
    </xdr:from>
    <xdr:ext cx="469744" cy="259045"/>
    <xdr:sp macro="" textlink="">
      <xdr:nvSpPr>
        <xdr:cNvPr id="307" name="労働費該当値テキスト"/>
        <xdr:cNvSpPr txBox="1"/>
      </xdr:nvSpPr>
      <xdr:spPr>
        <a:xfrm>
          <a:off x="10528300" y="58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152222</xdr:rowOff>
    </xdr:from>
    <xdr:to>
      <xdr:col>50</xdr:col>
      <xdr:colOff>165100</xdr:colOff>
      <xdr:row>35</xdr:row>
      <xdr:rowOff>82372</xdr:rowOff>
    </xdr:to>
    <xdr:sp macro="" textlink="">
      <xdr:nvSpPr>
        <xdr:cNvPr id="308" name="楕円 307"/>
        <xdr:cNvSpPr/>
      </xdr:nvSpPr>
      <xdr:spPr>
        <a:xfrm>
          <a:off x="9588500" y="59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98899</xdr:rowOff>
    </xdr:from>
    <xdr:ext cx="469744" cy="259045"/>
    <xdr:sp macro="" textlink="">
      <xdr:nvSpPr>
        <xdr:cNvPr id="309" name="テキスト ボックス 308"/>
        <xdr:cNvSpPr txBox="1"/>
      </xdr:nvSpPr>
      <xdr:spPr>
        <a:xfrm>
          <a:off x="9404428" y="575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151765</xdr:rowOff>
    </xdr:from>
    <xdr:to>
      <xdr:col>46</xdr:col>
      <xdr:colOff>38100</xdr:colOff>
      <xdr:row>35</xdr:row>
      <xdr:rowOff>81915</xdr:rowOff>
    </xdr:to>
    <xdr:sp macro="" textlink="">
      <xdr:nvSpPr>
        <xdr:cNvPr id="310" name="楕円 309"/>
        <xdr:cNvSpPr/>
      </xdr:nvSpPr>
      <xdr:spPr>
        <a:xfrm>
          <a:off x="8699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98442</xdr:rowOff>
    </xdr:from>
    <xdr:ext cx="469744" cy="259045"/>
    <xdr:sp macro="" textlink="">
      <xdr:nvSpPr>
        <xdr:cNvPr id="311" name="テキスト ボックス 310"/>
        <xdr:cNvSpPr txBox="1"/>
      </xdr:nvSpPr>
      <xdr:spPr>
        <a:xfrm>
          <a:off x="8515428" y="575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128676</xdr:rowOff>
    </xdr:from>
    <xdr:to>
      <xdr:col>41</xdr:col>
      <xdr:colOff>101600</xdr:colOff>
      <xdr:row>35</xdr:row>
      <xdr:rowOff>58826</xdr:rowOff>
    </xdr:to>
    <xdr:sp macro="" textlink="">
      <xdr:nvSpPr>
        <xdr:cNvPr id="312" name="楕円 311"/>
        <xdr:cNvSpPr/>
      </xdr:nvSpPr>
      <xdr:spPr>
        <a:xfrm>
          <a:off x="7810500" y="59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75353</xdr:rowOff>
    </xdr:from>
    <xdr:ext cx="469744" cy="259045"/>
    <xdr:sp macro="" textlink="">
      <xdr:nvSpPr>
        <xdr:cNvPr id="313" name="テキスト ボックス 312"/>
        <xdr:cNvSpPr txBox="1"/>
      </xdr:nvSpPr>
      <xdr:spPr>
        <a:xfrm>
          <a:off x="7626428" y="57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82728</xdr:rowOff>
    </xdr:from>
    <xdr:to>
      <xdr:col>36</xdr:col>
      <xdr:colOff>165100</xdr:colOff>
      <xdr:row>35</xdr:row>
      <xdr:rowOff>12878</xdr:rowOff>
    </xdr:to>
    <xdr:sp macro="" textlink="">
      <xdr:nvSpPr>
        <xdr:cNvPr id="314" name="楕円 313"/>
        <xdr:cNvSpPr/>
      </xdr:nvSpPr>
      <xdr:spPr>
        <a:xfrm>
          <a:off x="6921500" y="59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29405</xdr:rowOff>
    </xdr:from>
    <xdr:ext cx="469744" cy="259045"/>
    <xdr:sp macro="" textlink="">
      <xdr:nvSpPr>
        <xdr:cNvPr id="315" name="テキスト ボックス 314"/>
        <xdr:cNvSpPr txBox="1"/>
      </xdr:nvSpPr>
      <xdr:spPr>
        <a:xfrm>
          <a:off x="6737428" y="56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78169</xdr:rowOff>
    </xdr:from>
    <xdr:to>
      <xdr:col>55</xdr:col>
      <xdr:colOff>0</xdr:colOff>
      <xdr:row>57</xdr:row>
      <xdr:rowOff>103619</xdr:rowOff>
    </xdr:to>
    <xdr:cxnSp macro="">
      <xdr:nvCxnSpPr>
        <xdr:cNvPr id="344" name="直線コネクタ 343"/>
        <xdr:cNvCxnSpPr/>
      </xdr:nvCxnSpPr>
      <xdr:spPr>
        <a:xfrm>
          <a:off x="9639300" y="9850819"/>
          <a:ext cx="8382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146918</xdr:rowOff>
    </xdr:from>
    <xdr:ext cx="469744" cy="259045"/>
    <xdr:sp macro="" textlink="">
      <xdr:nvSpPr>
        <xdr:cNvPr id="345" name="農林水産業費平均値テキスト"/>
        <xdr:cNvSpPr txBox="1"/>
      </xdr:nvSpPr>
      <xdr:spPr>
        <a:xfrm>
          <a:off x="10528300" y="991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63462</xdr:rowOff>
    </xdr:from>
    <xdr:to>
      <xdr:col>50</xdr:col>
      <xdr:colOff>114300</xdr:colOff>
      <xdr:row>57</xdr:row>
      <xdr:rowOff>78169</xdr:rowOff>
    </xdr:to>
    <xdr:cxnSp macro="">
      <xdr:nvCxnSpPr>
        <xdr:cNvPr id="347" name="直線コネクタ 346"/>
        <xdr:cNvCxnSpPr/>
      </xdr:nvCxnSpPr>
      <xdr:spPr>
        <a:xfrm>
          <a:off x="8750300" y="9836112"/>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5321</xdr:rowOff>
    </xdr:from>
    <xdr:to>
      <xdr:col>45</xdr:col>
      <xdr:colOff>177800</xdr:colOff>
      <xdr:row>57</xdr:row>
      <xdr:rowOff>63462</xdr:rowOff>
    </xdr:to>
    <xdr:cxnSp macro="">
      <xdr:nvCxnSpPr>
        <xdr:cNvPr id="350" name="直線コネクタ 349"/>
        <xdr:cNvCxnSpPr/>
      </xdr:nvCxnSpPr>
      <xdr:spPr>
        <a:xfrm>
          <a:off x="7861300" y="9777971"/>
          <a:ext cx="889000" cy="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5321</xdr:rowOff>
    </xdr:from>
    <xdr:to>
      <xdr:col>41</xdr:col>
      <xdr:colOff>50800</xdr:colOff>
      <xdr:row>57</xdr:row>
      <xdr:rowOff>63195</xdr:rowOff>
    </xdr:to>
    <xdr:cxnSp macro="">
      <xdr:nvCxnSpPr>
        <xdr:cNvPr id="353" name="直線コネクタ 352"/>
        <xdr:cNvCxnSpPr/>
      </xdr:nvCxnSpPr>
      <xdr:spPr>
        <a:xfrm flipV="1">
          <a:off x="6972300" y="9777971"/>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111904</xdr:rowOff>
    </xdr:from>
    <xdr:ext cx="469744" cy="259045"/>
    <xdr:sp macro="" textlink="">
      <xdr:nvSpPr>
        <xdr:cNvPr id="355" name="テキスト ボックス 354"/>
        <xdr:cNvSpPr txBox="1"/>
      </xdr:nvSpPr>
      <xdr:spPr>
        <a:xfrm>
          <a:off x="7626428"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147337</xdr:rowOff>
    </xdr:from>
    <xdr:ext cx="469744" cy="259045"/>
    <xdr:sp macro="" textlink="">
      <xdr:nvSpPr>
        <xdr:cNvPr id="357" name="テキスト ボックス 356"/>
        <xdr:cNvSpPr txBox="1"/>
      </xdr:nvSpPr>
      <xdr:spPr>
        <a:xfrm>
          <a:off x="6737428"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52819</xdr:rowOff>
    </xdr:from>
    <xdr:to>
      <xdr:col>55</xdr:col>
      <xdr:colOff>50800</xdr:colOff>
      <xdr:row>57</xdr:row>
      <xdr:rowOff>154419</xdr:rowOff>
    </xdr:to>
    <xdr:sp macro="" textlink="">
      <xdr:nvSpPr>
        <xdr:cNvPr id="363" name="楕円 362"/>
        <xdr:cNvSpPr/>
      </xdr:nvSpPr>
      <xdr:spPr>
        <a:xfrm>
          <a:off x="10426700" y="98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75696</xdr:rowOff>
    </xdr:from>
    <xdr:ext cx="469744" cy="259045"/>
    <xdr:sp macro="" textlink="">
      <xdr:nvSpPr>
        <xdr:cNvPr id="364" name="農林水産業費該当値テキスト"/>
        <xdr:cNvSpPr txBox="1"/>
      </xdr:nvSpPr>
      <xdr:spPr>
        <a:xfrm>
          <a:off x="10528300" y="967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27369</xdr:rowOff>
    </xdr:from>
    <xdr:to>
      <xdr:col>50</xdr:col>
      <xdr:colOff>165100</xdr:colOff>
      <xdr:row>57</xdr:row>
      <xdr:rowOff>128969</xdr:rowOff>
    </xdr:to>
    <xdr:sp macro="" textlink="">
      <xdr:nvSpPr>
        <xdr:cNvPr id="365" name="楕円 364"/>
        <xdr:cNvSpPr/>
      </xdr:nvSpPr>
      <xdr:spPr>
        <a:xfrm>
          <a:off x="9588500" y="98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145496</xdr:rowOff>
    </xdr:from>
    <xdr:ext cx="469744" cy="259045"/>
    <xdr:sp macro="" textlink="">
      <xdr:nvSpPr>
        <xdr:cNvPr id="366" name="テキスト ボックス 365"/>
        <xdr:cNvSpPr txBox="1"/>
      </xdr:nvSpPr>
      <xdr:spPr>
        <a:xfrm>
          <a:off x="9404428" y="957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12662</xdr:rowOff>
    </xdr:from>
    <xdr:to>
      <xdr:col>46</xdr:col>
      <xdr:colOff>38100</xdr:colOff>
      <xdr:row>57</xdr:row>
      <xdr:rowOff>114262</xdr:rowOff>
    </xdr:to>
    <xdr:sp macro="" textlink="">
      <xdr:nvSpPr>
        <xdr:cNvPr id="367" name="楕円 366"/>
        <xdr:cNvSpPr/>
      </xdr:nvSpPr>
      <xdr:spPr>
        <a:xfrm>
          <a:off x="8699500" y="978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130789</xdr:rowOff>
    </xdr:from>
    <xdr:ext cx="469744" cy="259045"/>
    <xdr:sp macro="" textlink="">
      <xdr:nvSpPr>
        <xdr:cNvPr id="368" name="テキスト ボックス 367"/>
        <xdr:cNvSpPr txBox="1"/>
      </xdr:nvSpPr>
      <xdr:spPr>
        <a:xfrm>
          <a:off x="8515428" y="95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125971</xdr:rowOff>
    </xdr:from>
    <xdr:to>
      <xdr:col>41</xdr:col>
      <xdr:colOff>101600</xdr:colOff>
      <xdr:row>57</xdr:row>
      <xdr:rowOff>56121</xdr:rowOff>
    </xdr:to>
    <xdr:sp macro="" textlink="">
      <xdr:nvSpPr>
        <xdr:cNvPr id="369" name="楕円 368"/>
        <xdr:cNvSpPr/>
      </xdr:nvSpPr>
      <xdr:spPr>
        <a:xfrm>
          <a:off x="7810500" y="97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72648</xdr:rowOff>
    </xdr:from>
    <xdr:ext cx="534377" cy="259045"/>
    <xdr:sp macro="" textlink="">
      <xdr:nvSpPr>
        <xdr:cNvPr id="370" name="テキスト ボックス 369"/>
        <xdr:cNvSpPr txBox="1"/>
      </xdr:nvSpPr>
      <xdr:spPr>
        <a:xfrm>
          <a:off x="7594111" y="95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12395</xdr:rowOff>
    </xdr:from>
    <xdr:to>
      <xdr:col>36</xdr:col>
      <xdr:colOff>165100</xdr:colOff>
      <xdr:row>57</xdr:row>
      <xdr:rowOff>113995</xdr:rowOff>
    </xdr:to>
    <xdr:sp macro="" textlink="">
      <xdr:nvSpPr>
        <xdr:cNvPr id="371" name="楕円 370"/>
        <xdr:cNvSpPr/>
      </xdr:nvSpPr>
      <xdr:spPr>
        <a:xfrm>
          <a:off x="6921500" y="97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130522</xdr:rowOff>
    </xdr:from>
    <xdr:ext cx="469744" cy="259045"/>
    <xdr:sp macro="" textlink="">
      <xdr:nvSpPr>
        <xdr:cNvPr id="372" name="テキスト ボックス 371"/>
        <xdr:cNvSpPr txBox="1"/>
      </xdr:nvSpPr>
      <xdr:spPr>
        <a:xfrm>
          <a:off x="6737428" y="95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87534</xdr:rowOff>
    </xdr:from>
    <xdr:to>
      <xdr:col>55</xdr:col>
      <xdr:colOff>0</xdr:colOff>
      <xdr:row>77</xdr:row>
      <xdr:rowOff>133048</xdr:rowOff>
    </xdr:to>
    <xdr:cxnSp macro="">
      <xdr:nvCxnSpPr>
        <xdr:cNvPr id="399" name="直線コネクタ 398"/>
        <xdr:cNvCxnSpPr/>
      </xdr:nvCxnSpPr>
      <xdr:spPr>
        <a:xfrm flipV="1">
          <a:off x="9639300" y="13289184"/>
          <a:ext cx="8382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64653</xdr:rowOff>
    </xdr:from>
    <xdr:ext cx="469744" cy="259045"/>
    <xdr:sp macro="" textlink="">
      <xdr:nvSpPr>
        <xdr:cNvPr id="400" name="商工費平均値テキスト"/>
        <xdr:cNvSpPr txBox="1"/>
      </xdr:nvSpPr>
      <xdr:spPr>
        <a:xfrm>
          <a:off x="10528300" y="1326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86620</xdr:rowOff>
    </xdr:from>
    <xdr:to>
      <xdr:col>50</xdr:col>
      <xdr:colOff>114300</xdr:colOff>
      <xdr:row>77</xdr:row>
      <xdr:rowOff>133048</xdr:rowOff>
    </xdr:to>
    <xdr:cxnSp macro="">
      <xdr:nvCxnSpPr>
        <xdr:cNvPr id="402" name="直線コネクタ 401"/>
        <xdr:cNvCxnSpPr/>
      </xdr:nvCxnSpPr>
      <xdr:spPr>
        <a:xfrm>
          <a:off x="8750300" y="13288270"/>
          <a:ext cx="8890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34729</xdr:rowOff>
    </xdr:from>
    <xdr:ext cx="469744" cy="259045"/>
    <xdr:sp macro="" textlink="">
      <xdr:nvSpPr>
        <xdr:cNvPr id="404" name="テキスト ボックス 403"/>
        <xdr:cNvSpPr txBox="1"/>
      </xdr:nvSpPr>
      <xdr:spPr>
        <a:xfrm>
          <a:off x="9404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75647</xdr:rowOff>
    </xdr:from>
    <xdr:to>
      <xdr:col>45</xdr:col>
      <xdr:colOff>177800</xdr:colOff>
      <xdr:row>77</xdr:row>
      <xdr:rowOff>86620</xdr:rowOff>
    </xdr:to>
    <xdr:cxnSp macro="">
      <xdr:nvCxnSpPr>
        <xdr:cNvPr id="405" name="直線コネクタ 404"/>
        <xdr:cNvCxnSpPr/>
      </xdr:nvCxnSpPr>
      <xdr:spPr>
        <a:xfrm>
          <a:off x="7861300" y="13105847"/>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75647</xdr:rowOff>
    </xdr:from>
    <xdr:to>
      <xdr:col>41</xdr:col>
      <xdr:colOff>50800</xdr:colOff>
      <xdr:row>77</xdr:row>
      <xdr:rowOff>155268</xdr:rowOff>
    </xdr:to>
    <xdr:cxnSp macro="">
      <xdr:nvCxnSpPr>
        <xdr:cNvPr id="408" name="直線コネクタ 407"/>
        <xdr:cNvCxnSpPr/>
      </xdr:nvCxnSpPr>
      <xdr:spPr>
        <a:xfrm flipV="1">
          <a:off x="6972300" y="13105847"/>
          <a:ext cx="889000" cy="25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163293</xdr:rowOff>
    </xdr:from>
    <xdr:ext cx="469744" cy="259045"/>
    <xdr:sp macro="" textlink="">
      <xdr:nvSpPr>
        <xdr:cNvPr id="410" name="テキスト ボックス 409"/>
        <xdr:cNvSpPr txBox="1"/>
      </xdr:nvSpPr>
      <xdr:spPr>
        <a:xfrm>
          <a:off x="7626428"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36734</xdr:rowOff>
    </xdr:from>
    <xdr:to>
      <xdr:col>55</xdr:col>
      <xdr:colOff>50800</xdr:colOff>
      <xdr:row>77</xdr:row>
      <xdr:rowOff>138334</xdr:rowOff>
    </xdr:to>
    <xdr:sp macro="" textlink="">
      <xdr:nvSpPr>
        <xdr:cNvPr id="418" name="楕円 417"/>
        <xdr:cNvSpPr/>
      </xdr:nvSpPr>
      <xdr:spPr>
        <a:xfrm>
          <a:off x="10426700" y="132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59611</xdr:rowOff>
    </xdr:from>
    <xdr:ext cx="469744" cy="259045"/>
    <xdr:sp macro="" textlink="">
      <xdr:nvSpPr>
        <xdr:cNvPr id="419" name="商工費該当値テキスト"/>
        <xdr:cNvSpPr txBox="1"/>
      </xdr:nvSpPr>
      <xdr:spPr>
        <a:xfrm>
          <a:off x="10528300" y="1308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82248</xdr:rowOff>
    </xdr:from>
    <xdr:to>
      <xdr:col>50</xdr:col>
      <xdr:colOff>165100</xdr:colOff>
      <xdr:row>78</xdr:row>
      <xdr:rowOff>12398</xdr:rowOff>
    </xdr:to>
    <xdr:sp macro="" textlink="">
      <xdr:nvSpPr>
        <xdr:cNvPr id="420" name="楕円 419"/>
        <xdr:cNvSpPr/>
      </xdr:nvSpPr>
      <xdr:spPr>
        <a:xfrm>
          <a:off x="9588500" y="1328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28925</xdr:rowOff>
    </xdr:from>
    <xdr:ext cx="469744" cy="259045"/>
    <xdr:sp macro="" textlink="">
      <xdr:nvSpPr>
        <xdr:cNvPr id="421" name="テキスト ボックス 420"/>
        <xdr:cNvSpPr txBox="1"/>
      </xdr:nvSpPr>
      <xdr:spPr>
        <a:xfrm>
          <a:off x="9404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35820</xdr:rowOff>
    </xdr:from>
    <xdr:to>
      <xdr:col>46</xdr:col>
      <xdr:colOff>38100</xdr:colOff>
      <xdr:row>77</xdr:row>
      <xdr:rowOff>137420</xdr:rowOff>
    </xdr:to>
    <xdr:sp macro="" textlink="">
      <xdr:nvSpPr>
        <xdr:cNvPr id="422" name="楕円 421"/>
        <xdr:cNvSpPr/>
      </xdr:nvSpPr>
      <xdr:spPr>
        <a:xfrm>
          <a:off x="8699500" y="13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153947</xdr:rowOff>
    </xdr:from>
    <xdr:ext cx="469744" cy="259045"/>
    <xdr:sp macro="" textlink="">
      <xdr:nvSpPr>
        <xdr:cNvPr id="423" name="テキスト ボックス 422"/>
        <xdr:cNvSpPr txBox="1"/>
      </xdr:nvSpPr>
      <xdr:spPr>
        <a:xfrm>
          <a:off x="8515428" y="1301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24847</xdr:rowOff>
    </xdr:from>
    <xdr:to>
      <xdr:col>41</xdr:col>
      <xdr:colOff>101600</xdr:colOff>
      <xdr:row>76</xdr:row>
      <xdr:rowOff>126447</xdr:rowOff>
    </xdr:to>
    <xdr:sp macro="" textlink="">
      <xdr:nvSpPr>
        <xdr:cNvPr id="424" name="楕円 423"/>
        <xdr:cNvSpPr/>
      </xdr:nvSpPr>
      <xdr:spPr>
        <a:xfrm>
          <a:off x="7810500" y="130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142974</xdr:rowOff>
    </xdr:from>
    <xdr:ext cx="534377" cy="259045"/>
    <xdr:sp macro="" textlink="">
      <xdr:nvSpPr>
        <xdr:cNvPr id="425" name="テキスト ボックス 424"/>
        <xdr:cNvSpPr txBox="1"/>
      </xdr:nvSpPr>
      <xdr:spPr>
        <a:xfrm>
          <a:off x="7594111" y="128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104468</xdr:rowOff>
    </xdr:from>
    <xdr:to>
      <xdr:col>36</xdr:col>
      <xdr:colOff>165100</xdr:colOff>
      <xdr:row>78</xdr:row>
      <xdr:rowOff>34618</xdr:rowOff>
    </xdr:to>
    <xdr:sp macro="" textlink="">
      <xdr:nvSpPr>
        <xdr:cNvPr id="426" name="楕円 425"/>
        <xdr:cNvSpPr/>
      </xdr:nvSpPr>
      <xdr:spPr>
        <a:xfrm>
          <a:off x="6921500" y="133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25745</xdr:rowOff>
    </xdr:from>
    <xdr:ext cx="469744" cy="259045"/>
    <xdr:sp macro="" textlink="">
      <xdr:nvSpPr>
        <xdr:cNvPr id="427" name="テキスト ボックス 426"/>
        <xdr:cNvSpPr txBox="1"/>
      </xdr:nvSpPr>
      <xdr:spPr>
        <a:xfrm>
          <a:off x="6737428" y="1339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168455</xdr:rowOff>
    </xdr:from>
    <xdr:to>
      <xdr:col>55</xdr:col>
      <xdr:colOff>0</xdr:colOff>
      <xdr:row>96</xdr:row>
      <xdr:rowOff>5169</xdr:rowOff>
    </xdr:to>
    <xdr:cxnSp macro="">
      <xdr:nvCxnSpPr>
        <xdr:cNvPr id="459" name="直線コネクタ 458"/>
        <xdr:cNvCxnSpPr/>
      </xdr:nvCxnSpPr>
      <xdr:spPr>
        <a:xfrm>
          <a:off x="9639300" y="1645620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168455</xdr:rowOff>
    </xdr:from>
    <xdr:to>
      <xdr:col>50</xdr:col>
      <xdr:colOff>114300</xdr:colOff>
      <xdr:row>97</xdr:row>
      <xdr:rowOff>55787</xdr:rowOff>
    </xdr:to>
    <xdr:cxnSp macro="">
      <xdr:nvCxnSpPr>
        <xdr:cNvPr id="462" name="直線コネクタ 461"/>
        <xdr:cNvCxnSpPr/>
      </xdr:nvCxnSpPr>
      <xdr:spPr>
        <a:xfrm flipV="1">
          <a:off x="8750300" y="16456205"/>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168242</xdr:rowOff>
    </xdr:from>
    <xdr:to>
      <xdr:col>45</xdr:col>
      <xdr:colOff>177800</xdr:colOff>
      <xdr:row>97</xdr:row>
      <xdr:rowOff>55787</xdr:rowOff>
    </xdr:to>
    <xdr:cxnSp macro="">
      <xdr:nvCxnSpPr>
        <xdr:cNvPr id="465" name="直線コネクタ 464"/>
        <xdr:cNvCxnSpPr/>
      </xdr:nvCxnSpPr>
      <xdr:spPr>
        <a:xfrm>
          <a:off x="7861300" y="16627442"/>
          <a:ext cx="889000" cy="5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55571</xdr:rowOff>
    </xdr:from>
    <xdr:ext cx="534377" cy="259045"/>
    <xdr:sp macro="" textlink="">
      <xdr:nvSpPr>
        <xdr:cNvPr id="467" name="テキスト ボックス 466"/>
        <xdr:cNvSpPr txBox="1"/>
      </xdr:nvSpPr>
      <xdr:spPr>
        <a:xfrm>
          <a:off x="8483111" y="168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131194</xdr:rowOff>
    </xdr:from>
    <xdr:to>
      <xdr:col>41</xdr:col>
      <xdr:colOff>50800</xdr:colOff>
      <xdr:row>96</xdr:row>
      <xdr:rowOff>168242</xdr:rowOff>
    </xdr:to>
    <xdr:cxnSp macro="">
      <xdr:nvCxnSpPr>
        <xdr:cNvPr id="468" name="直線コネクタ 467"/>
        <xdr:cNvCxnSpPr/>
      </xdr:nvCxnSpPr>
      <xdr:spPr>
        <a:xfrm>
          <a:off x="6972300" y="16590394"/>
          <a:ext cx="889000" cy="3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144349</xdr:rowOff>
    </xdr:from>
    <xdr:ext cx="534377" cy="259045"/>
    <xdr:sp macro="" textlink="">
      <xdr:nvSpPr>
        <xdr:cNvPr id="470" name="テキスト ボックス 469"/>
        <xdr:cNvSpPr txBox="1"/>
      </xdr:nvSpPr>
      <xdr:spPr>
        <a:xfrm>
          <a:off x="7594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108949</xdr:rowOff>
    </xdr:from>
    <xdr:ext cx="534377" cy="259045"/>
    <xdr:sp macro="" textlink="">
      <xdr:nvSpPr>
        <xdr:cNvPr id="472" name="テキスト ボックス 471"/>
        <xdr:cNvSpPr txBox="1"/>
      </xdr:nvSpPr>
      <xdr:spPr>
        <a:xfrm>
          <a:off x="6705111" y="16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125819</xdr:rowOff>
    </xdr:from>
    <xdr:to>
      <xdr:col>55</xdr:col>
      <xdr:colOff>50800</xdr:colOff>
      <xdr:row>96</xdr:row>
      <xdr:rowOff>55969</xdr:rowOff>
    </xdr:to>
    <xdr:sp macro="" textlink="">
      <xdr:nvSpPr>
        <xdr:cNvPr id="478" name="楕円 477"/>
        <xdr:cNvSpPr/>
      </xdr:nvSpPr>
      <xdr:spPr>
        <a:xfrm>
          <a:off x="10426700" y="164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148696</xdr:rowOff>
    </xdr:from>
    <xdr:ext cx="534377" cy="259045"/>
    <xdr:sp macro="" textlink="">
      <xdr:nvSpPr>
        <xdr:cNvPr id="479" name="土木費該当値テキスト"/>
        <xdr:cNvSpPr txBox="1"/>
      </xdr:nvSpPr>
      <xdr:spPr>
        <a:xfrm>
          <a:off x="10528300" y="162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117655</xdr:rowOff>
    </xdr:from>
    <xdr:to>
      <xdr:col>50</xdr:col>
      <xdr:colOff>165100</xdr:colOff>
      <xdr:row>96</xdr:row>
      <xdr:rowOff>47805</xdr:rowOff>
    </xdr:to>
    <xdr:sp macro="" textlink="">
      <xdr:nvSpPr>
        <xdr:cNvPr id="480" name="楕円 479"/>
        <xdr:cNvSpPr/>
      </xdr:nvSpPr>
      <xdr:spPr>
        <a:xfrm>
          <a:off x="9588500" y="164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64332</xdr:rowOff>
    </xdr:from>
    <xdr:ext cx="534377" cy="259045"/>
    <xdr:sp macro="" textlink="">
      <xdr:nvSpPr>
        <xdr:cNvPr id="481" name="テキスト ボックス 480"/>
        <xdr:cNvSpPr txBox="1"/>
      </xdr:nvSpPr>
      <xdr:spPr>
        <a:xfrm>
          <a:off x="9372111" y="161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4987</xdr:rowOff>
    </xdr:from>
    <xdr:to>
      <xdr:col>46</xdr:col>
      <xdr:colOff>38100</xdr:colOff>
      <xdr:row>97</xdr:row>
      <xdr:rowOff>106587</xdr:rowOff>
    </xdr:to>
    <xdr:sp macro="" textlink="">
      <xdr:nvSpPr>
        <xdr:cNvPr id="482" name="楕円 481"/>
        <xdr:cNvSpPr/>
      </xdr:nvSpPr>
      <xdr:spPr>
        <a:xfrm>
          <a:off x="8699500" y="166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123114</xdr:rowOff>
    </xdr:from>
    <xdr:ext cx="534377" cy="259045"/>
    <xdr:sp macro="" textlink="">
      <xdr:nvSpPr>
        <xdr:cNvPr id="483" name="テキスト ボックス 482"/>
        <xdr:cNvSpPr txBox="1"/>
      </xdr:nvSpPr>
      <xdr:spPr>
        <a:xfrm>
          <a:off x="8483111" y="164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117442</xdr:rowOff>
    </xdr:from>
    <xdr:to>
      <xdr:col>41</xdr:col>
      <xdr:colOff>101600</xdr:colOff>
      <xdr:row>97</xdr:row>
      <xdr:rowOff>47592</xdr:rowOff>
    </xdr:to>
    <xdr:sp macro="" textlink="">
      <xdr:nvSpPr>
        <xdr:cNvPr id="484" name="楕円 483"/>
        <xdr:cNvSpPr/>
      </xdr:nvSpPr>
      <xdr:spPr>
        <a:xfrm>
          <a:off x="7810500" y="165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64119</xdr:rowOff>
    </xdr:from>
    <xdr:ext cx="534377" cy="259045"/>
    <xdr:sp macro="" textlink="">
      <xdr:nvSpPr>
        <xdr:cNvPr id="485" name="テキスト ボックス 484"/>
        <xdr:cNvSpPr txBox="1"/>
      </xdr:nvSpPr>
      <xdr:spPr>
        <a:xfrm>
          <a:off x="7594111" y="163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80394</xdr:rowOff>
    </xdr:from>
    <xdr:to>
      <xdr:col>36</xdr:col>
      <xdr:colOff>165100</xdr:colOff>
      <xdr:row>97</xdr:row>
      <xdr:rowOff>10544</xdr:rowOff>
    </xdr:to>
    <xdr:sp macro="" textlink="">
      <xdr:nvSpPr>
        <xdr:cNvPr id="486" name="楕円 485"/>
        <xdr:cNvSpPr/>
      </xdr:nvSpPr>
      <xdr:spPr>
        <a:xfrm>
          <a:off x="6921500" y="165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27071</xdr:rowOff>
    </xdr:from>
    <xdr:ext cx="534377" cy="259045"/>
    <xdr:sp macro="" textlink="">
      <xdr:nvSpPr>
        <xdr:cNvPr id="487" name="テキスト ボックス 486"/>
        <xdr:cNvSpPr txBox="1"/>
      </xdr:nvSpPr>
      <xdr:spPr>
        <a:xfrm>
          <a:off x="6705111" y="163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161265</xdr:rowOff>
    </xdr:from>
    <xdr:to>
      <xdr:col>85</xdr:col>
      <xdr:colOff>127000</xdr:colOff>
      <xdr:row>34</xdr:row>
      <xdr:rowOff>31801</xdr:rowOff>
    </xdr:to>
    <xdr:cxnSp macro="">
      <xdr:nvCxnSpPr>
        <xdr:cNvPr id="517" name="直線コネクタ 516"/>
        <xdr:cNvCxnSpPr/>
      </xdr:nvCxnSpPr>
      <xdr:spPr>
        <a:xfrm flipV="1">
          <a:off x="15481300" y="5819115"/>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130708</xdr:rowOff>
    </xdr:from>
    <xdr:to>
      <xdr:col>81</xdr:col>
      <xdr:colOff>50800</xdr:colOff>
      <xdr:row>34</xdr:row>
      <xdr:rowOff>31801</xdr:rowOff>
    </xdr:to>
    <xdr:cxnSp macro="">
      <xdr:nvCxnSpPr>
        <xdr:cNvPr id="520" name="直線コネクタ 519"/>
        <xdr:cNvCxnSpPr/>
      </xdr:nvCxnSpPr>
      <xdr:spPr>
        <a:xfrm>
          <a:off x="14592300" y="5617108"/>
          <a:ext cx="889000" cy="2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130708</xdr:rowOff>
    </xdr:from>
    <xdr:to>
      <xdr:col>76</xdr:col>
      <xdr:colOff>114300</xdr:colOff>
      <xdr:row>33</xdr:row>
      <xdr:rowOff>99847</xdr:rowOff>
    </xdr:to>
    <xdr:cxnSp macro="">
      <xdr:nvCxnSpPr>
        <xdr:cNvPr id="523" name="直線コネクタ 522"/>
        <xdr:cNvCxnSpPr/>
      </xdr:nvCxnSpPr>
      <xdr:spPr>
        <a:xfrm flipV="1">
          <a:off x="13703300" y="5617108"/>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153738</xdr:rowOff>
    </xdr:from>
    <xdr:ext cx="534377" cy="259045"/>
    <xdr:sp macro="" textlink="">
      <xdr:nvSpPr>
        <xdr:cNvPr id="525" name="テキスト ボックス 524"/>
        <xdr:cNvSpPr txBox="1"/>
      </xdr:nvSpPr>
      <xdr:spPr>
        <a:xfrm>
          <a:off x="14325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99847</xdr:rowOff>
    </xdr:from>
    <xdr:to>
      <xdr:col>71</xdr:col>
      <xdr:colOff>177800</xdr:colOff>
      <xdr:row>33</xdr:row>
      <xdr:rowOff>160655</xdr:rowOff>
    </xdr:to>
    <xdr:cxnSp macro="">
      <xdr:nvCxnSpPr>
        <xdr:cNvPr id="526" name="直線コネクタ 525"/>
        <xdr:cNvCxnSpPr/>
      </xdr:nvCxnSpPr>
      <xdr:spPr>
        <a:xfrm flipV="1">
          <a:off x="12814300" y="5757697"/>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28" name="テキスト ボックス 527"/>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0" name="テキスト ボックス 529"/>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110465</xdr:rowOff>
    </xdr:from>
    <xdr:to>
      <xdr:col>85</xdr:col>
      <xdr:colOff>177800</xdr:colOff>
      <xdr:row>34</xdr:row>
      <xdr:rowOff>40615</xdr:rowOff>
    </xdr:to>
    <xdr:sp macro="" textlink="">
      <xdr:nvSpPr>
        <xdr:cNvPr id="536" name="楕円 535"/>
        <xdr:cNvSpPr/>
      </xdr:nvSpPr>
      <xdr:spPr>
        <a:xfrm>
          <a:off x="16268700" y="57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133342</xdr:rowOff>
    </xdr:from>
    <xdr:ext cx="534377" cy="259045"/>
    <xdr:sp macro="" textlink="">
      <xdr:nvSpPr>
        <xdr:cNvPr id="537" name="消防費該当値テキスト"/>
        <xdr:cNvSpPr txBox="1"/>
      </xdr:nvSpPr>
      <xdr:spPr>
        <a:xfrm>
          <a:off x="16370300" y="561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152451</xdr:rowOff>
    </xdr:from>
    <xdr:to>
      <xdr:col>81</xdr:col>
      <xdr:colOff>101600</xdr:colOff>
      <xdr:row>34</xdr:row>
      <xdr:rowOff>82601</xdr:rowOff>
    </xdr:to>
    <xdr:sp macro="" textlink="">
      <xdr:nvSpPr>
        <xdr:cNvPr id="538" name="楕円 537"/>
        <xdr:cNvSpPr/>
      </xdr:nvSpPr>
      <xdr:spPr>
        <a:xfrm>
          <a:off x="15430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99128</xdr:rowOff>
    </xdr:from>
    <xdr:ext cx="534377" cy="259045"/>
    <xdr:sp macro="" textlink="">
      <xdr:nvSpPr>
        <xdr:cNvPr id="539" name="テキスト ボックス 538"/>
        <xdr:cNvSpPr txBox="1"/>
      </xdr:nvSpPr>
      <xdr:spPr>
        <a:xfrm>
          <a:off x="15214111" y="558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79908</xdr:rowOff>
    </xdr:from>
    <xdr:to>
      <xdr:col>76</xdr:col>
      <xdr:colOff>165100</xdr:colOff>
      <xdr:row>33</xdr:row>
      <xdr:rowOff>10058</xdr:rowOff>
    </xdr:to>
    <xdr:sp macro="" textlink="">
      <xdr:nvSpPr>
        <xdr:cNvPr id="540" name="楕円 539"/>
        <xdr:cNvSpPr/>
      </xdr:nvSpPr>
      <xdr:spPr>
        <a:xfrm>
          <a:off x="14541500" y="55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26585</xdr:rowOff>
    </xdr:from>
    <xdr:ext cx="534377" cy="259045"/>
    <xdr:sp macro="" textlink="">
      <xdr:nvSpPr>
        <xdr:cNvPr id="541" name="テキスト ボックス 540"/>
        <xdr:cNvSpPr txBox="1"/>
      </xdr:nvSpPr>
      <xdr:spPr>
        <a:xfrm>
          <a:off x="14325111" y="534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49047</xdr:rowOff>
    </xdr:from>
    <xdr:to>
      <xdr:col>72</xdr:col>
      <xdr:colOff>38100</xdr:colOff>
      <xdr:row>33</xdr:row>
      <xdr:rowOff>150647</xdr:rowOff>
    </xdr:to>
    <xdr:sp macro="" textlink="">
      <xdr:nvSpPr>
        <xdr:cNvPr id="542" name="楕円 541"/>
        <xdr:cNvSpPr/>
      </xdr:nvSpPr>
      <xdr:spPr>
        <a:xfrm>
          <a:off x="13652500" y="57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167174</xdr:rowOff>
    </xdr:from>
    <xdr:ext cx="534377" cy="259045"/>
    <xdr:sp macro="" textlink="">
      <xdr:nvSpPr>
        <xdr:cNvPr id="543" name="テキスト ボックス 542"/>
        <xdr:cNvSpPr txBox="1"/>
      </xdr:nvSpPr>
      <xdr:spPr>
        <a:xfrm>
          <a:off x="13436111" y="548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109855</xdr:rowOff>
    </xdr:from>
    <xdr:to>
      <xdr:col>67</xdr:col>
      <xdr:colOff>101600</xdr:colOff>
      <xdr:row>34</xdr:row>
      <xdr:rowOff>40005</xdr:rowOff>
    </xdr:to>
    <xdr:sp macro="" textlink="">
      <xdr:nvSpPr>
        <xdr:cNvPr id="544" name="楕円 543"/>
        <xdr:cNvSpPr/>
      </xdr:nvSpPr>
      <xdr:spPr>
        <a:xfrm>
          <a:off x="12763500" y="57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56532</xdr:rowOff>
    </xdr:from>
    <xdr:ext cx="534377" cy="259045"/>
    <xdr:sp macro="" textlink="">
      <xdr:nvSpPr>
        <xdr:cNvPr id="545" name="テキスト ボックス 544"/>
        <xdr:cNvSpPr txBox="1"/>
      </xdr:nvSpPr>
      <xdr:spPr>
        <a:xfrm>
          <a:off x="12547111" y="55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86482</xdr:rowOff>
    </xdr:from>
    <xdr:to>
      <xdr:col>85</xdr:col>
      <xdr:colOff>127000</xdr:colOff>
      <xdr:row>56</xdr:row>
      <xdr:rowOff>65977</xdr:rowOff>
    </xdr:to>
    <xdr:cxnSp macro="">
      <xdr:nvCxnSpPr>
        <xdr:cNvPr id="573" name="直線コネクタ 572"/>
        <xdr:cNvCxnSpPr/>
      </xdr:nvCxnSpPr>
      <xdr:spPr>
        <a:xfrm flipV="1">
          <a:off x="15481300" y="9516232"/>
          <a:ext cx="838200" cy="1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15250</xdr:rowOff>
    </xdr:from>
    <xdr:to>
      <xdr:col>81</xdr:col>
      <xdr:colOff>50800</xdr:colOff>
      <xdr:row>56</xdr:row>
      <xdr:rowOff>65977</xdr:rowOff>
    </xdr:to>
    <xdr:cxnSp macro="">
      <xdr:nvCxnSpPr>
        <xdr:cNvPr id="576" name="直線コネクタ 575"/>
        <xdr:cNvCxnSpPr/>
      </xdr:nvCxnSpPr>
      <xdr:spPr>
        <a:xfrm>
          <a:off x="14592300" y="9273550"/>
          <a:ext cx="889000" cy="39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15250</xdr:rowOff>
    </xdr:from>
    <xdr:to>
      <xdr:col>76</xdr:col>
      <xdr:colOff>114300</xdr:colOff>
      <xdr:row>55</xdr:row>
      <xdr:rowOff>46637</xdr:rowOff>
    </xdr:to>
    <xdr:cxnSp macro="">
      <xdr:nvCxnSpPr>
        <xdr:cNvPr id="579" name="直線コネクタ 578"/>
        <xdr:cNvCxnSpPr/>
      </xdr:nvCxnSpPr>
      <xdr:spPr>
        <a:xfrm flipV="1">
          <a:off x="13703300" y="9273550"/>
          <a:ext cx="889000" cy="2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81" name="テキスト ボックス 580"/>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46637</xdr:rowOff>
    </xdr:from>
    <xdr:to>
      <xdr:col>71</xdr:col>
      <xdr:colOff>177800</xdr:colOff>
      <xdr:row>55</xdr:row>
      <xdr:rowOff>72812</xdr:rowOff>
    </xdr:to>
    <xdr:cxnSp macro="">
      <xdr:nvCxnSpPr>
        <xdr:cNvPr id="582" name="直線コネクタ 581"/>
        <xdr:cNvCxnSpPr/>
      </xdr:nvCxnSpPr>
      <xdr:spPr>
        <a:xfrm flipV="1">
          <a:off x="12814300" y="9476387"/>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4" name="テキスト ボックス 583"/>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6" name="テキスト ボックス 585"/>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35682</xdr:rowOff>
    </xdr:from>
    <xdr:to>
      <xdr:col>85</xdr:col>
      <xdr:colOff>177800</xdr:colOff>
      <xdr:row>55</xdr:row>
      <xdr:rowOff>137282</xdr:rowOff>
    </xdr:to>
    <xdr:sp macro="" textlink="">
      <xdr:nvSpPr>
        <xdr:cNvPr id="592" name="楕円 591"/>
        <xdr:cNvSpPr/>
      </xdr:nvSpPr>
      <xdr:spPr>
        <a:xfrm>
          <a:off x="16268700" y="94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58559</xdr:rowOff>
    </xdr:from>
    <xdr:ext cx="534377" cy="259045"/>
    <xdr:sp macro="" textlink="">
      <xdr:nvSpPr>
        <xdr:cNvPr id="593" name="教育費該当値テキスト"/>
        <xdr:cNvSpPr txBox="1"/>
      </xdr:nvSpPr>
      <xdr:spPr>
        <a:xfrm>
          <a:off x="16370300" y="931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15177</xdr:rowOff>
    </xdr:from>
    <xdr:to>
      <xdr:col>81</xdr:col>
      <xdr:colOff>101600</xdr:colOff>
      <xdr:row>56</xdr:row>
      <xdr:rowOff>116777</xdr:rowOff>
    </xdr:to>
    <xdr:sp macro="" textlink="">
      <xdr:nvSpPr>
        <xdr:cNvPr id="594" name="楕円 593"/>
        <xdr:cNvSpPr/>
      </xdr:nvSpPr>
      <xdr:spPr>
        <a:xfrm>
          <a:off x="15430500" y="96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107904</xdr:rowOff>
    </xdr:from>
    <xdr:ext cx="534377" cy="259045"/>
    <xdr:sp macro="" textlink="">
      <xdr:nvSpPr>
        <xdr:cNvPr id="595" name="テキスト ボックス 594"/>
        <xdr:cNvSpPr txBox="1"/>
      </xdr:nvSpPr>
      <xdr:spPr>
        <a:xfrm>
          <a:off x="15214111" y="97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135900</xdr:rowOff>
    </xdr:from>
    <xdr:to>
      <xdr:col>76</xdr:col>
      <xdr:colOff>165100</xdr:colOff>
      <xdr:row>54</xdr:row>
      <xdr:rowOff>66050</xdr:rowOff>
    </xdr:to>
    <xdr:sp macro="" textlink="">
      <xdr:nvSpPr>
        <xdr:cNvPr id="596" name="楕円 595"/>
        <xdr:cNvSpPr/>
      </xdr:nvSpPr>
      <xdr:spPr>
        <a:xfrm>
          <a:off x="14541500" y="92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82577</xdr:rowOff>
    </xdr:from>
    <xdr:ext cx="534377" cy="259045"/>
    <xdr:sp macro="" textlink="">
      <xdr:nvSpPr>
        <xdr:cNvPr id="597" name="テキスト ボックス 596"/>
        <xdr:cNvSpPr txBox="1"/>
      </xdr:nvSpPr>
      <xdr:spPr>
        <a:xfrm>
          <a:off x="14325111" y="89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167287</xdr:rowOff>
    </xdr:from>
    <xdr:to>
      <xdr:col>72</xdr:col>
      <xdr:colOff>38100</xdr:colOff>
      <xdr:row>55</xdr:row>
      <xdr:rowOff>97437</xdr:rowOff>
    </xdr:to>
    <xdr:sp macro="" textlink="">
      <xdr:nvSpPr>
        <xdr:cNvPr id="598" name="楕円 597"/>
        <xdr:cNvSpPr/>
      </xdr:nvSpPr>
      <xdr:spPr>
        <a:xfrm>
          <a:off x="13652500" y="94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113964</xdr:rowOff>
    </xdr:from>
    <xdr:ext cx="534377" cy="259045"/>
    <xdr:sp macro="" textlink="">
      <xdr:nvSpPr>
        <xdr:cNvPr id="599" name="テキスト ボックス 598"/>
        <xdr:cNvSpPr txBox="1"/>
      </xdr:nvSpPr>
      <xdr:spPr>
        <a:xfrm>
          <a:off x="13436111" y="920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22012</xdr:rowOff>
    </xdr:from>
    <xdr:to>
      <xdr:col>67</xdr:col>
      <xdr:colOff>101600</xdr:colOff>
      <xdr:row>55</xdr:row>
      <xdr:rowOff>123612</xdr:rowOff>
    </xdr:to>
    <xdr:sp macro="" textlink="">
      <xdr:nvSpPr>
        <xdr:cNvPr id="600" name="楕円 599"/>
        <xdr:cNvSpPr/>
      </xdr:nvSpPr>
      <xdr:spPr>
        <a:xfrm>
          <a:off x="12763500" y="94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140139</xdr:rowOff>
    </xdr:from>
    <xdr:ext cx="534377" cy="259045"/>
    <xdr:sp macro="" textlink="">
      <xdr:nvSpPr>
        <xdr:cNvPr id="601" name="テキスト ボックス 600"/>
        <xdr:cNvSpPr txBox="1"/>
      </xdr:nvSpPr>
      <xdr:spPr>
        <a:xfrm>
          <a:off x="12547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137413</xdr:rowOff>
    </xdr:from>
    <xdr:to>
      <xdr:col>85</xdr:col>
      <xdr:colOff>127000</xdr:colOff>
      <xdr:row>79</xdr:row>
      <xdr:rowOff>64915</xdr:rowOff>
    </xdr:to>
    <xdr:cxnSp macro="">
      <xdr:nvCxnSpPr>
        <xdr:cNvPr id="632" name="直線コネクタ 631"/>
        <xdr:cNvCxnSpPr/>
      </xdr:nvCxnSpPr>
      <xdr:spPr>
        <a:xfrm>
          <a:off x="15481300" y="13510513"/>
          <a:ext cx="8382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137413</xdr:rowOff>
    </xdr:from>
    <xdr:to>
      <xdr:col>81</xdr:col>
      <xdr:colOff>50800</xdr:colOff>
      <xdr:row>79</xdr:row>
      <xdr:rowOff>81243</xdr:rowOff>
    </xdr:to>
    <xdr:cxnSp macro="">
      <xdr:nvCxnSpPr>
        <xdr:cNvPr id="635" name="直線コネクタ 634"/>
        <xdr:cNvCxnSpPr/>
      </xdr:nvCxnSpPr>
      <xdr:spPr>
        <a:xfrm flipV="1">
          <a:off x="14592300" y="13510513"/>
          <a:ext cx="8890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23440</xdr:rowOff>
    </xdr:from>
    <xdr:to>
      <xdr:col>76</xdr:col>
      <xdr:colOff>114300</xdr:colOff>
      <xdr:row>79</xdr:row>
      <xdr:rowOff>81243</xdr:rowOff>
    </xdr:to>
    <xdr:cxnSp macro="">
      <xdr:nvCxnSpPr>
        <xdr:cNvPr id="638" name="直線コネクタ 637"/>
        <xdr:cNvCxnSpPr/>
      </xdr:nvCxnSpPr>
      <xdr:spPr>
        <a:xfrm>
          <a:off x="13703300" y="13567990"/>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23440</xdr:rowOff>
    </xdr:from>
    <xdr:to>
      <xdr:col>71</xdr:col>
      <xdr:colOff>177800</xdr:colOff>
      <xdr:row>79</xdr:row>
      <xdr:rowOff>75692</xdr:rowOff>
    </xdr:to>
    <xdr:cxnSp macro="">
      <xdr:nvCxnSpPr>
        <xdr:cNvPr id="641" name="直線コネクタ 640"/>
        <xdr:cNvCxnSpPr/>
      </xdr:nvCxnSpPr>
      <xdr:spPr>
        <a:xfrm flipV="1">
          <a:off x="12814300" y="1356799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14115</xdr:rowOff>
    </xdr:from>
    <xdr:to>
      <xdr:col>85</xdr:col>
      <xdr:colOff>177800</xdr:colOff>
      <xdr:row>79</xdr:row>
      <xdr:rowOff>115715</xdr:rowOff>
    </xdr:to>
    <xdr:sp macro="" textlink="">
      <xdr:nvSpPr>
        <xdr:cNvPr id="651" name="楕円 650"/>
        <xdr:cNvSpPr/>
      </xdr:nvSpPr>
      <xdr:spPr>
        <a:xfrm>
          <a:off x="16268700" y="135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100492</xdr:rowOff>
    </xdr:from>
    <xdr:ext cx="378565" cy="259045"/>
    <xdr:sp macro="" textlink="">
      <xdr:nvSpPr>
        <xdr:cNvPr id="652" name="災害復旧費該当値テキスト"/>
        <xdr:cNvSpPr txBox="1"/>
      </xdr:nvSpPr>
      <xdr:spPr>
        <a:xfrm>
          <a:off x="16370300" y="1347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86613</xdr:rowOff>
    </xdr:from>
    <xdr:to>
      <xdr:col>81</xdr:col>
      <xdr:colOff>101600</xdr:colOff>
      <xdr:row>79</xdr:row>
      <xdr:rowOff>16763</xdr:rowOff>
    </xdr:to>
    <xdr:sp macro="" textlink="">
      <xdr:nvSpPr>
        <xdr:cNvPr id="653" name="楕円 652"/>
        <xdr:cNvSpPr/>
      </xdr:nvSpPr>
      <xdr:spPr>
        <a:xfrm>
          <a:off x="15430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7890</xdr:rowOff>
    </xdr:from>
    <xdr:ext cx="378565" cy="259045"/>
    <xdr:sp macro="" textlink="">
      <xdr:nvSpPr>
        <xdr:cNvPr id="654" name="テキスト ボックス 653"/>
        <xdr:cNvSpPr txBox="1"/>
      </xdr:nvSpPr>
      <xdr:spPr>
        <a:xfrm>
          <a:off x="15292017" y="1355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30443</xdr:rowOff>
    </xdr:from>
    <xdr:to>
      <xdr:col>76</xdr:col>
      <xdr:colOff>165100</xdr:colOff>
      <xdr:row>79</xdr:row>
      <xdr:rowOff>132043</xdr:rowOff>
    </xdr:to>
    <xdr:sp macro="" textlink="">
      <xdr:nvSpPr>
        <xdr:cNvPr id="655" name="楕円 654"/>
        <xdr:cNvSpPr/>
      </xdr:nvSpPr>
      <xdr:spPr>
        <a:xfrm>
          <a:off x="14541500" y="135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123170</xdr:rowOff>
    </xdr:from>
    <xdr:ext cx="313932" cy="259045"/>
    <xdr:sp macro="" textlink="">
      <xdr:nvSpPr>
        <xdr:cNvPr id="656" name="テキスト ボックス 655"/>
        <xdr:cNvSpPr txBox="1"/>
      </xdr:nvSpPr>
      <xdr:spPr>
        <a:xfrm>
          <a:off x="14435333" y="136677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144090</xdr:rowOff>
    </xdr:from>
    <xdr:to>
      <xdr:col>72</xdr:col>
      <xdr:colOff>38100</xdr:colOff>
      <xdr:row>79</xdr:row>
      <xdr:rowOff>74240</xdr:rowOff>
    </xdr:to>
    <xdr:sp macro="" textlink="">
      <xdr:nvSpPr>
        <xdr:cNvPr id="657" name="楕円 656"/>
        <xdr:cNvSpPr/>
      </xdr:nvSpPr>
      <xdr:spPr>
        <a:xfrm>
          <a:off x="13652500" y="135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65367</xdr:rowOff>
    </xdr:from>
    <xdr:ext cx="378565" cy="259045"/>
    <xdr:sp macro="" textlink="">
      <xdr:nvSpPr>
        <xdr:cNvPr id="658" name="テキスト ボックス 657"/>
        <xdr:cNvSpPr txBox="1"/>
      </xdr:nvSpPr>
      <xdr:spPr>
        <a:xfrm>
          <a:off x="13514017" y="1360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24892</xdr:rowOff>
    </xdr:from>
    <xdr:to>
      <xdr:col>67</xdr:col>
      <xdr:colOff>101600</xdr:colOff>
      <xdr:row>79</xdr:row>
      <xdr:rowOff>126492</xdr:rowOff>
    </xdr:to>
    <xdr:sp macro="" textlink="">
      <xdr:nvSpPr>
        <xdr:cNvPr id="659" name="楕円 658"/>
        <xdr:cNvSpPr/>
      </xdr:nvSpPr>
      <xdr:spPr>
        <a:xfrm>
          <a:off x="12763500" y="135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117619</xdr:rowOff>
    </xdr:from>
    <xdr:ext cx="313932" cy="259045"/>
    <xdr:sp macro="" textlink="">
      <xdr:nvSpPr>
        <xdr:cNvPr id="660" name="テキスト ボックス 659"/>
        <xdr:cNvSpPr txBox="1"/>
      </xdr:nvSpPr>
      <xdr:spPr>
        <a:xfrm>
          <a:off x="12657333" y="13662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113964</xdr:rowOff>
    </xdr:from>
    <xdr:to>
      <xdr:col>85</xdr:col>
      <xdr:colOff>127000</xdr:colOff>
      <xdr:row>93</xdr:row>
      <xdr:rowOff>124631</xdr:rowOff>
    </xdr:to>
    <xdr:cxnSp macro="">
      <xdr:nvCxnSpPr>
        <xdr:cNvPr id="689" name="直線コネクタ 688"/>
        <xdr:cNvCxnSpPr/>
      </xdr:nvCxnSpPr>
      <xdr:spPr>
        <a:xfrm flipV="1">
          <a:off x="15481300" y="15887364"/>
          <a:ext cx="838200" cy="18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90"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169475</xdr:rowOff>
    </xdr:from>
    <xdr:to>
      <xdr:col>81</xdr:col>
      <xdr:colOff>50800</xdr:colOff>
      <xdr:row>93</xdr:row>
      <xdr:rowOff>124631</xdr:rowOff>
    </xdr:to>
    <xdr:cxnSp macro="">
      <xdr:nvCxnSpPr>
        <xdr:cNvPr id="692" name="直線コネクタ 691"/>
        <xdr:cNvCxnSpPr/>
      </xdr:nvCxnSpPr>
      <xdr:spPr>
        <a:xfrm>
          <a:off x="14592300" y="15771425"/>
          <a:ext cx="889000" cy="29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4" name="テキスト ボックス 693"/>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169475</xdr:rowOff>
    </xdr:from>
    <xdr:to>
      <xdr:col>76</xdr:col>
      <xdr:colOff>114300</xdr:colOff>
      <xdr:row>93</xdr:row>
      <xdr:rowOff>18028</xdr:rowOff>
    </xdr:to>
    <xdr:cxnSp macro="">
      <xdr:nvCxnSpPr>
        <xdr:cNvPr id="695" name="直線コネクタ 694"/>
        <xdr:cNvCxnSpPr/>
      </xdr:nvCxnSpPr>
      <xdr:spPr>
        <a:xfrm flipV="1">
          <a:off x="13703300" y="15771425"/>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7" name="テキスト ボックス 696"/>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8483</xdr:rowOff>
    </xdr:from>
    <xdr:to>
      <xdr:col>71</xdr:col>
      <xdr:colOff>177800</xdr:colOff>
      <xdr:row>93</xdr:row>
      <xdr:rowOff>18028</xdr:rowOff>
    </xdr:to>
    <xdr:cxnSp macro="">
      <xdr:nvCxnSpPr>
        <xdr:cNvPr id="698" name="直線コネクタ 697"/>
        <xdr:cNvCxnSpPr/>
      </xdr:nvCxnSpPr>
      <xdr:spPr>
        <a:xfrm>
          <a:off x="12814300" y="15953333"/>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700" name="テキスト ボックス 699"/>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702" name="テキスト ボックス 701"/>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63164</xdr:rowOff>
    </xdr:from>
    <xdr:to>
      <xdr:col>85</xdr:col>
      <xdr:colOff>177800</xdr:colOff>
      <xdr:row>92</xdr:row>
      <xdr:rowOff>164764</xdr:rowOff>
    </xdr:to>
    <xdr:sp macro="" textlink="">
      <xdr:nvSpPr>
        <xdr:cNvPr id="708" name="楕円 707"/>
        <xdr:cNvSpPr/>
      </xdr:nvSpPr>
      <xdr:spPr>
        <a:xfrm>
          <a:off x="16268700" y="158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86041</xdr:rowOff>
    </xdr:from>
    <xdr:ext cx="534377" cy="259045"/>
    <xdr:sp macro="" textlink="">
      <xdr:nvSpPr>
        <xdr:cNvPr id="709" name="公債費該当値テキスト"/>
        <xdr:cNvSpPr txBox="1"/>
      </xdr:nvSpPr>
      <xdr:spPr>
        <a:xfrm>
          <a:off x="16370300" y="156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73831</xdr:rowOff>
    </xdr:from>
    <xdr:to>
      <xdr:col>81</xdr:col>
      <xdr:colOff>101600</xdr:colOff>
      <xdr:row>94</xdr:row>
      <xdr:rowOff>3981</xdr:rowOff>
    </xdr:to>
    <xdr:sp macro="" textlink="">
      <xdr:nvSpPr>
        <xdr:cNvPr id="710" name="楕円 709"/>
        <xdr:cNvSpPr/>
      </xdr:nvSpPr>
      <xdr:spPr>
        <a:xfrm>
          <a:off x="15430500" y="160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20508</xdr:rowOff>
    </xdr:from>
    <xdr:ext cx="534377" cy="259045"/>
    <xdr:sp macro="" textlink="">
      <xdr:nvSpPr>
        <xdr:cNvPr id="711" name="テキスト ボックス 710"/>
        <xdr:cNvSpPr txBox="1"/>
      </xdr:nvSpPr>
      <xdr:spPr>
        <a:xfrm>
          <a:off x="15214111" y="157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118675</xdr:rowOff>
    </xdr:from>
    <xdr:to>
      <xdr:col>76</xdr:col>
      <xdr:colOff>165100</xdr:colOff>
      <xdr:row>92</xdr:row>
      <xdr:rowOff>48825</xdr:rowOff>
    </xdr:to>
    <xdr:sp macro="" textlink="">
      <xdr:nvSpPr>
        <xdr:cNvPr id="712" name="楕円 711"/>
        <xdr:cNvSpPr/>
      </xdr:nvSpPr>
      <xdr:spPr>
        <a:xfrm>
          <a:off x="14541500" y="157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65352</xdr:rowOff>
    </xdr:from>
    <xdr:ext cx="534377" cy="259045"/>
    <xdr:sp macro="" textlink="">
      <xdr:nvSpPr>
        <xdr:cNvPr id="713" name="テキスト ボックス 712"/>
        <xdr:cNvSpPr txBox="1"/>
      </xdr:nvSpPr>
      <xdr:spPr>
        <a:xfrm>
          <a:off x="14325111" y="1549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138678</xdr:rowOff>
    </xdr:from>
    <xdr:to>
      <xdr:col>72</xdr:col>
      <xdr:colOff>38100</xdr:colOff>
      <xdr:row>93</xdr:row>
      <xdr:rowOff>68828</xdr:rowOff>
    </xdr:to>
    <xdr:sp macro="" textlink="">
      <xdr:nvSpPr>
        <xdr:cNvPr id="714" name="楕円 713"/>
        <xdr:cNvSpPr/>
      </xdr:nvSpPr>
      <xdr:spPr>
        <a:xfrm>
          <a:off x="13652500" y="159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85355</xdr:rowOff>
    </xdr:from>
    <xdr:ext cx="534377" cy="259045"/>
    <xdr:sp macro="" textlink="">
      <xdr:nvSpPr>
        <xdr:cNvPr id="715" name="テキスト ボックス 714"/>
        <xdr:cNvSpPr txBox="1"/>
      </xdr:nvSpPr>
      <xdr:spPr>
        <a:xfrm>
          <a:off x="13436111" y="15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129133</xdr:rowOff>
    </xdr:from>
    <xdr:to>
      <xdr:col>67</xdr:col>
      <xdr:colOff>101600</xdr:colOff>
      <xdr:row>93</xdr:row>
      <xdr:rowOff>59283</xdr:rowOff>
    </xdr:to>
    <xdr:sp macro="" textlink="">
      <xdr:nvSpPr>
        <xdr:cNvPr id="716" name="楕円 715"/>
        <xdr:cNvSpPr/>
      </xdr:nvSpPr>
      <xdr:spPr>
        <a:xfrm>
          <a:off x="12763500" y="159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75810</xdr:rowOff>
    </xdr:from>
    <xdr:ext cx="534377" cy="259045"/>
    <xdr:sp macro="" textlink="">
      <xdr:nvSpPr>
        <xdr:cNvPr id="717" name="テキスト ボックス 716"/>
        <xdr:cNvSpPr txBox="1"/>
      </xdr:nvSpPr>
      <xdr:spPr>
        <a:xfrm>
          <a:off x="12547111" y="156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衛生費が一般廃棄物処理施設の整備が本格化したことから、住民１人当たり５４，０２４円と前年度比１９，３９８円の増加となっており、全国平均、類似団体平均と比較して高い水準となった。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が将来負担の軽減と市債残高の抑制を図るため繰上償還を実施したことから、住民１人当たり５９，３５１円で前年度比９，５６０円の増加となった。全国平均、類似団体平均と比較して高い水準となっていることから、引き続き、投資的事業の調整を行い、将来世代へ過度な負担を残さないよう事業債の発行を抑制するなど、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財政調整基金残高は、将来負担の軽減と市債残高の抑制を図るために実施した繰上償還の財源として取り崩したため、約１０．４億円の減となったが、標準財政規模に対して安定的に確保されている。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実質収支は黒字となったものの、決算見込みの状況等を考慮し、交付税措置のない市債借入を行わなかったことなどから、対前年度比においては減少となったため、実質単年度収支は赤字となった。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過去５年間において、一般会計等の実質収支額は赤字となっておらず、公営企業会計の資金についても不足は発生していない。</a:t>
          </a:r>
          <a:endParaRPr lang="ja-JP" altLang="ja-JP" sz="1400">
            <a:effectLst/>
          </a:endParaRPr>
        </a:p>
        <a:p>
          <a:r>
            <a:rPr kumimoji="1" lang="ja-JP" altLang="ja-JP" sz="1100">
              <a:solidFill>
                <a:schemeClr val="dk1"/>
              </a:solidFill>
              <a:effectLst/>
              <a:latin typeface="+mn-lt"/>
              <a:ea typeface="+mn-ea"/>
              <a:cs typeface="+mn-cs"/>
            </a:rPr>
            <a:t>　いずれも黒字であるため、健全化判断比率に係る連結赤字比率は算定されない。</a:t>
          </a:r>
          <a:endParaRPr lang="ja-JP" altLang="ja-JP" sz="1400">
            <a:effectLst/>
          </a:endParaRPr>
        </a:p>
        <a:p>
          <a:r>
            <a:rPr kumimoji="1" lang="ja-JP" altLang="ja-JP" sz="1100">
              <a:solidFill>
                <a:schemeClr val="dk1"/>
              </a:solidFill>
              <a:effectLst/>
              <a:latin typeface="+mn-lt"/>
              <a:ea typeface="+mn-ea"/>
              <a:cs typeface="+mn-cs"/>
            </a:rPr>
            <a:t>　水道事業会計の標準財政規模比が高いのは、後年度に見込まれる施設、設備の更新の負担増に備え、資金を留保しているためである。</a:t>
          </a:r>
          <a:endParaRPr kumimoji="1" lang="en-US" altLang="ja-JP" sz="1100">
            <a:solidFill>
              <a:schemeClr val="dk1"/>
            </a:solidFill>
            <a:effectLst/>
            <a:latin typeface="+mn-lt"/>
            <a:ea typeface="+mn-ea"/>
            <a:cs typeface="+mn-cs"/>
          </a:endParaRPr>
        </a:p>
        <a:p>
          <a:endParaRPr lang="ja-JP" altLang="ja-JP" sz="1400">
            <a:effectLst/>
          </a:endParaRPr>
        </a:p>
        <a:p>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における主な各会計の実質収支額又は資金剰余額（分子）</a:t>
          </a:r>
          <a:endParaRPr lang="ja-JP" altLang="ja-JP" sz="1400">
            <a:effectLst/>
          </a:endParaRPr>
        </a:p>
        <a:p>
          <a:r>
            <a:rPr kumimoji="1" lang="ja-JP" altLang="ja-JP" sz="1100">
              <a:solidFill>
                <a:schemeClr val="dk1"/>
              </a:solidFill>
              <a:effectLst/>
              <a:latin typeface="+mn-lt"/>
              <a:ea typeface="+mn-ea"/>
              <a:cs typeface="+mn-cs"/>
            </a:rPr>
            <a:t>　水道事業会計</a:t>
          </a:r>
          <a:r>
            <a:rPr kumimoji="1" lang="en-US" altLang="ja-JP" sz="1100">
              <a:solidFill>
                <a:schemeClr val="dk1"/>
              </a:solidFill>
              <a:effectLst/>
              <a:latin typeface="+mn-lt"/>
              <a:ea typeface="+mn-ea"/>
              <a:cs typeface="+mn-cs"/>
            </a:rPr>
            <a:t>3,068</a:t>
          </a:r>
          <a:r>
            <a:rPr kumimoji="1" lang="ja-JP" altLang="ja-JP" sz="1100">
              <a:solidFill>
                <a:schemeClr val="dk1"/>
              </a:solidFill>
              <a:effectLst/>
              <a:latin typeface="+mn-lt"/>
              <a:ea typeface="+mn-ea"/>
              <a:cs typeface="+mn-cs"/>
            </a:rPr>
            <a:t>百万円、国民宿舎事業会計</a:t>
          </a:r>
          <a:r>
            <a:rPr kumimoji="1" lang="en-US" altLang="ja-JP" sz="1100">
              <a:solidFill>
                <a:schemeClr val="dk1"/>
              </a:solidFill>
              <a:effectLst/>
              <a:latin typeface="+mn-lt"/>
              <a:ea typeface="+mn-ea"/>
              <a:cs typeface="+mn-cs"/>
            </a:rPr>
            <a:t>581</a:t>
          </a:r>
          <a:r>
            <a:rPr kumimoji="1" lang="ja-JP" altLang="ja-JP" sz="1100">
              <a:solidFill>
                <a:schemeClr val="dk1"/>
              </a:solidFill>
              <a:effectLst/>
              <a:latin typeface="+mn-lt"/>
              <a:ea typeface="+mn-ea"/>
              <a:cs typeface="+mn-cs"/>
            </a:rPr>
            <a:t>百万円、国民健康保険特別会計</a:t>
          </a:r>
          <a:r>
            <a:rPr kumimoji="1" lang="en-US" altLang="ja-JP" sz="1100">
              <a:solidFill>
                <a:schemeClr val="dk1"/>
              </a:solidFill>
              <a:effectLst/>
              <a:latin typeface="+mn-lt"/>
              <a:ea typeface="+mn-ea"/>
              <a:cs typeface="+mn-cs"/>
            </a:rPr>
            <a:t>480</a:t>
          </a:r>
          <a:r>
            <a:rPr kumimoji="1" lang="ja-JP" altLang="ja-JP" sz="1100">
              <a:solidFill>
                <a:schemeClr val="dk1"/>
              </a:solidFill>
              <a:effectLst/>
              <a:latin typeface="+mn-lt"/>
              <a:ea typeface="+mn-ea"/>
              <a:cs typeface="+mn-cs"/>
            </a:rPr>
            <a:t>百万円、一般会計</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百万円、後期高齢者医療特別会計</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百万円、介護保険特別会計</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百万円、漁港管理特別会計</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百万円、市営住宅事業特別会計</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○標準財政規模（分母）</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　</a:t>
          </a:r>
          <a:r>
            <a:rPr kumimoji="1" lang="en-US" altLang="ja-JP" sz="1100">
              <a:solidFill>
                <a:schemeClr val="dk1"/>
              </a:solidFill>
              <a:effectLst/>
              <a:latin typeface="+mn-lt"/>
              <a:ea typeface="+mn-ea"/>
              <a:cs typeface="+mn-cs"/>
            </a:rPr>
            <a:t>27,543</a:t>
          </a:r>
          <a:r>
            <a:rPr kumimoji="1" lang="ja-JP" altLang="ja-JP" sz="1100">
              <a:solidFill>
                <a:schemeClr val="dk1"/>
              </a:solidFill>
              <a:effectLst/>
              <a:latin typeface="+mn-lt"/>
              <a:ea typeface="+mn-ea"/>
              <a:cs typeface="+mn-cs"/>
            </a:rPr>
            <a:t>百万円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30&#24180;&#24230;/&#22320;&#26041;&#36001;&#25919;&#29366;&#27841;&#35519;&#26619;/70&#36001;&#25919;&#29366;&#27841;&#36039;&#26009;&#38598;&#65288;29&#24180;&#24230;&#65289;/02_&#32068;&#21512;&#12379;&#20998;&#26512;&#12539;&#12473;&#12488;&#12483;&#12463;&#24773;&#22577;/02-03&#22238;&#31572;&#65288;&#24066;&#30010;&#8658;&#30476;&#65289;/12%20&#24319;&#26085;&#24066;&#24066;&#12295;/&#12304;&#36001;&#25919;&#29366;&#27841;&#36039;&#26009;&#38598;&#12305;_342131_&#24319;&#26085;&#24066;&#24066;_2017(2&#22238;&#30446;)&#65288;&#20844;&#20250;&#35336;&#20998;&#265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56.2</v>
          </cell>
          <cell r="CV51">
            <v>54.5</v>
          </cell>
        </row>
        <row r="53">
          <cell r="CN53">
            <v>61.3</v>
          </cell>
          <cell r="CV53">
            <v>61.6</v>
          </cell>
        </row>
        <row r="55">
          <cell r="AN55" t="str">
            <v>類似団体内平均値</v>
          </cell>
          <cell r="CN55">
            <v>15</v>
          </cell>
          <cell r="CV55">
            <v>12.2</v>
          </cell>
        </row>
        <row r="57">
          <cell r="CN57">
            <v>60.1</v>
          </cell>
          <cell r="CV57">
            <v>60.4</v>
          </cell>
        </row>
        <row r="72">
          <cell r="BP72" t="str">
            <v>H25</v>
          </cell>
          <cell r="BX72" t="str">
            <v>H26</v>
          </cell>
          <cell r="CF72" t="str">
            <v>H27</v>
          </cell>
          <cell r="CN72" t="str">
            <v>H28</v>
          </cell>
          <cell r="CV72" t="str">
            <v>H29</v>
          </cell>
        </row>
        <row r="73">
          <cell r="AN73" t="str">
            <v>当該団体値</v>
          </cell>
          <cell r="BP73">
            <v>64.099999999999994</v>
          </cell>
          <cell r="BX73">
            <v>68.3</v>
          </cell>
          <cell r="CF73">
            <v>64.8</v>
          </cell>
          <cell r="CN73">
            <v>56.2</v>
          </cell>
          <cell r="CV73">
            <v>54.5</v>
          </cell>
        </row>
        <row r="75">
          <cell r="BP75">
            <v>10</v>
          </cell>
          <cell r="BX75">
            <v>9.6</v>
          </cell>
          <cell r="CF75">
            <v>9</v>
          </cell>
          <cell r="CN75">
            <v>7.9</v>
          </cell>
          <cell r="CV75">
            <v>6.8</v>
          </cell>
        </row>
        <row r="77">
          <cell r="AN77" t="str">
            <v>類似団体内平均値</v>
          </cell>
          <cell r="BP77">
            <v>37.6</v>
          </cell>
          <cell r="BX77">
            <v>33.799999999999997</v>
          </cell>
          <cell r="CF77">
            <v>17.8</v>
          </cell>
          <cell r="CN77">
            <v>15</v>
          </cell>
          <cell r="CV77">
            <v>12.2</v>
          </cell>
        </row>
        <row r="79">
          <cell r="BP79">
            <v>7.9</v>
          </cell>
          <cell r="BX79">
            <v>7.1</v>
          </cell>
          <cell r="CF79">
            <v>5.3</v>
          </cell>
          <cell r="CN79">
            <v>5</v>
          </cell>
          <cell r="CV79">
            <v>4.8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51737258</v>
      </c>
      <c r="BO4" s="403"/>
      <c r="BP4" s="403"/>
      <c r="BQ4" s="403"/>
      <c r="BR4" s="403"/>
      <c r="BS4" s="403"/>
      <c r="BT4" s="403"/>
      <c r="BU4" s="404"/>
      <c r="BV4" s="402">
        <v>47174293</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0.4</v>
      </c>
      <c r="CU4" s="584"/>
      <c r="CV4" s="584"/>
      <c r="CW4" s="584"/>
      <c r="CX4" s="584"/>
      <c r="CY4" s="584"/>
      <c r="CZ4" s="584"/>
      <c r="DA4" s="585"/>
      <c r="DB4" s="583">
        <v>0.7</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51055011</v>
      </c>
      <c r="BO5" s="408"/>
      <c r="BP5" s="408"/>
      <c r="BQ5" s="408"/>
      <c r="BR5" s="408"/>
      <c r="BS5" s="408"/>
      <c r="BT5" s="408"/>
      <c r="BU5" s="409"/>
      <c r="BV5" s="407">
        <v>46779757</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94.7</v>
      </c>
      <c r="CU5" s="378"/>
      <c r="CV5" s="378"/>
      <c r="CW5" s="378"/>
      <c r="CX5" s="378"/>
      <c r="CY5" s="378"/>
      <c r="CZ5" s="378"/>
      <c r="DA5" s="379"/>
      <c r="DB5" s="377">
        <v>95</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682247</v>
      </c>
      <c r="BO6" s="408"/>
      <c r="BP6" s="408"/>
      <c r="BQ6" s="408"/>
      <c r="BR6" s="408"/>
      <c r="BS6" s="408"/>
      <c r="BT6" s="408"/>
      <c r="BU6" s="409"/>
      <c r="BV6" s="407">
        <v>394536</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100.8</v>
      </c>
      <c r="CU6" s="558"/>
      <c r="CV6" s="558"/>
      <c r="CW6" s="558"/>
      <c r="CX6" s="558"/>
      <c r="CY6" s="558"/>
      <c r="CZ6" s="558"/>
      <c r="DA6" s="559"/>
      <c r="DB6" s="557">
        <v>100.9</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570421</v>
      </c>
      <c r="BO7" s="408"/>
      <c r="BP7" s="408"/>
      <c r="BQ7" s="408"/>
      <c r="BR7" s="408"/>
      <c r="BS7" s="408"/>
      <c r="BT7" s="408"/>
      <c r="BU7" s="409"/>
      <c r="BV7" s="407">
        <v>215917</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27542854</v>
      </c>
      <c r="CU7" s="408"/>
      <c r="CV7" s="408"/>
      <c r="CW7" s="408"/>
      <c r="CX7" s="408"/>
      <c r="CY7" s="408"/>
      <c r="CZ7" s="408"/>
      <c r="DA7" s="409"/>
      <c r="DB7" s="407">
        <v>27256075</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111826</v>
      </c>
      <c r="BO8" s="408"/>
      <c r="BP8" s="408"/>
      <c r="BQ8" s="408"/>
      <c r="BR8" s="408"/>
      <c r="BS8" s="408"/>
      <c r="BT8" s="408"/>
      <c r="BU8" s="409"/>
      <c r="BV8" s="407">
        <v>178619</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0.65</v>
      </c>
      <c r="CU8" s="521"/>
      <c r="CV8" s="521"/>
      <c r="CW8" s="521"/>
      <c r="CX8" s="521"/>
      <c r="CY8" s="521"/>
      <c r="CZ8" s="521"/>
      <c r="DA8" s="522"/>
      <c r="DB8" s="520">
        <v>0.65</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114906</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-66793</v>
      </c>
      <c r="BO9" s="408"/>
      <c r="BP9" s="408"/>
      <c r="BQ9" s="408"/>
      <c r="BR9" s="408"/>
      <c r="BS9" s="408"/>
      <c r="BT9" s="408"/>
      <c r="BU9" s="409"/>
      <c r="BV9" s="407">
        <v>-331866</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21</v>
      </c>
      <c r="CU9" s="378"/>
      <c r="CV9" s="378"/>
      <c r="CW9" s="378"/>
      <c r="CX9" s="378"/>
      <c r="CY9" s="378"/>
      <c r="CZ9" s="378"/>
      <c r="DA9" s="379"/>
      <c r="DB9" s="377">
        <v>18.7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114038</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25815</v>
      </c>
      <c r="BO10" s="408"/>
      <c r="BP10" s="408"/>
      <c r="BQ10" s="408"/>
      <c r="BR10" s="408"/>
      <c r="BS10" s="408"/>
      <c r="BT10" s="408"/>
      <c r="BU10" s="409"/>
      <c r="BV10" s="407">
        <v>27808</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115</v>
      </c>
      <c r="AV11" s="465"/>
      <c r="AW11" s="465"/>
      <c r="AX11" s="465"/>
      <c r="AY11" s="387" t="s">
        <v>121</v>
      </c>
      <c r="AZ11" s="388"/>
      <c r="BA11" s="388"/>
      <c r="BB11" s="388"/>
      <c r="BC11" s="388"/>
      <c r="BD11" s="388"/>
      <c r="BE11" s="388"/>
      <c r="BF11" s="388"/>
      <c r="BG11" s="388"/>
      <c r="BH11" s="388"/>
      <c r="BI11" s="388"/>
      <c r="BJ11" s="388"/>
      <c r="BK11" s="388"/>
      <c r="BL11" s="388"/>
      <c r="BM11" s="389"/>
      <c r="BN11" s="407">
        <v>1123030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117666</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1123030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134</v>
      </c>
      <c r="N13" s="508"/>
      <c r="O13" s="508"/>
      <c r="P13" s="508"/>
      <c r="Q13" s="509"/>
      <c r="R13" s="510">
        <v>116462</v>
      </c>
      <c r="S13" s="511"/>
      <c r="T13" s="511"/>
      <c r="U13" s="511"/>
      <c r="V13" s="512"/>
      <c r="W13" s="498" t="s">
        <v>135</v>
      </c>
      <c r="X13" s="420"/>
      <c r="Y13" s="420"/>
      <c r="Z13" s="420"/>
      <c r="AA13" s="420"/>
      <c r="AB13" s="421"/>
      <c r="AC13" s="383">
        <v>1241</v>
      </c>
      <c r="AD13" s="384"/>
      <c r="AE13" s="384"/>
      <c r="AF13" s="384"/>
      <c r="AG13" s="385"/>
      <c r="AH13" s="383">
        <v>1241</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-40978</v>
      </c>
      <c r="BO13" s="408"/>
      <c r="BP13" s="408"/>
      <c r="BQ13" s="408"/>
      <c r="BR13" s="408"/>
      <c r="BS13" s="408"/>
      <c r="BT13" s="408"/>
      <c r="BU13" s="409"/>
      <c r="BV13" s="407">
        <v>-304058</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6.8</v>
      </c>
      <c r="CU13" s="378"/>
      <c r="CV13" s="378"/>
      <c r="CW13" s="378"/>
      <c r="CX13" s="378"/>
      <c r="CY13" s="378"/>
      <c r="CZ13" s="378"/>
      <c r="DA13" s="379"/>
      <c r="DB13" s="377">
        <v>7.9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140</v>
      </c>
      <c r="M14" s="541"/>
      <c r="N14" s="541"/>
      <c r="O14" s="541"/>
      <c r="P14" s="541"/>
      <c r="Q14" s="542"/>
      <c r="R14" s="510">
        <v>117292</v>
      </c>
      <c r="S14" s="511"/>
      <c r="T14" s="511"/>
      <c r="U14" s="511"/>
      <c r="V14" s="512"/>
      <c r="W14" s="513"/>
      <c r="X14" s="423"/>
      <c r="Y14" s="423"/>
      <c r="Z14" s="423"/>
      <c r="AA14" s="423"/>
      <c r="AB14" s="424"/>
      <c r="AC14" s="503">
        <v>2.2999999999999998</v>
      </c>
      <c r="AD14" s="504"/>
      <c r="AE14" s="504"/>
      <c r="AF14" s="504"/>
      <c r="AG14" s="505"/>
      <c r="AH14" s="503">
        <v>2.2999999999999998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v>54.5</v>
      </c>
      <c r="CU14" s="515"/>
      <c r="CV14" s="515"/>
      <c r="CW14" s="515"/>
      <c r="CX14" s="515"/>
      <c r="CY14" s="515"/>
      <c r="CZ14" s="515"/>
      <c r="DA14" s="516"/>
      <c r="DB14" s="514">
        <v>56.2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134</v>
      </c>
      <c r="N15" s="508"/>
      <c r="O15" s="508"/>
      <c r="P15" s="508"/>
      <c r="Q15" s="509"/>
      <c r="R15" s="510">
        <v>116150</v>
      </c>
      <c r="S15" s="511"/>
      <c r="T15" s="511"/>
      <c r="U15" s="511"/>
      <c r="V15" s="512"/>
      <c r="W15" s="498" t="s">
        <v>142</v>
      </c>
      <c r="X15" s="420"/>
      <c r="Y15" s="420"/>
      <c r="Z15" s="420"/>
      <c r="AA15" s="420"/>
      <c r="AB15" s="421"/>
      <c r="AC15" s="383">
        <v>13120</v>
      </c>
      <c r="AD15" s="384"/>
      <c r="AE15" s="384"/>
      <c r="AF15" s="384"/>
      <c r="AG15" s="385"/>
      <c r="AH15" s="383">
        <v>12764</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13874253</v>
      </c>
      <c r="BO15" s="403"/>
      <c r="BP15" s="403"/>
      <c r="BQ15" s="403"/>
      <c r="BR15" s="403"/>
      <c r="BS15" s="403"/>
      <c r="BT15" s="403"/>
      <c r="BU15" s="404"/>
      <c r="BV15" s="402">
        <v>13667998</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24.5</v>
      </c>
      <c r="AD16" s="504"/>
      <c r="AE16" s="504"/>
      <c r="AF16" s="504"/>
      <c r="AG16" s="505"/>
      <c r="AH16" s="503">
        <v>24</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21287919</v>
      </c>
      <c r="BO16" s="408"/>
      <c r="BP16" s="408"/>
      <c r="BQ16" s="408"/>
      <c r="BR16" s="408"/>
      <c r="BS16" s="408"/>
      <c r="BT16" s="408"/>
      <c r="BU16" s="409"/>
      <c r="BV16" s="407">
        <v>20992907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146</v>
      </c>
      <c r="S17" s="496"/>
      <c r="T17" s="496"/>
      <c r="U17" s="496"/>
      <c r="V17" s="497"/>
      <c r="W17" s="498" t="s">
        <v>149</v>
      </c>
      <c r="X17" s="420"/>
      <c r="Y17" s="420"/>
      <c r="Z17" s="420"/>
      <c r="AA17" s="420"/>
      <c r="AB17" s="421"/>
      <c r="AC17" s="383">
        <v>39108</v>
      </c>
      <c r="AD17" s="384"/>
      <c r="AE17" s="384"/>
      <c r="AF17" s="384"/>
      <c r="AG17" s="385"/>
      <c r="AH17" s="383">
        <v>39230</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17742835</v>
      </c>
      <c r="BO17" s="408"/>
      <c r="BP17" s="408"/>
      <c r="BQ17" s="408"/>
      <c r="BR17" s="408"/>
      <c r="BS17" s="408"/>
      <c r="BT17" s="408"/>
      <c r="BU17" s="409"/>
      <c r="BV17" s="407">
        <v>17439667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489.48</v>
      </c>
      <c r="M18" s="472"/>
      <c r="N18" s="472"/>
      <c r="O18" s="472"/>
      <c r="P18" s="472"/>
      <c r="Q18" s="472"/>
      <c r="R18" s="473"/>
      <c r="S18" s="473"/>
      <c r="T18" s="473"/>
      <c r="U18" s="473"/>
      <c r="V18" s="474"/>
      <c r="W18" s="488"/>
      <c r="X18" s="489"/>
      <c r="Y18" s="489"/>
      <c r="Z18" s="489"/>
      <c r="AA18" s="489"/>
      <c r="AB18" s="499"/>
      <c r="AC18" s="371">
        <v>73.099999999999994</v>
      </c>
      <c r="AD18" s="372"/>
      <c r="AE18" s="372"/>
      <c r="AF18" s="372"/>
      <c r="AG18" s="475"/>
      <c r="AH18" s="371">
        <v>73.7</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26471495</v>
      </c>
      <c r="BO18" s="408"/>
      <c r="BP18" s="408"/>
      <c r="BQ18" s="408"/>
      <c r="BR18" s="408"/>
      <c r="BS18" s="408"/>
      <c r="BT18" s="408"/>
      <c r="BU18" s="409"/>
      <c r="BV18" s="407">
        <v>26357066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235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31801842</v>
      </c>
      <c r="BO19" s="408"/>
      <c r="BP19" s="408"/>
      <c r="BQ19" s="408"/>
      <c r="BR19" s="408"/>
      <c r="BS19" s="408"/>
      <c r="BT19" s="408"/>
      <c r="BU19" s="409"/>
      <c r="BV19" s="407">
        <v>30333972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46039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55760373</v>
      </c>
      <c r="BO23" s="408"/>
      <c r="BP23" s="408"/>
      <c r="BQ23" s="408"/>
      <c r="BR23" s="408"/>
      <c r="BS23" s="408"/>
      <c r="BT23" s="408"/>
      <c r="BU23" s="409"/>
      <c r="BV23" s="407">
        <v>55127857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9400</v>
      </c>
      <c r="R24" s="384"/>
      <c r="S24" s="384"/>
      <c r="T24" s="384"/>
      <c r="U24" s="384"/>
      <c r="V24" s="385"/>
      <c r="W24" s="449"/>
      <c r="X24" s="440"/>
      <c r="Y24" s="441"/>
      <c r="Z24" s="380" t="s">
        <v>165</v>
      </c>
      <c r="AA24" s="381"/>
      <c r="AB24" s="381"/>
      <c r="AC24" s="381"/>
      <c r="AD24" s="381"/>
      <c r="AE24" s="381"/>
      <c r="AF24" s="381"/>
      <c r="AG24" s="382"/>
      <c r="AH24" s="383">
        <v>995</v>
      </c>
      <c r="AI24" s="384"/>
      <c r="AJ24" s="384"/>
      <c r="AK24" s="384"/>
      <c r="AL24" s="385"/>
      <c r="AM24" s="383">
        <v>3178030</v>
      </c>
      <c r="AN24" s="384"/>
      <c r="AO24" s="384"/>
      <c r="AP24" s="384"/>
      <c r="AQ24" s="384"/>
      <c r="AR24" s="385"/>
      <c r="AS24" s="383">
        <v>3194</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34824601</v>
      </c>
      <c r="BO24" s="408"/>
      <c r="BP24" s="408"/>
      <c r="BQ24" s="408"/>
      <c r="BR24" s="408"/>
      <c r="BS24" s="408"/>
      <c r="BT24" s="408"/>
      <c r="BU24" s="409"/>
      <c r="BV24" s="407">
        <v>34750724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2</v>
      </c>
      <c r="M25" s="384"/>
      <c r="N25" s="384"/>
      <c r="O25" s="384"/>
      <c r="P25" s="385"/>
      <c r="Q25" s="383">
        <v>7650</v>
      </c>
      <c r="R25" s="384"/>
      <c r="S25" s="384"/>
      <c r="T25" s="384"/>
      <c r="U25" s="384"/>
      <c r="V25" s="385"/>
      <c r="W25" s="449"/>
      <c r="X25" s="440"/>
      <c r="Y25" s="441"/>
      <c r="Z25" s="380" t="s">
        <v>168</v>
      </c>
      <c r="AA25" s="381"/>
      <c r="AB25" s="381"/>
      <c r="AC25" s="381"/>
      <c r="AD25" s="381"/>
      <c r="AE25" s="381"/>
      <c r="AF25" s="381"/>
      <c r="AG25" s="382"/>
      <c r="AH25" s="383">
        <v>181</v>
      </c>
      <c r="AI25" s="384"/>
      <c r="AJ25" s="384"/>
      <c r="AK25" s="384"/>
      <c r="AL25" s="385"/>
      <c r="AM25" s="383">
        <v>579924</v>
      </c>
      <c r="AN25" s="384"/>
      <c r="AO25" s="384"/>
      <c r="AP25" s="384"/>
      <c r="AQ25" s="384"/>
      <c r="AR25" s="385"/>
      <c r="AS25" s="383">
        <v>3204</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60999036</v>
      </c>
      <c r="BO25" s="403"/>
      <c r="BP25" s="403"/>
      <c r="BQ25" s="403"/>
      <c r="BR25" s="403"/>
      <c r="BS25" s="403"/>
      <c r="BT25" s="403"/>
      <c r="BU25" s="404"/>
      <c r="BV25" s="402">
        <v>66548338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7020</v>
      </c>
      <c r="R26" s="384"/>
      <c r="S26" s="384"/>
      <c r="T26" s="384"/>
      <c r="U26" s="384"/>
      <c r="V26" s="385"/>
      <c r="W26" s="449"/>
      <c r="X26" s="440"/>
      <c r="Y26" s="441"/>
      <c r="Z26" s="380" t="s">
        <v>171</v>
      </c>
      <c r="AA26" s="462"/>
      <c r="AB26" s="462"/>
      <c r="AC26" s="462"/>
      <c r="AD26" s="462"/>
      <c r="AE26" s="462"/>
      <c r="AF26" s="462"/>
      <c r="AG26" s="463"/>
      <c r="AH26" s="383">
        <v>26</v>
      </c>
      <c r="AI26" s="384"/>
      <c r="AJ26" s="384"/>
      <c r="AK26" s="384"/>
      <c r="AL26" s="385"/>
      <c r="AM26" s="383">
        <v>83642</v>
      </c>
      <c r="AN26" s="384"/>
      <c r="AO26" s="384"/>
      <c r="AP26" s="384"/>
      <c r="AQ26" s="384"/>
      <c r="AR26" s="385"/>
      <c r="AS26" s="383">
        <v>3217</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v>146500</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5200</v>
      </c>
      <c r="R27" s="384"/>
      <c r="S27" s="384"/>
      <c r="T27" s="384"/>
      <c r="U27" s="384"/>
      <c r="V27" s="385"/>
      <c r="W27" s="449"/>
      <c r="X27" s="440"/>
      <c r="Y27" s="441"/>
      <c r="Z27" s="380" t="s">
        <v>174</v>
      </c>
      <c r="AA27" s="381"/>
      <c r="AB27" s="381"/>
      <c r="AC27" s="381"/>
      <c r="AD27" s="381"/>
      <c r="AE27" s="381"/>
      <c r="AF27" s="381"/>
      <c r="AG27" s="382"/>
      <c r="AH27" s="383">
        <v>11</v>
      </c>
      <c r="AI27" s="384"/>
      <c r="AJ27" s="384"/>
      <c r="AK27" s="384"/>
      <c r="AL27" s="385"/>
      <c r="AM27" s="383">
        <v>42561</v>
      </c>
      <c r="AN27" s="384"/>
      <c r="AO27" s="384"/>
      <c r="AP27" s="384"/>
      <c r="AQ27" s="384"/>
      <c r="AR27" s="385"/>
      <c r="AS27" s="383">
        <v>3869</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1589328</v>
      </c>
      <c r="BO27" s="411"/>
      <c r="BP27" s="411"/>
      <c r="BQ27" s="411"/>
      <c r="BR27" s="411"/>
      <c r="BS27" s="411"/>
      <c r="BT27" s="411"/>
      <c r="BU27" s="412"/>
      <c r="BV27" s="410">
        <v>1587511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4800</v>
      </c>
      <c r="R28" s="384"/>
      <c r="S28" s="384"/>
      <c r="T28" s="384"/>
      <c r="U28" s="384"/>
      <c r="V28" s="385"/>
      <c r="W28" s="449"/>
      <c r="X28" s="440"/>
      <c r="Y28" s="441"/>
      <c r="Z28" s="380" t="s">
        <v>177</v>
      </c>
      <c r="AA28" s="381"/>
      <c r="AB28" s="381"/>
      <c r="AC28" s="381"/>
      <c r="AD28" s="381"/>
      <c r="AE28" s="381"/>
      <c r="AF28" s="381"/>
      <c r="AG28" s="382"/>
      <c r="AH28" s="383" t="s">
        <v>132</v>
      </c>
      <c r="AI28" s="384"/>
      <c r="AJ28" s="384"/>
      <c r="AK28" s="384"/>
      <c r="AL28" s="385"/>
      <c r="AM28" s="383" t="s">
        <v>132</v>
      </c>
      <c r="AN28" s="384"/>
      <c r="AO28" s="384"/>
      <c r="AP28" s="384"/>
      <c r="AQ28" s="384"/>
      <c r="AR28" s="385"/>
      <c r="AS28" s="383" t="s">
        <v>132</v>
      </c>
      <c r="AT28" s="384"/>
      <c r="AU28" s="384"/>
      <c r="AV28" s="384"/>
      <c r="AW28" s="384"/>
      <c r="AX28" s="386"/>
      <c r="AY28" s="390" t="s">
        <v>178</v>
      </c>
      <c r="AZ28" s="391"/>
      <c r="BA28" s="391"/>
      <c r="BB28" s="392"/>
      <c r="BC28" s="399" t="s">
        <v>41</v>
      </c>
      <c r="BD28" s="400"/>
      <c r="BE28" s="400"/>
      <c r="BF28" s="400"/>
      <c r="BG28" s="400"/>
      <c r="BH28" s="400"/>
      <c r="BI28" s="400"/>
      <c r="BJ28" s="400"/>
      <c r="BK28" s="400"/>
      <c r="BL28" s="400"/>
      <c r="BM28" s="401"/>
      <c r="BN28" s="402">
        <v>6353649</v>
      </c>
      <c r="BO28" s="403"/>
      <c r="BP28" s="403"/>
      <c r="BQ28" s="403"/>
      <c r="BR28" s="403"/>
      <c r="BS28" s="403"/>
      <c r="BT28" s="403"/>
      <c r="BU28" s="404"/>
      <c r="BV28" s="402">
        <v>7390864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26</v>
      </c>
      <c r="M29" s="384"/>
      <c r="N29" s="384"/>
      <c r="O29" s="384"/>
      <c r="P29" s="385"/>
      <c r="Q29" s="383">
        <v>4400</v>
      </c>
      <c r="R29" s="384"/>
      <c r="S29" s="384"/>
      <c r="T29" s="384"/>
      <c r="U29" s="384"/>
      <c r="V29" s="385"/>
      <c r="W29" s="450"/>
      <c r="X29" s="451"/>
      <c r="Y29" s="452"/>
      <c r="Z29" s="380" t="s">
        <v>180</v>
      </c>
      <c r="AA29" s="381"/>
      <c r="AB29" s="381"/>
      <c r="AC29" s="381"/>
      <c r="AD29" s="381"/>
      <c r="AE29" s="381"/>
      <c r="AF29" s="381"/>
      <c r="AG29" s="382"/>
      <c r="AH29" s="383">
        <v>1006</v>
      </c>
      <c r="AI29" s="384"/>
      <c r="AJ29" s="384"/>
      <c r="AK29" s="384"/>
      <c r="AL29" s="385"/>
      <c r="AM29" s="383">
        <v>3220591</v>
      </c>
      <c r="AN29" s="384"/>
      <c r="AO29" s="384"/>
      <c r="AP29" s="384"/>
      <c r="AQ29" s="384"/>
      <c r="AR29" s="385"/>
      <c r="AS29" s="383">
        <v>3201</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165</v>
      </c>
      <c r="BO29" s="408"/>
      <c r="BP29" s="408"/>
      <c r="BQ29" s="408"/>
      <c r="BR29" s="408"/>
      <c r="BS29" s="408"/>
      <c r="BT29" s="408"/>
      <c r="BU29" s="409"/>
      <c r="BV29" s="407">
        <v>164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98.3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4869099</v>
      </c>
      <c r="BO30" s="411"/>
      <c r="BP30" s="411"/>
      <c r="BQ30" s="411"/>
      <c r="BR30" s="411"/>
      <c r="BS30" s="411"/>
      <c r="BT30" s="411"/>
      <c r="BU30" s="412"/>
      <c r="BV30" s="410">
        <v>5070333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190</v>
      </c>
      <c r="X33" s="369"/>
      <c r="Y33" s="369"/>
      <c r="Z33" s="369"/>
      <c r="AA33" s="369"/>
      <c r="AB33" s="369"/>
      <c r="AC33" s="369"/>
      <c r="AD33" s="369"/>
      <c r="AE33" s="369"/>
      <c r="AF33" s="369"/>
      <c r="AG33" s="369"/>
      <c r="AH33" s="369"/>
      <c r="AI33" s="369"/>
      <c r="AJ33" s="369"/>
      <c r="AK33" s="369"/>
      <c r="AL33" s="195"/>
      <c r="AM33" s="370" t="s">
        <v>191</v>
      </c>
      <c r="AN33" s="370"/>
      <c r="AO33" s="369" t="s">
        <v>190</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195</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8</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11</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13</v>
      </c>
      <c r="BF34" s="366"/>
      <c r="BG34" s="365" t="str">
        <f>IF('各会計、関係団体の財政状況及び健全化判断比率'!B33="","",'各会計、関係団体の財政状況及び健全化判断比率'!B33)</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16</v>
      </c>
      <c r="BX34" s="366"/>
      <c r="BY34" s="365" t="str">
        <f>IF('各会計、関係団体の財政状況及び健全化判断比率'!B68="","",'各会計、関係団体の財政状況及び健全化判断比率'!B68)</f>
        <v>後期高齢者医療広域連合（一般会計）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20</v>
      </c>
      <c r="CP34" s="366"/>
      <c r="CQ34" s="365" t="str">
        <f>IF('各会計、関係団体の財政状況及び健全化判断比率'!BS7="","",'各会計、関係団体の財政状況及び健全化判断比率'!BS7)</f>
        <v>廿日市市芸術文化振興事業団</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漁港管理特別会計</v>
      </c>
      <c r="F35" s="365"/>
      <c r="G35" s="365"/>
      <c r="H35" s="365"/>
      <c r="I35" s="365"/>
      <c r="J35" s="365"/>
      <c r="K35" s="365"/>
      <c r="L35" s="365"/>
      <c r="M35" s="365"/>
      <c r="N35" s="365"/>
      <c r="O35" s="365"/>
      <c r="P35" s="365"/>
      <c r="Q35" s="365"/>
      <c r="R35" s="365"/>
      <c r="S35" s="365"/>
      <c r="T35" s="193"/>
      <c r="U35" s="366">
        <f>IF(W35="","",U34+1)</f>
        <v>9</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12</v>
      </c>
      <c r="AN35" s="366"/>
      <c r="AO35" s="365" t="str">
        <f>IF('各会計、関係団体の財政状況及び健全化判断比率'!B32="","",'各会計、関係団体の財政状況及び健全化判断比率'!B32)</f>
        <v>国民宿舎事業会計</v>
      </c>
      <c r="AP35" s="365"/>
      <c r="AQ35" s="365"/>
      <c r="AR35" s="365"/>
      <c r="AS35" s="365"/>
      <c r="AT35" s="365"/>
      <c r="AU35" s="365"/>
      <c r="AV35" s="365"/>
      <c r="AW35" s="365"/>
      <c r="AX35" s="365"/>
      <c r="AY35" s="365"/>
      <c r="AZ35" s="365"/>
      <c r="BA35" s="365"/>
      <c r="BB35" s="365"/>
      <c r="BC35" s="365"/>
      <c r="BD35" s="193"/>
      <c r="BE35" s="366">
        <f t="shared" ref="BE35:BE43" si="1">IF(BG35="","",BE34+1)</f>
        <v>14</v>
      </c>
      <c r="BF35" s="366"/>
      <c r="BG35" s="365" t="str">
        <f>IF('各会計、関係団体の財政状況及び健全化判断比率'!B34="","",'各会計、関係団体の財政状況及び健全化判断比率'!B34)</f>
        <v>簡易水道事業特別会計</v>
      </c>
      <c r="BH35" s="365"/>
      <c r="BI35" s="365"/>
      <c r="BJ35" s="365"/>
      <c r="BK35" s="365"/>
      <c r="BL35" s="365"/>
      <c r="BM35" s="365"/>
      <c r="BN35" s="365"/>
      <c r="BO35" s="365"/>
      <c r="BP35" s="365"/>
      <c r="BQ35" s="365"/>
      <c r="BR35" s="365"/>
      <c r="BS35" s="365"/>
      <c r="BT35" s="365"/>
      <c r="BU35" s="365"/>
      <c r="BV35" s="193"/>
      <c r="BW35" s="366">
        <f t="shared" ref="BW35:BW43" si="2">IF(BY35="","",BW34+1)</f>
        <v>17</v>
      </c>
      <c r="BX35" s="366"/>
      <c r="BY35" s="365" t="str">
        <f>IF('各会計、関係団体の財政状況及び健全化判断比率'!B69="","",'各会計、関係団体の財政状況及び健全化判断比率'!B69)</f>
        <v>後期高齢者医療広域連合（特別会計）</v>
      </c>
      <c r="BZ35" s="365"/>
      <c r="CA35" s="365"/>
      <c r="CB35" s="365"/>
      <c r="CC35" s="365"/>
      <c r="CD35" s="365"/>
      <c r="CE35" s="365"/>
      <c r="CF35" s="365"/>
      <c r="CG35" s="365"/>
      <c r="CH35" s="365"/>
      <c r="CI35" s="365"/>
      <c r="CJ35" s="365"/>
      <c r="CK35" s="365"/>
      <c r="CL35" s="365"/>
      <c r="CM35" s="365"/>
      <c r="CN35" s="193"/>
      <c r="CO35" s="366">
        <f t="shared" ref="CO35:CO43" si="3">IF(CQ35="","",CO34+1)</f>
        <v>21</v>
      </c>
      <c r="CP35" s="366"/>
      <c r="CQ35" s="365" t="str">
        <f>IF('各会計、関係団体の財政状況及び健全化判断比率'!BS8="","",'各会計、関係団体の財政状況及び健全化判断比率'!BS8)</f>
        <v>廿日市市水産振興基金</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小規模下水道事業特別会計</v>
      </c>
      <c r="F36" s="365"/>
      <c r="G36" s="365"/>
      <c r="H36" s="365"/>
      <c r="I36" s="365"/>
      <c r="J36" s="365"/>
      <c r="K36" s="365"/>
      <c r="L36" s="365"/>
      <c r="M36" s="365"/>
      <c r="N36" s="365"/>
      <c r="O36" s="365"/>
      <c r="P36" s="365"/>
      <c r="Q36" s="365"/>
      <c r="R36" s="365"/>
      <c r="S36" s="365"/>
      <c r="T36" s="193"/>
      <c r="U36" s="366">
        <f t="shared" ref="U36:U43" si="4">IF(W36="","",U35+1)</f>
        <v>10</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15</v>
      </c>
      <c r="BF36" s="366"/>
      <c r="BG36" s="365" t="str">
        <f>IF('各会計、関係団体の財政状況及び健全化判断比率'!B35="","",'各会計、関係団体の財政状況及び健全化判断比率'!B35)</f>
        <v>農業集落排水事業特別会計</v>
      </c>
      <c r="BH36" s="365"/>
      <c r="BI36" s="365"/>
      <c r="BJ36" s="365"/>
      <c r="BK36" s="365"/>
      <c r="BL36" s="365"/>
      <c r="BM36" s="365"/>
      <c r="BN36" s="365"/>
      <c r="BO36" s="365"/>
      <c r="BP36" s="365"/>
      <c r="BQ36" s="365"/>
      <c r="BR36" s="365"/>
      <c r="BS36" s="365"/>
      <c r="BT36" s="365"/>
      <c r="BU36" s="365"/>
      <c r="BV36" s="193"/>
      <c r="BW36" s="366">
        <f t="shared" si="2"/>
        <v>18</v>
      </c>
      <c r="BX36" s="366"/>
      <c r="BY36" s="365" t="str">
        <f>IF('各会計、関係団体の財政状況及び健全化判断比率'!B70="","",'各会計、関係団体の財政状況及び健全化判断比率'!B70)</f>
        <v>宮島競艇施行組合</v>
      </c>
      <c r="BZ36" s="365"/>
      <c r="CA36" s="365"/>
      <c r="CB36" s="365"/>
      <c r="CC36" s="365"/>
      <c r="CD36" s="365"/>
      <c r="CE36" s="365"/>
      <c r="CF36" s="365"/>
      <c r="CG36" s="365"/>
      <c r="CH36" s="365"/>
      <c r="CI36" s="365"/>
      <c r="CJ36" s="365"/>
      <c r="CK36" s="365"/>
      <c r="CL36" s="365"/>
      <c r="CM36" s="365"/>
      <c r="CN36" s="193"/>
      <c r="CO36" s="366">
        <f t="shared" si="3"/>
        <v>22</v>
      </c>
      <c r="CP36" s="366"/>
      <c r="CQ36" s="365" t="str">
        <f>IF('各会計、関係団体の財政状況及び健全化判断比率'!BS9="","",'各会計、関係団体の財政状況及び健全化判断比率'!BS9)</f>
        <v>もみのき森林公園協会</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墓地管理事業特別会計</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19</v>
      </c>
      <c r="BX37" s="366"/>
      <c r="BY37" s="365" t="str">
        <f>IF('各会計、関係団体の財政状況及び健全化判断比率'!B71="","",'各会計、関係団体の財政状況及び健全化判断比率'!B71)</f>
        <v>広島県市町総合事務組合</v>
      </c>
      <c r="BZ37" s="365"/>
      <c r="CA37" s="365"/>
      <c r="CB37" s="365"/>
      <c r="CC37" s="365"/>
      <c r="CD37" s="365"/>
      <c r="CE37" s="365"/>
      <c r="CF37" s="365"/>
      <c r="CG37" s="365"/>
      <c r="CH37" s="365"/>
      <c r="CI37" s="365"/>
      <c r="CJ37" s="365"/>
      <c r="CK37" s="365"/>
      <c r="CL37" s="365"/>
      <c r="CM37" s="365"/>
      <c r="CN37" s="193"/>
      <c r="CO37" s="366">
        <f t="shared" si="3"/>
        <v>23</v>
      </c>
      <c r="CP37" s="366"/>
      <c r="CQ37" s="365" t="str">
        <f>IF('各会計、関係団体の財政状況及び健全化判断比率'!BS10="","",'各会計、関係団体の財政状況及び健全化判断比率'!BS10)</f>
        <v>廿日市市土地開発公社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港湾管理事業特別会計</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f t="shared" si="5"/>
        <v>6</v>
      </c>
      <c r="D39" s="366"/>
      <c r="E39" s="365" t="str">
        <f>IF('各会計、関係団体の財政状況及び健全化判断比率'!B12="","",'各会計、関係団体の財政状況及び健全化判断比率'!B12)</f>
        <v>市営住宅事業特別会計</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f t="shared" si="5"/>
        <v>7</v>
      </c>
      <c r="D40" s="366"/>
      <c r="E40" s="365" t="str">
        <f>IF('各会計、関係団体の財政状況及び健全化判断比率'!B13="","",'各会計、関係団体の財政状況及び健全化判断比率'!B13)</f>
        <v>宮島水族館事業特別会計</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ksLqneE0+W/C7G0PphjDsXiOAi0EIX5hrJWtmPyWHq7e1IMOZ5rU+RNSVSxl5co7ARpZqPrKv9Xg0QNI/7pxMw==" saltValue="0r4iy36DUJy1TnqtnNY6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186" t="s">
        <v>576</v>
      </c>
      <c r="D34" s="1186"/>
      <c r="E34" s="1187"/>
      <c r="F34" s="32">
        <v>12.29</v>
      </c>
      <c r="G34" s="33">
        <v>11.17</v>
      </c>
      <c r="H34" s="33">
        <v>11.53</v>
      </c>
      <c r="I34" s="33">
        <v>11.19</v>
      </c>
      <c r="J34" s="34">
        <v>11.13</v>
      </c>
      <c r="K34" s="22"/>
      <c r="L34" s="22"/>
      <c r="M34" s="22"/>
      <c r="N34" s="22"/>
      <c r="O34" s="22"/>
      <c r="P34" s="22"/>
    </row>
    <row r="35" spans="1:16" ht="39" customHeight="1">
      <c r="A35" s="22"/>
      <c r="B35" s="35"/>
      <c r="C35" s="1180" t="s">
        <v>577</v>
      </c>
      <c r="D35" s="1181"/>
      <c r="E35" s="1182"/>
      <c r="F35" s="36">
        <v>2.27</v>
      </c>
      <c r="G35" s="37">
        <v>1.72</v>
      </c>
      <c r="H35" s="37">
        <v>1.84</v>
      </c>
      <c r="I35" s="37">
        <v>1.98</v>
      </c>
      <c r="J35" s="38">
        <v>2.1</v>
      </c>
      <c r="K35" s="22"/>
      <c r="L35" s="22"/>
      <c r="M35" s="22"/>
      <c r="N35" s="22"/>
      <c r="O35" s="22"/>
      <c r="P35" s="22"/>
    </row>
    <row r="36" spans="1:16" ht="39" customHeight="1">
      <c r="A36" s="22"/>
      <c r="B36" s="35"/>
      <c r="C36" s="1180" t="s">
        <v>578</v>
      </c>
      <c r="D36" s="1181"/>
      <c r="E36" s="1182"/>
      <c r="F36" s="36">
        <v>0.11</v>
      </c>
      <c r="G36" s="37">
        <v>0.41</v>
      </c>
      <c r="H36" s="37">
        <v>0.02</v>
      </c>
      <c r="I36" s="37">
        <v>0.79</v>
      </c>
      <c r="J36" s="38">
        <v>1.74</v>
      </c>
      <c r="K36" s="22"/>
      <c r="L36" s="22"/>
      <c r="M36" s="22"/>
      <c r="N36" s="22"/>
      <c r="O36" s="22"/>
      <c r="P36" s="22"/>
    </row>
    <row r="37" spans="1:16" ht="39" customHeight="1">
      <c r="A37" s="22"/>
      <c r="B37" s="35"/>
      <c r="C37" s="1180" t="s">
        <v>579</v>
      </c>
      <c r="D37" s="1181"/>
      <c r="E37" s="1182"/>
      <c r="F37" s="36">
        <v>0.72</v>
      </c>
      <c r="G37" s="37">
        <v>1.1100000000000001</v>
      </c>
      <c r="H37" s="37">
        <v>1.56</v>
      </c>
      <c r="I37" s="37">
        <v>0.42</v>
      </c>
      <c r="J37" s="38">
        <v>0.28000000000000003</v>
      </c>
      <c r="K37" s="22"/>
      <c r="L37" s="22"/>
      <c r="M37" s="22"/>
      <c r="N37" s="22"/>
      <c r="O37" s="22"/>
      <c r="P37" s="22"/>
    </row>
    <row r="38" spans="1:16" ht="39" customHeight="1">
      <c r="A38" s="22"/>
      <c r="B38" s="35"/>
      <c r="C38" s="1180" t="s">
        <v>580</v>
      </c>
      <c r="D38" s="1181"/>
      <c r="E38" s="1182"/>
      <c r="F38" s="36">
        <v>0</v>
      </c>
      <c r="G38" s="37">
        <v>0.01</v>
      </c>
      <c r="H38" s="37">
        <v>0.02</v>
      </c>
      <c r="I38" s="37">
        <v>0.12</v>
      </c>
      <c r="J38" s="38">
        <v>0.12</v>
      </c>
      <c r="K38" s="22"/>
      <c r="L38" s="22"/>
      <c r="M38" s="22"/>
      <c r="N38" s="22"/>
      <c r="O38" s="22"/>
      <c r="P38" s="22"/>
    </row>
    <row r="39" spans="1:16" ht="39" customHeight="1">
      <c r="A39" s="22"/>
      <c r="B39" s="35"/>
      <c r="C39" s="1180" t="s">
        <v>581</v>
      </c>
      <c r="D39" s="1181"/>
      <c r="E39" s="1182"/>
      <c r="F39" s="36">
        <v>0.13</v>
      </c>
      <c r="G39" s="37">
        <v>0.1</v>
      </c>
      <c r="H39" s="37">
        <v>0.33</v>
      </c>
      <c r="I39" s="37">
        <v>0.43</v>
      </c>
      <c r="J39" s="38">
        <v>0.11</v>
      </c>
      <c r="K39" s="22"/>
      <c r="L39" s="22"/>
      <c r="M39" s="22"/>
      <c r="N39" s="22"/>
      <c r="O39" s="22"/>
      <c r="P39" s="22"/>
    </row>
    <row r="40" spans="1:16" ht="39" customHeight="1">
      <c r="A40" s="22"/>
      <c r="B40" s="35"/>
      <c r="C40" s="1180" t="s">
        <v>582</v>
      </c>
      <c r="D40" s="1181"/>
      <c r="E40" s="1182"/>
      <c r="F40" s="36">
        <v>0.04</v>
      </c>
      <c r="G40" s="37">
        <v>0.04</v>
      </c>
      <c r="H40" s="37">
        <v>0.04</v>
      </c>
      <c r="I40" s="37">
        <v>0.05</v>
      </c>
      <c r="J40" s="38">
        <v>0.05</v>
      </c>
      <c r="K40" s="22"/>
      <c r="L40" s="22"/>
      <c r="M40" s="22"/>
      <c r="N40" s="22"/>
      <c r="O40" s="22"/>
      <c r="P40" s="22"/>
    </row>
    <row r="41" spans="1:16" ht="39" customHeight="1">
      <c r="A41" s="22"/>
      <c r="B41" s="35"/>
      <c r="C41" s="1180" t="s">
        <v>583</v>
      </c>
      <c r="D41" s="1181"/>
      <c r="E41" s="1182"/>
      <c r="F41" s="36">
        <v>0.06</v>
      </c>
      <c r="G41" s="37">
        <v>0.11</v>
      </c>
      <c r="H41" s="37">
        <v>0.03</v>
      </c>
      <c r="I41" s="37">
        <v>0.02</v>
      </c>
      <c r="J41" s="38">
        <v>0.03</v>
      </c>
      <c r="K41" s="22"/>
      <c r="L41" s="22"/>
      <c r="M41" s="22"/>
      <c r="N41" s="22"/>
      <c r="O41" s="22"/>
      <c r="P41" s="22"/>
    </row>
    <row r="42" spans="1:16" ht="39" customHeight="1">
      <c r="A42" s="22"/>
      <c r="B42" s="39"/>
      <c r="C42" s="1180" t="s">
        <v>584</v>
      </c>
      <c r="D42" s="1181"/>
      <c r="E42" s="1182"/>
      <c r="F42" s="36" t="s">
        <v>526</v>
      </c>
      <c r="G42" s="37" t="s">
        <v>526</v>
      </c>
      <c r="H42" s="37" t="s">
        <v>526</v>
      </c>
      <c r="I42" s="37" t="s">
        <v>526</v>
      </c>
      <c r="J42" s="38" t="s">
        <v>526</v>
      </c>
      <c r="K42" s="22"/>
      <c r="L42" s="22"/>
      <c r="M42" s="22"/>
      <c r="N42" s="22"/>
      <c r="O42" s="22"/>
      <c r="P42" s="22"/>
    </row>
    <row r="43" spans="1:16" ht="39" customHeight="1" thickBot="1">
      <c r="A43" s="22"/>
      <c r="B43" s="40"/>
      <c r="C43" s="1183" t="s">
        <v>585</v>
      </c>
      <c r="D43" s="1184"/>
      <c r="E43" s="1185"/>
      <c r="F43" s="41">
        <v>0.23</v>
      </c>
      <c r="G43" s="42">
        <v>0.25</v>
      </c>
      <c r="H43" s="42">
        <v>0.23</v>
      </c>
      <c r="I43" s="42">
        <v>0.26</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mNi8OqVFwuwd4yo9jHlpZInIaLtFZ5CksWO6qZAH4xYKZUYOESCqe15RDKQdSR8nW8qhKCYjlhOOe1lzdHzDw==" saltValue="2+CduuCtb7H+DEE+h/hz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196" t="s">
        <v>11</v>
      </c>
      <c r="C45" s="1197"/>
      <c r="D45" s="58"/>
      <c r="E45" s="1202" t="s">
        <v>12</v>
      </c>
      <c r="F45" s="1202"/>
      <c r="G45" s="1202"/>
      <c r="H45" s="1202"/>
      <c r="I45" s="1202"/>
      <c r="J45" s="1203"/>
      <c r="K45" s="59">
        <v>6708</v>
      </c>
      <c r="L45" s="60">
        <v>6557</v>
      </c>
      <c r="M45" s="60">
        <v>6149</v>
      </c>
      <c r="N45" s="60">
        <v>5903</v>
      </c>
      <c r="O45" s="61">
        <v>5901</v>
      </c>
      <c r="P45" s="48"/>
      <c r="Q45" s="48"/>
      <c r="R45" s="48"/>
      <c r="S45" s="48"/>
      <c r="T45" s="48"/>
      <c r="U45" s="48"/>
    </row>
    <row r="46" spans="1:21" ht="30.75" customHeight="1">
      <c r="A46" s="48"/>
      <c r="B46" s="1198"/>
      <c r="C46" s="1199"/>
      <c r="D46" s="62"/>
      <c r="E46" s="1190" t="s">
        <v>13</v>
      </c>
      <c r="F46" s="1190"/>
      <c r="G46" s="1190"/>
      <c r="H46" s="1190"/>
      <c r="I46" s="1190"/>
      <c r="J46" s="1191"/>
      <c r="K46" s="63" t="s">
        <v>526</v>
      </c>
      <c r="L46" s="64" t="s">
        <v>526</v>
      </c>
      <c r="M46" s="64" t="s">
        <v>526</v>
      </c>
      <c r="N46" s="64" t="s">
        <v>526</v>
      </c>
      <c r="O46" s="65" t="s">
        <v>526</v>
      </c>
      <c r="P46" s="48"/>
      <c r="Q46" s="48"/>
      <c r="R46" s="48"/>
      <c r="S46" s="48"/>
      <c r="T46" s="48"/>
      <c r="U46" s="48"/>
    </row>
    <row r="47" spans="1:21" ht="30.75" customHeight="1">
      <c r="A47" s="48"/>
      <c r="B47" s="1198"/>
      <c r="C47" s="1199"/>
      <c r="D47" s="62"/>
      <c r="E47" s="1190" t="s">
        <v>14</v>
      </c>
      <c r="F47" s="1190"/>
      <c r="G47" s="1190"/>
      <c r="H47" s="1190"/>
      <c r="I47" s="1190"/>
      <c r="J47" s="1191"/>
      <c r="K47" s="63" t="s">
        <v>526</v>
      </c>
      <c r="L47" s="64" t="s">
        <v>526</v>
      </c>
      <c r="M47" s="64" t="s">
        <v>526</v>
      </c>
      <c r="N47" s="64" t="s">
        <v>526</v>
      </c>
      <c r="O47" s="65" t="s">
        <v>526</v>
      </c>
      <c r="P47" s="48"/>
      <c r="Q47" s="48"/>
      <c r="R47" s="48"/>
      <c r="S47" s="48"/>
      <c r="T47" s="48"/>
      <c r="U47" s="48"/>
    </row>
    <row r="48" spans="1:21" ht="30.75" customHeight="1">
      <c r="A48" s="48"/>
      <c r="B48" s="1198"/>
      <c r="C48" s="1199"/>
      <c r="D48" s="62"/>
      <c r="E48" s="1190" t="s">
        <v>15</v>
      </c>
      <c r="F48" s="1190"/>
      <c r="G48" s="1190"/>
      <c r="H48" s="1190"/>
      <c r="I48" s="1190"/>
      <c r="J48" s="1191"/>
      <c r="K48" s="63">
        <v>1592</v>
      </c>
      <c r="L48" s="64">
        <v>1531</v>
      </c>
      <c r="M48" s="64">
        <v>1431</v>
      </c>
      <c r="N48" s="64">
        <v>1466</v>
      </c>
      <c r="O48" s="65">
        <v>1445</v>
      </c>
      <c r="P48" s="48"/>
      <c r="Q48" s="48"/>
      <c r="R48" s="48"/>
      <c r="S48" s="48"/>
      <c r="T48" s="48"/>
      <c r="U48" s="48"/>
    </row>
    <row r="49" spans="1:21" ht="30.75" customHeight="1">
      <c r="A49" s="48"/>
      <c r="B49" s="1198"/>
      <c r="C49" s="1199"/>
      <c r="D49" s="62"/>
      <c r="E49" s="1190" t="s">
        <v>16</v>
      </c>
      <c r="F49" s="1190"/>
      <c r="G49" s="1190"/>
      <c r="H49" s="1190"/>
      <c r="I49" s="1190"/>
      <c r="J49" s="1191"/>
      <c r="K49" s="63" t="s">
        <v>526</v>
      </c>
      <c r="L49" s="64" t="s">
        <v>526</v>
      </c>
      <c r="M49" s="64" t="s">
        <v>526</v>
      </c>
      <c r="N49" s="64" t="s">
        <v>526</v>
      </c>
      <c r="O49" s="65" t="s">
        <v>526</v>
      </c>
      <c r="P49" s="48"/>
      <c r="Q49" s="48"/>
      <c r="R49" s="48"/>
      <c r="S49" s="48"/>
      <c r="T49" s="48"/>
      <c r="U49" s="48"/>
    </row>
    <row r="50" spans="1:21" ht="30.75" customHeight="1">
      <c r="A50" s="48"/>
      <c r="B50" s="1198"/>
      <c r="C50" s="1199"/>
      <c r="D50" s="62"/>
      <c r="E50" s="1190" t="s">
        <v>17</v>
      </c>
      <c r="F50" s="1190"/>
      <c r="G50" s="1190"/>
      <c r="H50" s="1190"/>
      <c r="I50" s="1190"/>
      <c r="J50" s="1191"/>
      <c r="K50" s="63">
        <v>41</v>
      </c>
      <c r="L50" s="64">
        <v>40</v>
      </c>
      <c r="M50" s="64">
        <v>40</v>
      </c>
      <c r="N50" s="64">
        <v>11</v>
      </c>
      <c r="O50" s="65">
        <v>11</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1</v>
      </c>
      <c r="O51" s="65">
        <v>1</v>
      </c>
      <c r="P51" s="48"/>
      <c r="Q51" s="48"/>
      <c r="R51" s="48"/>
      <c r="S51" s="48"/>
      <c r="T51" s="48"/>
      <c r="U51" s="48"/>
    </row>
    <row r="52" spans="1:21" ht="30.75" customHeight="1">
      <c r="A52" s="48"/>
      <c r="B52" s="1188" t="s">
        <v>19</v>
      </c>
      <c r="C52" s="1189"/>
      <c r="D52" s="66"/>
      <c r="E52" s="1190" t="s">
        <v>20</v>
      </c>
      <c r="F52" s="1190"/>
      <c r="G52" s="1190"/>
      <c r="H52" s="1190"/>
      <c r="I52" s="1190"/>
      <c r="J52" s="1191"/>
      <c r="K52" s="63">
        <v>6018</v>
      </c>
      <c r="L52" s="64">
        <v>6182</v>
      </c>
      <c r="M52" s="64">
        <v>5861</v>
      </c>
      <c r="N52" s="64">
        <v>5811</v>
      </c>
      <c r="O52" s="65">
        <v>6069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2323</v>
      </c>
      <c r="L53" s="69">
        <v>1946</v>
      </c>
      <c r="M53" s="69">
        <v>1759</v>
      </c>
      <c r="N53" s="69">
        <v>1570</v>
      </c>
      <c r="O53" s="70">
        <v>1289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xQc60ZMpBTdT3kyNJEYomLJaiotEBg7+cKNYyh+B237H4yrJ+LgfgpRei4hWwHBiTSzpSk8ooIlWcYfWkiRTg==" saltValue="bx6s6Yk4C9W7DHtF2eSz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568</v>
      </c>
      <c r="J40" s="79" t="s">
        <v>569</v>
      </c>
      <c r="K40" s="79" t="s">
        <v>570</v>
      </c>
      <c r="L40" s="79" t="s">
        <v>571</v>
      </c>
      <c r="M40" s="80" t="s">
        <v>572</v>
      </c>
    </row>
    <row r="41" spans="2:13" ht="27.75" customHeight="1">
      <c r="B41" s="1216" t="s">
        <v>24</v>
      </c>
      <c r="C41" s="1217"/>
      <c r="D41" s="81"/>
      <c r="E41" s="1218" t="s">
        <v>25</v>
      </c>
      <c r="F41" s="1218"/>
      <c r="G41" s="1218"/>
      <c r="H41" s="1219"/>
      <c r="I41" s="82">
        <v>56474</v>
      </c>
      <c r="J41" s="83">
        <v>57006</v>
      </c>
      <c r="K41" s="83">
        <v>56061</v>
      </c>
      <c r="L41" s="83">
        <v>55484</v>
      </c>
      <c r="M41" s="84">
        <v>56287</v>
      </c>
    </row>
    <row r="42" spans="2:13" ht="27.75" customHeight="1">
      <c r="B42" s="1206"/>
      <c r="C42" s="1207"/>
      <c r="D42" s="85"/>
      <c r="E42" s="1210" t="s">
        <v>26</v>
      </c>
      <c r="F42" s="1210"/>
      <c r="G42" s="1210"/>
      <c r="H42" s="1211"/>
      <c r="I42" s="86">
        <v>611</v>
      </c>
      <c r="J42" s="87">
        <v>2361</v>
      </c>
      <c r="K42" s="87">
        <v>2495</v>
      </c>
      <c r="L42" s="87">
        <v>2290</v>
      </c>
      <c r="M42" s="88">
        <v>2031</v>
      </c>
    </row>
    <row r="43" spans="2:13" ht="27.75" customHeight="1">
      <c r="B43" s="1206"/>
      <c r="C43" s="1207"/>
      <c r="D43" s="85"/>
      <c r="E43" s="1210" t="s">
        <v>27</v>
      </c>
      <c r="F43" s="1210"/>
      <c r="G43" s="1210"/>
      <c r="H43" s="1211"/>
      <c r="I43" s="86">
        <v>23096</v>
      </c>
      <c r="J43" s="87">
        <v>23202</v>
      </c>
      <c r="K43" s="87">
        <v>22970</v>
      </c>
      <c r="L43" s="87">
        <v>22891</v>
      </c>
      <c r="M43" s="88">
        <v>23203</v>
      </c>
    </row>
    <row r="44" spans="2:13" ht="27.75" customHeight="1">
      <c r="B44" s="1206"/>
      <c r="C44" s="1207"/>
      <c r="D44" s="85"/>
      <c r="E44" s="1210" t="s">
        <v>28</v>
      </c>
      <c r="F44" s="1210"/>
      <c r="G44" s="1210"/>
      <c r="H44" s="1211"/>
      <c r="I44" s="86" t="s">
        <v>526</v>
      </c>
      <c r="J44" s="87" t="s">
        <v>526</v>
      </c>
      <c r="K44" s="87" t="s">
        <v>526</v>
      </c>
      <c r="L44" s="87" t="s">
        <v>526</v>
      </c>
      <c r="M44" s="88" t="s">
        <v>526</v>
      </c>
    </row>
    <row r="45" spans="2:13" ht="27.75" customHeight="1">
      <c r="B45" s="1206"/>
      <c r="C45" s="1207"/>
      <c r="D45" s="85"/>
      <c r="E45" s="1210" t="s">
        <v>29</v>
      </c>
      <c r="F45" s="1210"/>
      <c r="G45" s="1210"/>
      <c r="H45" s="1211"/>
      <c r="I45" s="86">
        <v>9969</v>
      </c>
      <c r="J45" s="87">
        <v>9156</v>
      </c>
      <c r="K45" s="87">
        <v>8734</v>
      </c>
      <c r="L45" s="87">
        <v>8612</v>
      </c>
      <c r="M45" s="88">
        <v>8372</v>
      </c>
    </row>
    <row r="46" spans="2:13" ht="27.75" customHeight="1">
      <c r="B46" s="1206"/>
      <c r="C46" s="1207"/>
      <c r="D46" s="89"/>
      <c r="E46" s="1210" t="s">
        <v>30</v>
      </c>
      <c r="F46" s="1210"/>
      <c r="G46" s="1210"/>
      <c r="H46" s="1211"/>
      <c r="I46" s="86" t="s">
        <v>526</v>
      </c>
      <c r="J46" s="87" t="s">
        <v>526</v>
      </c>
      <c r="K46" s="87" t="s">
        <v>526</v>
      </c>
      <c r="L46" s="87" t="s">
        <v>526</v>
      </c>
      <c r="M46" s="88" t="s">
        <v>526</v>
      </c>
    </row>
    <row r="47" spans="2:13" ht="27.75" customHeight="1">
      <c r="B47" s="1206"/>
      <c r="C47" s="1207"/>
      <c r="D47" s="90"/>
      <c r="E47" s="1220" t="s">
        <v>31</v>
      </c>
      <c r="F47" s="1221"/>
      <c r="G47" s="1221"/>
      <c r="H47" s="1222"/>
      <c r="I47" s="86" t="s">
        <v>526</v>
      </c>
      <c r="J47" s="87" t="s">
        <v>526</v>
      </c>
      <c r="K47" s="87" t="s">
        <v>526</v>
      </c>
      <c r="L47" s="87" t="s">
        <v>526</v>
      </c>
      <c r="M47" s="88" t="s">
        <v>526</v>
      </c>
    </row>
    <row r="48" spans="2:13" ht="27.75" customHeight="1">
      <c r="B48" s="1206"/>
      <c r="C48" s="1207"/>
      <c r="D48" s="85"/>
      <c r="E48" s="1210" t="s">
        <v>32</v>
      </c>
      <c r="F48" s="1210"/>
      <c r="G48" s="1210"/>
      <c r="H48" s="1211"/>
      <c r="I48" s="86" t="s">
        <v>526</v>
      </c>
      <c r="J48" s="87" t="s">
        <v>526</v>
      </c>
      <c r="K48" s="87" t="s">
        <v>526</v>
      </c>
      <c r="L48" s="87" t="s">
        <v>526</v>
      </c>
      <c r="M48" s="88" t="s">
        <v>526</v>
      </c>
    </row>
    <row r="49" spans="2:13" ht="27.75" customHeight="1">
      <c r="B49" s="1208"/>
      <c r="C49" s="1209"/>
      <c r="D49" s="85"/>
      <c r="E49" s="1210" t="s">
        <v>33</v>
      </c>
      <c r="F49" s="1210"/>
      <c r="G49" s="1210"/>
      <c r="H49" s="1211"/>
      <c r="I49" s="86" t="s">
        <v>526</v>
      </c>
      <c r="J49" s="87" t="s">
        <v>526</v>
      </c>
      <c r="K49" s="87" t="s">
        <v>526</v>
      </c>
      <c r="L49" s="87" t="s">
        <v>526</v>
      </c>
      <c r="M49" s="88" t="s">
        <v>526</v>
      </c>
    </row>
    <row r="50" spans="2:13" ht="27.75" customHeight="1">
      <c r="B50" s="1204" t="s">
        <v>34</v>
      </c>
      <c r="C50" s="1205"/>
      <c r="D50" s="91"/>
      <c r="E50" s="1210" t="s">
        <v>35</v>
      </c>
      <c r="F50" s="1210"/>
      <c r="G50" s="1210"/>
      <c r="H50" s="1211"/>
      <c r="I50" s="86">
        <v>13148</v>
      </c>
      <c r="J50" s="87">
        <v>13414</v>
      </c>
      <c r="K50" s="87">
        <v>12542</v>
      </c>
      <c r="L50" s="87">
        <v>13820</v>
      </c>
      <c r="M50" s="88">
        <v>12790</v>
      </c>
    </row>
    <row r="51" spans="2:13" ht="27.75" customHeight="1">
      <c r="B51" s="1206"/>
      <c r="C51" s="1207"/>
      <c r="D51" s="85"/>
      <c r="E51" s="1210" t="s">
        <v>36</v>
      </c>
      <c r="F51" s="1210"/>
      <c r="G51" s="1210"/>
      <c r="H51" s="1211"/>
      <c r="I51" s="86">
        <v>8567</v>
      </c>
      <c r="J51" s="87">
        <v>9069</v>
      </c>
      <c r="K51" s="87">
        <v>8449</v>
      </c>
      <c r="L51" s="87">
        <v>8486</v>
      </c>
      <c r="M51" s="88">
        <v>8649</v>
      </c>
    </row>
    <row r="52" spans="2:13" ht="27.75" customHeight="1">
      <c r="B52" s="1208"/>
      <c r="C52" s="1209"/>
      <c r="D52" s="85"/>
      <c r="E52" s="1210" t="s">
        <v>37</v>
      </c>
      <c r="F52" s="1210"/>
      <c r="G52" s="1210"/>
      <c r="H52" s="1211"/>
      <c r="I52" s="86">
        <v>54073</v>
      </c>
      <c r="J52" s="87">
        <v>54245</v>
      </c>
      <c r="K52" s="87">
        <v>54829</v>
      </c>
      <c r="L52" s="87">
        <v>54423</v>
      </c>
      <c r="M52" s="88">
        <v>56154</v>
      </c>
    </row>
    <row r="53" spans="2:13" ht="27.75" customHeight="1" thickBot="1">
      <c r="B53" s="1212" t="s">
        <v>21</v>
      </c>
      <c r="C53" s="1213"/>
      <c r="D53" s="92"/>
      <c r="E53" s="1214" t="s">
        <v>38</v>
      </c>
      <c r="F53" s="1214"/>
      <c r="G53" s="1214"/>
      <c r="H53" s="1215"/>
      <c r="I53" s="93">
        <v>14361</v>
      </c>
      <c r="J53" s="94">
        <v>14997</v>
      </c>
      <c r="K53" s="94">
        <v>14440</v>
      </c>
      <c r="L53" s="94">
        <v>12547</v>
      </c>
      <c r="M53" s="95">
        <v>12300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0HVJJJxWvVYZnSjE80Qh8Gyx60XPoeCePfHUPOzvJ9MpUqIxXDiixRHqQw8ymu/THTRgHKp21/qT6B497fOXQ==" saltValue="6MXDGL0UVbb5AH7dCRXz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570</v>
      </c>
      <c r="G54" s="104" t="s">
        <v>571</v>
      </c>
      <c r="H54" s="105" t="s">
        <v>572</v>
      </c>
    </row>
    <row r="55" spans="2:8" ht="52.5" customHeight="1">
      <c r="B55" s="106"/>
      <c r="C55" s="1231" t="s">
        <v>41</v>
      </c>
      <c r="D55" s="1231"/>
      <c r="E55" s="1232"/>
      <c r="F55" s="107">
        <v>7063</v>
      </c>
      <c r="G55" s="107">
        <v>7391</v>
      </c>
      <c r="H55" s="108">
        <v>6354</v>
      </c>
    </row>
    <row r="56" spans="2:8" ht="52.5" customHeight="1">
      <c r="B56" s="109"/>
      <c r="C56" s="1233" t="s">
        <v>42</v>
      </c>
      <c r="D56" s="1233"/>
      <c r="E56" s="1234"/>
      <c r="F56" s="110">
        <v>0</v>
      </c>
      <c r="G56" s="110">
        <v>0</v>
      </c>
      <c r="H56" s="111">
        <v>0</v>
      </c>
    </row>
    <row r="57" spans="2:8" ht="53.25" customHeight="1">
      <c r="B57" s="109"/>
      <c r="C57" s="1235" t="s">
        <v>43</v>
      </c>
      <c r="D57" s="1235"/>
      <c r="E57" s="1236"/>
      <c r="F57" s="112">
        <v>4100</v>
      </c>
      <c r="G57" s="112">
        <v>5070</v>
      </c>
      <c r="H57" s="113">
        <v>4869</v>
      </c>
    </row>
    <row r="58" spans="2:8" ht="45.75" customHeight="1">
      <c r="B58" s="114"/>
      <c r="C58" s="1223" t="s">
        <v>602</v>
      </c>
      <c r="D58" s="1224"/>
      <c r="E58" s="1225"/>
      <c r="F58" s="115">
        <v>2209</v>
      </c>
      <c r="G58" s="115">
        <v>2220</v>
      </c>
      <c r="H58" s="116">
        <v>2129</v>
      </c>
    </row>
    <row r="59" spans="2:8" ht="45.75" customHeight="1">
      <c r="B59" s="114"/>
      <c r="C59" s="1223" t="s">
        <v>603</v>
      </c>
      <c r="D59" s="1224"/>
      <c r="E59" s="1225"/>
      <c r="F59" s="115">
        <v>771</v>
      </c>
      <c r="G59" s="115">
        <v>778</v>
      </c>
      <c r="H59" s="116">
        <v>768</v>
      </c>
    </row>
    <row r="60" spans="2:8" ht="45.75" customHeight="1">
      <c r="B60" s="114"/>
      <c r="C60" s="1223" t="s">
        <v>604</v>
      </c>
      <c r="D60" s="1224"/>
      <c r="E60" s="1225"/>
      <c r="F60" s="115">
        <v>2</v>
      </c>
      <c r="G60" s="115">
        <v>845</v>
      </c>
      <c r="H60" s="116">
        <v>679</v>
      </c>
    </row>
    <row r="61" spans="2:8" ht="45.75" customHeight="1">
      <c r="B61" s="114"/>
      <c r="C61" s="1223" t="s">
        <v>605</v>
      </c>
      <c r="D61" s="1224"/>
      <c r="E61" s="1225"/>
      <c r="F61" s="115">
        <v>205</v>
      </c>
      <c r="G61" s="115">
        <v>252</v>
      </c>
      <c r="H61" s="116">
        <v>307</v>
      </c>
    </row>
    <row r="62" spans="2:8" ht="45.75" customHeight="1" thickBot="1">
      <c r="B62" s="117"/>
      <c r="C62" s="1226" t="s">
        <v>606</v>
      </c>
      <c r="D62" s="1227"/>
      <c r="E62" s="1228"/>
      <c r="F62" s="118">
        <v>262</v>
      </c>
      <c r="G62" s="118">
        <v>304</v>
      </c>
      <c r="H62" s="119">
        <v>282</v>
      </c>
    </row>
    <row r="63" spans="2:8" ht="52.5" customHeight="1" thickBot="1">
      <c r="B63" s="120"/>
      <c r="C63" s="1229" t="s">
        <v>44</v>
      </c>
      <c r="D63" s="1229"/>
      <c r="E63" s="1230"/>
      <c r="F63" s="121">
        <v>11164</v>
      </c>
      <c r="G63" s="121">
        <v>12461</v>
      </c>
      <c r="H63" s="122">
        <v>11223</v>
      </c>
    </row>
    <row r="64" spans="2:8" ht="15" customHeight="1"/>
    <row r="65" ht="0" hidden="1" customHeight="1"/>
    <row r="66" ht="0" hidden="1" customHeight="1"/>
  </sheetData>
  <sheetProtection algorithmName="SHA-512" hashValue="K6jnN6Hco1OZTzgBWxNcw8F6osvKMSKcUtRiL3OQbZOud4ZlFj41cgDw6892ZH49D52qEbIiQg3aHSrVe96WGw==" saltValue="+t4IkcjHGcru4Io1FFU+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 zoomScale="85" zoomScaleNormal="85" zoomScaleSheetLayoutView="55" workbookViewId="0">
      <selection activeCell="AN65" sqref="AN65:DC69"/>
    </sheetView>
  </sheetViews>
  <sheetFormatPr defaultColWidth="0" defaultRowHeight="13.5" customHeight="1" zeroHeight="1"/>
  <cols>
    <col min="1" max="1" width="6.36328125" style="1239" customWidth="1"/>
    <col min="2" max="107" width="2.453125" style="1239" customWidth="1"/>
    <col min="108" max="108" width="6.08984375" style="1247" customWidth="1"/>
    <col min="109" max="109" width="5.90625" style="1246" customWidth="1"/>
    <col min="110" max="110" width="19.08984375" style="1239" hidden="1"/>
    <col min="111" max="115" width="12.6328125" style="1239" hidden="1"/>
    <col min="116" max="349" width="8.6328125" style="1239" hidden="1"/>
    <col min="350" max="355" width="14.90625" style="1239" hidden="1"/>
    <col min="356" max="357" width="15.90625" style="1239" hidden="1"/>
    <col min="358" max="363" width="16.08984375" style="1239" hidden="1"/>
    <col min="364" max="364" width="6.08984375" style="1239" hidden="1"/>
    <col min="365" max="365" width="3" style="1239" hidden="1"/>
    <col min="366" max="605" width="8.6328125" style="1239" hidden="1"/>
    <col min="606" max="611" width="14.90625" style="1239" hidden="1"/>
    <col min="612" max="613" width="15.90625" style="1239" hidden="1"/>
    <col min="614" max="619" width="16.08984375" style="1239" hidden="1"/>
    <col min="620" max="620" width="6.08984375" style="1239" hidden="1"/>
    <col min="621" max="621" width="3" style="1239" hidden="1"/>
    <col min="622" max="861" width="8.6328125" style="1239" hidden="1"/>
    <col min="862" max="867" width="14.90625" style="1239" hidden="1"/>
    <col min="868" max="869" width="15.90625" style="1239" hidden="1"/>
    <col min="870" max="875" width="16.08984375" style="1239" hidden="1"/>
    <col min="876" max="876" width="6.08984375" style="1239" hidden="1"/>
    <col min="877" max="877" width="3" style="1239" hidden="1"/>
    <col min="878" max="1117" width="8.6328125" style="1239" hidden="1"/>
    <col min="1118" max="1123" width="14.90625" style="1239" hidden="1"/>
    <col min="1124" max="1125" width="15.90625" style="1239" hidden="1"/>
    <col min="1126" max="1131" width="16.08984375" style="1239" hidden="1"/>
    <col min="1132" max="1132" width="6.08984375" style="1239" hidden="1"/>
    <col min="1133" max="1133" width="3" style="1239" hidden="1"/>
    <col min="1134" max="1373" width="8.6328125" style="1239" hidden="1"/>
    <col min="1374" max="1379" width="14.90625" style="1239" hidden="1"/>
    <col min="1380" max="1381" width="15.90625" style="1239" hidden="1"/>
    <col min="1382" max="1387" width="16.08984375" style="1239" hidden="1"/>
    <col min="1388" max="1388" width="6.08984375" style="1239" hidden="1"/>
    <col min="1389" max="1389" width="3" style="1239" hidden="1"/>
    <col min="1390" max="1629" width="8.6328125" style="1239" hidden="1"/>
    <col min="1630" max="1635" width="14.90625" style="1239" hidden="1"/>
    <col min="1636" max="1637" width="15.90625" style="1239" hidden="1"/>
    <col min="1638" max="1643" width="16.08984375" style="1239" hidden="1"/>
    <col min="1644" max="1644" width="6.08984375" style="1239" hidden="1"/>
    <col min="1645" max="1645" width="3" style="1239" hidden="1"/>
    <col min="1646" max="1885" width="8.6328125" style="1239" hidden="1"/>
    <col min="1886" max="1891" width="14.90625" style="1239" hidden="1"/>
    <col min="1892" max="1893" width="15.90625" style="1239" hidden="1"/>
    <col min="1894" max="1899" width="16.08984375" style="1239" hidden="1"/>
    <col min="1900" max="1900" width="6.08984375" style="1239" hidden="1"/>
    <col min="1901" max="1901" width="3" style="1239" hidden="1"/>
    <col min="1902" max="2141" width="8.6328125" style="1239" hidden="1"/>
    <col min="2142" max="2147" width="14.90625" style="1239" hidden="1"/>
    <col min="2148" max="2149" width="15.90625" style="1239" hidden="1"/>
    <col min="2150" max="2155" width="16.08984375" style="1239" hidden="1"/>
    <col min="2156" max="2156" width="6.08984375" style="1239" hidden="1"/>
    <col min="2157" max="2157" width="3" style="1239" hidden="1"/>
    <col min="2158" max="2397" width="8.6328125" style="1239" hidden="1"/>
    <col min="2398" max="2403" width="14.90625" style="1239" hidden="1"/>
    <col min="2404" max="2405" width="15.90625" style="1239" hidden="1"/>
    <col min="2406" max="2411" width="16.08984375" style="1239" hidden="1"/>
    <col min="2412" max="2412" width="6.08984375" style="1239" hidden="1"/>
    <col min="2413" max="2413" width="3" style="1239" hidden="1"/>
    <col min="2414" max="2653" width="8.6328125" style="1239" hidden="1"/>
    <col min="2654" max="2659" width="14.90625" style="1239" hidden="1"/>
    <col min="2660" max="2661" width="15.90625" style="1239" hidden="1"/>
    <col min="2662" max="2667" width="16.08984375" style="1239" hidden="1"/>
    <col min="2668" max="2668" width="6.08984375" style="1239" hidden="1"/>
    <col min="2669" max="2669" width="3" style="1239" hidden="1"/>
    <col min="2670" max="2909" width="8.6328125" style="1239" hidden="1"/>
    <col min="2910" max="2915" width="14.90625" style="1239" hidden="1"/>
    <col min="2916" max="2917" width="15.90625" style="1239" hidden="1"/>
    <col min="2918" max="2923" width="16.08984375" style="1239" hidden="1"/>
    <col min="2924" max="2924" width="6.08984375" style="1239" hidden="1"/>
    <col min="2925" max="2925" width="3" style="1239" hidden="1"/>
    <col min="2926" max="3165" width="8.6328125" style="1239" hidden="1"/>
    <col min="3166" max="3171" width="14.90625" style="1239" hidden="1"/>
    <col min="3172" max="3173" width="15.90625" style="1239" hidden="1"/>
    <col min="3174" max="3179" width="16.08984375" style="1239" hidden="1"/>
    <col min="3180" max="3180" width="6.08984375" style="1239" hidden="1"/>
    <col min="3181" max="3181" width="3" style="1239" hidden="1"/>
    <col min="3182" max="3421" width="8.6328125" style="1239" hidden="1"/>
    <col min="3422" max="3427" width="14.90625" style="1239" hidden="1"/>
    <col min="3428" max="3429" width="15.90625" style="1239" hidden="1"/>
    <col min="3430" max="3435" width="16.08984375" style="1239" hidden="1"/>
    <col min="3436" max="3436" width="6.08984375" style="1239" hidden="1"/>
    <col min="3437" max="3437" width="3" style="1239" hidden="1"/>
    <col min="3438" max="3677" width="8.6328125" style="1239" hidden="1"/>
    <col min="3678" max="3683" width="14.90625" style="1239" hidden="1"/>
    <col min="3684" max="3685" width="15.90625" style="1239" hidden="1"/>
    <col min="3686" max="3691" width="16.08984375" style="1239" hidden="1"/>
    <col min="3692" max="3692" width="6.08984375" style="1239" hidden="1"/>
    <col min="3693" max="3693" width="3" style="1239" hidden="1"/>
    <col min="3694" max="3933" width="8.6328125" style="1239" hidden="1"/>
    <col min="3934" max="3939" width="14.90625" style="1239" hidden="1"/>
    <col min="3940" max="3941" width="15.90625" style="1239" hidden="1"/>
    <col min="3942" max="3947" width="16.08984375" style="1239" hidden="1"/>
    <col min="3948" max="3948" width="6.08984375" style="1239" hidden="1"/>
    <col min="3949" max="3949" width="3" style="1239" hidden="1"/>
    <col min="3950" max="4189" width="8.6328125" style="1239" hidden="1"/>
    <col min="4190" max="4195" width="14.90625" style="1239" hidden="1"/>
    <col min="4196" max="4197" width="15.90625" style="1239" hidden="1"/>
    <col min="4198" max="4203" width="16.08984375" style="1239" hidden="1"/>
    <col min="4204" max="4204" width="6.08984375" style="1239" hidden="1"/>
    <col min="4205" max="4205" width="3" style="1239" hidden="1"/>
    <col min="4206" max="4445" width="8.6328125" style="1239" hidden="1"/>
    <col min="4446" max="4451" width="14.90625" style="1239" hidden="1"/>
    <col min="4452" max="4453" width="15.90625" style="1239" hidden="1"/>
    <col min="4454" max="4459" width="16.08984375" style="1239" hidden="1"/>
    <col min="4460" max="4460" width="6.08984375" style="1239" hidden="1"/>
    <col min="4461" max="4461" width="3" style="1239" hidden="1"/>
    <col min="4462" max="4701" width="8.6328125" style="1239" hidden="1"/>
    <col min="4702" max="4707" width="14.90625" style="1239" hidden="1"/>
    <col min="4708" max="4709" width="15.90625" style="1239" hidden="1"/>
    <col min="4710" max="4715" width="16.08984375" style="1239" hidden="1"/>
    <col min="4716" max="4716" width="6.08984375" style="1239" hidden="1"/>
    <col min="4717" max="4717" width="3" style="1239" hidden="1"/>
    <col min="4718" max="4957" width="8.6328125" style="1239" hidden="1"/>
    <col min="4958" max="4963" width="14.90625" style="1239" hidden="1"/>
    <col min="4964" max="4965" width="15.90625" style="1239" hidden="1"/>
    <col min="4966" max="4971" width="16.08984375" style="1239" hidden="1"/>
    <col min="4972" max="4972" width="6.08984375" style="1239" hidden="1"/>
    <col min="4973" max="4973" width="3" style="1239" hidden="1"/>
    <col min="4974" max="5213" width="8.6328125" style="1239" hidden="1"/>
    <col min="5214" max="5219" width="14.90625" style="1239" hidden="1"/>
    <col min="5220" max="5221" width="15.90625" style="1239" hidden="1"/>
    <col min="5222" max="5227" width="16.08984375" style="1239" hidden="1"/>
    <col min="5228" max="5228" width="6.08984375" style="1239" hidden="1"/>
    <col min="5229" max="5229" width="3" style="1239" hidden="1"/>
    <col min="5230" max="5469" width="8.6328125" style="1239" hidden="1"/>
    <col min="5470" max="5475" width="14.90625" style="1239" hidden="1"/>
    <col min="5476" max="5477" width="15.90625" style="1239" hidden="1"/>
    <col min="5478" max="5483" width="16.08984375" style="1239" hidden="1"/>
    <col min="5484" max="5484" width="6.08984375" style="1239" hidden="1"/>
    <col min="5485" max="5485" width="3" style="1239" hidden="1"/>
    <col min="5486" max="5725" width="8.6328125" style="1239" hidden="1"/>
    <col min="5726" max="5731" width="14.90625" style="1239" hidden="1"/>
    <col min="5732" max="5733" width="15.90625" style="1239" hidden="1"/>
    <col min="5734" max="5739" width="16.08984375" style="1239" hidden="1"/>
    <col min="5740" max="5740" width="6.08984375" style="1239" hidden="1"/>
    <col min="5741" max="5741" width="3" style="1239" hidden="1"/>
    <col min="5742" max="5981" width="8.6328125" style="1239" hidden="1"/>
    <col min="5982" max="5987" width="14.90625" style="1239" hidden="1"/>
    <col min="5988" max="5989" width="15.90625" style="1239" hidden="1"/>
    <col min="5990" max="5995" width="16.08984375" style="1239" hidden="1"/>
    <col min="5996" max="5996" width="6.08984375" style="1239" hidden="1"/>
    <col min="5997" max="5997" width="3" style="1239" hidden="1"/>
    <col min="5998" max="6237" width="8.6328125" style="1239" hidden="1"/>
    <col min="6238" max="6243" width="14.90625" style="1239" hidden="1"/>
    <col min="6244" max="6245" width="15.90625" style="1239" hidden="1"/>
    <col min="6246" max="6251" width="16.08984375" style="1239" hidden="1"/>
    <col min="6252" max="6252" width="6.08984375" style="1239" hidden="1"/>
    <col min="6253" max="6253" width="3" style="1239" hidden="1"/>
    <col min="6254" max="6493" width="8.6328125" style="1239" hidden="1"/>
    <col min="6494" max="6499" width="14.90625" style="1239" hidden="1"/>
    <col min="6500" max="6501" width="15.90625" style="1239" hidden="1"/>
    <col min="6502" max="6507" width="16.08984375" style="1239" hidden="1"/>
    <col min="6508" max="6508" width="6.08984375" style="1239" hidden="1"/>
    <col min="6509" max="6509" width="3" style="1239" hidden="1"/>
    <col min="6510" max="6749" width="8.6328125" style="1239" hidden="1"/>
    <col min="6750" max="6755" width="14.90625" style="1239" hidden="1"/>
    <col min="6756" max="6757" width="15.90625" style="1239" hidden="1"/>
    <col min="6758" max="6763" width="16.08984375" style="1239" hidden="1"/>
    <col min="6764" max="6764" width="6.08984375" style="1239" hidden="1"/>
    <col min="6765" max="6765" width="3" style="1239" hidden="1"/>
    <col min="6766" max="7005" width="8.6328125" style="1239" hidden="1"/>
    <col min="7006" max="7011" width="14.90625" style="1239" hidden="1"/>
    <col min="7012" max="7013" width="15.90625" style="1239" hidden="1"/>
    <col min="7014" max="7019" width="16.08984375" style="1239" hidden="1"/>
    <col min="7020" max="7020" width="6.08984375" style="1239" hidden="1"/>
    <col min="7021" max="7021" width="3" style="1239" hidden="1"/>
    <col min="7022" max="7261" width="8.6328125" style="1239" hidden="1"/>
    <col min="7262" max="7267" width="14.90625" style="1239" hidden="1"/>
    <col min="7268" max="7269" width="15.90625" style="1239" hidden="1"/>
    <col min="7270" max="7275" width="16.08984375" style="1239" hidden="1"/>
    <col min="7276" max="7276" width="6.08984375" style="1239" hidden="1"/>
    <col min="7277" max="7277" width="3" style="1239" hidden="1"/>
    <col min="7278" max="7517" width="8.6328125" style="1239" hidden="1"/>
    <col min="7518" max="7523" width="14.90625" style="1239" hidden="1"/>
    <col min="7524" max="7525" width="15.90625" style="1239" hidden="1"/>
    <col min="7526" max="7531" width="16.08984375" style="1239" hidden="1"/>
    <col min="7532" max="7532" width="6.08984375" style="1239" hidden="1"/>
    <col min="7533" max="7533" width="3" style="1239" hidden="1"/>
    <col min="7534" max="7773" width="8.6328125" style="1239" hidden="1"/>
    <col min="7774" max="7779" width="14.90625" style="1239" hidden="1"/>
    <col min="7780" max="7781" width="15.90625" style="1239" hidden="1"/>
    <col min="7782" max="7787" width="16.08984375" style="1239" hidden="1"/>
    <col min="7788" max="7788" width="6.08984375" style="1239" hidden="1"/>
    <col min="7789" max="7789" width="3" style="1239" hidden="1"/>
    <col min="7790" max="8029" width="8.6328125" style="1239" hidden="1"/>
    <col min="8030" max="8035" width="14.90625" style="1239" hidden="1"/>
    <col min="8036" max="8037" width="15.90625" style="1239" hidden="1"/>
    <col min="8038" max="8043" width="16.08984375" style="1239" hidden="1"/>
    <col min="8044" max="8044" width="6.08984375" style="1239" hidden="1"/>
    <col min="8045" max="8045" width="3" style="1239" hidden="1"/>
    <col min="8046" max="8285" width="8.6328125" style="1239" hidden="1"/>
    <col min="8286" max="8291" width="14.90625" style="1239" hidden="1"/>
    <col min="8292" max="8293" width="15.90625" style="1239" hidden="1"/>
    <col min="8294" max="8299" width="16.08984375" style="1239" hidden="1"/>
    <col min="8300" max="8300" width="6.08984375" style="1239" hidden="1"/>
    <col min="8301" max="8301" width="3" style="1239" hidden="1"/>
    <col min="8302" max="8541" width="8.6328125" style="1239" hidden="1"/>
    <col min="8542" max="8547" width="14.90625" style="1239" hidden="1"/>
    <col min="8548" max="8549" width="15.90625" style="1239" hidden="1"/>
    <col min="8550" max="8555" width="16.08984375" style="1239" hidden="1"/>
    <col min="8556" max="8556" width="6.08984375" style="1239" hidden="1"/>
    <col min="8557" max="8557" width="3" style="1239" hidden="1"/>
    <col min="8558" max="8797" width="8.6328125" style="1239" hidden="1"/>
    <col min="8798" max="8803" width="14.90625" style="1239" hidden="1"/>
    <col min="8804" max="8805" width="15.90625" style="1239" hidden="1"/>
    <col min="8806" max="8811" width="16.08984375" style="1239" hidden="1"/>
    <col min="8812" max="8812" width="6.08984375" style="1239" hidden="1"/>
    <col min="8813" max="8813" width="3" style="1239" hidden="1"/>
    <col min="8814" max="9053" width="8.6328125" style="1239" hidden="1"/>
    <col min="9054" max="9059" width="14.90625" style="1239" hidden="1"/>
    <col min="9060" max="9061" width="15.90625" style="1239" hidden="1"/>
    <col min="9062" max="9067" width="16.08984375" style="1239" hidden="1"/>
    <col min="9068" max="9068" width="6.08984375" style="1239" hidden="1"/>
    <col min="9069" max="9069" width="3" style="1239" hidden="1"/>
    <col min="9070" max="9309" width="8.6328125" style="1239" hidden="1"/>
    <col min="9310" max="9315" width="14.90625" style="1239" hidden="1"/>
    <col min="9316" max="9317" width="15.90625" style="1239" hidden="1"/>
    <col min="9318" max="9323" width="16.08984375" style="1239" hidden="1"/>
    <col min="9324" max="9324" width="6.08984375" style="1239" hidden="1"/>
    <col min="9325" max="9325" width="3" style="1239" hidden="1"/>
    <col min="9326" max="9565" width="8.6328125" style="1239" hidden="1"/>
    <col min="9566" max="9571" width="14.90625" style="1239" hidden="1"/>
    <col min="9572" max="9573" width="15.90625" style="1239" hidden="1"/>
    <col min="9574" max="9579" width="16.08984375" style="1239" hidden="1"/>
    <col min="9580" max="9580" width="6.08984375" style="1239" hidden="1"/>
    <col min="9581" max="9581" width="3" style="1239" hidden="1"/>
    <col min="9582" max="9821" width="8.6328125" style="1239" hidden="1"/>
    <col min="9822" max="9827" width="14.90625" style="1239" hidden="1"/>
    <col min="9828" max="9829" width="15.90625" style="1239" hidden="1"/>
    <col min="9830" max="9835" width="16.08984375" style="1239" hidden="1"/>
    <col min="9836" max="9836" width="6.08984375" style="1239" hidden="1"/>
    <col min="9837" max="9837" width="3" style="1239" hidden="1"/>
    <col min="9838" max="10077" width="8.6328125" style="1239" hidden="1"/>
    <col min="10078" max="10083" width="14.90625" style="1239" hidden="1"/>
    <col min="10084" max="10085" width="15.90625" style="1239" hidden="1"/>
    <col min="10086" max="10091" width="16.08984375" style="1239" hidden="1"/>
    <col min="10092" max="10092" width="6.08984375" style="1239" hidden="1"/>
    <col min="10093" max="10093" width="3" style="1239" hidden="1"/>
    <col min="10094" max="10333" width="8.6328125" style="1239" hidden="1"/>
    <col min="10334" max="10339" width="14.90625" style="1239" hidden="1"/>
    <col min="10340" max="10341" width="15.90625" style="1239" hidden="1"/>
    <col min="10342" max="10347" width="16.08984375" style="1239" hidden="1"/>
    <col min="10348" max="10348" width="6.08984375" style="1239" hidden="1"/>
    <col min="10349" max="10349" width="3" style="1239" hidden="1"/>
    <col min="10350" max="10589" width="8.6328125" style="1239" hidden="1"/>
    <col min="10590" max="10595" width="14.90625" style="1239" hidden="1"/>
    <col min="10596" max="10597" width="15.90625" style="1239" hidden="1"/>
    <col min="10598" max="10603" width="16.08984375" style="1239" hidden="1"/>
    <col min="10604" max="10604" width="6.08984375" style="1239" hidden="1"/>
    <col min="10605" max="10605" width="3" style="1239" hidden="1"/>
    <col min="10606" max="10845" width="8.6328125" style="1239" hidden="1"/>
    <col min="10846" max="10851" width="14.90625" style="1239" hidden="1"/>
    <col min="10852" max="10853" width="15.90625" style="1239" hidden="1"/>
    <col min="10854" max="10859" width="16.08984375" style="1239" hidden="1"/>
    <col min="10860" max="10860" width="6.08984375" style="1239" hidden="1"/>
    <col min="10861" max="10861" width="3" style="1239" hidden="1"/>
    <col min="10862" max="11101" width="8.6328125" style="1239" hidden="1"/>
    <col min="11102" max="11107" width="14.90625" style="1239" hidden="1"/>
    <col min="11108" max="11109" width="15.90625" style="1239" hidden="1"/>
    <col min="11110" max="11115" width="16.08984375" style="1239" hidden="1"/>
    <col min="11116" max="11116" width="6.08984375" style="1239" hidden="1"/>
    <col min="11117" max="11117" width="3" style="1239" hidden="1"/>
    <col min="11118" max="11357" width="8.6328125" style="1239" hidden="1"/>
    <col min="11358" max="11363" width="14.90625" style="1239" hidden="1"/>
    <col min="11364" max="11365" width="15.90625" style="1239" hidden="1"/>
    <col min="11366" max="11371" width="16.08984375" style="1239" hidden="1"/>
    <col min="11372" max="11372" width="6.08984375" style="1239" hidden="1"/>
    <col min="11373" max="11373" width="3" style="1239" hidden="1"/>
    <col min="11374" max="11613" width="8.6328125" style="1239" hidden="1"/>
    <col min="11614" max="11619" width="14.90625" style="1239" hidden="1"/>
    <col min="11620" max="11621" width="15.90625" style="1239" hidden="1"/>
    <col min="11622" max="11627" width="16.08984375" style="1239" hidden="1"/>
    <col min="11628" max="11628" width="6.08984375" style="1239" hidden="1"/>
    <col min="11629" max="11629" width="3" style="1239" hidden="1"/>
    <col min="11630" max="11869" width="8.6328125" style="1239" hidden="1"/>
    <col min="11870" max="11875" width="14.90625" style="1239" hidden="1"/>
    <col min="11876" max="11877" width="15.90625" style="1239" hidden="1"/>
    <col min="11878" max="11883" width="16.08984375" style="1239" hidden="1"/>
    <col min="11884" max="11884" width="6.08984375" style="1239" hidden="1"/>
    <col min="11885" max="11885" width="3" style="1239" hidden="1"/>
    <col min="11886" max="12125" width="8.6328125" style="1239" hidden="1"/>
    <col min="12126" max="12131" width="14.90625" style="1239" hidden="1"/>
    <col min="12132" max="12133" width="15.90625" style="1239" hidden="1"/>
    <col min="12134" max="12139" width="16.08984375" style="1239" hidden="1"/>
    <col min="12140" max="12140" width="6.08984375" style="1239" hidden="1"/>
    <col min="12141" max="12141" width="3" style="1239" hidden="1"/>
    <col min="12142" max="12381" width="8.6328125" style="1239" hidden="1"/>
    <col min="12382" max="12387" width="14.90625" style="1239" hidden="1"/>
    <col min="12388" max="12389" width="15.90625" style="1239" hidden="1"/>
    <col min="12390" max="12395" width="16.08984375" style="1239" hidden="1"/>
    <col min="12396" max="12396" width="6.08984375" style="1239" hidden="1"/>
    <col min="12397" max="12397" width="3" style="1239" hidden="1"/>
    <col min="12398" max="12637" width="8.6328125" style="1239" hidden="1"/>
    <col min="12638" max="12643" width="14.90625" style="1239" hidden="1"/>
    <col min="12644" max="12645" width="15.90625" style="1239" hidden="1"/>
    <col min="12646" max="12651" width="16.08984375" style="1239" hidden="1"/>
    <col min="12652" max="12652" width="6.08984375" style="1239" hidden="1"/>
    <col min="12653" max="12653" width="3" style="1239" hidden="1"/>
    <col min="12654" max="12893" width="8.6328125" style="1239" hidden="1"/>
    <col min="12894" max="12899" width="14.90625" style="1239" hidden="1"/>
    <col min="12900" max="12901" width="15.90625" style="1239" hidden="1"/>
    <col min="12902" max="12907" width="16.08984375" style="1239" hidden="1"/>
    <col min="12908" max="12908" width="6.08984375" style="1239" hidden="1"/>
    <col min="12909" max="12909" width="3" style="1239" hidden="1"/>
    <col min="12910" max="13149" width="8.6328125" style="1239" hidden="1"/>
    <col min="13150" max="13155" width="14.90625" style="1239" hidden="1"/>
    <col min="13156" max="13157" width="15.90625" style="1239" hidden="1"/>
    <col min="13158" max="13163" width="16.08984375" style="1239" hidden="1"/>
    <col min="13164" max="13164" width="6.08984375" style="1239" hidden="1"/>
    <col min="13165" max="13165" width="3" style="1239" hidden="1"/>
    <col min="13166" max="13405" width="8.6328125" style="1239" hidden="1"/>
    <col min="13406" max="13411" width="14.90625" style="1239" hidden="1"/>
    <col min="13412" max="13413" width="15.90625" style="1239" hidden="1"/>
    <col min="13414" max="13419" width="16.08984375" style="1239" hidden="1"/>
    <col min="13420" max="13420" width="6.08984375" style="1239" hidden="1"/>
    <col min="13421" max="13421" width="3" style="1239" hidden="1"/>
    <col min="13422" max="13661" width="8.6328125" style="1239" hidden="1"/>
    <col min="13662" max="13667" width="14.90625" style="1239" hidden="1"/>
    <col min="13668" max="13669" width="15.90625" style="1239" hidden="1"/>
    <col min="13670" max="13675" width="16.08984375" style="1239" hidden="1"/>
    <col min="13676" max="13676" width="6.08984375" style="1239" hidden="1"/>
    <col min="13677" max="13677" width="3" style="1239" hidden="1"/>
    <col min="13678" max="13917" width="8.6328125" style="1239" hidden="1"/>
    <col min="13918" max="13923" width="14.90625" style="1239" hidden="1"/>
    <col min="13924" max="13925" width="15.90625" style="1239" hidden="1"/>
    <col min="13926" max="13931" width="16.08984375" style="1239" hidden="1"/>
    <col min="13932" max="13932" width="6.08984375" style="1239" hidden="1"/>
    <col min="13933" max="13933" width="3" style="1239" hidden="1"/>
    <col min="13934" max="14173" width="8.6328125" style="1239" hidden="1"/>
    <col min="14174" max="14179" width="14.90625" style="1239" hidden="1"/>
    <col min="14180" max="14181" width="15.90625" style="1239" hidden="1"/>
    <col min="14182" max="14187" width="16.08984375" style="1239" hidden="1"/>
    <col min="14188" max="14188" width="6.08984375" style="1239" hidden="1"/>
    <col min="14189" max="14189" width="3" style="1239" hidden="1"/>
    <col min="14190" max="14429" width="8.6328125" style="1239" hidden="1"/>
    <col min="14430" max="14435" width="14.90625" style="1239" hidden="1"/>
    <col min="14436" max="14437" width="15.90625" style="1239" hidden="1"/>
    <col min="14438" max="14443" width="16.08984375" style="1239" hidden="1"/>
    <col min="14444" max="14444" width="6.08984375" style="1239" hidden="1"/>
    <col min="14445" max="14445" width="3" style="1239" hidden="1"/>
    <col min="14446" max="14685" width="8.6328125" style="1239" hidden="1"/>
    <col min="14686" max="14691" width="14.90625" style="1239" hidden="1"/>
    <col min="14692" max="14693" width="15.90625" style="1239" hidden="1"/>
    <col min="14694" max="14699" width="16.08984375" style="1239" hidden="1"/>
    <col min="14700" max="14700" width="6.08984375" style="1239" hidden="1"/>
    <col min="14701" max="14701" width="3" style="1239" hidden="1"/>
    <col min="14702" max="14941" width="8.6328125" style="1239" hidden="1"/>
    <col min="14942" max="14947" width="14.90625" style="1239" hidden="1"/>
    <col min="14948" max="14949" width="15.90625" style="1239" hidden="1"/>
    <col min="14950" max="14955" width="16.08984375" style="1239" hidden="1"/>
    <col min="14956" max="14956" width="6.08984375" style="1239" hidden="1"/>
    <col min="14957" max="14957" width="3" style="1239" hidden="1"/>
    <col min="14958" max="15197" width="8.6328125" style="1239" hidden="1"/>
    <col min="15198" max="15203" width="14.90625" style="1239" hidden="1"/>
    <col min="15204" max="15205" width="15.90625" style="1239" hidden="1"/>
    <col min="15206" max="15211" width="16.08984375" style="1239" hidden="1"/>
    <col min="15212" max="15212" width="6.08984375" style="1239" hidden="1"/>
    <col min="15213" max="15213" width="3" style="1239" hidden="1"/>
    <col min="15214" max="15453" width="8.6328125" style="1239" hidden="1"/>
    <col min="15454" max="15459" width="14.90625" style="1239" hidden="1"/>
    <col min="15460" max="15461" width="15.90625" style="1239" hidden="1"/>
    <col min="15462" max="15467" width="16.08984375" style="1239" hidden="1"/>
    <col min="15468" max="15468" width="6.08984375" style="1239" hidden="1"/>
    <col min="15469" max="15469" width="3" style="1239" hidden="1"/>
    <col min="15470" max="15709" width="8.6328125" style="1239" hidden="1"/>
    <col min="15710" max="15715" width="14.90625" style="1239" hidden="1"/>
    <col min="15716" max="15717" width="15.90625" style="1239" hidden="1"/>
    <col min="15718" max="15723" width="16.08984375" style="1239" hidden="1"/>
    <col min="15724" max="15724" width="6.08984375" style="1239" hidden="1"/>
    <col min="15725" max="15725" width="3" style="1239" hidden="1"/>
    <col min="15726" max="15965" width="8.6328125" style="1239" hidden="1"/>
    <col min="15966" max="15971" width="14.90625" style="1239" hidden="1"/>
    <col min="15972" max="15973" width="15.90625" style="1239" hidden="1"/>
    <col min="15974" max="15979" width="16.08984375" style="1239" hidden="1"/>
    <col min="15980" max="15980" width="6.08984375" style="1239" hidden="1"/>
    <col min="15981" max="15981" width="3" style="1239" hidden="1"/>
    <col min="15982" max="16221" width="8.6328125" style="1239" hidden="1"/>
    <col min="16222" max="16227" width="14.90625" style="1239" hidden="1"/>
    <col min="16228" max="16229" width="15.90625" style="1239" hidden="1"/>
    <col min="16230" max="16235" width="16.08984375" style="1239" hidden="1"/>
    <col min="16236" max="16236" width="6.08984375" style="1239" hidden="1"/>
    <col min="16237" max="16237" width="3" style="1239" hidden="1"/>
    <col min="16238" max="16384" width="8.63281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ht="13">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ht="13">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
      <c r="DD19" s="1239"/>
      <c r="DE19" s="1239"/>
    </row>
    <row r="20" spans="1:351" ht="13">
      <c r="DD20" s="1239"/>
      <c r="DE20" s="1239"/>
    </row>
    <row r="21" spans="1:351" ht="16.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5">
      <c r="B22" s="1246"/>
      <c r="MM22" s="1245"/>
    </row>
    <row r="23" spans="1:351" ht="13">
      <c r="B23" s="1246"/>
    </row>
    <row r="24" spans="1:351" ht="13">
      <c r="B24" s="1246"/>
    </row>
    <row r="25" spans="1:351" ht="13">
      <c r="B25" s="1246"/>
    </row>
    <row r="26" spans="1:351" ht="13">
      <c r="B26" s="1246"/>
    </row>
    <row r="27" spans="1:351" ht="13">
      <c r="B27" s="1246"/>
    </row>
    <row r="28" spans="1:351" ht="13">
      <c r="B28" s="1246"/>
    </row>
    <row r="29" spans="1:351" ht="13">
      <c r="B29" s="1246"/>
    </row>
    <row r="30" spans="1:351" ht="13">
      <c r="B30" s="1246"/>
    </row>
    <row r="31" spans="1:351" ht="13">
      <c r="B31" s="1246"/>
    </row>
    <row r="32" spans="1:351" ht="13">
      <c r="B32" s="1246"/>
    </row>
    <row r="33" spans="2:109" ht="13">
      <c r="B33" s="1246"/>
    </row>
    <row r="34" spans="2:109" ht="13">
      <c r="B34" s="1246"/>
    </row>
    <row r="35" spans="2:109" ht="13">
      <c r="B35" s="1246"/>
    </row>
    <row r="36" spans="2:109" ht="13">
      <c r="B36" s="1246"/>
    </row>
    <row r="37" spans="2:109" ht="13">
      <c r="B37" s="1246"/>
    </row>
    <row r="38" spans="2:109" ht="13">
      <c r="B38" s="1246"/>
    </row>
    <row r="39" spans="2:109" ht="13">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
      <c r="B40" s="1251"/>
      <c r="DD40" s="1251"/>
      <c r="DE40" s="1239"/>
    </row>
    <row r="41" spans="2:109" ht="16.5">
      <c r="B41" s="1252" t="s">
        <v>610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
      <c r="B42" s="1246"/>
      <c r="G42" s="1253"/>
      <c r="I42" s="1254"/>
      <c r="J42" s="1254"/>
      <c r="K42" s="1254"/>
      <c r="AM42" s="1253"/>
      <c r="AN42" s="1253" t="s">
        <v>611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612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
      <c r="B49" s="1246"/>
      <c r="AN49" s="1239" t="s">
        <v>613</v>
      </c>
    </row>
    <row r="50" spans="1:109" ht="13">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568</v>
      </c>
      <c r="BQ50" s="1271"/>
      <c r="BR50" s="1271"/>
      <c r="BS50" s="1271"/>
      <c r="BT50" s="1271"/>
      <c r="BU50" s="1271"/>
      <c r="BV50" s="1271"/>
      <c r="BW50" s="1271"/>
      <c r="BX50" s="1271" t="s">
        <v>569</v>
      </c>
      <c r="BY50" s="1271"/>
      <c r="BZ50" s="1271"/>
      <c r="CA50" s="1271"/>
      <c r="CB50" s="1271"/>
      <c r="CC50" s="1271"/>
      <c r="CD50" s="1271"/>
      <c r="CE50" s="1271"/>
      <c r="CF50" s="1271" t="s">
        <v>570</v>
      </c>
      <c r="CG50" s="1271"/>
      <c r="CH50" s="1271"/>
      <c r="CI50" s="1271"/>
      <c r="CJ50" s="1271"/>
      <c r="CK50" s="1271"/>
      <c r="CL50" s="1271"/>
      <c r="CM50" s="1271"/>
      <c r="CN50" s="1271" t="s">
        <v>571</v>
      </c>
      <c r="CO50" s="1271"/>
      <c r="CP50" s="1271"/>
      <c r="CQ50" s="1271"/>
      <c r="CR50" s="1271"/>
      <c r="CS50" s="1271"/>
      <c r="CT50" s="1271"/>
      <c r="CU50" s="1271"/>
      <c r="CV50" s="1271" t="s">
        <v>572</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614</v>
      </c>
      <c r="AO51" s="1275"/>
      <c r="AP51" s="1275"/>
      <c r="AQ51" s="1275"/>
      <c r="AR51" s="1275"/>
      <c r="AS51" s="1275"/>
      <c r="AT51" s="1275"/>
      <c r="AU51" s="1275"/>
      <c r="AV51" s="1275"/>
      <c r="AW51" s="1275"/>
      <c r="AX51" s="1275"/>
      <c r="AY51" s="1275"/>
      <c r="AZ51" s="1275"/>
      <c r="BA51" s="1275"/>
      <c r="BB51" s="1275" t="s">
        <v>615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56.2</v>
      </c>
      <c r="CO51" s="1277"/>
      <c r="CP51" s="1277"/>
      <c r="CQ51" s="1277"/>
      <c r="CR51" s="1277"/>
      <c r="CS51" s="1277"/>
      <c r="CT51" s="1277"/>
      <c r="CU51" s="1277"/>
      <c r="CV51" s="1277">
        <v>54.5</v>
      </c>
      <c r="CW51" s="1277"/>
      <c r="CX51" s="1277"/>
      <c r="CY51" s="1277"/>
      <c r="CZ51" s="1277"/>
      <c r="DA51" s="1277"/>
      <c r="DB51" s="1277"/>
      <c r="DC51" s="1277"/>
    </row>
    <row r="52" spans="1:109" ht="13">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61.3</v>
      </c>
      <c r="CO53" s="1277"/>
      <c r="CP53" s="1277"/>
      <c r="CQ53" s="1277"/>
      <c r="CR53" s="1277"/>
      <c r="CS53" s="1277"/>
      <c r="CT53" s="1277"/>
      <c r="CU53" s="1277"/>
      <c r="CV53" s="1277">
        <v>61.6</v>
      </c>
      <c r="CW53" s="1277"/>
      <c r="CX53" s="1277"/>
      <c r="CY53" s="1277"/>
      <c r="CZ53" s="1277"/>
      <c r="DA53" s="1277"/>
      <c r="DB53" s="1277"/>
      <c r="DC53" s="1277"/>
    </row>
    <row r="54" spans="1:109" ht="13">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c r="A55" s="1254"/>
      <c r="B55" s="1246"/>
      <c r="G55" s="1265"/>
      <c r="H55" s="1265"/>
      <c r="I55" s="1265"/>
      <c r="J55" s="1265"/>
      <c r="K55" s="1274"/>
      <c r="L55" s="1274"/>
      <c r="M55" s="1274"/>
      <c r="N55" s="1274"/>
      <c r="AN55" s="1271" t="s">
        <v>617</v>
      </c>
      <c r="AO55" s="1271"/>
      <c r="AP55" s="1271"/>
      <c r="AQ55" s="1271"/>
      <c r="AR55" s="1271"/>
      <c r="AS55" s="1271"/>
      <c r="AT55" s="1271"/>
      <c r="AU55" s="1271"/>
      <c r="AV55" s="1271"/>
      <c r="AW55" s="1271"/>
      <c r="AX55" s="1271"/>
      <c r="AY55" s="1271"/>
      <c r="AZ55" s="1271"/>
      <c r="BA55" s="1271"/>
      <c r="BB55" s="1275" t="s">
        <v>615</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15</v>
      </c>
      <c r="CO55" s="1277"/>
      <c r="CP55" s="1277"/>
      <c r="CQ55" s="1277"/>
      <c r="CR55" s="1277"/>
      <c r="CS55" s="1277"/>
      <c r="CT55" s="1277"/>
      <c r="CU55" s="1277"/>
      <c r="CV55" s="1277">
        <v>12.2</v>
      </c>
      <c r="CW55" s="1277"/>
      <c r="CX55" s="1277"/>
      <c r="CY55" s="1277"/>
      <c r="CZ55" s="1277"/>
      <c r="DA55" s="1277"/>
      <c r="DB55" s="1277"/>
      <c r="DC55" s="1277"/>
    </row>
    <row r="56" spans="1:109" ht="13">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60.1</v>
      </c>
      <c r="CO57" s="1277"/>
      <c r="CP57" s="1277"/>
      <c r="CQ57" s="1277"/>
      <c r="CR57" s="1277"/>
      <c r="CS57" s="1277"/>
      <c r="CT57" s="1277"/>
      <c r="CU57" s="1277"/>
      <c r="CV57" s="1277">
        <v>60.4</v>
      </c>
      <c r="CW57" s="1277"/>
      <c r="CX57" s="1277"/>
      <c r="CY57" s="1277"/>
      <c r="CZ57" s="1277"/>
      <c r="DA57" s="1277"/>
      <c r="DB57" s="1277"/>
      <c r="DC57" s="1277"/>
      <c r="DD57" s="1280"/>
      <c r="DE57" s="1278"/>
    </row>
    <row r="58" spans="1:109" s="1254" customFormat="1" ht="13">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5">
      <c r="B63" s="1286" t="s">
        <v>618</v>
      </c>
    </row>
    <row r="64" spans="1:109" ht="13">
      <c r="B64" s="1246"/>
      <c r="G64" s="1253"/>
      <c r="I64" s="1287"/>
      <c r="J64" s="1287"/>
      <c r="K64" s="1287"/>
      <c r="L64" s="1287"/>
      <c r="M64" s="1287"/>
      <c r="N64" s="1288"/>
      <c r="AM64" s="1253"/>
      <c r="AN64" s="1253" t="s">
        <v>611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
      <c r="B65" s="1246"/>
      <c r="AN65" s="1255" t="s">
        <v>619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
      <c r="B71" s="1246"/>
      <c r="G71" s="1292"/>
      <c r="I71" s="1293"/>
      <c r="J71" s="1290"/>
      <c r="K71" s="1290"/>
      <c r="L71" s="1291"/>
      <c r="M71" s="1290"/>
      <c r="N71" s="1291"/>
      <c r="AM71" s="1292"/>
      <c r="AN71" s="1239" t="s">
        <v>613</v>
      </c>
    </row>
    <row r="72" spans="2:107" ht="13">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568</v>
      </c>
      <c r="BQ72" s="1271"/>
      <c r="BR72" s="1271"/>
      <c r="BS72" s="1271"/>
      <c r="BT72" s="1271"/>
      <c r="BU72" s="1271"/>
      <c r="BV72" s="1271"/>
      <c r="BW72" s="1271"/>
      <c r="BX72" s="1271" t="s">
        <v>569</v>
      </c>
      <c r="BY72" s="1271"/>
      <c r="BZ72" s="1271"/>
      <c r="CA72" s="1271"/>
      <c r="CB72" s="1271"/>
      <c r="CC72" s="1271"/>
      <c r="CD72" s="1271"/>
      <c r="CE72" s="1271"/>
      <c r="CF72" s="1271" t="s">
        <v>570</v>
      </c>
      <c r="CG72" s="1271"/>
      <c r="CH72" s="1271"/>
      <c r="CI72" s="1271"/>
      <c r="CJ72" s="1271"/>
      <c r="CK72" s="1271"/>
      <c r="CL72" s="1271"/>
      <c r="CM72" s="1271"/>
      <c r="CN72" s="1271" t="s">
        <v>571</v>
      </c>
      <c r="CO72" s="1271"/>
      <c r="CP72" s="1271"/>
      <c r="CQ72" s="1271"/>
      <c r="CR72" s="1271"/>
      <c r="CS72" s="1271"/>
      <c r="CT72" s="1271"/>
      <c r="CU72" s="1271"/>
      <c r="CV72" s="1271" t="s">
        <v>572</v>
      </c>
      <c r="CW72" s="1271"/>
      <c r="CX72" s="1271"/>
      <c r="CY72" s="1271"/>
      <c r="CZ72" s="1271"/>
      <c r="DA72" s="1271"/>
      <c r="DB72" s="1271"/>
      <c r="DC72" s="1271"/>
    </row>
    <row r="73" spans="2:107" ht="13">
      <c r="B73" s="1246"/>
      <c r="G73" s="1272"/>
      <c r="H73" s="1272"/>
      <c r="I73" s="1272"/>
      <c r="J73" s="1272"/>
      <c r="K73" s="1294"/>
      <c r="L73" s="1294"/>
      <c r="M73" s="1294"/>
      <c r="N73" s="1294"/>
      <c r="AM73" s="1264"/>
      <c r="AN73" s="1275" t="s">
        <v>614</v>
      </c>
      <c r="AO73" s="1275"/>
      <c r="AP73" s="1275"/>
      <c r="AQ73" s="1275"/>
      <c r="AR73" s="1275"/>
      <c r="AS73" s="1275"/>
      <c r="AT73" s="1275"/>
      <c r="AU73" s="1275"/>
      <c r="AV73" s="1275"/>
      <c r="AW73" s="1275"/>
      <c r="AX73" s="1275"/>
      <c r="AY73" s="1275"/>
      <c r="AZ73" s="1275"/>
      <c r="BA73" s="1275"/>
      <c r="BB73" s="1275" t="s">
        <v>615</v>
      </c>
      <c r="BC73" s="1275"/>
      <c r="BD73" s="1275"/>
      <c r="BE73" s="1275"/>
      <c r="BF73" s="1275"/>
      <c r="BG73" s="1275"/>
      <c r="BH73" s="1275"/>
      <c r="BI73" s="1275"/>
      <c r="BJ73" s="1275"/>
      <c r="BK73" s="1275"/>
      <c r="BL73" s="1275"/>
      <c r="BM73" s="1275"/>
      <c r="BN73" s="1275"/>
      <c r="BO73" s="1275"/>
      <c r="BP73" s="1277">
        <v>64.099999999999994</v>
      </c>
      <c r="BQ73" s="1277"/>
      <c r="BR73" s="1277"/>
      <c r="BS73" s="1277"/>
      <c r="BT73" s="1277"/>
      <c r="BU73" s="1277"/>
      <c r="BV73" s="1277"/>
      <c r="BW73" s="1277"/>
      <c r="BX73" s="1277">
        <v>68.3</v>
      </c>
      <c r="BY73" s="1277"/>
      <c r="BZ73" s="1277"/>
      <c r="CA73" s="1277"/>
      <c r="CB73" s="1277"/>
      <c r="CC73" s="1277"/>
      <c r="CD73" s="1277"/>
      <c r="CE73" s="1277"/>
      <c r="CF73" s="1277">
        <v>64.8</v>
      </c>
      <c r="CG73" s="1277"/>
      <c r="CH73" s="1277"/>
      <c r="CI73" s="1277"/>
      <c r="CJ73" s="1277"/>
      <c r="CK73" s="1277"/>
      <c r="CL73" s="1277"/>
      <c r="CM73" s="1277"/>
      <c r="CN73" s="1277">
        <v>56.2</v>
      </c>
      <c r="CO73" s="1277"/>
      <c r="CP73" s="1277"/>
      <c r="CQ73" s="1277"/>
      <c r="CR73" s="1277"/>
      <c r="CS73" s="1277"/>
      <c r="CT73" s="1277"/>
      <c r="CU73" s="1277"/>
      <c r="CV73" s="1277">
        <v>54.5</v>
      </c>
      <c r="CW73" s="1277"/>
      <c r="CX73" s="1277"/>
      <c r="CY73" s="1277"/>
      <c r="CZ73" s="1277"/>
      <c r="DA73" s="1277"/>
      <c r="DB73" s="1277"/>
      <c r="DC73" s="1277"/>
    </row>
    <row r="74" spans="2:107" ht="13">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620</v>
      </c>
      <c r="BC75" s="1275"/>
      <c r="BD75" s="1275"/>
      <c r="BE75" s="1275"/>
      <c r="BF75" s="1275"/>
      <c r="BG75" s="1275"/>
      <c r="BH75" s="1275"/>
      <c r="BI75" s="1275"/>
      <c r="BJ75" s="1275"/>
      <c r="BK75" s="1275"/>
      <c r="BL75" s="1275"/>
      <c r="BM75" s="1275"/>
      <c r="BN75" s="1275"/>
      <c r="BO75" s="1275"/>
      <c r="BP75" s="1277">
        <v>10</v>
      </c>
      <c r="BQ75" s="1277"/>
      <c r="BR75" s="1277"/>
      <c r="BS75" s="1277"/>
      <c r="BT75" s="1277"/>
      <c r="BU75" s="1277"/>
      <c r="BV75" s="1277"/>
      <c r="BW75" s="1277"/>
      <c r="BX75" s="1277">
        <v>9.6</v>
      </c>
      <c r="BY75" s="1277"/>
      <c r="BZ75" s="1277"/>
      <c r="CA75" s="1277"/>
      <c r="CB75" s="1277"/>
      <c r="CC75" s="1277"/>
      <c r="CD75" s="1277"/>
      <c r="CE75" s="1277"/>
      <c r="CF75" s="1277">
        <v>9</v>
      </c>
      <c r="CG75" s="1277"/>
      <c r="CH75" s="1277"/>
      <c r="CI75" s="1277"/>
      <c r="CJ75" s="1277"/>
      <c r="CK75" s="1277"/>
      <c r="CL75" s="1277"/>
      <c r="CM75" s="1277"/>
      <c r="CN75" s="1277">
        <v>7.9</v>
      </c>
      <c r="CO75" s="1277"/>
      <c r="CP75" s="1277"/>
      <c r="CQ75" s="1277"/>
      <c r="CR75" s="1277"/>
      <c r="CS75" s="1277"/>
      <c r="CT75" s="1277"/>
      <c r="CU75" s="1277"/>
      <c r="CV75" s="1277">
        <v>6.8</v>
      </c>
      <c r="CW75" s="1277"/>
      <c r="CX75" s="1277"/>
      <c r="CY75" s="1277"/>
      <c r="CZ75" s="1277"/>
      <c r="DA75" s="1277"/>
      <c r="DB75" s="1277"/>
      <c r="DC75" s="1277"/>
    </row>
    <row r="76" spans="2:107" ht="13">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c r="B77" s="1246"/>
      <c r="G77" s="1265"/>
      <c r="H77" s="1265"/>
      <c r="I77" s="1265"/>
      <c r="J77" s="1265"/>
      <c r="K77" s="1294"/>
      <c r="L77" s="1294"/>
      <c r="M77" s="1294"/>
      <c r="N77" s="1294"/>
      <c r="AN77" s="1271" t="s">
        <v>617</v>
      </c>
      <c r="AO77" s="1271"/>
      <c r="AP77" s="1271"/>
      <c r="AQ77" s="1271"/>
      <c r="AR77" s="1271"/>
      <c r="AS77" s="1271"/>
      <c r="AT77" s="1271"/>
      <c r="AU77" s="1271"/>
      <c r="AV77" s="1271"/>
      <c r="AW77" s="1271"/>
      <c r="AX77" s="1271"/>
      <c r="AY77" s="1271"/>
      <c r="AZ77" s="1271"/>
      <c r="BA77" s="1271"/>
      <c r="BB77" s="1275" t="s">
        <v>615</v>
      </c>
      <c r="BC77" s="1275"/>
      <c r="BD77" s="1275"/>
      <c r="BE77" s="1275"/>
      <c r="BF77" s="1275"/>
      <c r="BG77" s="1275"/>
      <c r="BH77" s="1275"/>
      <c r="BI77" s="1275"/>
      <c r="BJ77" s="1275"/>
      <c r="BK77" s="1275"/>
      <c r="BL77" s="1275"/>
      <c r="BM77" s="1275"/>
      <c r="BN77" s="1275"/>
      <c r="BO77" s="1275"/>
      <c r="BP77" s="1277">
        <v>37.6</v>
      </c>
      <c r="BQ77" s="1277"/>
      <c r="BR77" s="1277"/>
      <c r="BS77" s="1277"/>
      <c r="BT77" s="1277"/>
      <c r="BU77" s="1277"/>
      <c r="BV77" s="1277"/>
      <c r="BW77" s="1277"/>
      <c r="BX77" s="1277">
        <v>33.799999999999997</v>
      </c>
      <c r="BY77" s="1277"/>
      <c r="BZ77" s="1277"/>
      <c r="CA77" s="1277"/>
      <c r="CB77" s="1277"/>
      <c r="CC77" s="1277"/>
      <c r="CD77" s="1277"/>
      <c r="CE77" s="1277"/>
      <c r="CF77" s="1277">
        <v>17.8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ht="13">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620</v>
      </c>
      <c r="BC79" s="1275"/>
      <c r="BD79" s="1275"/>
      <c r="BE79" s="1275"/>
      <c r="BF79" s="1275"/>
      <c r="BG79" s="1275"/>
      <c r="BH79" s="1275"/>
      <c r="BI79" s="1275"/>
      <c r="BJ79" s="1275"/>
      <c r="BK79" s="1275"/>
      <c r="BL79" s="1275"/>
      <c r="BM79" s="1275"/>
      <c r="BN79" s="1275"/>
      <c r="BO79" s="1275"/>
      <c r="BP79" s="1277">
        <v>7.9</v>
      </c>
      <c r="BQ79" s="1277"/>
      <c r="BR79" s="1277"/>
      <c r="BS79" s="1277"/>
      <c r="BT79" s="1277"/>
      <c r="BU79" s="1277"/>
      <c r="BV79" s="1277"/>
      <c r="BW79" s="1277"/>
      <c r="BX79" s="1277">
        <v>7.1</v>
      </c>
      <c r="BY79" s="1277"/>
      <c r="BZ79" s="1277"/>
      <c r="CA79" s="1277"/>
      <c r="CB79" s="1277"/>
      <c r="CC79" s="1277"/>
      <c r="CD79" s="1277"/>
      <c r="CE79" s="1277"/>
      <c r="CF79" s="1277">
        <v>5.3</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ht="13">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c r="B81" s="1246"/>
    </row>
    <row r="82" spans="2:109" ht="16.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
      <c r="DD84" s="1239"/>
      <c r="DE84" s="1239"/>
    </row>
    <row r="85" spans="2:109" ht="13">
      <c r="DD85" s="1239"/>
      <c r="DE85" s="1239"/>
    </row>
    <row r="86" spans="2:109" ht="13" hidden="1">
      <c r="DD86" s="1239"/>
      <c r="DE86" s="1239"/>
    </row>
    <row r="87" spans="2:109" ht="13" hidden="1">
      <c r="K87" s="1297"/>
      <c r="AQ87" s="1297"/>
      <c r="BC87" s="1297"/>
      <c r="BO87" s="1297"/>
      <c r="CA87" s="1297"/>
      <c r="CM87" s="1297"/>
      <c r="CY87" s="1297"/>
      <c r="DD87" s="1239"/>
      <c r="DE87" s="1239"/>
    </row>
    <row r="88" spans="2:109" ht="13" hidden="1">
      <c r="DD88" s="1239"/>
      <c r="DE88" s="1239"/>
    </row>
    <row r="89" spans="2:109" ht="13" hidden="1">
      <c r="DD89" s="1239"/>
      <c r="DE89" s="1239"/>
    </row>
    <row r="90" spans="2:109" ht="13" hidden="1">
      <c r="DD90" s="1239"/>
      <c r="DE90" s="1239"/>
    </row>
    <row r="91" spans="2:109" ht="13"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xOrNoQFl6CykUFvnukaBr0AgkUvVS8Pz2ALHq2XHRkNouOGLJLfZoXWul1cCFqYrGS4RGJtGWPy8aAfUO6PxQ==" saltValue="gu2VcY1obeg5jwaSPDvA0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3" zoomScale="70" zoomScaleNormal="70" zoomScaleSheetLayoutView="70" workbookViewId="0">
      <selection activeCell="AN65" sqref="AN65:DC69"/>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IPRvdsj9PedNhhjLRyuAIV/kDiJKOFkZi+SOh4G6ATt3rZu5SXN6drm4YY8lDRsH1gIRd2RXfkVNCKrmevGWw==" saltValue="IX+XhAo64XD1xQAx1U6gQ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8" zoomScale="70" zoomScaleNormal="70" zoomScaleSheetLayoutView="55" workbookViewId="0">
      <selection activeCell="AN65" sqref="AN65:DC69"/>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upbrgQBZkGLA+yHK/KrXoxFrFaCFsJflfO/GBsR7f+1J156ajIbYBGkVO2mS6xHDcMzc5ocpUi3tMwHi9jDhw==" saltValue="rwn1ywnldJxGPx8127xxB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45</v>
      </c>
      <c r="E2" s="134"/>
      <c r="F2" s="135" t="s">
        <v>565</v>
      </c>
      <c r="G2" s="136"/>
      <c r="H2" s="137"/>
    </row>
    <row r="3" spans="1:8">
      <c r="A3" s="133" t="s">
        <v>558</v>
      </c>
      <c r="B3" s="138"/>
      <c r="C3" s="139"/>
      <c r="D3" s="140">
        <v>48697</v>
      </c>
      <c r="E3" s="141"/>
      <c r="F3" s="142">
        <v>50840</v>
      </c>
      <c r="G3" s="143"/>
      <c r="H3" s="144"/>
    </row>
    <row r="4" spans="1:8">
      <c r="A4" s="145"/>
      <c r="B4" s="146"/>
      <c r="C4" s="147"/>
      <c r="D4" s="148">
        <v>16439</v>
      </c>
      <c r="E4" s="149"/>
      <c r="F4" s="150">
        <v>25367</v>
      </c>
      <c r="G4" s="151"/>
      <c r="H4" s="152"/>
    </row>
    <row r="5" spans="1:8">
      <c r="A5" s="133" t="s">
        <v>560</v>
      </c>
      <c r="B5" s="138"/>
      <c r="C5" s="139"/>
      <c r="D5" s="140">
        <v>51918</v>
      </c>
      <c r="E5" s="141"/>
      <c r="F5" s="142">
        <v>53605</v>
      </c>
      <c r="G5" s="143"/>
      <c r="H5" s="144"/>
    </row>
    <row r="6" spans="1:8">
      <c r="A6" s="145"/>
      <c r="B6" s="146"/>
      <c r="C6" s="147"/>
      <c r="D6" s="148">
        <v>21744</v>
      </c>
      <c r="E6" s="149"/>
      <c r="F6" s="150">
        <v>28343</v>
      </c>
      <c r="G6" s="151"/>
      <c r="H6" s="152"/>
    </row>
    <row r="7" spans="1:8">
      <c r="A7" s="133" t="s">
        <v>561</v>
      </c>
      <c r="B7" s="138"/>
      <c r="C7" s="139"/>
      <c r="D7" s="140">
        <v>59555</v>
      </c>
      <c r="E7" s="141"/>
      <c r="F7" s="142">
        <v>44267</v>
      </c>
      <c r="G7" s="143"/>
      <c r="H7" s="144"/>
    </row>
    <row r="8" spans="1:8">
      <c r="A8" s="145"/>
      <c r="B8" s="146"/>
      <c r="C8" s="147"/>
      <c r="D8" s="148">
        <v>31564</v>
      </c>
      <c r="E8" s="149"/>
      <c r="F8" s="150">
        <v>26161</v>
      </c>
      <c r="G8" s="151"/>
      <c r="H8" s="152"/>
    </row>
    <row r="9" spans="1:8">
      <c r="A9" s="133" t="s">
        <v>562</v>
      </c>
      <c r="B9" s="138"/>
      <c r="C9" s="139"/>
      <c r="D9" s="140">
        <v>57766</v>
      </c>
      <c r="E9" s="141"/>
      <c r="F9" s="142">
        <v>40879</v>
      </c>
      <c r="G9" s="143"/>
      <c r="H9" s="144"/>
    </row>
    <row r="10" spans="1:8">
      <c r="A10" s="145"/>
      <c r="B10" s="146"/>
      <c r="C10" s="147"/>
      <c r="D10" s="148">
        <v>20047</v>
      </c>
      <c r="E10" s="149"/>
      <c r="F10" s="150">
        <v>24087</v>
      </c>
      <c r="G10" s="151"/>
      <c r="H10" s="152"/>
    </row>
    <row r="11" spans="1:8">
      <c r="A11" s="133" t="s">
        <v>563</v>
      </c>
      <c r="B11" s="138"/>
      <c r="C11" s="139"/>
      <c r="D11" s="140">
        <v>90862</v>
      </c>
      <c r="E11" s="141"/>
      <c r="F11" s="142">
        <v>42651</v>
      </c>
      <c r="G11" s="143"/>
      <c r="H11" s="144"/>
    </row>
    <row r="12" spans="1:8">
      <c r="A12" s="145"/>
      <c r="B12" s="146"/>
      <c r="C12" s="153"/>
      <c r="D12" s="148">
        <v>39137</v>
      </c>
      <c r="E12" s="149"/>
      <c r="F12" s="150">
        <v>22675</v>
      </c>
      <c r="G12" s="151"/>
      <c r="H12" s="152"/>
    </row>
    <row r="13" spans="1:8">
      <c r="A13" s="133"/>
      <c r="B13" s="138"/>
      <c r="C13" s="154"/>
      <c r="D13" s="155">
        <v>61760</v>
      </c>
      <c r="E13" s="156"/>
      <c r="F13" s="157">
        <v>46448</v>
      </c>
      <c r="G13" s="158"/>
      <c r="H13" s="144"/>
    </row>
    <row r="14" spans="1:8">
      <c r="A14" s="145"/>
      <c r="B14" s="146"/>
      <c r="C14" s="147"/>
      <c r="D14" s="148">
        <v>25786</v>
      </c>
      <c r="E14" s="149"/>
      <c r="F14" s="150">
        <v>25327</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1.06</v>
      </c>
      <c r="C19" s="159">
        <f>ROUND(VALUE(SUBSTITUTE(実質収支比率等に係る経年分析!G$48,"▲","-")),2)</f>
        <v>1.53</v>
      </c>
      <c r="D19" s="159">
        <f>ROUND(VALUE(SUBSTITUTE(実質収支比率等に係る経年分析!H$48,"▲","-")),2)</f>
        <v>1.88</v>
      </c>
      <c r="E19" s="159">
        <f>ROUND(VALUE(SUBSTITUTE(実質収支比率等に係る経年分析!I$48,"▲","-")),2)</f>
        <v>0.66</v>
      </c>
      <c r="F19" s="159">
        <f>ROUND(VALUE(SUBSTITUTE(実質収支比率等に係る経年分析!J$48,"▲","-")),2)</f>
        <v>0.41</v>
      </c>
    </row>
    <row r="20" spans="1:11">
      <c r="A20" s="159" t="s">
        <v>48</v>
      </c>
      <c r="B20" s="159">
        <f>ROUND(VALUE(SUBSTITUTE(実質収支比率等に係る経年分析!F$47,"▲","-")),2)</f>
        <v>23.43</v>
      </c>
      <c r="C20" s="159">
        <f>ROUND(VALUE(SUBSTITUTE(実質収支比率等に係る経年分析!G$47,"▲","-")),2)</f>
        <v>25.13</v>
      </c>
      <c r="D20" s="159">
        <f>ROUND(VALUE(SUBSTITUTE(実質収支比率等に係る経年分析!H$47,"▲","-")),2)</f>
        <v>25.97</v>
      </c>
      <c r="E20" s="159">
        <f>ROUND(VALUE(SUBSTITUTE(実質収支比率等に係る経年分析!I$47,"▲","-")),2)</f>
        <v>27.12</v>
      </c>
      <c r="F20" s="159">
        <f>ROUND(VALUE(SUBSTITUTE(実質収支比率等に係る経年分析!J$47,"▲","-")),2)</f>
        <v>23.07</v>
      </c>
    </row>
    <row r="21" spans="1:11">
      <c r="A21" s="159" t="s">
        <v>49</v>
      </c>
      <c r="B21" s="159">
        <f>IF(ISNUMBER(VALUE(SUBSTITUTE(実質収支比率等に係る経年分析!F$49,"▲","-"))),ROUND(VALUE(SUBSTITUTE(実質収支比率等に係る経年分析!F$49,"▲","-")),2),NA())</f>
        <v>-1.83</v>
      </c>
      <c r="C21" s="159">
        <f>IF(ISNUMBER(VALUE(SUBSTITUTE(実質収支比率等に係る経年分析!G$49,"▲","-"))),ROUND(VALUE(SUBSTITUTE(実質収支比率等に係る経年分析!G$49,"▲","-")),2),NA())</f>
        <v>1.57</v>
      </c>
      <c r="D21" s="159">
        <f>IF(ISNUMBER(VALUE(SUBSTITUTE(実質収支比率等に係る経年分析!H$49,"▲","-"))),ROUND(VALUE(SUBSTITUTE(実質収支比率等に係る経年分析!H$49,"▲","-")),2),NA())</f>
        <v>6.41</v>
      </c>
      <c r="E21" s="159">
        <f>IF(ISNUMBER(VALUE(SUBSTITUTE(実質収支比率等に係る経年分析!I$49,"▲","-"))),ROUND(VALUE(SUBSTITUTE(実質収支比率等に係る経年分析!I$49,"▲","-")),2),NA())</f>
        <v>-1.1200000000000001</v>
      </c>
      <c r="F21" s="159">
        <f>IF(ISNUMBER(VALUE(SUBSTITUTE(実質収支比率等に係る経年分析!J$49,"▲","-"))),ROUND(VALUE(SUBSTITUTE(実質収支比率等に係る経年分析!J$49,"▲","-")),2),NA())</f>
        <v>-0.15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市営住宅事業特別会計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漁港管理特別会計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1.1100000000000001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0.28000000000000003</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1.74</v>
      </c>
    </row>
    <row r="35" spans="1:16">
      <c r="A35" s="160" t="str">
        <f>IF(連結実質赤字比率に係る赤字・黒字の構成分析!C$35="",NA(),連結実質赤字比率に係る赤字・黒字の構成分析!C$35)</f>
        <v>国民宿舎事業会計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12.29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6018</v>
      </c>
      <c r="E42" s="161"/>
      <c r="F42" s="161"/>
      <c r="G42" s="161">
        <f>'実質公債費比率（分子）の構造'!L$52</f>
        <v>6182</v>
      </c>
      <c r="H42" s="161"/>
      <c r="I42" s="161"/>
      <c r="J42" s="161">
        <f>'実質公債費比率（分子）の構造'!M$52</f>
        <v>5861</v>
      </c>
      <c r="K42" s="161"/>
      <c r="L42" s="161"/>
      <c r="M42" s="161">
        <f>'実質公債費比率（分子）の構造'!N$52</f>
        <v>5811</v>
      </c>
      <c r="N42" s="161"/>
      <c r="O42" s="161"/>
      <c r="P42" s="161">
        <f>'実質公債費比率（分子）の構造'!O$52</f>
        <v>6069</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1</v>
      </c>
      <c r="L43" s="161"/>
      <c r="M43" s="161"/>
      <c r="N43" s="161">
        <f>'実質公債費比率（分子）の構造'!O$51</f>
        <v>1</v>
      </c>
      <c r="O43" s="161"/>
      <c r="P43" s="161"/>
    </row>
    <row r="44" spans="1:16">
      <c r="A44" s="161" t="s">
        <v>58</v>
      </c>
      <c r="B44" s="161">
        <f>'実質公債費比率（分子）の構造'!K$50</f>
        <v>41</v>
      </c>
      <c r="C44" s="161"/>
      <c r="D44" s="161"/>
      <c r="E44" s="161">
        <f>'実質公債費比率（分子）の構造'!L$50</f>
        <v>40</v>
      </c>
      <c r="F44" s="161"/>
      <c r="G44" s="161"/>
      <c r="H44" s="161">
        <f>'実質公債費比率（分子）の構造'!M$50</f>
        <v>40</v>
      </c>
      <c r="I44" s="161"/>
      <c r="J44" s="161"/>
      <c r="K44" s="161">
        <f>'実質公債費比率（分子）の構造'!N$50</f>
        <v>11</v>
      </c>
      <c r="L44" s="161"/>
      <c r="M44" s="161"/>
      <c r="N44" s="161">
        <f>'実質公債費比率（分子）の構造'!O$50</f>
        <v>11</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1592</v>
      </c>
      <c r="C46" s="161"/>
      <c r="D46" s="161"/>
      <c r="E46" s="161">
        <f>'実質公債費比率（分子）の構造'!L$48</f>
        <v>1531</v>
      </c>
      <c r="F46" s="161"/>
      <c r="G46" s="161"/>
      <c r="H46" s="161">
        <f>'実質公債費比率（分子）の構造'!M$48</f>
        <v>1431</v>
      </c>
      <c r="I46" s="161"/>
      <c r="J46" s="161"/>
      <c r="K46" s="161">
        <f>'実質公債費比率（分子）の構造'!N$48</f>
        <v>1466</v>
      </c>
      <c r="L46" s="161"/>
      <c r="M46" s="161"/>
      <c r="N46" s="161">
        <f>'実質公債費比率（分子）の構造'!O$48</f>
        <v>1445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6708</v>
      </c>
      <c r="C49" s="161"/>
      <c r="D49" s="161"/>
      <c r="E49" s="161">
        <f>'実質公債費比率（分子）の構造'!L$45</f>
        <v>6557</v>
      </c>
      <c r="F49" s="161"/>
      <c r="G49" s="161"/>
      <c r="H49" s="161">
        <f>'実質公債費比率（分子）の構造'!M$45</f>
        <v>6149</v>
      </c>
      <c r="I49" s="161"/>
      <c r="J49" s="161"/>
      <c r="K49" s="161">
        <f>'実質公債費比率（分子）の構造'!N$45</f>
        <v>5903</v>
      </c>
      <c r="L49" s="161"/>
      <c r="M49" s="161"/>
      <c r="N49" s="161">
        <f>'実質公債費比率（分子）の構造'!O$45</f>
        <v>5901</v>
      </c>
      <c r="O49" s="161"/>
      <c r="P49" s="161"/>
    </row>
    <row r="50" spans="1:16">
      <c r="A50" s="161" t="s">
        <v>64</v>
      </c>
      <c r="B50" s="161" t="e">
        <f>NA()</f>
        <v>#N/A</v>
      </c>
      <c r="C50" s="161">
        <f>IF(ISNUMBER('実質公債費比率（分子）の構造'!K$53),'実質公債費比率（分子）の構造'!K$53,NA())</f>
        <v>2323</v>
      </c>
      <c r="D50" s="161" t="e">
        <f>NA()</f>
        <v>#N/A</v>
      </c>
      <c r="E50" s="161" t="e">
        <f>NA()</f>
        <v>#N/A</v>
      </c>
      <c r="F50" s="161">
        <f>IF(ISNUMBER('実質公債費比率（分子）の構造'!L$53),'実質公債費比率（分子）の構造'!L$53,NA())</f>
        <v>1946</v>
      </c>
      <c r="G50" s="161" t="e">
        <f>NA()</f>
        <v>#N/A</v>
      </c>
      <c r="H50" s="161" t="e">
        <f>NA()</f>
        <v>#N/A</v>
      </c>
      <c r="I50" s="161">
        <f>IF(ISNUMBER('実質公債費比率（分子）の構造'!M$53),'実質公債費比率（分子）の構造'!M$53,NA())</f>
        <v>1759</v>
      </c>
      <c r="J50" s="161" t="e">
        <f>NA()</f>
        <v>#N/A</v>
      </c>
      <c r="K50" s="161" t="e">
        <f>NA()</f>
        <v>#N/A</v>
      </c>
      <c r="L50" s="161">
        <f>IF(ISNUMBER('実質公債費比率（分子）の構造'!N$53),'実質公債費比率（分子）の構造'!N$53,NA())</f>
        <v>1570</v>
      </c>
      <c r="M50" s="161" t="e">
        <f>NA()</f>
        <v>#N/A</v>
      </c>
      <c r="N50" s="161" t="e">
        <f>NA()</f>
        <v>#N/A</v>
      </c>
      <c r="O50" s="161">
        <f>IF(ISNUMBER('実質公債費比率（分子）の構造'!O$53),'実質公債費比率（分子）の構造'!O$53,NA())</f>
        <v>1289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54073</v>
      </c>
      <c r="E56" s="160"/>
      <c r="F56" s="160"/>
      <c r="G56" s="160">
        <f>'将来負担比率（分子）の構造'!J$52</f>
        <v>54245</v>
      </c>
      <c r="H56" s="160"/>
      <c r="I56" s="160"/>
      <c r="J56" s="160">
        <f>'将来負担比率（分子）の構造'!K$52</f>
        <v>54829</v>
      </c>
      <c r="K56" s="160"/>
      <c r="L56" s="160"/>
      <c r="M56" s="160">
        <f>'将来負担比率（分子）の構造'!L$52</f>
        <v>54423</v>
      </c>
      <c r="N56" s="160"/>
      <c r="O56" s="160"/>
      <c r="P56" s="160">
        <f>'将来負担比率（分子）の構造'!M$52</f>
        <v>56154</v>
      </c>
    </row>
    <row r="57" spans="1:16">
      <c r="A57" s="160" t="s">
        <v>36</v>
      </c>
      <c r="B57" s="160"/>
      <c r="C57" s="160"/>
      <c r="D57" s="160">
        <f>'将来負担比率（分子）の構造'!I$51</f>
        <v>8567</v>
      </c>
      <c r="E57" s="160"/>
      <c r="F57" s="160"/>
      <c r="G57" s="160">
        <f>'将来負担比率（分子）の構造'!J$51</f>
        <v>9069</v>
      </c>
      <c r="H57" s="160"/>
      <c r="I57" s="160"/>
      <c r="J57" s="160">
        <f>'将来負担比率（分子）の構造'!K$51</f>
        <v>8449</v>
      </c>
      <c r="K57" s="160"/>
      <c r="L57" s="160"/>
      <c r="M57" s="160">
        <f>'将来負担比率（分子）の構造'!L$51</f>
        <v>8486</v>
      </c>
      <c r="N57" s="160"/>
      <c r="O57" s="160"/>
      <c r="P57" s="160">
        <f>'将来負担比率（分子）の構造'!M$51</f>
        <v>8649</v>
      </c>
    </row>
    <row r="58" spans="1:16">
      <c r="A58" s="160" t="s">
        <v>35</v>
      </c>
      <c r="B58" s="160"/>
      <c r="C58" s="160"/>
      <c r="D58" s="160">
        <f>'将来負担比率（分子）の構造'!I$50</f>
        <v>13148</v>
      </c>
      <c r="E58" s="160"/>
      <c r="F58" s="160"/>
      <c r="G58" s="160">
        <f>'将来負担比率（分子）の構造'!J$50</f>
        <v>13414</v>
      </c>
      <c r="H58" s="160"/>
      <c r="I58" s="160"/>
      <c r="J58" s="160">
        <f>'将来負担比率（分子）の構造'!K$50</f>
        <v>12542</v>
      </c>
      <c r="K58" s="160"/>
      <c r="L58" s="160"/>
      <c r="M58" s="160">
        <f>'将来負担比率（分子）の構造'!L$50</f>
        <v>13820</v>
      </c>
      <c r="N58" s="160"/>
      <c r="O58" s="160"/>
      <c r="P58" s="160">
        <f>'将来負担比率（分子）の構造'!M$50</f>
        <v>12790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9969</v>
      </c>
      <c r="C62" s="160"/>
      <c r="D62" s="160"/>
      <c r="E62" s="160">
        <f>'将来負担比率（分子）の構造'!J$45</f>
        <v>9156</v>
      </c>
      <c r="F62" s="160"/>
      <c r="G62" s="160"/>
      <c r="H62" s="160">
        <f>'将来負担比率（分子）の構造'!K$45</f>
        <v>8734</v>
      </c>
      <c r="I62" s="160"/>
      <c r="J62" s="160"/>
      <c r="K62" s="160">
        <f>'将来負担比率（分子）の構造'!L$45</f>
        <v>8612</v>
      </c>
      <c r="L62" s="160"/>
      <c r="M62" s="160"/>
      <c r="N62" s="160">
        <f>'将来負担比率（分子）の構造'!M$45</f>
        <v>8372</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23096</v>
      </c>
      <c r="C64" s="160"/>
      <c r="D64" s="160"/>
      <c r="E64" s="160">
        <f>'将来負担比率（分子）の構造'!J$43</f>
        <v>23202</v>
      </c>
      <c r="F64" s="160"/>
      <c r="G64" s="160"/>
      <c r="H64" s="160">
        <f>'将来負担比率（分子）の構造'!K$43</f>
        <v>22970</v>
      </c>
      <c r="I64" s="160"/>
      <c r="J64" s="160"/>
      <c r="K64" s="160">
        <f>'将来負担比率（分子）の構造'!L$43</f>
        <v>22891</v>
      </c>
      <c r="L64" s="160"/>
      <c r="M64" s="160"/>
      <c r="N64" s="160">
        <f>'将来負担比率（分子）の構造'!M$43</f>
        <v>23203</v>
      </c>
      <c r="O64" s="160"/>
      <c r="P64" s="160"/>
    </row>
    <row r="65" spans="1:16">
      <c r="A65" s="160" t="s">
        <v>26</v>
      </c>
      <c r="B65" s="160">
        <f>'将来負担比率（分子）の構造'!I$42</f>
        <v>611</v>
      </c>
      <c r="C65" s="160"/>
      <c r="D65" s="160"/>
      <c r="E65" s="160">
        <f>'将来負担比率（分子）の構造'!J$42</f>
        <v>2361</v>
      </c>
      <c r="F65" s="160"/>
      <c r="G65" s="160"/>
      <c r="H65" s="160">
        <f>'将来負担比率（分子）の構造'!K$42</f>
        <v>2495</v>
      </c>
      <c r="I65" s="160"/>
      <c r="J65" s="160"/>
      <c r="K65" s="160">
        <f>'将来負担比率（分子）の構造'!L$42</f>
        <v>2290</v>
      </c>
      <c r="L65" s="160"/>
      <c r="M65" s="160"/>
      <c r="N65" s="160">
        <f>'将来負担比率（分子）の構造'!M$42</f>
        <v>2031</v>
      </c>
      <c r="O65" s="160"/>
      <c r="P65" s="160"/>
    </row>
    <row r="66" spans="1:16">
      <c r="A66" s="160" t="s">
        <v>25</v>
      </c>
      <c r="B66" s="160">
        <f>'将来負担比率（分子）の構造'!I$41</f>
        <v>56474</v>
      </c>
      <c r="C66" s="160"/>
      <c r="D66" s="160"/>
      <c r="E66" s="160">
        <f>'将来負担比率（分子）の構造'!J$41</f>
        <v>57006</v>
      </c>
      <c r="F66" s="160"/>
      <c r="G66" s="160"/>
      <c r="H66" s="160">
        <f>'将来負担比率（分子）の構造'!K$41</f>
        <v>56061</v>
      </c>
      <c r="I66" s="160"/>
      <c r="J66" s="160"/>
      <c r="K66" s="160">
        <f>'将来負担比率（分子）の構造'!L$41</f>
        <v>55484</v>
      </c>
      <c r="L66" s="160"/>
      <c r="M66" s="160"/>
      <c r="N66" s="160">
        <f>'将来負担比率（分子）の構造'!M$41</f>
        <v>56287</v>
      </c>
      <c r="O66" s="160"/>
      <c r="P66" s="160"/>
    </row>
    <row r="67" spans="1:16">
      <c r="A67" s="160" t="s">
        <v>68</v>
      </c>
      <c r="B67" s="160" t="e">
        <f>NA()</f>
        <v>#N/A</v>
      </c>
      <c r="C67" s="160">
        <f>IF(ISNUMBER('将来負担比率（分子）の構造'!I$53), IF('将来負担比率（分子）の構造'!I$53 &lt; 0, 0, '将来負担比率（分子）の構造'!I$53), NA())</f>
        <v>14361</v>
      </c>
      <c r="D67" s="160" t="e">
        <f>NA()</f>
        <v>#N/A</v>
      </c>
      <c r="E67" s="160" t="e">
        <f>NA()</f>
        <v>#N/A</v>
      </c>
      <c r="F67" s="160">
        <f>IF(ISNUMBER('将来負担比率（分子）の構造'!J$53), IF('将来負担比率（分子）の構造'!J$53 &lt; 0, 0, '将来負担比率（分子）の構造'!J$53), NA())</f>
        <v>14997</v>
      </c>
      <c r="G67" s="160" t="e">
        <f>NA()</f>
        <v>#N/A</v>
      </c>
      <c r="H67" s="160" t="e">
        <f>NA()</f>
        <v>#N/A</v>
      </c>
      <c r="I67" s="160">
        <f>IF(ISNUMBER('将来負担比率（分子）の構造'!K$53), IF('将来負担比率（分子）の構造'!K$53 &lt; 0, 0, '将来負担比率（分子）の構造'!K$53), NA())</f>
        <v>14440</v>
      </c>
      <c r="J67" s="160" t="e">
        <f>NA()</f>
        <v>#N/A</v>
      </c>
      <c r="K67" s="160" t="e">
        <f>NA()</f>
        <v>#N/A</v>
      </c>
      <c r="L67" s="160">
        <f>IF(ISNUMBER('将来負担比率（分子）の構造'!L$53), IF('将来負担比率（分子）の構造'!L$53 &lt; 0, 0, '将来負担比率（分子）の構造'!L$53), NA())</f>
        <v>12547</v>
      </c>
      <c r="M67" s="160" t="e">
        <f>NA()</f>
        <v>#N/A</v>
      </c>
      <c r="N67" s="160" t="e">
        <f>NA()</f>
        <v>#N/A</v>
      </c>
      <c r="O67" s="160">
        <f>IF(ISNUMBER('将来負担比率（分子）の構造'!M$53), IF('将来負担比率（分子）の構造'!M$53 &lt; 0, 0, '将来負担比率（分子）の構造'!M$53), NA())</f>
        <v>12300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7063</v>
      </c>
      <c r="C72" s="164">
        <f>基金残高に係る経年分析!G55</f>
        <v>7391</v>
      </c>
      <c r="D72" s="164">
        <f>基金残高に係る経年分析!H55</f>
        <v>6354</v>
      </c>
    </row>
    <row r="73" spans="1:16">
      <c r="A73" s="163" t="s">
        <v>71</v>
      </c>
      <c r="B73" s="164">
        <f>基金残高に係る経年分析!F56</f>
        <v>0</v>
      </c>
      <c r="C73" s="164">
        <f>基金残高に係る経年分析!G56</f>
        <v>0</v>
      </c>
      <c r="D73" s="164">
        <f>基金残高に係る経年分析!H56</f>
        <v>0</v>
      </c>
    </row>
    <row r="74" spans="1:16">
      <c r="A74" s="163" t="s">
        <v>72</v>
      </c>
      <c r="B74" s="164">
        <f>基金残高に係る経年分析!F57</f>
        <v>4100</v>
      </c>
      <c r="C74" s="164">
        <f>基金残高に係る経年分析!G57</f>
        <v>5070</v>
      </c>
      <c r="D74" s="164">
        <f>基金残高に係る経年分析!H57</f>
        <v>4869</v>
      </c>
    </row>
  </sheetData>
  <sheetProtection algorithmName="SHA-512" hashValue="MyAcWmiGOEB2+zufc6H7IyJ5DC5USGE9hyyy8UH/s4HsK7ZeOY1PoO0G9MAMr3LbqPiOc0rq/MuSUVEqK7IiAg==" saltValue="pvwPDg+MPb93bhy7xdxE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16087577</v>
      </c>
      <c r="S5" s="669"/>
      <c r="T5" s="669"/>
      <c r="U5" s="669"/>
      <c r="V5" s="669"/>
      <c r="W5" s="669"/>
      <c r="X5" s="669"/>
      <c r="Y5" s="715"/>
      <c r="Z5" s="733">
        <v>31.1</v>
      </c>
      <c r="AA5" s="733"/>
      <c r="AB5" s="733"/>
      <c r="AC5" s="733"/>
      <c r="AD5" s="734">
        <v>15257139</v>
      </c>
      <c r="AE5" s="734"/>
      <c r="AF5" s="734"/>
      <c r="AG5" s="734"/>
      <c r="AH5" s="734"/>
      <c r="AI5" s="734"/>
      <c r="AJ5" s="734"/>
      <c r="AK5" s="734"/>
      <c r="AL5" s="716">
        <v>58.1</v>
      </c>
      <c r="AM5" s="685"/>
      <c r="AN5" s="685"/>
      <c r="AO5" s="717"/>
      <c r="AP5" s="702" t="s">
        <v>221</v>
      </c>
      <c r="AQ5" s="703"/>
      <c r="AR5" s="703"/>
      <c r="AS5" s="703"/>
      <c r="AT5" s="703"/>
      <c r="AU5" s="703"/>
      <c r="AV5" s="703"/>
      <c r="AW5" s="703"/>
      <c r="AX5" s="703"/>
      <c r="AY5" s="703"/>
      <c r="AZ5" s="703"/>
      <c r="BA5" s="703"/>
      <c r="BB5" s="703"/>
      <c r="BC5" s="703"/>
      <c r="BD5" s="703"/>
      <c r="BE5" s="703"/>
      <c r="BF5" s="704"/>
      <c r="BG5" s="603">
        <v>15216302</v>
      </c>
      <c r="BH5" s="606"/>
      <c r="BI5" s="606"/>
      <c r="BJ5" s="606"/>
      <c r="BK5" s="606"/>
      <c r="BL5" s="606"/>
      <c r="BM5" s="606"/>
      <c r="BN5" s="607"/>
      <c r="BO5" s="665">
        <v>94.6</v>
      </c>
      <c r="BP5" s="665"/>
      <c r="BQ5" s="665"/>
      <c r="BR5" s="665"/>
      <c r="BS5" s="666">
        <v>133904</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00" t="s">
        <v>225</v>
      </c>
      <c r="C6" s="601"/>
      <c r="D6" s="601"/>
      <c r="E6" s="601"/>
      <c r="F6" s="601"/>
      <c r="G6" s="601"/>
      <c r="H6" s="601"/>
      <c r="I6" s="601"/>
      <c r="J6" s="601"/>
      <c r="K6" s="601"/>
      <c r="L6" s="601"/>
      <c r="M6" s="601"/>
      <c r="N6" s="601"/>
      <c r="O6" s="601"/>
      <c r="P6" s="601"/>
      <c r="Q6" s="602"/>
      <c r="R6" s="603">
        <v>301885</v>
      </c>
      <c r="S6" s="606"/>
      <c r="T6" s="606"/>
      <c r="U6" s="606"/>
      <c r="V6" s="606"/>
      <c r="W6" s="606"/>
      <c r="X6" s="606"/>
      <c r="Y6" s="607"/>
      <c r="Z6" s="665">
        <v>0.6</v>
      </c>
      <c r="AA6" s="665"/>
      <c r="AB6" s="665"/>
      <c r="AC6" s="665"/>
      <c r="AD6" s="666">
        <v>301885</v>
      </c>
      <c r="AE6" s="666"/>
      <c r="AF6" s="666"/>
      <c r="AG6" s="666"/>
      <c r="AH6" s="666"/>
      <c r="AI6" s="666"/>
      <c r="AJ6" s="666"/>
      <c r="AK6" s="666"/>
      <c r="AL6" s="608">
        <v>1.1000000000000001</v>
      </c>
      <c r="AM6" s="609"/>
      <c r="AN6" s="609"/>
      <c r="AO6" s="667"/>
      <c r="AP6" s="600" t="s">
        <v>226</v>
      </c>
      <c r="AQ6" s="601"/>
      <c r="AR6" s="601"/>
      <c r="AS6" s="601"/>
      <c r="AT6" s="601"/>
      <c r="AU6" s="601"/>
      <c r="AV6" s="601"/>
      <c r="AW6" s="601"/>
      <c r="AX6" s="601"/>
      <c r="AY6" s="601"/>
      <c r="AZ6" s="601"/>
      <c r="BA6" s="601"/>
      <c r="BB6" s="601"/>
      <c r="BC6" s="601"/>
      <c r="BD6" s="601"/>
      <c r="BE6" s="601"/>
      <c r="BF6" s="602"/>
      <c r="BG6" s="603">
        <v>15216302</v>
      </c>
      <c r="BH6" s="606"/>
      <c r="BI6" s="606"/>
      <c r="BJ6" s="606"/>
      <c r="BK6" s="606"/>
      <c r="BL6" s="606"/>
      <c r="BM6" s="606"/>
      <c r="BN6" s="607"/>
      <c r="BO6" s="665">
        <v>94.6</v>
      </c>
      <c r="BP6" s="665"/>
      <c r="BQ6" s="665"/>
      <c r="BR6" s="665"/>
      <c r="BS6" s="666">
        <v>133904</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367163</v>
      </c>
      <c r="CS6" s="606"/>
      <c r="CT6" s="606"/>
      <c r="CU6" s="606"/>
      <c r="CV6" s="606"/>
      <c r="CW6" s="606"/>
      <c r="CX6" s="606"/>
      <c r="CY6" s="607"/>
      <c r="CZ6" s="716">
        <v>0.7</v>
      </c>
      <c r="DA6" s="685"/>
      <c r="DB6" s="685"/>
      <c r="DC6" s="719"/>
      <c r="DD6" s="611">
        <v>6129</v>
      </c>
      <c r="DE6" s="606"/>
      <c r="DF6" s="606"/>
      <c r="DG6" s="606"/>
      <c r="DH6" s="606"/>
      <c r="DI6" s="606"/>
      <c r="DJ6" s="606"/>
      <c r="DK6" s="606"/>
      <c r="DL6" s="606"/>
      <c r="DM6" s="606"/>
      <c r="DN6" s="606"/>
      <c r="DO6" s="606"/>
      <c r="DP6" s="607"/>
      <c r="DQ6" s="611">
        <v>367163</v>
      </c>
      <c r="DR6" s="606"/>
      <c r="DS6" s="606"/>
      <c r="DT6" s="606"/>
      <c r="DU6" s="606"/>
      <c r="DV6" s="606"/>
      <c r="DW6" s="606"/>
      <c r="DX6" s="606"/>
      <c r="DY6" s="606"/>
      <c r="DZ6" s="606"/>
      <c r="EA6" s="606"/>
      <c r="EB6" s="606"/>
      <c r="EC6" s="646"/>
    </row>
    <row r="7" spans="2:143" ht="11.25" customHeight="1">
      <c r="B7" s="600" t="s">
        <v>228</v>
      </c>
      <c r="C7" s="601"/>
      <c r="D7" s="601"/>
      <c r="E7" s="601"/>
      <c r="F7" s="601"/>
      <c r="G7" s="601"/>
      <c r="H7" s="601"/>
      <c r="I7" s="601"/>
      <c r="J7" s="601"/>
      <c r="K7" s="601"/>
      <c r="L7" s="601"/>
      <c r="M7" s="601"/>
      <c r="N7" s="601"/>
      <c r="O7" s="601"/>
      <c r="P7" s="601"/>
      <c r="Q7" s="602"/>
      <c r="R7" s="603">
        <v>35979</v>
      </c>
      <c r="S7" s="606"/>
      <c r="T7" s="606"/>
      <c r="U7" s="606"/>
      <c r="V7" s="606"/>
      <c r="W7" s="606"/>
      <c r="X7" s="606"/>
      <c r="Y7" s="607"/>
      <c r="Z7" s="665">
        <v>0.1</v>
      </c>
      <c r="AA7" s="665"/>
      <c r="AB7" s="665"/>
      <c r="AC7" s="665"/>
      <c r="AD7" s="666">
        <v>35979</v>
      </c>
      <c r="AE7" s="666"/>
      <c r="AF7" s="666"/>
      <c r="AG7" s="666"/>
      <c r="AH7" s="666"/>
      <c r="AI7" s="666"/>
      <c r="AJ7" s="666"/>
      <c r="AK7" s="666"/>
      <c r="AL7" s="608">
        <v>0.1</v>
      </c>
      <c r="AM7" s="609"/>
      <c r="AN7" s="609"/>
      <c r="AO7" s="667"/>
      <c r="AP7" s="600" t="s">
        <v>229</v>
      </c>
      <c r="AQ7" s="601"/>
      <c r="AR7" s="601"/>
      <c r="AS7" s="601"/>
      <c r="AT7" s="601"/>
      <c r="AU7" s="601"/>
      <c r="AV7" s="601"/>
      <c r="AW7" s="601"/>
      <c r="AX7" s="601"/>
      <c r="AY7" s="601"/>
      <c r="AZ7" s="601"/>
      <c r="BA7" s="601"/>
      <c r="BB7" s="601"/>
      <c r="BC7" s="601"/>
      <c r="BD7" s="601"/>
      <c r="BE7" s="601"/>
      <c r="BF7" s="602"/>
      <c r="BG7" s="603">
        <v>7209433</v>
      </c>
      <c r="BH7" s="606"/>
      <c r="BI7" s="606"/>
      <c r="BJ7" s="606"/>
      <c r="BK7" s="606"/>
      <c r="BL7" s="606"/>
      <c r="BM7" s="606"/>
      <c r="BN7" s="607"/>
      <c r="BO7" s="665">
        <v>44.8</v>
      </c>
      <c r="BP7" s="665"/>
      <c r="BQ7" s="665"/>
      <c r="BR7" s="665"/>
      <c r="BS7" s="666">
        <v>133904</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4989585</v>
      </c>
      <c r="CS7" s="606"/>
      <c r="CT7" s="606"/>
      <c r="CU7" s="606"/>
      <c r="CV7" s="606"/>
      <c r="CW7" s="606"/>
      <c r="CX7" s="606"/>
      <c r="CY7" s="607"/>
      <c r="CZ7" s="665">
        <v>9.8000000000000007</v>
      </c>
      <c r="DA7" s="665"/>
      <c r="DB7" s="665"/>
      <c r="DC7" s="665"/>
      <c r="DD7" s="611">
        <v>540228</v>
      </c>
      <c r="DE7" s="606"/>
      <c r="DF7" s="606"/>
      <c r="DG7" s="606"/>
      <c r="DH7" s="606"/>
      <c r="DI7" s="606"/>
      <c r="DJ7" s="606"/>
      <c r="DK7" s="606"/>
      <c r="DL7" s="606"/>
      <c r="DM7" s="606"/>
      <c r="DN7" s="606"/>
      <c r="DO7" s="606"/>
      <c r="DP7" s="607"/>
      <c r="DQ7" s="611">
        <v>4087098</v>
      </c>
      <c r="DR7" s="606"/>
      <c r="DS7" s="606"/>
      <c r="DT7" s="606"/>
      <c r="DU7" s="606"/>
      <c r="DV7" s="606"/>
      <c r="DW7" s="606"/>
      <c r="DX7" s="606"/>
      <c r="DY7" s="606"/>
      <c r="DZ7" s="606"/>
      <c r="EA7" s="606"/>
      <c r="EB7" s="606"/>
      <c r="EC7" s="646"/>
    </row>
    <row r="8" spans="2:143" ht="11.25" customHeight="1">
      <c r="B8" s="600" t="s">
        <v>231</v>
      </c>
      <c r="C8" s="601"/>
      <c r="D8" s="601"/>
      <c r="E8" s="601"/>
      <c r="F8" s="601"/>
      <c r="G8" s="601"/>
      <c r="H8" s="601"/>
      <c r="I8" s="601"/>
      <c r="J8" s="601"/>
      <c r="K8" s="601"/>
      <c r="L8" s="601"/>
      <c r="M8" s="601"/>
      <c r="N8" s="601"/>
      <c r="O8" s="601"/>
      <c r="P8" s="601"/>
      <c r="Q8" s="602"/>
      <c r="R8" s="603">
        <v>80418</v>
      </c>
      <c r="S8" s="606"/>
      <c r="T8" s="606"/>
      <c r="U8" s="606"/>
      <c r="V8" s="606"/>
      <c r="W8" s="606"/>
      <c r="X8" s="606"/>
      <c r="Y8" s="607"/>
      <c r="Z8" s="665">
        <v>0.2</v>
      </c>
      <c r="AA8" s="665"/>
      <c r="AB8" s="665"/>
      <c r="AC8" s="665"/>
      <c r="AD8" s="666">
        <v>80418</v>
      </c>
      <c r="AE8" s="666"/>
      <c r="AF8" s="666"/>
      <c r="AG8" s="666"/>
      <c r="AH8" s="666"/>
      <c r="AI8" s="666"/>
      <c r="AJ8" s="666"/>
      <c r="AK8" s="666"/>
      <c r="AL8" s="608">
        <v>0.3</v>
      </c>
      <c r="AM8" s="609"/>
      <c r="AN8" s="609"/>
      <c r="AO8" s="667"/>
      <c r="AP8" s="600" t="s">
        <v>232</v>
      </c>
      <c r="AQ8" s="601"/>
      <c r="AR8" s="601"/>
      <c r="AS8" s="601"/>
      <c r="AT8" s="601"/>
      <c r="AU8" s="601"/>
      <c r="AV8" s="601"/>
      <c r="AW8" s="601"/>
      <c r="AX8" s="601"/>
      <c r="AY8" s="601"/>
      <c r="AZ8" s="601"/>
      <c r="BA8" s="601"/>
      <c r="BB8" s="601"/>
      <c r="BC8" s="601"/>
      <c r="BD8" s="601"/>
      <c r="BE8" s="601"/>
      <c r="BF8" s="602"/>
      <c r="BG8" s="603">
        <v>205221</v>
      </c>
      <c r="BH8" s="606"/>
      <c r="BI8" s="606"/>
      <c r="BJ8" s="606"/>
      <c r="BK8" s="606"/>
      <c r="BL8" s="606"/>
      <c r="BM8" s="606"/>
      <c r="BN8" s="607"/>
      <c r="BO8" s="665">
        <v>1.3</v>
      </c>
      <c r="BP8" s="665"/>
      <c r="BQ8" s="665"/>
      <c r="BR8" s="665"/>
      <c r="BS8" s="611" t="s">
        <v>133</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15991837</v>
      </c>
      <c r="CS8" s="606"/>
      <c r="CT8" s="606"/>
      <c r="CU8" s="606"/>
      <c r="CV8" s="606"/>
      <c r="CW8" s="606"/>
      <c r="CX8" s="606"/>
      <c r="CY8" s="607"/>
      <c r="CZ8" s="665">
        <v>31.3</v>
      </c>
      <c r="DA8" s="665"/>
      <c r="DB8" s="665"/>
      <c r="DC8" s="665"/>
      <c r="DD8" s="611">
        <v>709708</v>
      </c>
      <c r="DE8" s="606"/>
      <c r="DF8" s="606"/>
      <c r="DG8" s="606"/>
      <c r="DH8" s="606"/>
      <c r="DI8" s="606"/>
      <c r="DJ8" s="606"/>
      <c r="DK8" s="606"/>
      <c r="DL8" s="606"/>
      <c r="DM8" s="606"/>
      <c r="DN8" s="606"/>
      <c r="DO8" s="606"/>
      <c r="DP8" s="607"/>
      <c r="DQ8" s="611">
        <v>8072624</v>
      </c>
      <c r="DR8" s="606"/>
      <c r="DS8" s="606"/>
      <c r="DT8" s="606"/>
      <c r="DU8" s="606"/>
      <c r="DV8" s="606"/>
      <c r="DW8" s="606"/>
      <c r="DX8" s="606"/>
      <c r="DY8" s="606"/>
      <c r="DZ8" s="606"/>
      <c r="EA8" s="606"/>
      <c r="EB8" s="606"/>
      <c r="EC8" s="646"/>
    </row>
    <row r="9" spans="2:143" ht="11.25" customHeight="1">
      <c r="B9" s="600" t="s">
        <v>234</v>
      </c>
      <c r="C9" s="601"/>
      <c r="D9" s="601"/>
      <c r="E9" s="601"/>
      <c r="F9" s="601"/>
      <c r="G9" s="601"/>
      <c r="H9" s="601"/>
      <c r="I9" s="601"/>
      <c r="J9" s="601"/>
      <c r="K9" s="601"/>
      <c r="L9" s="601"/>
      <c r="M9" s="601"/>
      <c r="N9" s="601"/>
      <c r="O9" s="601"/>
      <c r="P9" s="601"/>
      <c r="Q9" s="602"/>
      <c r="R9" s="603">
        <v>75027</v>
      </c>
      <c r="S9" s="606"/>
      <c r="T9" s="606"/>
      <c r="U9" s="606"/>
      <c r="V9" s="606"/>
      <c r="W9" s="606"/>
      <c r="X9" s="606"/>
      <c r="Y9" s="607"/>
      <c r="Z9" s="665">
        <v>0.1</v>
      </c>
      <c r="AA9" s="665"/>
      <c r="AB9" s="665"/>
      <c r="AC9" s="665"/>
      <c r="AD9" s="666">
        <v>75027</v>
      </c>
      <c r="AE9" s="666"/>
      <c r="AF9" s="666"/>
      <c r="AG9" s="666"/>
      <c r="AH9" s="666"/>
      <c r="AI9" s="666"/>
      <c r="AJ9" s="666"/>
      <c r="AK9" s="666"/>
      <c r="AL9" s="608">
        <v>0.3</v>
      </c>
      <c r="AM9" s="609"/>
      <c r="AN9" s="609"/>
      <c r="AO9" s="667"/>
      <c r="AP9" s="600" t="s">
        <v>235</v>
      </c>
      <c r="AQ9" s="601"/>
      <c r="AR9" s="601"/>
      <c r="AS9" s="601"/>
      <c r="AT9" s="601"/>
      <c r="AU9" s="601"/>
      <c r="AV9" s="601"/>
      <c r="AW9" s="601"/>
      <c r="AX9" s="601"/>
      <c r="AY9" s="601"/>
      <c r="AZ9" s="601"/>
      <c r="BA9" s="601"/>
      <c r="BB9" s="601"/>
      <c r="BC9" s="601"/>
      <c r="BD9" s="601"/>
      <c r="BE9" s="601"/>
      <c r="BF9" s="602"/>
      <c r="BG9" s="603">
        <v>6034393</v>
      </c>
      <c r="BH9" s="606"/>
      <c r="BI9" s="606"/>
      <c r="BJ9" s="606"/>
      <c r="BK9" s="606"/>
      <c r="BL9" s="606"/>
      <c r="BM9" s="606"/>
      <c r="BN9" s="607"/>
      <c r="BO9" s="665">
        <v>37.5</v>
      </c>
      <c r="BP9" s="665"/>
      <c r="BQ9" s="665"/>
      <c r="BR9" s="665"/>
      <c r="BS9" s="611" t="s">
        <v>133</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6356823</v>
      </c>
      <c r="CS9" s="606"/>
      <c r="CT9" s="606"/>
      <c r="CU9" s="606"/>
      <c r="CV9" s="606"/>
      <c r="CW9" s="606"/>
      <c r="CX9" s="606"/>
      <c r="CY9" s="607"/>
      <c r="CZ9" s="665">
        <v>12.5</v>
      </c>
      <c r="DA9" s="665"/>
      <c r="DB9" s="665"/>
      <c r="DC9" s="665"/>
      <c r="DD9" s="611">
        <v>3156526</v>
      </c>
      <c r="DE9" s="606"/>
      <c r="DF9" s="606"/>
      <c r="DG9" s="606"/>
      <c r="DH9" s="606"/>
      <c r="DI9" s="606"/>
      <c r="DJ9" s="606"/>
      <c r="DK9" s="606"/>
      <c r="DL9" s="606"/>
      <c r="DM9" s="606"/>
      <c r="DN9" s="606"/>
      <c r="DO9" s="606"/>
      <c r="DP9" s="607"/>
      <c r="DQ9" s="611">
        <v>2795441</v>
      </c>
      <c r="DR9" s="606"/>
      <c r="DS9" s="606"/>
      <c r="DT9" s="606"/>
      <c r="DU9" s="606"/>
      <c r="DV9" s="606"/>
      <c r="DW9" s="606"/>
      <c r="DX9" s="606"/>
      <c r="DY9" s="606"/>
      <c r="DZ9" s="606"/>
      <c r="EA9" s="606"/>
      <c r="EB9" s="606"/>
      <c r="EC9" s="646"/>
    </row>
    <row r="10" spans="2:143" ht="11.25" customHeight="1">
      <c r="B10" s="600" t="s">
        <v>237</v>
      </c>
      <c r="C10" s="601"/>
      <c r="D10" s="601"/>
      <c r="E10" s="601"/>
      <c r="F10" s="601"/>
      <c r="G10" s="601"/>
      <c r="H10" s="601"/>
      <c r="I10" s="601"/>
      <c r="J10" s="601"/>
      <c r="K10" s="601"/>
      <c r="L10" s="601"/>
      <c r="M10" s="601"/>
      <c r="N10" s="601"/>
      <c r="O10" s="601"/>
      <c r="P10" s="601"/>
      <c r="Q10" s="602"/>
      <c r="R10" s="603" t="s">
        <v>133</v>
      </c>
      <c r="S10" s="606"/>
      <c r="T10" s="606"/>
      <c r="U10" s="606"/>
      <c r="V10" s="606"/>
      <c r="W10" s="606"/>
      <c r="X10" s="606"/>
      <c r="Y10" s="607"/>
      <c r="Z10" s="665" t="s">
        <v>133</v>
      </c>
      <c r="AA10" s="665"/>
      <c r="AB10" s="665"/>
      <c r="AC10" s="665"/>
      <c r="AD10" s="666" t="s">
        <v>132</v>
      </c>
      <c r="AE10" s="666"/>
      <c r="AF10" s="666"/>
      <c r="AG10" s="666"/>
      <c r="AH10" s="666"/>
      <c r="AI10" s="666"/>
      <c r="AJ10" s="666"/>
      <c r="AK10" s="666"/>
      <c r="AL10" s="608" t="s">
        <v>238</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294437</v>
      </c>
      <c r="BH10" s="606"/>
      <c r="BI10" s="606"/>
      <c r="BJ10" s="606"/>
      <c r="BK10" s="606"/>
      <c r="BL10" s="606"/>
      <c r="BM10" s="606"/>
      <c r="BN10" s="607"/>
      <c r="BO10" s="665">
        <v>1.8</v>
      </c>
      <c r="BP10" s="665"/>
      <c r="BQ10" s="665"/>
      <c r="BR10" s="665"/>
      <c r="BS10" s="611" t="s">
        <v>133</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320395</v>
      </c>
      <c r="CS10" s="606"/>
      <c r="CT10" s="606"/>
      <c r="CU10" s="606"/>
      <c r="CV10" s="606"/>
      <c r="CW10" s="606"/>
      <c r="CX10" s="606"/>
      <c r="CY10" s="607"/>
      <c r="CZ10" s="665">
        <v>0.6</v>
      </c>
      <c r="DA10" s="665"/>
      <c r="DB10" s="665"/>
      <c r="DC10" s="665"/>
      <c r="DD10" s="611" t="s">
        <v>133</v>
      </c>
      <c r="DE10" s="606"/>
      <c r="DF10" s="606"/>
      <c r="DG10" s="606"/>
      <c r="DH10" s="606"/>
      <c r="DI10" s="606"/>
      <c r="DJ10" s="606"/>
      <c r="DK10" s="606"/>
      <c r="DL10" s="606"/>
      <c r="DM10" s="606"/>
      <c r="DN10" s="606"/>
      <c r="DO10" s="606"/>
      <c r="DP10" s="607"/>
      <c r="DQ10" s="611">
        <v>134404</v>
      </c>
      <c r="DR10" s="606"/>
      <c r="DS10" s="606"/>
      <c r="DT10" s="606"/>
      <c r="DU10" s="606"/>
      <c r="DV10" s="606"/>
      <c r="DW10" s="606"/>
      <c r="DX10" s="606"/>
      <c r="DY10" s="606"/>
      <c r="DZ10" s="606"/>
      <c r="EA10" s="606"/>
      <c r="EB10" s="606"/>
      <c r="EC10" s="646"/>
    </row>
    <row r="11" spans="2:143" ht="11.25" customHeight="1">
      <c r="B11" s="600" t="s">
        <v>241</v>
      </c>
      <c r="C11" s="601"/>
      <c r="D11" s="601"/>
      <c r="E11" s="601"/>
      <c r="F11" s="601"/>
      <c r="G11" s="601"/>
      <c r="H11" s="601"/>
      <c r="I11" s="601"/>
      <c r="J11" s="601"/>
      <c r="K11" s="601"/>
      <c r="L11" s="601"/>
      <c r="M11" s="601"/>
      <c r="N11" s="601"/>
      <c r="O11" s="601"/>
      <c r="P11" s="601"/>
      <c r="Q11" s="602"/>
      <c r="R11" s="603" t="s">
        <v>133</v>
      </c>
      <c r="S11" s="606"/>
      <c r="T11" s="606"/>
      <c r="U11" s="606"/>
      <c r="V11" s="606"/>
      <c r="W11" s="606"/>
      <c r="X11" s="606"/>
      <c r="Y11" s="607"/>
      <c r="Z11" s="665" t="s">
        <v>133</v>
      </c>
      <c r="AA11" s="665"/>
      <c r="AB11" s="665"/>
      <c r="AC11" s="665"/>
      <c r="AD11" s="666" t="s">
        <v>133</v>
      </c>
      <c r="AE11" s="666"/>
      <c r="AF11" s="666"/>
      <c r="AG11" s="666"/>
      <c r="AH11" s="666"/>
      <c r="AI11" s="666"/>
      <c r="AJ11" s="666"/>
      <c r="AK11" s="666"/>
      <c r="AL11" s="608" t="s">
        <v>133</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675382</v>
      </c>
      <c r="BH11" s="606"/>
      <c r="BI11" s="606"/>
      <c r="BJ11" s="606"/>
      <c r="BK11" s="606"/>
      <c r="BL11" s="606"/>
      <c r="BM11" s="606"/>
      <c r="BN11" s="607"/>
      <c r="BO11" s="665">
        <v>4.2</v>
      </c>
      <c r="BP11" s="665"/>
      <c r="BQ11" s="665"/>
      <c r="BR11" s="665"/>
      <c r="BS11" s="611">
        <v>133904</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876278</v>
      </c>
      <c r="CS11" s="606"/>
      <c r="CT11" s="606"/>
      <c r="CU11" s="606"/>
      <c r="CV11" s="606"/>
      <c r="CW11" s="606"/>
      <c r="CX11" s="606"/>
      <c r="CY11" s="607"/>
      <c r="CZ11" s="665">
        <v>1.7</v>
      </c>
      <c r="DA11" s="665"/>
      <c r="DB11" s="665"/>
      <c r="DC11" s="665"/>
      <c r="DD11" s="611">
        <v>321766</v>
      </c>
      <c r="DE11" s="606"/>
      <c r="DF11" s="606"/>
      <c r="DG11" s="606"/>
      <c r="DH11" s="606"/>
      <c r="DI11" s="606"/>
      <c r="DJ11" s="606"/>
      <c r="DK11" s="606"/>
      <c r="DL11" s="606"/>
      <c r="DM11" s="606"/>
      <c r="DN11" s="606"/>
      <c r="DO11" s="606"/>
      <c r="DP11" s="607"/>
      <c r="DQ11" s="611">
        <v>422598</v>
      </c>
      <c r="DR11" s="606"/>
      <c r="DS11" s="606"/>
      <c r="DT11" s="606"/>
      <c r="DU11" s="606"/>
      <c r="DV11" s="606"/>
      <c r="DW11" s="606"/>
      <c r="DX11" s="606"/>
      <c r="DY11" s="606"/>
      <c r="DZ11" s="606"/>
      <c r="EA11" s="606"/>
      <c r="EB11" s="606"/>
      <c r="EC11" s="646"/>
    </row>
    <row r="12" spans="2:143" ht="11.25" customHeight="1">
      <c r="B12" s="600" t="s">
        <v>244</v>
      </c>
      <c r="C12" s="601"/>
      <c r="D12" s="601"/>
      <c r="E12" s="601"/>
      <c r="F12" s="601"/>
      <c r="G12" s="601"/>
      <c r="H12" s="601"/>
      <c r="I12" s="601"/>
      <c r="J12" s="601"/>
      <c r="K12" s="601"/>
      <c r="L12" s="601"/>
      <c r="M12" s="601"/>
      <c r="N12" s="601"/>
      <c r="O12" s="601"/>
      <c r="P12" s="601"/>
      <c r="Q12" s="602"/>
      <c r="R12" s="603">
        <v>2000399</v>
      </c>
      <c r="S12" s="606"/>
      <c r="T12" s="606"/>
      <c r="U12" s="606"/>
      <c r="V12" s="606"/>
      <c r="W12" s="606"/>
      <c r="X12" s="606"/>
      <c r="Y12" s="607"/>
      <c r="Z12" s="665">
        <v>3.9</v>
      </c>
      <c r="AA12" s="665"/>
      <c r="AB12" s="665"/>
      <c r="AC12" s="665"/>
      <c r="AD12" s="666">
        <v>2000399</v>
      </c>
      <c r="AE12" s="666"/>
      <c r="AF12" s="666"/>
      <c r="AG12" s="666"/>
      <c r="AH12" s="666"/>
      <c r="AI12" s="666"/>
      <c r="AJ12" s="666"/>
      <c r="AK12" s="666"/>
      <c r="AL12" s="608">
        <v>7.6</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7161265</v>
      </c>
      <c r="BH12" s="606"/>
      <c r="BI12" s="606"/>
      <c r="BJ12" s="606"/>
      <c r="BK12" s="606"/>
      <c r="BL12" s="606"/>
      <c r="BM12" s="606"/>
      <c r="BN12" s="607"/>
      <c r="BO12" s="665">
        <v>44.5</v>
      </c>
      <c r="BP12" s="665"/>
      <c r="BQ12" s="665"/>
      <c r="BR12" s="665"/>
      <c r="BS12" s="611" t="s">
        <v>133</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1150982</v>
      </c>
      <c r="CS12" s="606"/>
      <c r="CT12" s="606"/>
      <c r="CU12" s="606"/>
      <c r="CV12" s="606"/>
      <c r="CW12" s="606"/>
      <c r="CX12" s="606"/>
      <c r="CY12" s="607"/>
      <c r="CZ12" s="665">
        <v>2.2999999999999998</v>
      </c>
      <c r="DA12" s="665"/>
      <c r="DB12" s="665"/>
      <c r="DC12" s="665"/>
      <c r="DD12" s="611">
        <v>145623</v>
      </c>
      <c r="DE12" s="606"/>
      <c r="DF12" s="606"/>
      <c r="DG12" s="606"/>
      <c r="DH12" s="606"/>
      <c r="DI12" s="606"/>
      <c r="DJ12" s="606"/>
      <c r="DK12" s="606"/>
      <c r="DL12" s="606"/>
      <c r="DM12" s="606"/>
      <c r="DN12" s="606"/>
      <c r="DO12" s="606"/>
      <c r="DP12" s="607"/>
      <c r="DQ12" s="611">
        <v>689769</v>
      </c>
      <c r="DR12" s="606"/>
      <c r="DS12" s="606"/>
      <c r="DT12" s="606"/>
      <c r="DU12" s="606"/>
      <c r="DV12" s="606"/>
      <c r="DW12" s="606"/>
      <c r="DX12" s="606"/>
      <c r="DY12" s="606"/>
      <c r="DZ12" s="606"/>
      <c r="EA12" s="606"/>
      <c r="EB12" s="606"/>
      <c r="EC12" s="646"/>
    </row>
    <row r="13" spans="2:143" ht="11.25" customHeight="1">
      <c r="B13" s="600" t="s">
        <v>247</v>
      </c>
      <c r="C13" s="601"/>
      <c r="D13" s="601"/>
      <c r="E13" s="601"/>
      <c r="F13" s="601"/>
      <c r="G13" s="601"/>
      <c r="H13" s="601"/>
      <c r="I13" s="601"/>
      <c r="J13" s="601"/>
      <c r="K13" s="601"/>
      <c r="L13" s="601"/>
      <c r="M13" s="601"/>
      <c r="N13" s="601"/>
      <c r="O13" s="601"/>
      <c r="P13" s="601"/>
      <c r="Q13" s="602"/>
      <c r="R13" s="603">
        <v>66683</v>
      </c>
      <c r="S13" s="606"/>
      <c r="T13" s="606"/>
      <c r="U13" s="606"/>
      <c r="V13" s="606"/>
      <c r="W13" s="606"/>
      <c r="X13" s="606"/>
      <c r="Y13" s="607"/>
      <c r="Z13" s="665">
        <v>0.1</v>
      </c>
      <c r="AA13" s="665"/>
      <c r="AB13" s="665"/>
      <c r="AC13" s="665"/>
      <c r="AD13" s="666">
        <v>66683</v>
      </c>
      <c r="AE13" s="666"/>
      <c r="AF13" s="666"/>
      <c r="AG13" s="666"/>
      <c r="AH13" s="666"/>
      <c r="AI13" s="666"/>
      <c r="AJ13" s="666"/>
      <c r="AK13" s="666"/>
      <c r="AL13" s="608">
        <v>0.3</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7123275</v>
      </c>
      <c r="BH13" s="606"/>
      <c r="BI13" s="606"/>
      <c r="BJ13" s="606"/>
      <c r="BK13" s="606"/>
      <c r="BL13" s="606"/>
      <c r="BM13" s="606"/>
      <c r="BN13" s="607"/>
      <c r="BO13" s="665">
        <v>44.3</v>
      </c>
      <c r="BP13" s="665"/>
      <c r="BQ13" s="665"/>
      <c r="BR13" s="665"/>
      <c r="BS13" s="611" t="s">
        <v>133</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6735084</v>
      </c>
      <c r="CS13" s="606"/>
      <c r="CT13" s="606"/>
      <c r="CU13" s="606"/>
      <c r="CV13" s="606"/>
      <c r="CW13" s="606"/>
      <c r="CX13" s="606"/>
      <c r="CY13" s="607"/>
      <c r="CZ13" s="665">
        <v>13.2</v>
      </c>
      <c r="DA13" s="665"/>
      <c r="DB13" s="665"/>
      <c r="DC13" s="665"/>
      <c r="DD13" s="611">
        <v>3706392</v>
      </c>
      <c r="DE13" s="606"/>
      <c r="DF13" s="606"/>
      <c r="DG13" s="606"/>
      <c r="DH13" s="606"/>
      <c r="DI13" s="606"/>
      <c r="DJ13" s="606"/>
      <c r="DK13" s="606"/>
      <c r="DL13" s="606"/>
      <c r="DM13" s="606"/>
      <c r="DN13" s="606"/>
      <c r="DO13" s="606"/>
      <c r="DP13" s="607"/>
      <c r="DQ13" s="611">
        <v>2920112</v>
      </c>
      <c r="DR13" s="606"/>
      <c r="DS13" s="606"/>
      <c r="DT13" s="606"/>
      <c r="DU13" s="606"/>
      <c r="DV13" s="606"/>
      <c r="DW13" s="606"/>
      <c r="DX13" s="606"/>
      <c r="DY13" s="606"/>
      <c r="DZ13" s="606"/>
      <c r="EA13" s="606"/>
      <c r="EB13" s="606"/>
      <c r="EC13" s="646"/>
    </row>
    <row r="14" spans="2:143" ht="11.25" customHeight="1">
      <c r="B14" s="600" t="s">
        <v>250</v>
      </c>
      <c r="C14" s="601"/>
      <c r="D14" s="601"/>
      <c r="E14" s="601"/>
      <c r="F14" s="601"/>
      <c r="G14" s="601"/>
      <c r="H14" s="601"/>
      <c r="I14" s="601"/>
      <c r="J14" s="601"/>
      <c r="K14" s="601"/>
      <c r="L14" s="601"/>
      <c r="M14" s="601"/>
      <c r="N14" s="601"/>
      <c r="O14" s="601"/>
      <c r="P14" s="601"/>
      <c r="Q14" s="602"/>
      <c r="R14" s="603" t="s">
        <v>132</v>
      </c>
      <c r="S14" s="606"/>
      <c r="T14" s="606"/>
      <c r="U14" s="606"/>
      <c r="V14" s="606"/>
      <c r="W14" s="606"/>
      <c r="X14" s="606"/>
      <c r="Y14" s="607"/>
      <c r="Z14" s="665" t="s">
        <v>238</v>
      </c>
      <c r="AA14" s="665"/>
      <c r="AB14" s="665"/>
      <c r="AC14" s="665"/>
      <c r="AD14" s="666" t="s">
        <v>132</v>
      </c>
      <c r="AE14" s="666"/>
      <c r="AF14" s="666"/>
      <c r="AG14" s="666"/>
      <c r="AH14" s="666"/>
      <c r="AI14" s="666"/>
      <c r="AJ14" s="666"/>
      <c r="AK14" s="666"/>
      <c r="AL14" s="608" t="s">
        <v>133</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256333</v>
      </c>
      <c r="BH14" s="606"/>
      <c r="BI14" s="606"/>
      <c r="BJ14" s="606"/>
      <c r="BK14" s="606"/>
      <c r="BL14" s="606"/>
      <c r="BM14" s="606"/>
      <c r="BN14" s="607"/>
      <c r="BO14" s="665">
        <v>1.6</v>
      </c>
      <c r="BP14" s="665"/>
      <c r="BQ14" s="665"/>
      <c r="BR14" s="665"/>
      <c r="BS14" s="611" t="s">
        <v>133</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1996422</v>
      </c>
      <c r="CS14" s="606"/>
      <c r="CT14" s="606"/>
      <c r="CU14" s="606"/>
      <c r="CV14" s="606"/>
      <c r="CW14" s="606"/>
      <c r="CX14" s="606"/>
      <c r="CY14" s="607"/>
      <c r="CZ14" s="665">
        <v>3.9</v>
      </c>
      <c r="DA14" s="665"/>
      <c r="DB14" s="665"/>
      <c r="DC14" s="665"/>
      <c r="DD14" s="611">
        <v>200179</v>
      </c>
      <c r="DE14" s="606"/>
      <c r="DF14" s="606"/>
      <c r="DG14" s="606"/>
      <c r="DH14" s="606"/>
      <c r="DI14" s="606"/>
      <c r="DJ14" s="606"/>
      <c r="DK14" s="606"/>
      <c r="DL14" s="606"/>
      <c r="DM14" s="606"/>
      <c r="DN14" s="606"/>
      <c r="DO14" s="606"/>
      <c r="DP14" s="607"/>
      <c r="DQ14" s="611">
        <v>1795013</v>
      </c>
      <c r="DR14" s="606"/>
      <c r="DS14" s="606"/>
      <c r="DT14" s="606"/>
      <c r="DU14" s="606"/>
      <c r="DV14" s="606"/>
      <c r="DW14" s="606"/>
      <c r="DX14" s="606"/>
      <c r="DY14" s="606"/>
      <c r="DZ14" s="606"/>
      <c r="EA14" s="606"/>
      <c r="EB14" s="606"/>
      <c r="EC14" s="646"/>
    </row>
    <row r="15" spans="2:143" ht="11.25" customHeight="1">
      <c r="B15" s="600" t="s">
        <v>253</v>
      </c>
      <c r="C15" s="601"/>
      <c r="D15" s="601"/>
      <c r="E15" s="601"/>
      <c r="F15" s="601"/>
      <c r="G15" s="601"/>
      <c r="H15" s="601"/>
      <c r="I15" s="601"/>
      <c r="J15" s="601"/>
      <c r="K15" s="601"/>
      <c r="L15" s="601"/>
      <c r="M15" s="601"/>
      <c r="N15" s="601"/>
      <c r="O15" s="601"/>
      <c r="P15" s="601"/>
      <c r="Q15" s="602"/>
      <c r="R15" s="603">
        <v>99568</v>
      </c>
      <c r="S15" s="606"/>
      <c r="T15" s="606"/>
      <c r="U15" s="606"/>
      <c r="V15" s="606"/>
      <c r="W15" s="606"/>
      <c r="X15" s="606"/>
      <c r="Y15" s="607"/>
      <c r="Z15" s="665">
        <v>0.2</v>
      </c>
      <c r="AA15" s="665"/>
      <c r="AB15" s="665"/>
      <c r="AC15" s="665"/>
      <c r="AD15" s="666">
        <v>99568</v>
      </c>
      <c r="AE15" s="666"/>
      <c r="AF15" s="666"/>
      <c r="AG15" s="666"/>
      <c r="AH15" s="666"/>
      <c r="AI15" s="666"/>
      <c r="AJ15" s="666"/>
      <c r="AK15" s="666"/>
      <c r="AL15" s="608">
        <v>0.4</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589271</v>
      </c>
      <c r="BH15" s="606"/>
      <c r="BI15" s="606"/>
      <c r="BJ15" s="606"/>
      <c r="BK15" s="606"/>
      <c r="BL15" s="606"/>
      <c r="BM15" s="606"/>
      <c r="BN15" s="607"/>
      <c r="BO15" s="665">
        <v>3.7</v>
      </c>
      <c r="BP15" s="665"/>
      <c r="BQ15" s="665"/>
      <c r="BR15" s="665"/>
      <c r="BS15" s="611" t="s">
        <v>132</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5274710</v>
      </c>
      <c r="CS15" s="606"/>
      <c r="CT15" s="606"/>
      <c r="CU15" s="606"/>
      <c r="CV15" s="606"/>
      <c r="CW15" s="606"/>
      <c r="CX15" s="606"/>
      <c r="CY15" s="607"/>
      <c r="CZ15" s="665">
        <v>10.3</v>
      </c>
      <c r="DA15" s="665"/>
      <c r="DB15" s="665"/>
      <c r="DC15" s="665"/>
      <c r="DD15" s="611">
        <v>1904837</v>
      </c>
      <c r="DE15" s="606"/>
      <c r="DF15" s="606"/>
      <c r="DG15" s="606"/>
      <c r="DH15" s="606"/>
      <c r="DI15" s="606"/>
      <c r="DJ15" s="606"/>
      <c r="DK15" s="606"/>
      <c r="DL15" s="606"/>
      <c r="DM15" s="606"/>
      <c r="DN15" s="606"/>
      <c r="DO15" s="606"/>
      <c r="DP15" s="607"/>
      <c r="DQ15" s="611">
        <v>3139984</v>
      </c>
      <c r="DR15" s="606"/>
      <c r="DS15" s="606"/>
      <c r="DT15" s="606"/>
      <c r="DU15" s="606"/>
      <c r="DV15" s="606"/>
      <c r="DW15" s="606"/>
      <c r="DX15" s="606"/>
      <c r="DY15" s="606"/>
      <c r="DZ15" s="606"/>
      <c r="EA15" s="606"/>
      <c r="EB15" s="606"/>
      <c r="EC15" s="646"/>
    </row>
    <row r="16" spans="2:143" ht="11.25" customHeight="1">
      <c r="B16" s="600" t="s">
        <v>256</v>
      </c>
      <c r="C16" s="601"/>
      <c r="D16" s="601"/>
      <c r="E16" s="601"/>
      <c r="F16" s="601"/>
      <c r="G16" s="601"/>
      <c r="H16" s="601"/>
      <c r="I16" s="601"/>
      <c r="J16" s="601"/>
      <c r="K16" s="601"/>
      <c r="L16" s="601"/>
      <c r="M16" s="601"/>
      <c r="N16" s="601"/>
      <c r="O16" s="601"/>
      <c r="P16" s="601"/>
      <c r="Q16" s="602"/>
      <c r="R16" s="603" t="s">
        <v>133</v>
      </c>
      <c r="S16" s="606"/>
      <c r="T16" s="606"/>
      <c r="U16" s="606"/>
      <c r="V16" s="606"/>
      <c r="W16" s="606"/>
      <c r="X16" s="606"/>
      <c r="Y16" s="607"/>
      <c r="Z16" s="665" t="s">
        <v>133</v>
      </c>
      <c r="AA16" s="665"/>
      <c r="AB16" s="665"/>
      <c r="AC16" s="665"/>
      <c r="AD16" s="666" t="s">
        <v>238</v>
      </c>
      <c r="AE16" s="666"/>
      <c r="AF16" s="666"/>
      <c r="AG16" s="666"/>
      <c r="AH16" s="666"/>
      <c r="AI16" s="666"/>
      <c r="AJ16" s="666"/>
      <c r="AK16" s="666"/>
      <c r="AL16" s="608" t="s">
        <v>133</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133</v>
      </c>
      <c r="BH16" s="606"/>
      <c r="BI16" s="606"/>
      <c r="BJ16" s="606"/>
      <c r="BK16" s="606"/>
      <c r="BL16" s="606"/>
      <c r="BM16" s="606"/>
      <c r="BN16" s="607"/>
      <c r="BO16" s="665" t="s">
        <v>133</v>
      </c>
      <c r="BP16" s="665"/>
      <c r="BQ16" s="665"/>
      <c r="BR16" s="665"/>
      <c r="BS16" s="611" t="s">
        <v>133</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12184</v>
      </c>
      <c r="CS16" s="606"/>
      <c r="CT16" s="606"/>
      <c r="CU16" s="606"/>
      <c r="CV16" s="606"/>
      <c r="CW16" s="606"/>
      <c r="CX16" s="606"/>
      <c r="CY16" s="607"/>
      <c r="CZ16" s="665">
        <v>0</v>
      </c>
      <c r="DA16" s="665"/>
      <c r="DB16" s="665"/>
      <c r="DC16" s="665"/>
      <c r="DD16" s="611" t="s">
        <v>133</v>
      </c>
      <c r="DE16" s="606"/>
      <c r="DF16" s="606"/>
      <c r="DG16" s="606"/>
      <c r="DH16" s="606"/>
      <c r="DI16" s="606"/>
      <c r="DJ16" s="606"/>
      <c r="DK16" s="606"/>
      <c r="DL16" s="606"/>
      <c r="DM16" s="606"/>
      <c r="DN16" s="606"/>
      <c r="DO16" s="606"/>
      <c r="DP16" s="607"/>
      <c r="DQ16" s="611">
        <v>3278</v>
      </c>
      <c r="DR16" s="606"/>
      <c r="DS16" s="606"/>
      <c r="DT16" s="606"/>
      <c r="DU16" s="606"/>
      <c r="DV16" s="606"/>
      <c r="DW16" s="606"/>
      <c r="DX16" s="606"/>
      <c r="DY16" s="606"/>
      <c r="DZ16" s="606"/>
      <c r="EA16" s="606"/>
      <c r="EB16" s="606"/>
      <c r="EC16" s="646"/>
    </row>
    <row r="17" spans="2:133" ht="11.25" customHeight="1">
      <c r="B17" s="600" t="s">
        <v>259</v>
      </c>
      <c r="C17" s="601"/>
      <c r="D17" s="601"/>
      <c r="E17" s="601"/>
      <c r="F17" s="601"/>
      <c r="G17" s="601"/>
      <c r="H17" s="601"/>
      <c r="I17" s="601"/>
      <c r="J17" s="601"/>
      <c r="K17" s="601"/>
      <c r="L17" s="601"/>
      <c r="M17" s="601"/>
      <c r="N17" s="601"/>
      <c r="O17" s="601"/>
      <c r="P17" s="601"/>
      <c r="Q17" s="602"/>
      <c r="R17" s="603">
        <v>85883</v>
      </c>
      <c r="S17" s="606"/>
      <c r="T17" s="606"/>
      <c r="U17" s="606"/>
      <c r="V17" s="606"/>
      <c r="W17" s="606"/>
      <c r="X17" s="606"/>
      <c r="Y17" s="607"/>
      <c r="Z17" s="665">
        <v>0.2</v>
      </c>
      <c r="AA17" s="665"/>
      <c r="AB17" s="665"/>
      <c r="AC17" s="665"/>
      <c r="AD17" s="666">
        <v>85883</v>
      </c>
      <c r="AE17" s="666"/>
      <c r="AF17" s="666"/>
      <c r="AG17" s="666"/>
      <c r="AH17" s="666"/>
      <c r="AI17" s="666"/>
      <c r="AJ17" s="666"/>
      <c r="AK17" s="666"/>
      <c r="AL17" s="608">
        <v>0.3</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133</v>
      </c>
      <c r="BH17" s="606"/>
      <c r="BI17" s="606"/>
      <c r="BJ17" s="606"/>
      <c r="BK17" s="606"/>
      <c r="BL17" s="606"/>
      <c r="BM17" s="606"/>
      <c r="BN17" s="607"/>
      <c r="BO17" s="665" t="s">
        <v>133</v>
      </c>
      <c r="BP17" s="665"/>
      <c r="BQ17" s="665"/>
      <c r="BR17" s="665"/>
      <c r="BS17" s="611" t="s">
        <v>133</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6983548</v>
      </c>
      <c r="CS17" s="606"/>
      <c r="CT17" s="606"/>
      <c r="CU17" s="606"/>
      <c r="CV17" s="606"/>
      <c r="CW17" s="606"/>
      <c r="CX17" s="606"/>
      <c r="CY17" s="607"/>
      <c r="CZ17" s="665">
        <v>13.7</v>
      </c>
      <c r="DA17" s="665"/>
      <c r="DB17" s="665"/>
      <c r="DC17" s="665"/>
      <c r="DD17" s="611" t="s">
        <v>133</v>
      </c>
      <c r="DE17" s="606"/>
      <c r="DF17" s="606"/>
      <c r="DG17" s="606"/>
      <c r="DH17" s="606"/>
      <c r="DI17" s="606"/>
      <c r="DJ17" s="606"/>
      <c r="DK17" s="606"/>
      <c r="DL17" s="606"/>
      <c r="DM17" s="606"/>
      <c r="DN17" s="606"/>
      <c r="DO17" s="606"/>
      <c r="DP17" s="607"/>
      <c r="DQ17" s="611">
        <v>6692111</v>
      </c>
      <c r="DR17" s="606"/>
      <c r="DS17" s="606"/>
      <c r="DT17" s="606"/>
      <c r="DU17" s="606"/>
      <c r="DV17" s="606"/>
      <c r="DW17" s="606"/>
      <c r="DX17" s="606"/>
      <c r="DY17" s="606"/>
      <c r="DZ17" s="606"/>
      <c r="EA17" s="606"/>
      <c r="EB17" s="606"/>
      <c r="EC17" s="646"/>
    </row>
    <row r="18" spans="2:133" ht="11.25" customHeight="1">
      <c r="B18" s="600" t="s">
        <v>262</v>
      </c>
      <c r="C18" s="601"/>
      <c r="D18" s="601"/>
      <c r="E18" s="601"/>
      <c r="F18" s="601"/>
      <c r="G18" s="601"/>
      <c r="H18" s="601"/>
      <c r="I18" s="601"/>
      <c r="J18" s="601"/>
      <c r="K18" s="601"/>
      <c r="L18" s="601"/>
      <c r="M18" s="601"/>
      <c r="N18" s="601"/>
      <c r="O18" s="601"/>
      <c r="P18" s="601"/>
      <c r="Q18" s="602"/>
      <c r="R18" s="603">
        <v>8981042</v>
      </c>
      <c r="S18" s="606"/>
      <c r="T18" s="606"/>
      <c r="U18" s="606"/>
      <c r="V18" s="606"/>
      <c r="W18" s="606"/>
      <c r="X18" s="606"/>
      <c r="Y18" s="607"/>
      <c r="Z18" s="665">
        <v>17.399999999999999</v>
      </c>
      <c r="AA18" s="665"/>
      <c r="AB18" s="665"/>
      <c r="AC18" s="665"/>
      <c r="AD18" s="666">
        <v>8124890</v>
      </c>
      <c r="AE18" s="666"/>
      <c r="AF18" s="666"/>
      <c r="AG18" s="666"/>
      <c r="AH18" s="666"/>
      <c r="AI18" s="666"/>
      <c r="AJ18" s="666"/>
      <c r="AK18" s="666"/>
      <c r="AL18" s="608">
        <v>30.9</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133</v>
      </c>
      <c r="BH18" s="606"/>
      <c r="BI18" s="606"/>
      <c r="BJ18" s="606"/>
      <c r="BK18" s="606"/>
      <c r="BL18" s="606"/>
      <c r="BM18" s="606"/>
      <c r="BN18" s="607"/>
      <c r="BO18" s="665" t="s">
        <v>133</v>
      </c>
      <c r="BP18" s="665"/>
      <c r="BQ18" s="665"/>
      <c r="BR18" s="665"/>
      <c r="BS18" s="611" t="s">
        <v>238</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133</v>
      </c>
      <c r="CS18" s="606"/>
      <c r="CT18" s="606"/>
      <c r="CU18" s="606"/>
      <c r="CV18" s="606"/>
      <c r="CW18" s="606"/>
      <c r="CX18" s="606"/>
      <c r="CY18" s="607"/>
      <c r="CZ18" s="665" t="s">
        <v>133</v>
      </c>
      <c r="DA18" s="665"/>
      <c r="DB18" s="665"/>
      <c r="DC18" s="665"/>
      <c r="DD18" s="611" t="s">
        <v>133</v>
      </c>
      <c r="DE18" s="606"/>
      <c r="DF18" s="606"/>
      <c r="DG18" s="606"/>
      <c r="DH18" s="606"/>
      <c r="DI18" s="606"/>
      <c r="DJ18" s="606"/>
      <c r="DK18" s="606"/>
      <c r="DL18" s="606"/>
      <c r="DM18" s="606"/>
      <c r="DN18" s="606"/>
      <c r="DO18" s="606"/>
      <c r="DP18" s="607"/>
      <c r="DQ18" s="611" t="s">
        <v>132</v>
      </c>
      <c r="DR18" s="606"/>
      <c r="DS18" s="606"/>
      <c r="DT18" s="606"/>
      <c r="DU18" s="606"/>
      <c r="DV18" s="606"/>
      <c r="DW18" s="606"/>
      <c r="DX18" s="606"/>
      <c r="DY18" s="606"/>
      <c r="DZ18" s="606"/>
      <c r="EA18" s="606"/>
      <c r="EB18" s="606"/>
      <c r="EC18" s="646"/>
    </row>
    <row r="19" spans="2:133" ht="11.25" customHeight="1">
      <c r="B19" s="600" t="s">
        <v>265</v>
      </c>
      <c r="C19" s="601"/>
      <c r="D19" s="601"/>
      <c r="E19" s="601"/>
      <c r="F19" s="601"/>
      <c r="G19" s="601"/>
      <c r="H19" s="601"/>
      <c r="I19" s="601"/>
      <c r="J19" s="601"/>
      <c r="K19" s="601"/>
      <c r="L19" s="601"/>
      <c r="M19" s="601"/>
      <c r="N19" s="601"/>
      <c r="O19" s="601"/>
      <c r="P19" s="601"/>
      <c r="Q19" s="602"/>
      <c r="R19" s="603">
        <v>8124890</v>
      </c>
      <c r="S19" s="606"/>
      <c r="T19" s="606"/>
      <c r="U19" s="606"/>
      <c r="V19" s="606"/>
      <c r="W19" s="606"/>
      <c r="X19" s="606"/>
      <c r="Y19" s="607"/>
      <c r="Z19" s="665">
        <v>15.7</v>
      </c>
      <c r="AA19" s="665"/>
      <c r="AB19" s="665"/>
      <c r="AC19" s="665"/>
      <c r="AD19" s="666">
        <v>8124890</v>
      </c>
      <c r="AE19" s="666"/>
      <c r="AF19" s="666"/>
      <c r="AG19" s="666"/>
      <c r="AH19" s="666"/>
      <c r="AI19" s="666"/>
      <c r="AJ19" s="666"/>
      <c r="AK19" s="666"/>
      <c r="AL19" s="608">
        <v>30.9</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v>871275</v>
      </c>
      <c r="BH19" s="606"/>
      <c r="BI19" s="606"/>
      <c r="BJ19" s="606"/>
      <c r="BK19" s="606"/>
      <c r="BL19" s="606"/>
      <c r="BM19" s="606"/>
      <c r="BN19" s="607"/>
      <c r="BO19" s="665">
        <v>5.4</v>
      </c>
      <c r="BP19" s="665"/>
      <c r="BQ19" s="665"/>
      <c r="BR19" s="665"/>
      <c r="BS19" s="611" t="s">
        <v>133</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133</v>
      </c>
      <c r="CS19" s="606"/>
      <c r="CT19" s="606"/>
      <c r="CU19" s="606"/>
      <c r="CV19" s="606"/>
      <c r="CW19" s="606"/>
      <c r="CX19" s="606"/>
      <c r="CY19" s="607"/>
      <c r="CZ19" s="665" t="s">
        <v>133</v>
      </c>
      <c r="DA19" s="665"/>
      <c r="DB19" s="665"/>
      <c r="DC19" s="665"/>
      <c r="DD19" s="611" t="s">
        <v>238</v>
      </c>
      <c r="DE19" s="606"/>
      <c r="DF19" s="606"/>
      <c r="DG19" s="606"/>
      <c r="DH19" s="606"/>
      <c r="DI19" s="606"/>
      <c r="DJ19" s="606"/>
      <c r="DK19" s="606"/>
      <c r="DL19" s="606"/>
      <c r="DM19" s="606"/>
      <c r="DN19" s="606"/>
      <c r="DO19" s="606"/>
      <c r="DP19" s="607"/>
      <c r="DQ19" s="611" t="s">
        <v>133</v>
      </c>
      <c r="DR19" s="606"/>
      <c r="DS19" s="606"/>
      <c r="DT19" s="606"/>
      <c r="DU19" s="606"/>
      <c r="DV19" s="606"/>
      <c r="DW19" s="606"/>
      <c r="DX19" s="606"/>
      <c r="DY19" s="606"/>
      <c r="DZ19" s="606"/>
      <c r="EA19" s="606"/>
      <c r="EB19" s="606"/>
      <c r="EC19" s="646"/>
    </row>
    <row r="20" spans="2:133" ht="11.25" customHeight="1">
      <c r="B20" s="600" t="s">
        <v>268</v>
      </c>
      <c r="C20" s="601"/>
      <c r="D20" s="601"/>
      <c r="E20" s="601"/>
      <c r="F20" s="601"/>
      <c r="G20" s="601"/>
      <c r="H20" s="601"/>
      <c r="I20" s="601"/>
      <c r="J20" s="601"/>
      <c r="K20" s="601"/>
      <c r="L20" s="601"/>
      <c r="M20" s="601"/>
      <c r="N20" s="601"/>
      <c r="O20" s="601"/>
      <c r="P20" s="601"/>
      <c r="Q20" s="602"/>
      <c r="R20" s="603">
        <v>856137</v>
      </c>
      <c r="S20" s="606"/>
      <c r="T20" s="606"/>
      <c r="U20" s="606"/>
      <c r="V20" s="606"/>
      <c r="W20" s="606"/>
      <c r="X20" s="606"/>
      <c r="Y20" s="607"/>
      <c r="Z20" s="665">
        <v>1.7</v>
      </c>
      <c r="AA20" s="665"/>
      <c r="AB20" s="665"/>
      <c r="AC20" s="665"/>
      <c r="AD20" s="666" t="s">
        <v>133</v>
      </c>
      <c r="AE20" s="666"/>
      <c r="AF20" s="666"/>
      <c r="AG20" s="666"/>
      <c r="AH20" s="666"/>
      <c r="AI20" s="666"/>
      <c r="AJ20" s="666"/>
      <c r="AK20" s="666"/>
      <c r="AL20" s="608" t="s">
        <v>133</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v>871275</v>
      </c>
      <c r="BH20" s="606"/>
      <c r="BI20" s="606"/>
      <c r="BJ20" s="606"/>
      <c r="BK20" s="606"/>
      <c r="BL20" s="606"/>
      <c r="BM20" s="606"/>
      <c r="BN20" s="607"/>
      <c r="BO20" s="665">
        <v>5.4</v>
      </c>
      <c r="BP20" s="665"/>
      <c r="BQ20" s="665"/>
      <c r="BR20" s="665"/>
      <c r="BS20" s="611" t="s">
        <v>133</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51055011</v>
      </c>
      <c r="CS20" s="606"/>
      <c r="CT20" s="606"/>
      <c r="CU20" s="606"/>
      <c r="CV20" s="606"/>
      <c r="CW20" s="606"/>
      <c r="CX20" s="606"/>
      <c r="CY20" s="607"/>
      <c r="CZ20" s="665">
        <v>100</v>
      </c>
      <c r="DA20" s="665"/>
      <c r="DB20" s="665"/>
      <c r="DC20" s="665"/>
      <c r="DD20" s="611">
        <v>10691388</v>
      </c>
      <c r="DE20" s="606"/>
      <c r="DF20" s="606"/>
      <c r="DG20" s="606"/>
      <c r="DH20" s="606"/>
      <c r="DI20" s="606"/>
      <c r="DJ20" s="606"/>
      <c r="DK20" s="606"/>
      <c r="DL20" s="606"/>
      <c r="DM20" s="606"/>
      <c r="DN20" s="606"/>
      <c r="DO20" s="606"/>
      <c r="DP20" s="607"/>
      <c r="DQ20" s="611">
        <v>31119595</v>
      </c>
      <c r="DR20" s="606"/>
      <c r="DS20" s="606"/>
      <c r="DT20" s="606"/>
      <c r="DU20" s="606"/>
      <c r="DV20" s="606"/>
      <c r="DW20" s="606"/>
      <c r="DX20" s="606"/>
      <c r="DY20" s="606"/>
      <c r="DZ20" s="606"/>
      <c r="EA20" s="606"/>
      <c r="EB20" s="606"/>
      <c r="EC20" s="646"/>
    </row>
    <row r="21" spans="2:133" ht="11.25" customHeight="1">
      <c r="B21" s="600" t="s">
        <v>271</v>
      </c>
      <c r="C21" s="601"/>
      <c r="D21" s="601"/>
      <c r="E21" s="601"/>
      <c r="F21" s="601"/>
      <c r="G21" s="601"/>
      <c r="H21" s="601"/>
      <c r="I21" s="601"/>
      <c r="J21" s="601"/>
      <c r="K21" s="601"/>
      <c r="L21" s="601"/>
      <c r="M21" s="601"/>
      <c r="N21" s="601"/>
      <c r="O21" s="601"/>
      <c r="P21" s="601"/>
      <c r="Q21" s="602"/>
      <c r="R21" s="603">
        <v>15</v>
      </c>
      <c r="S21" s="606"/>
      <c r="T21" s="606"/>
      <c r="U21" s="606"/>
      <c r="V21" s="606"/>
      <c r="W21" s="606"/>
      <c r="X21" s="606"/>
      <c r="Y21" s="607"/>
      <c r="Z21" s="665">
        <v>0</v>
      </c>
      <c r="AA21" s="665"/>
      <c r="AB21" s="665"/>
      <c r="AC21" s="665"/>
      <c r="AD21" s="666" t="s">
        <v>133</v>
      </c>
      <c r="AE21" s="666"/>
      <c r="AF21" s="666"/>
      <c r="AG21" s="666"/>
      <c r="AH21" s="666"/>
      <c r="AI21" s="666"/>
      <c r="AJ21" s="666"/>
      <c r="AK21" s="666"/>
      <c r="AL21" s="608" t="s">
        <v>133</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v>40837</v>
      </c>
      <c r="BH21" s="606"/>
      <c r="BI21" s="606"/>
      <c r="BJ21" s="606"/>
      <c r="BK21" s="606"/>
      <c r="BL21" s="606"/>
      <c r="BM21" s="606"/>
      <c r="BN21" s="607"/>
      <c r="BO21" s="665">
        <v>0.3</v>
      </c>
      <c r="BP21" s="665"/>
      <c r="BQ21" s="665"/>
      <c r="BR21" s="665"/>
      <c r="BS21" s="611" t="s">
        <v>133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273</v>
      </c>
      <c r="C22" s="601"/>
      <c r="D22" s="601"/>
      <c r="E22" s="601"/>
      <c r="F22" s="601"/>
      <c r="G22" s="601"/>
      <c r="H22" s="601"/>
      <c r="I22" s="601"/>
      <c r="J22" s="601"/>
      <c r="K22" s="601"/>
      <c r="L22" s="601"/>
      <c r="M22" s="601"/>
      <c r="N22" s="601"/>
      <c r="O22" s="601"/>
      <c r="P22" s="601"/>
      <c r="Q22" s="602"/>
      <c r="R22" s="603">
        <v>27814461</v>
      </c>
      <c r="S22" s="606"/>
      <c r="T22" s="606"/>
      <c r="U22" s="606"/>
      <c r="V22" s="606"/>
      <c r="W22" s="606"/>
      <c r="X22" s="606"/>
      <c r="Y22" s="607"/>
      <c r="Z22" s="665">
        <v>53.8</v>
      </c>
      <c r="AA22" s="665"/>
      <c r="AB22" s="665"/>
      <c r="AC22" s="665"/>
      <c r="AD22" s="666">
        <v>26127871</v>
      </c>
      <c r="AE22" s="666"/>
      <c r="AF22" s="666"/>
      <c r="AG22" s="666"/>
      <c r="AH22" s="666"/>
      <c r="AI22" s="666"/>
      <c r="AJ22" s="666"/>
      <c r="AK22" s="666"/>
      <c r="AL22" s="608">
        <v>99.4</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133</v>
      </c>
      <c r="BH22" s="606"/>
      <c r="BI22" s="606"/>
      <c r="BJ22" s="606"/>
      <c r="BK22" s="606"/>
      <c r="BL22" s="606"/>
      <c r="BM22" s="606"/>
      <c r="BN22" s="607"/>
      <c r="BO22" s="665" t="s">
        <v>133</v>
      </c>
      <c r="BP22" s="665"/>
      <c r="BQ22" s="665"/>
      <c r="BR22" s="665"/>
      <c r="BS22" s="611" t="s">
        <v>133</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276</v>
      </c>
      <c r="C23" s="601"/>
      <c r="D23" s="601"/>
      <c r="E23" s="601"/>
      <c r="F23" s="601"/>
      <c r="G23" s="601"/>
      <c r="H23" s="601"/>
      <c r="I23" s="601"/>
      <c r="J23" s="601"/>
      <c r="K23" s="601"/>
      <c r="L23" s="601"/>
      <c r="M23" s="601"/>
      <c r="N23" s="601"/>
      <c r="O23" s="601"/>
      <c r="P23" s="601"/>
      <c r="Q23" s="602"/>
      <c r="R23" s="603">
        <v>13932</v>
      </c>
      <c r="S23" s="606"/>
      <c r="T23" s="606"/>
      <c r="U23" s="606"/>
      <c r="V23" s="606"/>
      <c r="W23" s="606"/>
      <c r="X23" s="606"/>
      <c r="Y23" s="607"/>
      <c r="Z23" s="665">
        <v>0</v>
      </c>
      <c r="AA23" s="665"/>
      <c r="AB23" s="665"/>
      <c r="AC23" s="665"/>
      <c r="AD23" s="666">
        <v>13932</v>
      </c>
      <c r="AE23" s="666"/>
      <c r="AF23" s="666"/>
      <c r="AG23" s="666"/>
      <c r="AH23" s="666"/>
      <c r="AI23" s="666"/>
      <c r="AJ23" s="666"/>
      <c r="AK23" s="666"/>
      <c r="AL23" s="608">
        <v>0.1</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v>830438</v>
      </c>
      <c r="BH23" s="606"/>
      <c r="BI23" s="606"/>
      <c r="BJ23" s="606"/>
      <c r="BK23" s="606"/>
      <c r="BL23" s="606"/>
      <c r="BM23" s="606"/>
      <c r="BN23" s="607"/>
      <c r="BO23" s="665">
        <v>5.2</v>
      </c>
      <c r="BP23" s="665"/>
      <c r="BQ23" s="665"/>
      <c r="BR23" s="665"/>
      <c r="BS23" s="611" t="s">
        <v>133</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c r="B24" s="600" t="s">
        <v>283</v>
      </c>
      <c r="C24" s="601"/>
      <c r="D24" s="601"/>
      <c r="E24" s="601"/>
      <c r="F24" s="601"/>
      <c r="G24" s="601"/>
      <c r="H24" s="601"/>
      <c r="I24" s="601"/>
      <c r="J24" s="601"/>
      <c r="K24" s="601"/>
      <c r="L24" s="601"/>
      <c r="M24" s="601"/>
      <c r="N24" s="601"/>
      <c r="O24" s="601"/>
      <c r="P24" s="601"/>
      <c r="Q24" s="602"/>
      <c r="R24" s="603">
        <v>746709</v>
      </c>
      <c r="S24" s="606"/>
      <c r="T24" s="606"/>
      <c r="U24" s="606"/>
      <c r="V24" s="606"/>
      <c r="W24" s="606"/>
      <c r="X24" s="606"/>
      <c r="Y24" s="607"/>
      <c r="Z24" s="665">
        <v>1.4</v>
      </c>
      <c r="AA24" s="665"/>
      <c r="AB24" s="665"/>
      <c r="AC24" s="665"/>
      <c r="AD24" s="666" t="s">
        <v>133</v>
      </c>
      <c r="AE24" s="666"/>
      <c r="AF24" s="666"/>
      <c r="AG24" s="666"/>
      <c r="AH24" s="666"/>
      <c r="AI24" s="666"/>
      <c r="AJ24" s="666"/>
      <c r="AK24" s="666"/>
      <c r="AL24" s="608" t="s">
        <v>133</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133</v>
      </c>
      <c r="BH24" s="606"/>
      <c r="BI24" s="606"/>
      <c r="BJ24" s="606"/>
      <c r="BK24" s="606"/>
      <c r="BL24" s="606"/>
      <c r="BM24" s="606"/>
      <c r="BN24" s="607"/>
      <c r="BO24" s="665" t="s">
        <v>133</v>
      </c>
      <c r="BP24" s="665"/>
      <c r="BQ24" s="665"/>
      <c r="BR24" s="665"/>
      <c r="BS24" s="611" t="s">
        <v>132</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24879499</v>
      </c>
      <c r="CS24" s="669"/>
      <c r="CT24" s="669"/>
      <c r="CU24" s="669"/>
      <c r="CV24" s="669"/>
      <c r="CW24" s="669"/>
      <c r="CX24" s="669"/>
      <c r="CY24" s="715"/>
      <c r="CZ24" s="716">
        <v>48.7</v>
      </c>
      <c r="DA24" s="685"/>
      <c r="DB24" s="685"/>
      <c r="DC24" s="719"/>
      <c r="DD24" s="714">
        <v>17669060</v>
      </c>
      <c r="DE24" s="669"/>
      <c r="DF24" s="669"/>
      <c r="DG24" s="669"/>
      <c r="DH24" s="669"/>
      <c r="DI24" s="669"/>
      <c r="DJ24" s="669"/>
      <c r="DK24" s="715"/>
      <c r="DL24" s="714">
        <v>16100965</v>
      </c>
      <c r="DM24" s="669"/>
      <c r="DN24" s="669"/>
      <c r="DO24" s="669"/>
      <c r="DP24" s="669"/>
      <c r="DQ24" s="669"/>
      <c r="DR24" s="669"/>
      <c r="DS24" s="669"/>
      <c r="DT24" s="669"/>
      <c r="DU24" s="669"/>
      <c r="DV24" s="715"/>
      <c r="DW24" s="716">
        <v>57.6</v>
      </c>
      <c r="DX24" s="685"/>
      <c r="DY24" s="685"/>
      <c r="DZ24" s="685"/>
      <c r="EA24" s="685"/>
      <c r="EB24" s="685"/>
      <c r="EC24" s="717"/>
    </row>
    <row r="25" spans="2:133" ht="11.25" customHeight="1">
      <c r="B25" s="600" t="s">
        <v>286</v>
      </c>
      <c r="C25" s="601"/>
      <c r="D25" s="601"/>
      <c r="E25" s="601"/>
      <c r="F25" s="601"/>
      <c r="G25" s="601"/>
      <c r="H25" s="601"/>
      <c r="I25" s="601"/>
      <c r="J25" s="601"/>
      <c r="K25" s="601"/>
      <c r="L25" s="601"/>
      <c r="M25" s="601"/>
      <c r="N25" s="601"/>
      <c r="O25" s="601"/>
      <c r="P25" s="601"/>
      <c r="Q25" s="602"/>
      <c r="R25" s="603">
        <v>1702179</v>
      </c>
      <c r="S25" s="606"/>
      <c r="T25" s="606"/>
      <c r="U25" s="606"/>
      <c r="V25" s="606"/>
      <c r="W25" s="606"/>
      <c r="X25" s="606"/>
      <c r="Y25" s="607"/>
      <c r="Z25" s="665">
        <v>3.3</v>
      </c>
      <c r="AA25" s="665"/>
      <c r="AB25" s="665"/>
      <c r="AC25" s="665"/>
      <c r="AD25" s="666">
        <v>76132</v>
      </c>
      <c r="AE25" s="666"/>
      <c r="AF25" s="666"/>
      <c r="AG25" s="666"/>
      <c r="AH25" s="666"/>
      <c r="AI25" s="666"/>
      <c r="AJ25" s="666"/>
      <c r="AK25" s="666"/>
      <c r="AL25" s="608">
        <v>0.3</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238</v>
      </c>
      <c r="BH25" s="606"/>
      <c r="BI25" s="606"/>
      <c r="BJ25" s="606"/>
      <c r="BK25" s="606"/>
      <c r="BL25" s="606"/>
      <c r="BM25" s="606"/>
      <c r="BN25" s="607"/>
      <c r="BO25" s="665" t="s">
        <v>133</v>
      </c>
      <c r="BP25" s="665"/>
      <c r="BQ25" s="665"/>
      <c r="BR25" s="665"/>
      <c r="BS25" s="611" t="s">
        <v>133</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8932951</v>
      </c>
      <c r="CS25" s="604"/>
      <c r="CT25" s="604"/>
      <c r="CU25" s="604"/>
      <c r="CV25" s="604"/>
      <c r="CW25" s="604"/>
      <c r="CX25" s="604"/>
      <c r="CY25" s="605"/>
      <c r="CZ25" s="608">
        <v>17.5</v>
      </c>
      <c r="DA25" s="637"/>
      <c r="DB25" s="637"/>
      <c r="DC25" s="638"/>
      <c r="DD25" s="611">
        <v>7855412</v>
      </c>
      <c r="DE25" s="604"/>
      <c r="DF25" s="604"/>
      <c r="DG25" s="604"/>
      <c r="DH25" s="604"/>
      <c r="DI25" s="604"/>
      <c r="DJ25" s="604"/>
      <c r="DK25" s="605"/>
      <c r="DL25" s="611">
        <v>7417871</v>
      </c>
      <c r="DM25" s="604"/>
      <c r="DN25" s="604"/>
      <c r="DO25" s="604"/>
      <c r="DP25" s="604"/>
      <c r="DQ25" s="604"/>
      <c r="DR25" s="604"/>
      <c r="DS25" s="604"/>
      <c r="DT25" s="604"/>
      <c r="DU25" s="604"/>
      <c r="DV25" s="605"/>
      <c r="DW25" s="608">
        <v>26.5</v>
      </c>
      <c r="DX25" s="637"/>
      <c r="DY25" s="637"/>
      <c r="DZ25" s="637"/>
      <c r="EA25" s="637"/>
      <c r="EB25" s="637"/>
      <c r="EC25" s="639"/>
    </row>
    <row r="26" spans="2:133" ht="11.25" customHeight="1">
      <c r="B26" s="600" t="s">
        <v>289</v>
      </c>
      <c r="C26" s="601"/>
      <c r="D26" s="601"/>
      <c r="E26" s="601"/>
      <c r="F26" s="601"/>
      <c r="G26" s="601"/>
      <c r="H26" s="601"/>
      <c r="I26" s="601"/>
      <c r="J26" s="601"/>
      <c r="K26" s="601"/>
      <c r="L26" s="601"/>
      <c r="M26" s="601"/>
      <c r="N26" s="601"/>
      <c r="O26" s="601"/>
      <c r="P26" s="601"/>
      <c r="Q26" s="602"/>
      <c r="R26" s="603">
        <v>279836</v>
      </c>
      <c r="S26" s="606"/>
      <c r="T26" s="606"/>
      <c r="U26" s="606"/>
      <c r="V26" s="606"/>
      <c r="W26" s="606"/>
      <c r="X26" s="606"/>
      <c r="Y26" s="607"/>
      <c r="Z26" s="665">
        <v>0.5</v>
      </c>
      <c r="AA26" s="665"/>
      <c r="AB26" s="665"/>
      <c r="AC26" s="665"/>
      <c r="AD26" s="666" t="s">
        <v>133</v>
      </c>
      <c r="AE26" s="666"/>
      <c r="AF26" s="666"/>
      <c r="AG26" s="666"/>
      <c r="AH26" s="666"/>
      <c r="AI26" s="666"/>
      <c r="AJ26" s="666"/>
      <c r="AK26" s="666"/>
      <c r="AL26" s="608" t="s">
        <v>238</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133</v>
      </c>
      <c r="BH26" s="606"/>
      <c r="BI26" s="606"/>
      <c r="BJ26" s="606"/>
      <c r="BK26" s="606"/>
      <c r="BL26" s="606"/>
      <c r="BM26" s="606"/>
      <c r="BN26" s="607"/>
      <c r="BO26" s="665" t="s">
        <v>133</v>
      </c>
      <c r="BP26" s="665"/>
      <c r="BQ26" s="665"/>
      <c r="BR26" s="665"/>
      <c r="BS26" s="611" t="s">
        <v>133</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5828676</v>
      </c>
      <c r="CS26" s="606"/>
      <c r="CT26" s="606"/>
      <c r="CU26" s="606"/>
      <c r="CV26" s="606"/>
      <c r="CW26" s="606"/>
      <c r="CX26" s="606"/>
      <c r="CY26" s="607"/>
      <c r="CZ26" s="608">
        <v>11.4</v>
      </c>
      <c r="DA26" s="637"/>
      <c r="DB26" s="637"/>
      <c r="DC26" s="638"/>
      <c r="DD26" s="611">
        <v>4957088</v>
      </c>
      <c r="DE26" s="606"/>
      <c r="DF26" s="606"/>
      <c r="DG26" s="606"/>
      <c r="DH26" s="606"/>
      <c r="DI26" s="606"/>
      <c r="DJ26" s="606"/>
      <c r="DK26" s="607"/>
      <c r="DL26" s="611" t="s">
        <v>133</v>
      </c>
      <c r="DM26" s="606"/>
      <c r="DN26" s="606"/>
      <c r="DO26" s="606"/>
      <c r="DP26" s="606"/>
      <c r="DQ26" s="606"/>
      <c r="DR26" s="606"/>
      <c r="DS26" s="606"/>
      <c r="DT26" s="606"/>
      <c r="DU26" s="606"/>
      <c r="DV26" s="607"/>
      <c r="DW26" s="608" t="s">
        <v>133</v>
      </c>
      <c r="DX26" s="637"/>
      <c r="DY26" s="637"/>
      <c r="DZ26" s="637"/>
      <c r="EA26" s="637"/>
      <c r="EB26" s="637"/>
      <c r="EC26" s="639"/>
    </row>
    <row r="27" spans="2:133" ht="11.25" customHeight="1">
      <c r="B27" s="600" t="s">
        <v>292</v>
      </c>
      <c r="C27" s="601"/>
      <c r="D27" s="601"/>
      <c r="E27" s="601"/>
      <c r="F27" s="601"/>
      <c r="G27" s="601"/>
      <c r="H27" s="601"/>
      <c r="I27" s="601"/>
      <c r="J27" s="601"/>
      <c r="K27" s="601"/>
      <c r="L27" s="601"/>
      <c r="M27" s="601"/>
      <c r="N27" s="601"/>
      <c r="O27" s="601"/>
      <c r="P27" s="601"/>
      <c r="Q27" s="602"/>
      <c r="R27" s="603">
        <v>7343837</v>
      </c>
      <c r="S27" s="606"/>
      <c r="T27" s="606"/>
      <c r="U27" s="606"/>
      <c r="V27" s="606"/>
      <c r="W27" s="606"/>
      <c r="X27" s="606"/>
      <c r="Y27" s="607"/>
      <c r="Z27" s="665">
        <v>14.2</v>
      </c>
      <c r="AA27" s="665"/>
      <c r="AB27" s="665"/>
      <c r="AC27" s="665"/>
      <c r="AD27" s="666" t="s">
        <v>132</v>
      </c>
      <c r="AE27" s="666"/>
      <c r="AF27" s="666"/>
      <c r="AG27" s="666"/>
      <c r="AH27" s="666"/>
      <c r="AI27" s="666"/>
      <c r="AJ27" s="666"/>
      <c r="AK27" s="666"/>
      <c r="AL27" s="608" t="s">
        <v>133</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16087577</v>
      </c>
      <c r="BH27" s="606"/>
      <c r="BI27" s="606"/>
      <c r="BJ27" s="606"/>
      <c r="BK27" s="606"/>
      <c r="BL27" s="606"/>
      <c r="BM27" s="606"/>
      <c r="BN27" s="607"/>
      <c r="BO27" s="665">
        <v>100</v>
      </c>
      <c r="BP27" s="665"/>
      <c r="BQ27" s="665"/>
      <c r="BR27" s="665"/>
      <c r="BS27" s="611">
        <v>133904</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8963432</v>
      </c>
      <c r="CS27" s="604"/>
      <c r="CT27" s="604"/>
      <c r="CU27" s="604"/>
      <c r="CV27" s="604"/>
      <c r="CW27" s="604"/>
      <c r="CX27" s="604"/>
      <c r="CY27" s="605"/>
      <c r="CZ27" s="608">
        <v>17.600000000000001</v>
      </c>
      <c r="DA27" s="637"/>
      <c r="DB27" s="637"/>
      <c r="DC27" s="638"/>
      <c r="DD27" s="611">
        <v>3121969</v>
      </c>
      <c r="DE27" s="604"/>
      <c r="DF27" s="604"/>
      <c r="DG27" s="604"/>
      <c r="DH27" s="604"/>
      <c r="DI27" s="604"/>
      <c r="DJ27" s="604"/>
      <c r="DK27" s="605"/>
      <c r="DL27" s="611">
        <v>3117220</v>
      </c>
      <c r="DM27" s="604"/>
      <c r="DN27" s="604"/>
      <c r="DO27" s="604"/>
      <c r="DP27" s="604"/>
      <c r="DQ27" s="604"/>
      <c r="DR27" s="604"/>
      <c r="DS27" s="604"/>
      <c r="DT27" s="604"/>
      <c r="DU27" s="604"/>
      <c r="DV27" s="605"/>
      <c r="DW27" s="608">
        <v>11.2</v>
      </c>
      <c r="DX27" s="637"/>
      <c r="DY27" s="637"/>
      <c r="DZ27" s="637"/>
      <c r="EA27" s="637"/>
      <c r="EB27" s="637"/>
      <c r="EC27" s="639"/>
    </row>
    <row r="28" spans="2:133" ht="11.25" customHeight="1">
      <c r="B28" s="708" t="s">
        <v>295</v>
      </c>
      <c r="C28" s="709"/>
      <c r="D28" s="709"/>
      <c r="E28" s="709"/>
      <c r="F28" s="709"/>
      <c r="G28" s="709"/>
      <c r="H28" s="709"/>
      <c r="I28" s="709"/>
      <c r="J28" s="709"/>
      <c r="K28" s="709"/>
      <c r="L28" s="709"/>
      <c r="M28" s="709"/>
      <c r="N28" s="709"/>
      <c r="O28" s="709"/>
      <c r="P28" s="709"/>
      <c r="Q28" s="710"/>
      <c r="R28" s="603" t="s">
        <v>238</v>
      </c>
      <c r="S28" s="606"/>
      <c r="T28" s="606"/>
      <c r="U28" s="606"/>
      <c r="V28" s="606"/>
      <c r="W28" s="606"/>
      <c r="X28" s="606"/>
      <c r="Y28" s="607"/>
      <c r="Z28" s="665" t="s">
        <v>133</v>
      </c>
      <c r="AA28" s="665"/>
      <c r="AB28" s="665"/>
      <c r="AC28" s="665"/>
      <c r="AD28" s="666" t="s">
        <v>133</v>
      </c>
      <c r="AE28" s="666"/>
      <c r="AF28" s="666"/>
      <c r="AG28" s="666"/>
      <c r="AH28" s="666"/>
      <c r="AI28" s="666"/>
      <c r="AJ28" s="666"/>
      <c r="AK28" s="666"/>
      <c r="AL28" s="608" t="s">
        <v>133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6983116</v>
      </c>
      <c r="CS28" s="606"/>
      <c r="CT28" s="606"/>
      <c r="CU28" s="606"/>
      <c r="CV28" s="606"/>
      <c r="CW28" s="606"/>
      <c r="CX28" s="606"/>
      <c r="CY28" s="607"/>
      <c r="CZ28" s="608">
        <v>13.7</v>
      </c>
      <c r="DA28" s="637"/>
      <c r="DB28" s="637"/>
      <c r="DC28" s="638"/>
      <c r="DD28" s="611">
        <v>6691679</v>
      </c>
      <c r="DE28" s="606"/>
      <c r="DF28" s="606"/>
      <c r="DG28" s="606"/>
      <c r="DH28" s="606"/>
      <c r="DI28" s="606"/>
      <c r="DJ28" s="606"/>
      <c r="DK28" s="607"/>
      <c r="DL28" s="611">
        <v>5565874</v>
      </c>
      <c r="DM28" s="606"/>
      <c r="DN28" s="606"/>
      <c r="DO28" s="606"/>
      <c r="DP28" s="606"/>
      <c r="DQ28" s="606"/>
      <c r="DR28" s="606"/>
      <c r="DS28" s="606"/>
      <c r="DT28" s="606"/>
      <c r="DU28" s="606"/>
      <c r="DV28" s="607"/>
      <c r="DW28" s="608">
        <v>19.899999999999999</v>
      </c>
      <c r="DX28" s="637"/>
      <c r="DY28" s="637"/>
      <c r="DZ28" s="637"/>
      <c r="EA28" s="637"/>
      <c r="EB28" s="637"/>
      <c r="EC28" s="639"/>
    </row>
    <row r="29" spans="2:133" ht="11.25" customHeight="1">
      <c r="B29" s="600" t="s">
        <v>297</v>
      </c>
      <c r="C29" s="601"/>
      <c r="D29" s="601"/>
      <c r="E29" s="601"/>
      <c r="F29" s="601"/>
      <c r="G29" s="601"/>
      <c r="H29" s="601"/>
      <c r="I29" s="601"/>
      <c r="J29" s="601"/>
      <c r="K29" s="601"/>
      <c r="L29" s="601"/>
      <c r="M29" s="601"/>
      <c r="N29" s="601"/>
      <c r="O29" s="601"/>
      <c r="P29" s="601"/>
      <c r="Q29" s="602"/>
      <c r="R29" s="603">
        <v>2920403</v>
      </c>
      <c r="S29" s="606"/>
      <c r="T29" s="606"/>
      <c r="U29" s="606"/>
      <c r="V29" s="606"/>
      <c r="W29" s="606"/>
      <c r="X29" s="606"/>
      <c r="Y29" s="607"/>
      <c r="Z29" s="665">
        <v>5.6</v>
      </c>
      <c r="AA29" s="665"/>
      <c r="AB29" s="665"/>
      <c r="AC29" s="665"/>
      <c r="AD29" s="666" t="s">
        <v>133</v>
      </c>
      <c r="AE29" s="666"/>
      <c r="AF29" s="666"/>
      <c r="AG29" s="666"/>
      <c r="AH29" s="666"/>
      <c r="AI29" s="666"/>
      <c r="AJ29" s="666"/>
      <c r="AK29" s="666"/>
      <c r="AL29" s="608" t="s">
        <v>133</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63</v>
      </c>
      <c r="CG29" s="644"/>
      <c r="CH29" s="644"/>
      <c r="CI29" s="644"/>
      <c r="CJ29" s="644"/>
      <c r="CK29" s="644"/>
      <c r="CL29" s="644"/>
      <c r="CM29" s="644"/>
      <c r="CN29" s="644"/>
      <c r="CO29" s="644"/>
      <c r="CP29" s="644"/>
      <c r="CQ29" s="645"/>
      <c r="CR29" s="603">
        <v>6981655</v>
      </c>
      <c r="CS29" s="604"/>
      <c r="CT29" s="604"/>
      <c r="CU29" s="604"/>
      <c r="CV29" s="604"/>
      <c r="CW29" s="604"/>
      <c r="CX29" s="604"/>
      <c r="CY29" s="605"/>
      <c r="CZ29" s="608">
        <v>13.7</v>
      </c>
      <c r="DA29" s="637"/>
      <c r="DB29" s="637"/>
      <c r="DC29" s="638"/>
      <c r="DD29" s="611">
        <v>6690218</v>
      </c>
      <c r="DE29" s="604"/>
      <c r="DF29" s="604"/>
      <c r="DG29" s="604"/>
      <c r="DH29" s="604"/>
      <c r="DI29" s="604"/>
      <c r="DJ29" s="604"/>
      <c r="DK29" s="605"/>
      <c r="DL29" s="611">
        <v>5564413</v>
      </c>
      <c r="DM29" s="604"/>
      <c r="DN29" s="604"/>
      <c r="DO29" s="604"/>
      <c r="DP29" s="604"/>
      <c r="DQ29" s="604"/>
      <c r="DR29" s="604"/>
      <c r="DS29" s="604"/>
      <c r="DT29" s="604"/>
      <c r="DU29" s="604"/>
      <c r="DV29" s="605"/>
      <c r="DW29" s="608">
        <v>19.899999999999999</v>
      </c>
      <c r="DX29" s="637"/>
      <c r="DY29" s="637"/>
      <c r="DZ29" s="637"/>
      <c r="EA29" s="637"/>
      <c r="EB29" s="637"/>
      <c r="EC29" s="639"/>
    </row>
    <row r="30" spans="2:133" ht="11.25" customHeight="1">
      <c r="B30" s="600" t="s">
        <v>301</v>
      </c>
      <c r="C30" s="601"/>
      <c r="D30" s="601"/>
      <c r="E30" s="601"/>
      <c r="F30" s="601"/>
      <c r="G30" s="601"/>
      <c r="H30" s="601"/>
      <c r="I30" s="601"/>
      <c r="J30" s="601"/>
      <c r="K30" s="601"/>
      <c r="L30" s="601"/>
      <c r="M30" s="601"/>
      <c r="N30" s="601"/>
      <c r="O30" s="601"/>
      <c r="P30" s="601"/>
      <c r="Q30" s="602"/>
      <c r="R30" s="603">
        <v>527212</v>
      </c>
      <c r="S30" s="606"/>
      <c r="T30" s="606"/>
      <c r="U30" s="606"/>
      <c r="V30" s="606"/>
      <c r="W30" s="606"/>
      <c r="X30" s="606"/>
      <c r="Y30" s="607"/>
      <c r="Z30" s="665">
        <v>1</v>
      </c>
      <c r="AA30" s="665"/>
      <c r="AB30" s="665"/>
      <c r="AC30" s="665"/>
      <c r="AD30" s="666">
        <v>43916</v>
      </c>
      <c r="AE30" s="666"/>
      <c r="AF30" s="666"/>
      <c r="AG30" s="666"/>
      <c r="AH30" s="666"/>
      <c r="AI30" s="666"/>
      <c r="AJ30" s="666"/>
      <c r="AK30" s="666"/>
      <c r="AL30" s="608">
        <v>0.2</v>
      </c>
      <c r="AM30" s="609"/>
      <c r="AN30" s="609"/>
      <c r="AO30" s="667"/>
      <c r="AP30" s="693" t="s">
        <v>302</v>
      </c>
      <c r="AQ30" s="694"/>
      <c r="AR30" s="694"/>
      <c r="AS30" s="694"/>
      <c r="AT30" s="699" t="s">
        <v>303</v>
      </c>
      <c r="AU30" s="210"/>
      <c r="AV30" s="210"/>
      <c r="AW30" s="210"/>
      <c r="AX30" s="702" t="s">
        <v>180</v>
      </c>
      <c r="AY30" s="703"/>
      <c r="AZ30" s="703"/>
      <c r="BA30" s="703"/>
      <c r="BB30" s="703"/>
      <c r="BC30" s="703"/>
      <c r="BD30" s="703"/>
      <c r="BE30" s="703"/>
      <c r="BF30" s="704"/>
      <c r="BG30" s="683">
        <v>99.5</v>
      </c>
      <c r="BH30" s="684"/>
      <c r="BI30" s="684"/>
      <c r="BJ30" s="684"/>
      <c r="BK30" s="684"/>
      <c r="BL30" s="684"/>
      <c r="BM30" s="685">
        <v>98.4</v>
      </c>
      <c r="BN30" s="684"/>
      <c r="BO30" s="684"/>
      <c r="BP30" s="684"/>
      <c r="BQ30" s="686"/>
      <c r="BR30" s="683">
        <v>99.4</v>
      </c>
      <c r="BS30" s="684"/>
      <c r="BT30" s="684"/>
      <c r="BU30" s="684"/>
      <c r="BV30" s="684"/>
      <c r="BW30" s="684"/>
      <c r="BX30" s="685">
        <v>98.1</v>
      </c>
      <c r="BY30" s="684"/>
      <c r="BZ30" s="684"/>
      <c r="CA30" s="684"/>
      <c r="CB30" s="686"/>
      <c r="CD30" s="689"/>
      <c r="CE30" s="690"/>
      <c r="CF30" s="647" t="s">
        <v>304</v>
      </c>
      <c r="CG30" s="644"/>
      <c r="CH30" s="644"/>
      <c r="CI30" s="644"/>
      <c r="CJ30" s="644"/>
      <c r="CK30" s="644"/>
      <c r="CL30" s="644"/>
      <c r="CM30" s="644"/>
      <c r="CN30" s="644"/>
      <c r="CO30" s="644"/>
      <c r="CP30" s="644"/>
      <c r="CQ30" s="645"/>
      <c r="CR30" s="603">
        <v>6540913</v>
      </c>
      <c r="CS30" s="606"/>
      <c r="CT30" s="606"/>
      <c r="CU30" s="606"/>
      <c r="CV30" s="606"/>
      <c r="CW30" s="606"/>
      <c r="CX30" s="606"/>
      <c r="CY30" s="607"/>
      <c r="CZ30" s="608">
        <v>12.8</v>
      </c>
      <c r="DA30" s="637"/>
      <c r="DB30" s="637"/>
      <c r="DC30" s="638"/>
      <c r="DD30" s="611">
        <v>6255584</v>
      </c>
      <c r="DE30" s="606"/>
      <c r="DF30" s="606"/>
      <c r="DG30" s="606"/>
      <c r="DH30" s="606"/>
      <c r="DI30" s="606"/>
      <c r="DJ30" s="606"/>
      <c r="DK30" s="607"/>
      <c r="DL30" s="611">
        <v>5132554</v>
      </c>
      <c r="DM30" s="606"/>
      <c r="DN30" s="606"/>
      <c r="DO30" s="606"/>
      <c r="DP30" s="606"/>
      <c r="DQ30" s="606"/>
      <c r="DR30" s="606"/>
      <c r="DS30" s="606"/>
      <c r="DT30" s="606"/>
      <c r="DU30" s="606"/>
      <c r="DV30" s="607"/>
      <c r="DW30" s="608">
        <v>18.399999999999999</v>
      </c>
      <c r="DX30" s="637"/>
      <c r="DY30" s="637"/>
      <c r="DZ30" s="637"/>
      <c r="EA30" s="637"/>
      <c r="EB30" s="637"/>
      <c r="EC30" s="639"/>
    </row>
    <row r="31" spans="2:133" ht="11.25" customHeight="1">
      <c r="B31" s="600" t="s">
        <v>305</v>
      </c>
      <c r="C31" s="601"/>
      <c r="D31" s="601"/>
      <c r="E31" s="601"/>
      <c r="F31" s="601"/>
      <c r="G31" s="601"/>
      <c r="H31" s="601"/>
      <c r="I31" s="601"/>
      <c r="J31" s="601"/>
      <c r="K31" s="601"/>
      <c r="L31" s="601"/>
      <c r="M31" s="601"/>
      <c r="N31" s="601"/>
      <c r="O31" s="601"/>
      <c r="P31" s="601"/>
      <c r="Q31" s="602"/>
      <c r="R31" s="603">
        <v>28792</v>
      </c>
      <c r="S31" s="606"/>
      <c r="T31" s="606"/>
      <c r="U31" s="606"/>
      <c r="V31" s="606"/>
      <c r="W31" s="606"/>
      <c r="X31" s="606"/>
      <c r="Y31" s="607"/>
      <c r="Z31" s="665">
        <v>0.1</v>
      </c>
      <c r="AA31" s="665"/>
      <c r="AB31" s="665"/>
      <c r="AC31" s="665"/>
      <c r="AD31" s="666" t="s">
        <v>133</v>
      </c>
      <c r="AE31" s="666"/>
      <c r="AF31" s="666"/>
      <c r="AG31" s="666"/>
      <c r="AH31" s="666"/>
      <c r="AI31" s="666"/>
      <c r="AJ31" s="666"/>
      <c r="AK31" s="666"/>
      <c r="AL31" s="608" t="s">
        <v>133</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99.4</v>
      </c>
      <c r="BH31" s="604"/>
      <c r="BI31" s="604"/>
      <c r="BJ31" s="604"/>
      <c r="BK31" s="604"/>
      <c r="BL31" s="604"/>
      <c r="BM31" s="609">
        <v>98.4</v>
      </c>
      <c r="BN31" s="682"/>
      <c r="BO31" s="682"/>
      <c r="BP31" s="682"/>
      <c r="BQ31" s="643"/>
      <c r="BR31" s="681">
        <v>99.3</v>
      </c>
      <c r="BS31" s="604"/>
      <c r="BT31" s="604"/>
      <c r="BU31" s="604"/>
      <c r="BV31" s="604"/>
      <c r="BW31" s="604"/>
      <c r="BX31" s="609">
        <v>98.1</v>
      </c>
      <c r="BY31" s="682"/>
      <c r="BZ31" s="682"/>
      <c r="CA31" s="682"/>
      <c r="CB31" s="643"/>
      <c r="CD31" s="689"/>
      <c r="CE31" s="690"/>
      <c r="CF31" s="647" t="s">
        <v>308</v>
      </c>
      <c r="CG31" s="644"/>
      <c r="CH31" s="644"/>
      <c r="CI31" s="644"/>
      <c r="CJ31" s="644"/>
      <c r="CK31" s="644"/>
      <c r="CL31" s="644"/>
      <c r="CM31" s="644"/>
      <c r="CN31" s="644"/>
      <c r="CO31" s="644"/>
      <c r="CP31" s="644"/>
      <c r="CQ31" s="645"/>
      <c r="CR31" s="603">
        <v>440742</v>
      </c>
      <c r="CS31" s="604"/>
      <c r="CT31" s="604"/>
      <c r="CU31" s="604"/>
      <c r="CV31" s="604"/>
      <c r="CW31" s="604"/>
      <c r="CX31" s="604"/>
      <c r="CY31" s="605"/>
      <c r="CZ31" s="608">
        <v>0.9</v>
      </c>
      <c r="DA31" s="637"/>
      <c r="DB31" s="637"/>
      <c r="DC31" s="638"/>
      <c r="DD31" s="611">
        <v>434634</v>
      </c>
      <c r="DE31" s="604"/>
      <c r="DF31" s="604"/>
      <c r="DG31" s="604"/>
      <c r="DH31" s="604"/>
      <c r="DI31" s="604"/>
      <c r="DJ31" s="604"/>
      <c r="DK31" s="605"/>
      <c r="DL31" s="611">
        <v>431859</v>
      </c>
      <c r="DM31" s="604"/>
      <c r="DN31" s="604"/>
      <c r="DO31" s="604"/>
      <c r="DP31" s="604"/>
      <c r="DQ31" s="604"/>
      <c r="DR31" s="604"/>
      <c r="DS31" s="604"/>
      <c r="DT31" s="604"/>
      <c r="DU31" s="604"/>
      <c r="DV31" s="605"/>
      <c r="DW31" s="608">
        <v>1.5</v>
      </c>
      <c r="DX31" s="637"/>
      <c r="DY31" s="637"/>
      <c r="DZ31" s="637"/>
      <c r="EA31" s="637"/>
      <c r="EB31" s="637"/>
      <c r="EC31" s="639"/>
    </row>
    <row r="32" spans="2:133" ht="11.25" customHeight="1">
      <c r="B32" s="600" t="s">
        <v>309</v>
      </c>
      <c r="C32" s="601"/>
      <c r="D32" s="601"/>
      <c r="E32" s="601"/>
      <c r="F32" s="601"/>
      <c r="G32" s="601"/>
      <c r="H32" s="601"/>
      <c r="I32" s="601"/>
      <c r="J32" s="601"/>
      <c r="K32" s="601"/>
      <c r="L32" s="601"/>
      <c r="M32" s="601"/>
      <c r="N32" s="601"/>
      <c r="O32" s="601"/>
      <c r="P32" s="601"/>
      <c r="Q32" s="602"/>
      <c r="R32" s="603">
        <v>1630734</v>
      </c>
      <c r="S32" s="606"/>
      <c r="T32" s="606"/>
      <c r="U32" s="606"/>
      <c r="V32" s="606"/>
      <c r="W32" s="606"/>
      <c r="X32" s="606"/>
      <c r="Y32" s="607"/>
      <c r="Z32" s="665">
        <v>3.2</v>
      </c>
      <c r="AA32" s="665"/>
      <c r="AB32" s="665"/>
      <c r="AC32" s="665"/>
      <c r="AD32" s="666" t="s">
        <v>133</v>
      </c>
      <c r="AE32" s="666"/>
      <c r="AF32" s="666"/>
      <c r="AG32" s="666"/>
      <c r="AH32" s="666"/>
      <c r="AI32" s="666"/>
      <c r="AJ32" s="666"/>
      <c r="AK32" s="666"/>
      <c r="AL32" s="608" t="s">
        <v>132</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99.5</v>
      </c>
      <c r="BH32" s="619"/>
      <c r="BI32" s="619"/>
      <c r="BJ32" s="619"/>
      <c r="BK32" s="619"/>
      <c r="BL32" s="619"/>
      <c r="BM32" s="663">
        <v>98.3</v>
      </c>
      <c r="BN32" s="619"/>
      <c r="BO32" s="619"/>
      <c r="BP32" s="619"/>
      <c r="BQ32" s="656"/>
      <c r="BR32" s="680">
        <v>99.5</v>
      </c>
      <c r="BS32" s="619"/>
      <c r="BT32" s="619"/>
      <c r="BU32" s="619"/>
      <c r="BV32" s="619"/>
      <c r="BW32" s="619"/>
      <c r="BX32" s="663">
        <v>98</v>
      </c>
      <c r="BY32" s="619"/>
      <c r="BZ32" s="619"/>
      <c r="CA32" s="619"/>
      <c r="CB32" s="656"/>
      <c r="CD32" s="691"/>
      <c r="CE32" s="692"/>
      <c r="CF32" s="647" t="s">
        <v>311</v>
      </c>
      <c r="CG32" s="644"/>
      <c r="CH32" s="644"/>
      <c r="CI32" s="644"/>
      <c r="CJ32" s="644"/>
      <c r="CK32" s="644"/>
      <c r="CL32" s="644"/>
      <c r="CM32" s="644"/>
      <c r="CN32" s="644"/>
      <c r="CO32" s="644"/>
      <c r="CP32" s="644"/>
      <c r="CQ32" s="645"/>
      <c r="CR32" s="603">
        <v>1461</v>
      </c>
      <c r="CS32" s="606"/>
      <c r="CT32" s="606"/>
      <c r="CU32" s="606"/>
      <c r="CV32" s="606"/>
      <c r="CW32" s="606"/>
      <c r="CX32" s="606"/>
      <c r="CY32" s="607"/>
      <c r="CZ32" s="608">
        <v>0</v>
      </c>
      <c r="DA32" s="637"/>
      <c r="DB32" s="637"/>
      <c r="DC32" s="638"/>
      <c r="DD32" s="611">
        <v>1461</v>
      </c>
      <c r="DE32" s="606"/>
      <c r="DF32" s="606"/>
      <c r="DG32" s="606"/>
      <c r="DH32" s="606"/>
      <c r="DI32" s="606"/>
      <c r="DJ32" s="606"/>
      <c r="DK32" s="607"/>
      <c r="DL32" s="611">
        <v>1461</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312</v>
      </c>
      <c r="C33" s="601"/>
      <c r="D33" s="601"/>
      <c r="E33" s="601"/>
      <c r="F33" s="601"/>
      <c r="G33" s="601"/>
      <c r="H33" s="601"/>
      <c r="I33" s="601"/>
      <c r="J33" s="601"/>
      <c r="K33" s="601"/>
      <c r="L33" s="601"/>
      <c r="M33" s="601"/>
      <c r="N33" s="601"/>
      <c r="O33" s="601"/>
      <c r="P33" s="601"/>
      <c r="Q33" s="602"/>
      <c r="R33" s="603">
        <v>312782</v>
      </c>
      <c r="S33" s="606"/>
      <c r="T33" s="606"/>
      <c r="U33" s="606"/>
      <c r="V33" s="606"/>
      <c r="W33" s="606"/>
      <c r="X33" s="606"/>
      <c r="Y33" s="607"/>
      <c r="Z33" s="665">
        <v>0.6</v>
      </c>
      <c r="AA33" s="665"/>
      <c r="AB33" s="665"/>
      <c r="AC33" s="665"/>
      <c r="AD33" s="666" t="s">
        <v>133</v>
      </c>
      <c r="AE33" s="666"/>
      <c r="AF33" s="666"/>
      <c r="AG33" s="666"/>
      <c r="AH33" s="666"/>
      <c r="AI33" s="666"/>
      <c r="AJ33" s="666"/>
      <c r="AK33" s="666"/>
      <c r="AL33" s="608" t="s">
        <v>133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15471940</v>
      </c>
      <c r="CS33" s="604"/>
      <c r="CT33" s="604"/>
      <c r="CU33" s="604"/>
      <c r="CV33" s="604"/>
      <c r="CW33" s="604"/>
      <c r="CX33" s="604"/>
      <c r="CY33" s="605"/>
      <c r="CZ33" s="608">
        <v>30.3</v>
      </c>
      <c r="DA33" s="637"/>
      <c r="DB33" s="637"/>
      <c r="DC33" s="638"/>
      <c r="DD33" s="611">
        <v>11925233</v>
      </c>
      <c r="DE33" s="604"/>
      <c r="DF33" s="604"/>
      <c r="DG33" s="604"/>
      <c r="DH33" s="604"/>
      <c r="DI33" s="604"/>
      <c r="DJ33" s="604"/>
      <c r="DK33" s="605"/>
      <c r="DL33" s="611">
        <v>10370530</v>
      </c>
      <c r="DM33" s="604"/>
      <c r="DN33" s="604"/>
      <c r="DO33" s="604"/>
      <c r="DP33" s="604"/>
      <c r="DQ33" s="604"/>
      <c r="DR33" s="604"/>
      <c r="DS33" s="604"/>
      <c r="DT33" s="604"/>
      <c r="DU33" s="604"/>
      <c r="DV33" s="605"/>
      <c r="DW33" s="608">
        <v>37.1</v>
      </c>
      <c r="DX33" s="637"/>
      <c r="DY33" s="637"/>
      <c r="DZ33" s="637"/>
      <c r="EA33" s="637"/>
      <c r="EB33" s="637"/>
      <c r="EC33" s="639"/>
    </row>
    <row r="34" spans="2:133" ht="11.25" customHeight="1">
      <c r="B34" s="600" t="s">
        <v>314</v>
      </c>
      <c r="C34" s="601"/>
      <c r="D34" s="601"/>
      <c r="E34" s="601"/>
      <c r="F34" s="601"/>
      <c r="G34" s="601"/>
      <c r="H34" s="601"/>
      <c r="I34" s="601"/>
      <c r="J34" s="601"/>
      <c r="K34" s="601"/>
      <c r="L34" s="601"/>
      <c r="M34" s="601"/>
      <c r="N34" s="601"/>
      <c r="O34" s="601"/>
      <c r="P34" s="601"/>
      <c r="Q34" s="602"/>
      <c r="R34" s="603">
        <v>1242952</v>
      </c>
      <c r="S34" s="606"/>
      <c r="T34" s="606"/>
      <c r="U34" s="606"/>
      <c r="V34" s="606"/>
      <c r="W34" s="606"/>
      <c r="X34" s="606"/>
      <c r="Y34" s="607"/>
      <c r="Z34" s="665">
        <v>2.4</v>
      </c>
      <c r="AA34" s="665"/>
      <c r="AB34" s="665"/>
      <c r="AC34" s="665"/>
      <c r="AD34" s="666">
        <v>11507</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7147258</v>
      </c>
      <c r="CS34" s="606"/>
      <c r="CT34" s="606"/>
      <c r="CU34" s="606"/>
      <c r="CV34" s="606"/>
      <c r="CW34" s="606"/>
      <c r="CX34" s="606"/>
      <c r="CY34" s="607"/>
      <c r="CZ34" s="608">
        <v>14</v>
      </c>
      <c r="DA34" s="637"/>
      <c r="DB34" s="637"/>
      <c r="DC34" s="638"/>
      <c r="DD34" s="611">
        <v>5326480</v>
      </c>
      <c r="DE34" s="606"/>
      <c r="DF34" s="606"/>
      <c r="DG34" s="606"/>
      <c r="DH34" s="606"/>
      <c r="DI34" s="606"/>
      <c r="DJ34" s="606"/>
      <c r="DK34" s="607"/>
      <c r="DL34" s="611">
        <v>4794689</v>
      </c>
      <c r="DM34" s="606"/>
      <c r="DN34" s="606"/>
      <c r="DO34" s="606"/>
      <c r="DP34" s="606"/>
      <c r="DQ34" s="606"/>
      <c r="DR34" s="606"/>
      <c r="DS34" s="606"/>
      <c r="DT34" s="606"/>
      <c r="DU34" s="606"/>
      <c r="DV34" s="607"/>
      <c r="DW34" s="608">
        <v>17.2</v>
      </c>
      <c r="DX34" s="637"/>
      <c r="DY34" s="637"/>
      <c r="DZ34" s="637"/>
      <c r="EA34" s="637"/>
      <c r="EB34" s="637"/>
      <c r="EC34" s="639"/>
    </row>
    <row r="35" spans="2:133" ht="11.25" customHeight="1">
      <c r="B35" s="600" t="s">
        <v>318</v>
      </c>
      <c r="C35" s="601"/>
      <c r="D35" s="601"/>
      <c r="E35" s="601"/>
      <c r="F35" s="601"/>
      <c r="G35" s="601"/>
      <c r="H35" s="601"/>
      <c r="I35" s="601"/>
      <c r="J35" s="601"/>
      <c r="K35" s="601"/>
      <c r="L35" s="601"/>
      <c r="M35" s="601"/>
      <c r="N35" s="601"/>
      <c r="O35" s="601"/>
      <c r="P35" s="601"/>
      <c r="Q35" s="602"/>
      <c r="R35" s="603">
        <v>7173429</v>
      </c>
      <c r="S35" s="606"/>
      <c r="T35" s="606"/>
      <c r="U35" s="606"/>
      <c r="V35" s="606"/>
      <c r="W35" s="606"/>
      <c r="X35" s="606"/>
      <c r="Y35" s="607"/>
      <c r="Z35" s="665">
        <v>13.9</v>
      </c>
      <c r="AA35" s="665"/>
      <c r="AB35" s="665"/>
      <c r="AC35" s="665"/>
      <c r="AD35" s="666" t="s">
        <v>133</v>
      </c>
      <c r="AE35" s="666"/>
      <c r="AF35" s="666"/>
      <c r="AG35" s="666"/>
      <c r="AH35" s="666"/>
      <c r="AI35" s="666"/>
      <c r="AJ35" s="666"/>
      <c r="AK35" s="666"/>
      <c r="AL35" s="608" t="s">
        <v>133</v>
      </c>
      <c r="AM35" s="609"/>
      <c r="AN35" s="609"/>
      <c r="AO35" s="667"/>
      <c r="AP35" s="214"/>
      <c r="AQ35" s="671" t="s">
        <v>319</v>
      </c>
      <c r="AR35" s="672"/>
      <c r="AS35" s="672"/>
      <c r="AT35" s="672"/>
      <c r="AU35" s="672"/>
      <c r="AV35" s="672"/>
      <c r="AW35" s="672"/>
      <c r="AX35" s="672"/>
      <c r="AY35" s="673"/>
      <c r="AZ35" s="668">
        <v>5334155</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479884</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498930</v>
      </c>
      <c r="CS35" s="604"/>
      <c r="CT35" s="604"/>
      <c r="CU35" s="604"/>
      <c r="CV35" s="604"/>
      <c r="CW35" s="604"/>
      <c r="CX35" s="604"/>
      <c r="CY35" s="605"/>
      <c r="CZ35" s="608">
        <v>1</v>
      </c>
      <c r="DA35" s="637"/>
      <c r="DB35" s="637"/>
      <c r="DC35" s="638"/>
      <c r="DD35" s="611">
        <v>375656</v>
      </c>
      <c r="DE35" s="604"/>
      <c r="DF35" s="604"/>
      <c r="DG35" s="604"/>
      <c r="DH35" s="604"/>
      <c r="DI35" s="604"/>
      <c r="DJ35" s="604"/>
      <c r="DK35" s="605"/>
      <c r="DL35" s="611">
        <v>315117</v>
      </c>
      <c r="DM35" s="604"/>
      <c r="DN35" s="604"/>
      <c r="DO35" s="604"/>
      <c r="DP35" s="604"/>
      <c r="DQ35" s="604"/>
      <c r="DR35" s="604"/>
      <c r="DS35" s="604"/>
      <c r="DT35" s="604"/>
      <c r="DU35" s="604"/>
      <c r="DV35" s="605"/>
      <c r="DW35" s="608">
        <v>1.1000000000000001</v>
      </c>
      <c r="DX35" s="637"/>
      <c r="DY35" s="637"/>
      <c r="DZ35" s="637"/>
      <c r="EA35" s="637"/>
      <c r="EB35" s="637"/>
      <c r="EC35" s="639"/>
    </row>
    <row r="36" spans="2:133" ht="11.25" customHeight="1">
      <c r="B36" s="600" t="s">
        <v>322</v>
      </c>
      <c r="C36" s="601"/>
      <c r="D36" s="601"/>
      <c r="E36" s="601"/>
      <c r="F36" s="601"/>
      <c r="G36" s="601"/>
      <c r="H36" s="601"/>
      <c r="I36" s="601"/>
      <c r="J36" s="601"/>
      <c r="K36" s="601"/>
      <c r="L36" s="601"/>
      <c r="M36" s="601"/>
      <c r="N36" s="601"/>
      <c r="O36" s="601"/>
      <c r="P36" s="601"/>
      <c r="Q36" s="602"/>
      <c r="R36" s="603" t="s">
        <v>133</v>
      </c>
      <c r="S36" s="606"/>
      <c r="T36" s="606"/>
      <c r="U36" s="606"/>
      <c r="V36" s="606"/>
      <c r="W36" s="606"/>
      <c r="X36" s="606"/>
      <c r="Y36" s="607"/>
      <c r="Z36" s="665" t="s">
        <v>133</v>
      </c>
      <c r="AA36" s="665"/>
      <c r="AB36" s="665"/>
      <c r="AC36" s="665"/>
      <c r="AD36" s="666" t="s">
        <v>133</v>
      </c>
      <c r="AE36" s="666"/>
      <c r="AF36" s="666"/>
      <c r="AG36" s="666"/>
      <c r="AH36" s="666"/>
      <c r="AI36" s="666"/>
      <c r="AJ36" s="666"/>
      <c r="AK36" s="666"/>
      <c r="AL36" s="608" t="s">
        <v>133</v>
      </c>
      <c r="AM36" s="609"/>
      <c r="AN36" s="609"/>
      <c r="AO36" s="667"/>
      <c r="AQ36" s="640" t="s">
        <v>323</v>
      </c>
      <c r="AR36" s="641"/>
      <c r="AS36" s="641"/>
      <c r="AT36" s="641"/>
      <c r="AU36" s="641"/>
      <c r="AV36" s="641"/>
      <c r="AW36" s="641"/>
      <c r="AX36" s="641"/>
      <c r="AY36" s="642"/>
      <c r="AZ36" s="603">
        <v>1520115</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444693</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1798670</v>
      </c>
      <c r="CS36" s="606"/>
      <c r="CT36" s="606"/>
      <c r="CU36" s="606"/>
      <c r="CV36" s="606"/>
      <c r="CW36" s="606"/>
      <c r="CX36" s="606"/>
      <c r="CY36" s="607"/>
      <c r="CZ36" s="608">
        <v>3.5</v>
      </c>
      <c r="DA36" s="637"/>
      <c r="DB36" s="637"/>
      <c r="DC36" s="638"/>
      <c r="DD36" s="611">
        <v>1439184</v>
      </c>
      <c r="DE36" s="606"/>
      <c r="DF36" s="606"/>
      <c r="DG36" s="606"/>
      <c r="DH36" s="606"/>
      <c r="DI36" s="606"/>
      <c r="DJ36" s="606"/>
      <c r="DK36" s="607"/>
      <c r="DL36" s="611">
        <v>987938</v>
      </c>
      <c r="DM36" s="606"/>
      <c r="DN36" s="606"/>
      <c r="DO36" s="606"/>
      <c r="DP36" s="606"/>
      <c r="DQ36" s="606"/>
      <c r="DR36" s="606"/>
      <c r="DS36" s="606"/>
      <c r="DT36" s="606"/>
      <c r="DU36" s="606"/>
      <c r="DV36" s="607"/>
      <c r="DW36" s="608">
        <v>3.5</v>
      </c>
      <c r="DX36" s="637"/>
      <c r="DY36" s="637"/>
      <c r="DZ36" s="637"/>
      <c r="EA36" s="637"/>
      <c r="EB36" s="637"/>
      <c r="EC36" s="639"/>
    </row>
    <row r="37" spans="2:133" ht="11.25" customHeight="1">
      <c r="B37" s="600" t="s">
        <v>326</v>
      </c>
      <c r="C37" s="601"/>
      <c r="D37" s="601"/>
      <c r="E37" s="601"/>
      <c r="F37" s="601"/>
      <c r="G37" s="601"/>
      <c r="H37" s="601"/>
      <c r="I37" s="601"/>
      <c r="J37" s="601"/>
      <c r="K37" s="601"/>
      <c r="L37" s="601"/>
      <c r="M37" s="601"/>
      <c r="N37" s="601"/>
      <c r="O37" s="601"/>
      <c r="P37" s="601"/>
      <c r="Q37" s="602"/>
      <c r="R37" s="603">
        <v>1675129</v>
      </c>
      <c r="S37" s="606"/>
      <c r="T37" s="606"/>
      <c r="U37" s="606"/>
      <c r="V37" s="606"/>
      <c r="W37" s="606"/>
      <c r="X37" s="606"/>
      <c r="Y37" s="607"/>
      <c r="Z37" s="665">
        <v>3.2</v>
      </c>
      <c r="AA37" s="665"/>
      <c r="AB37" s="665"/>
      <c r="AC37" s="665"/>
      <c r="AD37" s="666" t="s">
        <v>133</v>
      </c>
      <c r="AE37" s="666"/>
      <c r="AF37" s="666"/>
      <c r="AG37" s="666"/>
      <c r="AH37" s="666"/>
      <c r="AI37" s="666"/>
      <c r="AJ37" s="666"/>
      <c r="AK37" s="666"/>
      <c r="AL37" s="608" t="s">
        <v>133</v>
      </c>
      <c r="AM37" s="609"/>
      <c r="AN37" s="609"/>
      <c r="AO37" s="667"/>
      <c r="AQ37" s="640" t="s">
        <v>327</v>
      </c>
      <c r="AR37" s="641"/>
      <c r="AS37" s="641"/>
      <c r="AT37" s="641"/>
      <c r="AU37" s="641"/>
      <c r="AV37" s="641"/>
      <c r="AW37" s="641"/>
      <c r="AX37" s="641"/>
      <c r="AY37" s="642"/>
      <c r="AZ37" s="603">
        <v>116845</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15936</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9167</v>
      </c>
      <c r="CS37" s="604"/>
      <c r="CT37" s="604"/>
      <c r="CU37" s="604"/>
      <c r="CV37" s="604"/>
      <c r="CW37" s="604"/>
      <c r="CX37" s="604"/>
      <c r="CY37" s="605"/>
      <c r="CZ37" s="608">
        <v>0</v>
      </c>
      <c r="DA37" s="637"/>
      <c r="DB37" s="637"/>
      <c r="DC37" s="638"/>
      <c r="DD37" s="611">
        <v>9167</v>
      </c>
      <c r="DE37" s="604"/>
      <c r="DF37" s="604"/>
      <c r="DG37" s="604"/>
      <c r="DH37" s="604"/>
      <c r="DI37" s="604"/>
      <c r="DJ37" s="604"/>
      <c r="DK37" s="605"/>
      <c r="DL37" s="611">
        <v>6676</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330</v>
      </c>
      <c r="C38" s="616"/>
      <c r="D38" s="616"/>
      <c r="E38" s="616"/>
      <c r="F38" s="616"/>
      <c r="G38" s="616"/>
      <c r="H38" s="616"/>
      <c r="I38" s="616"/>
      <c r="J38" s="616"/>
      <c r="K38" s="616"/>
      <c r="L38" s="616"/>
      <c r="M38" s="616"/>
      <c r="N38" s="616"/>
      <c r="O38" s="616"/>
      <c r="P38" s="616"/>
      <c r="Q38" s="617"/>
      <c r="R38" s="618">
        <v>51737258</v>
      </c>
      <c r="S38" s="655"/>
      <c r="T38" s="655"/>
      <c r="U38" s="655"/>
      <c r="V38" s="655"/>
      <c r="W38" s="655"/>
      <c r="X38" s="655"/>
      <c r="Y38" s="660"/>
      <c r="Z38" s="661">
        <v>100</v>
      </c>
      <c r="AA38" s="661"/>
      <c r="AB38" s="661"/>
      <c r="AC38" s="661"/>
      <c r="AD38" s="662">
        <v>26273358</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62725</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25436</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5217310</v>
      </c>
      <c r="CS38" s="606"/>
      <c r="CT38" s="606"/>
      <c r="CU38" s="606"/>
      <c r="CV38" s="606"/>
      <c r="CW38" s="606"/>
      <c r="CX38" s="606"/>
      <c r="CY38" s="607"/>
      <c r="CZ38" s="608">
        <v>10.199999999999999</v>
      </c>
      <c r="DA38" s="637"/>
      <c r="DB38" s="637"/>
      <c r="DC38" s="638"/>
      <c r="DD38" s="611">
        <v>4581972</v>
      </c>
      <c r="DE38" s="606"/>
      <c r="DF38" s="606"/>
      <c r="DG38" s="606"/>
      <c r="DH38" s="606"/>
      <c r="DI38" s="606"/>
      <c r="DJ38" s="606"/>
      <c r="DK38" s="607"/>
      <c r="DL38" s="611">
        <v>4272786</v>
      </c>
      <c r="DM38" s="606"/>
      <c r="DN38" s="606"/>
      <c r="DO38" s="606"/>
      <c r="DP38" s="606"/>
      <c r="DQ38" s="606"/>
      <c r="DR38" s="606"/>
      <c r="DS38" s="606"/>
      <c r="DT38" s="606"/>
      <c r="DU38" s="606"/>
      <c r="DV38" s="607"/>
      <c r="DW38" s="608">
        <v>15.3</v>
      </c>
      <c r="DX38" s="637"/>
      <c r="DY38" s="637"/>
      <c r="DZ38" s="637"/>
      <c r="EA38" s="637"/>
      <c r="EB38" s="637"/>
      <c r="EC38" s="639"/>
    </row>
    <row r="39" spans="2:133" ht="11.25" customHeight="1">
      <c r="AQ39" s="640" t="s">
        <v>334</v>
      </c>
      <c r="AR39" s="641"/>
      <c r="AS39" s="641"/>
      <c r="AT39" s="641"/>
      <c r="AU39" s="641"/>
      <c r="AV39" s="641"/>
      <c r="AW39" s="641"/>
      <c r="AX39" s="641"/>
      <c r="AY39" s="642"/>
      <c r="AZ39" s="603" t="s">
        <v>133</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102</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310532</v>
      </c>
      <c r="CS39" s="604"/>
      <c r="CT39" s="604"/>
      <c r="CU39" s="604"/>
      <c r="CV39" s="604"/>
      <c r="CW39" s="604"/>
      <c r="CX39" s="604"/>
      <c r="CY39" s="605"/>
      <c r="CZ39" s="608">
        <v>0.6</v>
      </c>
      <c r="DA39" s="637"/>
      <c r="DB39" s="637"/>
      <c r="DC39" s="638"/>
      <c r="DD39" s="611">
        <v>201941</v>
      </c>
      <c r="DE39" s="604"/>
      <c r="DF39" s="604"/>
      <c r="DG39" s="604"/>
      <c r="DH39" s="604"/>
      <c r="DI39" s="604"/>
      <c r="DJ39" s="604"/>
      <c r="DK39" s="605"/>
      <c r="DL39" s="611" t="s">
        <v>133</v>
      </c>
      <c r="DM39" s="604"/>
      <c r="DN39" s="604"/>
      <c r="DO39" s="604"/>
      <c r="DP39" s="604"/>
      <c r="DQ39" s="604"/>
      <c r="DR39" s="604"/>
      <c r="DS39" s="604"/>
      <c r="DT39" s="604"/>
      <c r="DU39" s="604"/>
      <c r="DV39" s="605"/>
      <c r="DW39" s="608" t="s">
        <v>133</v>
      </c>
      <c r="DX39" s="637"/>
      <c r="DY39" s="637"/>
      <c r="DZ39" s="637"/>
      <c r="EA39" s="637"/>
      <c r="EB39" s="637"/>
      <c r="EC39" s="639"/>
    </row>
    <row r="40" spans="2:133" ht="11.25" customHeight="1">
      <c r="AQ40" s="640" t="s">
        <v>338</v>
      </c>
      <c r="AR40" s="641"/>
      <c r="AS40" s="641"/>
      <c r="AT40" s="641"/>
      <c r="AU40" s="641"/>
      <c r="AV40" s="641"/>
      <c r="AW40" s="641"/>
      <c r="AX40" s="641"/>
      <c r="AY40" s="642"/>
      <c r="AZ40" s="603">
        <v>816973</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97</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499240</v>
      </c>
      <c r="CS40" s="606"/>
      <c r="CT40" s="606"/>
      <c r="CU40" s="606"/>
      <c r="CV40" s="606"/>
      <c r="CW40" s="606"/>
      <c r="CX40" s="606"/>
      <c r="CY40" s="607"/>
      <c r="CZ40" s="608">
        <v>1</v>
      </c>
      <c r="DA40" s="637"/>
      <c r="DB40" s="637"/>
      <c r="DC40" s="638"/>
      <c r="DD40" s="611" t="s">
        <v>133</v>
      </c>
      <c r="DE40" s="606"/>
      <c r="DF40" s="606"/>
      <c r="DG40" s="606"/>
      <c r="DH40" s="606"/>
      <c r="DI40" s="606"/>
      <c r="DJ40" s="606"/>
      <c r="DK40" s="607"/>
      <c r="DL40" s="611" t="s">
        <v>238</v>
      </c>
      <c r="DM40" s="606"/>
      <c r="DN40" s="606"/>
      <c r="DO40" s="606"/>
      <c r="DP40" s="606"/>
      <c r="DQ40" s="606"/>
      <c r="DR40" s="606"/>
      <c r="DS40" s="606"/>
      <c r="DT40" s="606"/>
      <c r="DU40" s="606"/>
      <c r="DV40" s="607"/>
      <c r="DW40" s="608" t="s">
        <v>133</v>
      </c>
      <c r="DX40" s="637"/>
      <c r="DY40" s="637"/>
      <c r="DZ40" s="637"/>
      <c r="EA40" s="637"/>
      <c r="EB40" s="637"/>
      <c r="EC40" s="639"/>
    </row>
    <row r="41" spans="2:133" ht="11.25" customHeight="1">
      <c r="AQ41" s="652" t="s">
        <v>341</v>
      </c>
      <c r="AR41" s="653"/>
      <c r="AS41" s="653"/>
      <c r="AT41" s="653"/>
      <c r="AU41" s="653"/>
      <c r="AV41" s="653"/>
      <c r="AW41" s="653"/>
      <c r="AX41" s="653"/>
      <c r="AY41" s="654"/>
      <c r="AZ41" s="618">
        <v>2817497</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324</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133</v>
      </c>
      <c r="CS41" s="604"/>
      <c r="CT41" s="604"/>
      <c r="CU41" s="604"/>
      <c r="CV41" s="604"/>
      <c r="CW41" s="604"/>
      <c r="CX41" s="604"/>
      <c r="CY41" s="605"/>
      <c r="CZ41" s="608" t="s">
        <v>133</v>
      </c>
      <c r="DA41" s="637"/>
      <c r="DB41" s="637"/>
      <c r="DC41" s="638"/>
      <c r="DD41" s="611" t="s">
        <v>238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10703572</v>
      </c>
      <c r="CS42" s="606"/>
      <c r="CT42" s="606"/>
      <c r="CU42" s="606"/>
      <c r="CV42" s="606"/>
      <c r="CW42" s="606"/>
      <c r="CX42" s="606"/>
      <c r="CY42" s="607"/>
      <c r="CZ42" s="608">
        <v>21</v>
      </c>
      <c r="DA42" s="609"/>
      <c r="DB42" s="609"/>
      <c r="DC42" s="610"/>
      <c r="DD42" s="611">
        <v>1525302</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447125</v>
      </c>
      <c r="CS43" s="604"/>
      <c r="CT43" s="604"/>
      <c r="CU43" s="604"/>
      <c r="CV43" s="604"/>
      <c r="CW43" s="604"/>
      <c r="CX43" s="604"/>
      <c r="CY43" s="605"/>
      <c r="CZ43" s="608">
        <v>0.9</v>
      </c>
      <c r="DA43" s="637"/>
      <c r="DB43" s="637"/>
      <c r="DC43" s="638"/>
      <c r="DD43" s="611">
        <v>437125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348</v>
      </c>
      <c r="CD44" s="631" t="s">
        <v>300</v>
      </c>
      <c r="CE44" s="632"/>
      <c r="CF44" s="600" t="s">
        <v>349</v>
      </c>
      <c r="CG44" s="601"/>
      <c r="CH44" s="601"/>
      <c r="CI44" s="601"/>
      <c r="CJ44" s="601"/>
      <c r="CK44" s="601"/>
      <c r="CL44" s="601"/>
      <c r="CM44" s="601"/>
      <c r="CN44" s="601"/>
      <c r="CO44" s="601"/>
      <c r="CP44" s="601"/>
      <c r="CQ44" s="602"/>
      <c r="CR44" s="603">
        <v>10691388</v>
      </c>
      <c r="CS44" s="606"/>
      <c r="CT44" s="606"/>
      <c r="CU44" s="606"/>
      <c r="CV44" s="606"/>
      <c r="CW44" s="606"/>
      <c r="CX44" s="606"/>
      <c r="CY44" s="607"/>
      <c r="CZ44" s="608">
        <v>20.9</v>
      </c>
      <c r="DA44" s="609"/>
      <c r="DB44" s="609"/>
      <c r="DC44" s="610"/>
      <c r="DD44" s="611">
        <v>1522024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350</v>
      </c>
      <c r="CG45" s="601"/>
      <c r="CH45" s="601"/>
      <c r="CI45" s="601"/>
      <c r="CJ45" s="601"/>
      <c r="CK45" s="601"/>
      <c r="CL45" s="601"/>
      <c r="CM45" s="601"/>
      <c r="CN45" s="601"/>
      <c r="CO45" s="601"/>
      <c r="CP45" s="601"/>
      <c r="CQ45" s="602"/>
      <c r="CR45" s="603">
        <v>5704075</v>
      </c>
      <c r="CS45" s="604"/>
      <c r="CT45" s="604"/>
      <c r="CU45" s="604"/>
      <c r="CV45" s="604"/>
      <c r="CW45" s="604"/>
      <c r="CX45" s="604"/>
      <c r="CY45" s="605"/>
      <c r="CZ45" s="608">
        <v>11.2</v>
      </c>
      <c r="DA45" s="637"/>
      <c r="DB45" s="637"/>
      <c r="DC45" s="638"/>
      <c r="DD45" s="611">
        <v>396535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351</v>
      </c>
      <c r="CG46" s="601"/>
      <c r="CH46" s="601"/>
      <c r="CI46" s="601"/>
      <c r="CJ46" s="601"/>
      <c r="CK46" s="601"/>
      <c r="CL46" s="601"/>
      <c r="CM46" s="601"/>
      <c r="CN46" s="601"/>
      <c r="CO46" s="601"/>
      <c r="CP46" s="601"/>
      <c r="CQ46" s="602"/>
      <c r="CR46" s="603">
        <v>4605121</v>
      </c>
      <c r="CS46" s="606"/>
      <c r="CT46" s="606"/>
      <c r="CU46" s="606"/>
      <c r="CV46" s="606"/>
      <c r="CW46" s="606"/>
      <c r="CX46" s="606"/>
      <c r="CY46" s="607"/>
      <c r="CZ46" s="608">
        <v>9</v>
      </c>
      <c r="DA46" s="609"/>
      <c r="DB46" s="609"/>
      <c r="DC46" s="610"/>
      <c r="DD46" s="611">
        <v>1098514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352</v>
      </c>
      <c r="CG47" s="601"/>
      <c r="CH47" s="601"/>
      <c r="CI47" s="601"/>
      <c r="CJ47" s="601"/>
      <c r="CK47" s="601"/>
      <c r="CL47" s="601"/>
      <c r="CM47" s="601"/>
      <c r="CN47" s="601"/>
      <c r="CO47" s="601"/>
      <c r="CP47" s="601"/>
      <c r="CQ47" s="602"/>
      <c r="CR47" s="603">
        <v>12184</v>
      </c>
      <c r="CS47" s="604"/>
      <c r="CT47" s="604"/>
      <c r="CU47" s="604"/>
      <c r="CV47" s="604"/>
      <c r="CW47" s="604"/>
      <c r="CX47" s="604"/>
      <c r="CY47" s="605"/>
      <c r="CZ47" s="608">
        <v>0</v>
      </c>
      <c r="DA47" s="637"/>
      <c r="DB47" s="637"/>
      <c r="DC47" s="638"/>
      <c r="DD47" s="611">
        <v>3278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1">
      <c r="CD48" s="635"/>
      <c r="CE48" s="636"/>
      <c r="CF48" s="600" t="s">
        <v>353</v>
      </c>
      <c r="CG48" s="601"/>
      <c r="CH48" s="601"/>
      <c r="CI48" s="601"/>
      <c r="CJ48" s="601"/>
      <c r="CK48" s="601"/>
      <c r="CL48" s="601"/>
      <c r="CM48" s="601"/>
      <c r="CN48" s="601"/>
      <c r="CO48" s="601"/>
      <c r="CP48" s="601"/>
      <c r="CQ48" s="602"/>
      <c r="CR48" s="603" t="s">
        <v>133</v>
      </c>
      <c r="CS48" s="606"/>
      <c r="CT48" s="606"/>
      <c r="CU48" s="606"/>
      <c r="CV48" s="606"/>
      <c r="CW48" s="606"/>
      <c r="CX48" s="606"/>
      <c r="CY48" s="607"/>
      <c r="CZ48" s="608" t="s">
        <v>133</v>
      </c>
      <c r="DA48" s="609"/>
      <c r="DB48" s="609"/>
      <c r="DC48" s="610"/>
      <c r="DD48" s="611" t="s">
        <v>133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354</v>
      </c>
      <c r="CE49" s="616"/>
      <c r="CF49" s="616"/>
      <c r="CG49" s="616"/>
      <c r="CH49" s="616"/>
      <c r="CI49" s="616"/>
      <c r="CJ49" s="616"/>
      <c r="CK49" s="616"/>
      <c r="CL49" s="616"/>
      <c r="CM49" s="616"/>
      <c r="CN49" s="616"/>
      <c r="CO49" s="616"/>
      <c r="CP49" s="616"/>
      <c r="CQ49" s="617"/>
      <c r="CR49" s="618">
        <v>51055011</v>
      </c>
      <c r="CS49" s="619"/>
      <c r="CT49" s="619"/>
      <c r="CU49" s="619"/>
      <c r="CV49" s="619"/>
      <c r="CW49" s="619"/>
      <c r="CX49" s="619"/>
      <c r="CY49" s="620"/>
      <c r="CZ49" s="621">
        <v>100</v>
      </c>
      <c r="DA49" s="622"/>
      <c r="DB49" s="622"/>
      <c r="DC49" s="623"/>
      <c r="DD49" s="624">
        <v>31119595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1" hidden="1"/>
    <row r="51" spans="82:133" ht="11" hidden="1"/>
    <row r="52" spans="82:133" ht="11" hidden="1"/>
    <row r="53" spans="82:133" ht="11" hidden="1"/>
  </sheetData>
  <sheetProtection algorithmName="SHA-512" hashValue="MRycgNsh+sxLQPAMKv6v+mnvWxJiX5GdwpepWTPgvg3Et21mFqgeZ4kKSlFkR1GS5jsYV3yq2rClyxYDPd9Nyg==" saltValue="esTBnyV1/oO/ugnOgM0e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377</v>
      </c>
      <c r="C7" s="1082"/>
      <c r="D7" s="1082"/>
      <c r="E7" s="1082"/>
      <c r="F7" s="1082"/>
      <c r="G7" s="1082"/>
      <c r="H7" s="1082"/>
      <c r="I7" s="1082"/>
      <c r="J7" s="1082"/>
      <c r="K7" s="1082"/>
      <c r="L7" s="1082"/>
      <c r="M7" s="1082"/>
      <c r="N7" s="1082"/>
      <c r="O7" s="1082"/>
      <c r="P7" s="1083"/>
      <c r="Q7" s="1135">
        <v>50600</v>
      </c>
      <c r="R7" s="1136"/>
      <c r="S7" s="1136"/>
      <c r="T7" s="1136"/>
      <c r="U7" s="1136"/>
      <c r="V7" s="1136">
        <v>49951</v>
      </c>
      <c r="W7" s="1136"/>
      <c r="X7" s="1136"/>
      <c r="Y7" s="1136"/>
      <c r="Z7" s="1136"/>
      <c r="AA7" s="1136">
        <v>649</v>
      </c>
      <c r="AB7" s="1136"/>
      <c r="AC7" s="1136"/>
      <c r="AD7" s="1136"/>
      <c r="AE7" s="1137"/>
      <c r="AF7" s="1138">
        <v>79</v>
      </c>
      <c r="AG7" s="1139"/>
      <c r="AH7" s="1139"/>
      <c r="AI7" s="1139"/>
      <c r="AJ7" s="1140"/>
      <c r="AK7" s="1122">
        <v>1577</v>
      </c>
      <c r="AL7" s="1123"/>
      <c r="AM7" s="1123"/>
      <c r="AN7" s="1123"/>
      <c r="AO7" s="1123"/>
      <c r="AP7" s="1123">
        <v>53976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588</v>
      </c>
      <c r="BT7" s="1127"/>
      <c r="BU7" s="1127"/>
      <c r="BV7" s="1127"/>
      <c r="BW7" s="1127"/>
      <c r="BX7" s="1127"/>
      <c r="BY7" s="1127"/>
      <c r="BZ7" s="1127"/>
      <c r="CA7" s="1127"/>
      <c r="CB7" s="1127"/>
      <c r="CC7" s="1127"/>
      <c r="CD7" s="1127"/>
      <c r="CE7" s="1127"/>
      <c r="CF7" s="1127"/>
      <c r="CG7" s="1128"/>
      <c r="CH7" s="1119">
        <v>0</v>
      </c>
      <c r="CI7" s="1120"/>
      <c r="CJ7" s="1120"/>
      <c r="CK7" s="1120"/>
      <c r="CL7" s="1121"/>
      <c r="CM7" s="1119">
        <v>114</v>
      </c>
      <c r="CN7" s="1120"/>
      <c r="CO7" s="1120"/>
      <c r="CP7" s="1120"/>
      <c r="CQ7" s="1121"/>
      <c r="CR7" s="1119">
        <v>50</v>
      </c>
      <c r="CS7" s="1120"/>
      <c r="CT7" s="1120"/>
      <c r="CU7" s="1120"/>
      <c r="CV7" s="1121"/>
      <c r="CW7" s="1119">
        <v>39</v>
      </c>
      <c r="CX7" s="1120"/>
      <c r="CY7" s="1120"/>
      <c r="CZ7" s="1120"/>
      <c r="DA7" s="1121"/>
      <c r="DB7" s="1119" t="s">
        <v>587</v>
      </c>
      <c r="DC7" s="1120"/>
      <c r="DD7" s="1120"/>
      <c r="DE7" s="1120"/>
      <c r="DF7" s="1121"/>
      <c r="DG7" s="1119" t="s">
        <v>587</v>
      </c>
      <c r="DH7" s="1120"/>
      <c r="DI7" s="1120"/>
      <c r="DJ7" s="1120"/>
      <c r="DK7" s="1121"/>
      <c r="DL7" s="1119" t="s">
        <v>587</v>
      </c>
      <c r="DM7" s="1120"/>
      <c r="DN7" s="1120"/>
      <c r="DO7" s="1120"/>
      <c r="DP7" s="1121"/>
      <c r="DQ7" s="1119" t="s">
        <v>587</v>
      </c>
      <c r="DR7" s="1120"/>
      <c r="DS7" s="1120"/>
      <c r="DT7" s="1120"/>
      <c r="DU7" s="1121"/>
      <c r="DV7" s="1146"/>
      <c r="DW7" s="1147"/>
      <c r="DX7" s="1147"/>
      <c r="DY7" s="1147"/>
      <c r="DZ7" s="1148"/>
      <c r="EA7" s="234"/>
    </row>
    <row r="8" spans="1:131" s="235" customFormat="1" ht="26.25" customHeight="1">
      <c r="A8" s="241">
        <v>2</v>
      </c>
      <c r="B8" s="1068" t="s">
        <v>378</v>
      </c>
      <c r="C8" s="1069"/>
      <c r="D8" s="1069"/>
      <c r="E8" s="1069"/>
      <c r="F8" s="1069"/>
      <c r="G8" s="1069"/>
      <c r="H8" s="1069"/>
      <c r="I8" s="1069"/>
      <c r="J8" s="1069"/>
      <c r="K8" s="1069"/>
      <c r="L8" s="1069"/>
      <c r="M8" s="1069"/>
      <c r="N8" s="1069"/>
      <c r="O8" s="1069"/>
      <c r="P8" s="1070"/>
      <c r="Q8" s="1074">
        <v>29</v>
      </c>
      <c r="R8" s="1075"/>
      <c r="S8" s="1075"/>
      <c r="T8" s="1075"/>
      <c r="U8" s="1075"/>
      <c r="V8" s="1075">
        <v>15</v>
      </c>
      <c r="W8" s="1075"/>
      <c r="X8" s="1075"/>
      <c r="Y8" s="1075"/>
      <c r="Z8" s="1075"/>
      <c r="AA8" s="1075">
        <v>14</v>
      </c>
      <c r="AB8" s="1075"/>
      <c r="AC8" s="1075"/>
      <c r="AD8" s="1075"/>
      <c r="AE8" s="1076"/>
      <c r="AF8" s="1050">
        <v>14</v>
      </c>
      <c r="AG8" s="1051"/>
      <c r="AH8" s="1051"/>
      <c r="AI8" s="1051"/>
      <c r="AJ8" s="1052"/>
      <c r="AK8" s="1117" t="s">
        <v>586</v>
      </c>
      <c r="AL8" s="1118"/>
      <c r="AM8" s="1118"/>
      <c r="AN8" s="1118"/>
      <c r="AO8" s="1118"/>
      <c r="AP8" s="1118" t="s">
        <v>587</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590</v>
      </c>
      <c r="BT8" s="1046"/>
      <c r="BU8" s="1046"/>
      <c r="BV8" s="1046"/>
      <c r="BW8" s="1046"/>
      <c r="BX8" s="1046"/>
      <c r="BY8" s="1046"/>
      <c r="BZ8" s="1046"/>
      <c r="CA8" s="1046"/>
      <c r="CB8" s="1046"/>
      <c r="CC8" s="1046"/>
      <c r="CD8" s="1046"/>
      <c r="CE8" s="1046"/>
      <c r="CF8" s="1046"/>
      <c r="CG8" s="1047"/>
      <c r="CH8" s="1020">
        <v>-9</v>
      </c>
      <c r="CI8" s="1021"/>
      <c r="CJ8" s="1021"/>
      <c r="CK8" s="1021"/>
      <c r="CL8" s="1022"/>
      <c r="CM8" s="1020">
        <v>251</v>
      </c>
      <c r="CN8" s="1021"/>
      <c r="CO8" s="1021"/>
      <c r="CP8" s="1021"/>
      <c r="CQ8" s="1022"/>
      <c r="CR8" s="1020">
        <v>470</v>
      </c>
      <c r="CS8" s="1021"/>
      <c r="CT8" s="1021"/>
      <c r="CU8" s="1021"/>
      <c r="CV8" s="1022"/>
      <c r="CW8" s="1020" t="s">
        <v>587</v>
      </c>
      <c r="CX8" s="1021"/>
      <c r="CY8" s="1021"/>
      <c r="CZ8" s="1021"/>
      <c r="DA8" s="1022"/>
      <c r="DB8" s="1020" t="s">
        <v>592</v>
      </c>
      <c r="DC8" s="1021"/>
      <c r="DD8" s="1021"/>
      <c r="DE8" s="1021"/>
      <c r="DF8" s="1022"/>
      <c r="DG8" s="1020" t="s">
        <v>594</v>
      </c>
      <c r="DH8" s="1021"/>
      <c r="DI8" s="1021"/>
      <c r="DJ8" s="1021"/>
      <c r="DK8" s="1022"/>
      <c r="DL8" s="1020" t="s">
        <v>593</v>
      </c>
      <c r="DM8" s="1021"/>
      <c r="DN8" s="1021"/>
      <c r="DO8" s="1021"/>
      <c r="DP8" s="1022"/>
      <c r="DQ8" s="1020" t="s">
        <v>595</v>
      </c>
      <c r="DR8" s="1021"/>
      <c r="DS8" s="1021"/>
      <c r="DT8" s="1021"/>
      <c r="DU8" s="1022"/>
      <c r="DV8" s="1023"/>
      <c r="DW8" s="1024"/>
      <c r="DX8" s="1024"/>
      <c r="DY8" s="1024"/>
      <c r="DZ8" s="1025"/>
      <c r="EA8" s="234"/>
    </row>
    <row r="9" spans="1:131" s="235" customFormat="1" ht="26.25" customHeight="1">
      <c r="A9" s="241">
        <v>3</v>
      </c>
      <c r="B9" s="1068" t="s">
        <v>379</v>
      </c>
      <c r="C9" s="1069"/>
      <c r="D9" s="1069"/>
      <c r="E9" s="1069"/>
      <c r="F9" s="1069"/>
      <c r="G9" s="1069"/>
      <c r="H9" s="1069"/>
      <c r="I9" s="1069"/>
      <c r="J9" s="1069"/>
      <c r="K9" s="1069"/>
      <c r="L9" s="1069"/>
      <c r="M9" s="1069"/>
      <c r="N9" s="1069"/>
      <c r="O9" s="1069"/>
      <c r="P9" s="1070"/>
      <c r="Q9" s="1074">
        <v>122</v>
      </c>
      <c r="R9" s="1075"/>
      <c r="S9" s="1075"/>
      <c r="T9" s="1075"/>
      <c r="U9" s="1075"/>
      <c r="V9" s="1075">
        <v>122</v>
      </c>
      <c r="W9" s="1075"/>
      <c r="X9" s="1075"/>
      <c r="Y9" s="1075"/>
      <c r="Z9" s="1075"/>
      <c r="AA9" s="1075" t="s">
        <v>587</v>
      </c>
      <c r="AB9" s="1075"/>
      <c r="AC9" s="1075"/>
      <c r="AD9" s="1075"/>
      <c r="AE9" s="1076"/>
      <c r="AF9" s="1050" t="s">
        <v>380</v>
      </c>
      <c r="AG9" s="1051"/>
      <c r="AH9" s="1051"/>
      <c r="AI9" s="1051"/>
      <c r="AJ9" s="1052"/>
      <c r="AK9" s="1117">
        <v>35</v>
      </c>
      <c r="AL9" s="1118"/>
      <c r="AM9" s="1118"/>
      <c r="AN9" s="1118"/>
      <c r="AO9" s="1118"/>
      <c r="AP9" s="1118" t="s">
        <v>587</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589</v>
      </c>
      <c r="BT9" s="1046"/>
      <c r="BU9" s="1046"/>
      <c r="BV9" s="1046"/>
      <c r="BW9" s="1046"/>
      <c r="BX9" s="1046"/>
      <c r="BY9" s="1046"/>
      <c r="BZ9" s="1046"/>
      <c r="CA9" s="1046"/>
      <c r="CB9" s="1046"/>
      <c r="CC9" s="1046"/>
      <c r="CD9" s="1046"/>
      <c r="CE9" s="1046"/>
      <c r="CF9" s="1046"/>
      <c r="CG9" s="1047"/>
      <c r="CH9" s="1020">
        <v>-1</v>
      </c>
      <c r="CI9" s="1021"/>
      <c r="CJ9" s="1021"/>
      <c r="CK9" s="1021"/>
      <c r="CL9" s="1022"/>
      <c r="CM9" s="1020">
        <v>20</v>
      </c>
      <c r="CN9" s="1021"/>
      <c r="CO9" s="1021"/>
      <c r="CP9" s="1021"/>
      <c r="CQ9" s="1022"/>
      <c r="CR9" s="1020">
        <v>5</v>
      </c>
      <c r="CS9" s="1021"/>
      <c r="CT9" s="1021"/>
      <c r="CU9" s="1021"/>
      <c r="CV9" s="1022"/>
      <c r="CW9" s="1020" t="s">
        <v>587</v>
      </c>
      <c r="CX9" s="1021"/>
      <c r="CY9" s="1021"/>
      <c r="CZ9" s="1021"/>
      <c r="DA9" s="1022"/>
      <c r="DB9" s="1020" t="s">
        <v>593</v>
      </c>
      <c r="DC9" s="1021"/>
      <c r="DD9" s="1021"/>
      <c r="DE9" s="1021"/>
      <c r="DF9" s="1022"/>
      <c r="DG9" s="1020" t="s">
        <v>593</v>
      </c>
      <c r="DH9" s="1021"/>
      <c r="DI9" s="1021"/>
      <c r="DJ9" s="1021"/>
      <c r="DK9" s="1022"/>
      <c r="DL9" s="1020" t="s">
        <v>593</v>
      </c>
      <c r="DM9" s="1021"/>
      <c r="DN9" s="1021"/>
      <c r="DO9" s="1021"/>
      <c r="DP9" s="1022"/>
      <c r="DQ9" s="1020" t="s">
        <v>593</v>
      </c>
      <c r="DR9" s="1021"/>
      <c r="DS9" s="1021"/>
      <c r="DT9" s="1021"/>
      <c r="DU9" s="1022"/>
      <c r="DV9" s="1023"/>
      <c r="DW9" s="1024"/>
      <c r="DX9" s="1024"/>
      <c r="DY9" s="1024"/>
      <c r="DZ9" s="1025"/>
      <c r="EA9" s="234"/>
    </row>
    <row r="10" spans="1:131" s="235" customFormat="1" ht="26.25" customHeight="1">
      <c r="A10" s="241">
        <v>4</v>
      </c>
      <c r="B10" s="1068" t="s">
        <v>381</v>
      </c>
      <c r="C10" s="1069"/>
      <c r="D10" s="1069"/>
      <c r="E10" s="1069"/>
      <c r="F10" s="1069"/>
      <c r="G10" s="1069"/>
      <c r="H10" s="1069"/>
      <c r="I10" s="1069"/>
      <c r="J10" s="1069"/>
      <c r="K10" s="1069"/>
      <c r="L10" s="1069"/>
      <c r="M10" s="1069"/>
      <c r="N10" s="1069"/>
      <c r="O10" s="1069"/>
      <c r="P10" s="1070"/>
      <c r="Q10" s="1074">
        <v>28</v>
      </c>
      <c r="R10" s="1075"/>
      <c r="S10" s="1075"/>
      <c r="T10" s="1075"/>
      <c r="U10" s="1075"/>
      <c r="V10" s="1075">
        <v>28</v>
      </c>
      <c r="W10" s="1075"/>
      <c r="X10" s="1075"/>
      <c r="Y10" s="1075"/>
      <c r="Z10" s="1075"/>
      <c r="AA10" s="1075" t="s">
        <v>587</v>
      </c>
      <c r="AB10" s="1075"/>
      <c r="AC10" s="1075"/>
      <c r="AD10" s="1075"/>
      <c r="AE10" s="1076"/>
      <c r="AF10" s="1050" t="s">
        <v>380</v>
      </c>
      <c r="AG10" s="1051"/>
      <c r="AH10" s="1051"/>
      <c r="AI10" s="1051"/>
      <c r="AJ10" s="1052"/>
      <c r="AK10" s="1117">
        <v>6</v>
      </c>
      <c r="AL10" s="1118"/>
      <c r="AM10" s="1118"/>
      <c r="AN10" s="1118"/>
      <c r="AO10" s="1118"/>
      <c r="AP10" s="1118" t="s">
        <v>587</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591</v>
      </c>
      <c r="BT10" s="1046"/>
      <c r="BU10" s="1046"/>
      <c r="BV10" s="1046"/>
      <c r="BW10" s="1046"/>
      <c r="BX10" s="1046"/>
      <c r="BY10" s="1046"/>
      <c r="BZ10" s="1046"/>
      <c r="CA10" s="1046"/>
      <c r="CB10" s="1046"/>
      <c r="CC10" s="1046"/>
      <c r="CD10" s="1046"/>
      <c r="CE10" s="1046"/>
      <c r="CF10" s="1046"/>
      <c r="CG10" s="1047"/>
      <c r="CH10" s="1020">
        <v>2</v>
      </c>
      <c r="CI10" s="1021"/>
      <c r="CJ10" s="1021"/>
      <c r="CK10" s="1021"/>
      <c r="CL10" s="1022"/>
      <c r="CM10" s="1020">
        <v>608</v>
      </c>
      <c r="CN10" s="1021"/>
      <c r="CO10" s="1021"/>
      <c r="CP10" s="1021"/>
      <c r="CQ10" s="1022"/>
      <c r="CR10" s="1020">
        <v>5</v>
      </c>
      <c r="CS10" s="1021"/>
      <c r="CT10" s="1021"/>
      <c r="CU10" s="1021"/>
      <c r="CV10" s="1022"/>
      <c r="CW10" s="1020" t="s">
        <v>587</v>
      </c>
      <c r="CX10" s="1021"/>
      <c r="CY10" s="1021"/>
      <c r="CZ10" s="1021"/>
      <c r="DA10" s="1022"/>
      <c r="DB10" s="1020" t="s">
        <v>587</v>
      </c>
      <c r="DC10" s="1021"/>
      <c r="DD10" s="1021"/>
      <c r="DE10" s="1021"/>
      <c r="DF10" s="1022"/>
      <c r="DG10" s="1020">
        <v>1983</v>
      </c>
      <c r="DH10" s="1021"/>
      <c r="DI10" s="1021"/>
      <c r="DJ10" s="1021"/>
      <c r="DK10" s="1022"/>
      <c r="DL10" s="1020" t="s">
        <v>593</v>
      </c>
      <c r="DM10" s="1021"/>
      <c r="DN10" s="1021"/>
      <c r="DO10" s="1021"/>
      <c r="DP10" s="1022"/>
      <c r="DQ10" s="1020" t="s">
        <v>593</v>
      </c>
      <c r="DR10" s="1021"/>
      <c r="DS10" s="1021"/>
      <c r="DT10" s="1021"/>
      <c r="DU10" s="1022"/>
      <c r="DV10" s="1023"/>
      <c r="DW10" s="1024"/>
      <c r="DX10" s="1024"/>
      <c r="DY10" s="1024"/>
      <c r="DZ10" s="1025"/>
      <c r="EA10" s="234"/>
    </row>
    <row r="11" spans="1:131" s="235" customFormat="1" ht="26.25" customHeight="1">
      <c r="A11" s="241">
        <v>5</v>
      </c>
      <c r="B11" s="1068" t="s">
        <v>382</v>
      </c>
      <c r="C11" s="1069"/>
      <c r="D11" s="1069"/>
      <c r="E11" s="1069"/>
      <c r="F11" s="1069"/>
      <c r="G11" s="1069"/>
      <c r="H11" s="1069"/>
      <c r="I11" s="1069"/>
      <c r="J11" s="1069"/>
      <c r="K11" s="1069"/>
      <c r="L11" s="1069"/>
      <c r="M11" s="1069"/>
      <c r="N11" s="1069"/>
      <c r="O11" s="1069"/>
      <c r="P11" s="1070"/>
      <c r="Q11" s="1074">
        <v>41</v>
      </c>
      <c r="R11" s="1075"/>
      <c r="S11" s="1075"/>
      <c r="T11" s="1075"/>
      <c r="U11" s="1075"/>
      <c r="V11" s="1075">
        <v>32</v>
      </c>
      <c r="W11" s="1075"/>
      <c r="X11" s="1075"/>
      <c r="Y11" s="1075"/>
      <c r="Z11" s="1075"/>
      <c r="AA11" s="1075">
        <v>9</v>
      </c>
      <c r="AB11" s="1075"/>
      <c r="AC11" s="1075"/>
      <c r="AD11" s="1075"/>
      <c r="AE11" s="1076"/>
      <c r="AF11" s="1050">
        <v>9</v>
      </c>
      <c r="AG11" s="1051"/>
      <c r="AH11" s="1051"/>
      <c r="AI11" s="1051"/>
      <c r="AJ11" s="1052"/>
      <c r="AK11" s="1117" t="s">
        <v>587</v>
      </c>
      <c r="AL11" s="1118"/>
      <c r="AM11" s="1118"/>
      <c r="AN11" s="1118"/>
      <c r="AO11" s="1118"/>
      <c r="AP11" s="1118" t="s">
        <v>587</v>
      </c>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t="s">
        <v>383</v>
      </c>
      <c r="C12" s="1069"/>
      <c r="D12" s="1069"/>
      <c r="E12" s="1069"/>
      <c r="F12" s="1069"/>
      <c r="G12" s="1069"/>
      <c r="H12" s="1069"/>
      <c r="I12" s="1069"/>
      <c r="J12" s="1069"/>
      <c r="K12" s="1069"/>
      <c r="L12" s="1069"/>
      <c r="M12" s="1069"/>
      <c r="N12" s="1069"/>
      <c r="O12" s="1069"/>
      <c r="P12" s="1070"/>
      <c r="Q12" s="1074">
        <v>601</v>
      </c>
      <c r="R12" s="1075"/>
      <c r="S12" s="1075"/>
      <c r="T12" s="1075"/>
      <c r="U12" s="1075"/>
      <c r="V12" s="1075">
        <v>591</v>
      </c>
      <c r="W12" s="1075"/>
      <c r="X12" s="1075"/>
      <c r="Y12" s="1075"/>
      <c r="Z12" s="1075"/>
      <c r="AA12" s="1075">
        <v>10</v>
      </c>
      <c r="AB12" s="1075"/>
      <c r="AC12" s="1075"/>
      <c r="AD12" s="1075"/>
      <c r="AE12" s="1076"/>
      <c r="AF12" s="1050">
        <v>10</v>
      </c>
      <c r="AG12" s="1051"/>
      <c r="AH12" s="1051"/>
      <c r="AI12" s="1051"/>
      <c r="AJ12" s="1052"/>
      <c r="AK12" s="1117">
        <v>27</v>
      </c>
      <c r="AL12" s="1118"/>
      <c r="AM12" s="1118"/>
      <c r="AN12" s="1118"/>
      <c r="AO12" s="1118"/>
      <c r="AP12" s="1118">
        <v>774</v>
      </c>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t="s">
        <v>384</v>
      </c>
      <c r="C13" s="1069"/>
      <c r="D13" s="1069"/>
      <c r="E13" s="1069"/>
      <c r="F13" s="1069"/>
      <c r="G13" s="1069"/>
      <c r="H13" s="1069"/>
      <c r="I13" s="1069"/>
      <c r="J13" s="1069"/>
      <c r="K13" s="1069"/>
      <c r="L13" s="1069"/>
      <c r="M13" s="1069"/>
      <c r="N13" s="1069"/>
      <c r="O13" s="1069"/>
      <c r="P13" s="1070"/>
      <c r="Q13" s="1074">
        <v>873</v>
      </c>
      <c r="R13" s="1075"/>
      <c r="S13" s="1075"/>
      <c r="T13" s="1075"/>
      <c r="U13" s="1075"/>
      <c r="V13" s="1075">
        <v>873</v>
      </c>
      <c r="W13" s="1075"/>
      <c r="X13" s="1075"/>
      <c r="Y13" s="1075"/>
      <c r="Z13" s="1075"/>
      <c r="AA13" s="1075" t="s">
        <v>587</v>
      </c>
      <c r="AB13" s="1075"/>
      <c r="AC13" s="1075"/>
      <c r="AD13" s="1075"/>
      <c r="AE13" s="1076"/>
      <c r="AF13" s="1050" t="s">
        <v>380</v>
      </c>
      <c r="AG13" s="1051"/>
      <c r="AH13" s="1051"/>
      <c r="AI13" s="1051"/>
      <c r="AJ13" s="1052"/>
      <c r="AK13" s="1117">
        <v>294</v>
      </c>
      <c r="AL13" s="1118"/>
      <c r="AM13" s="1118"/>
      <c r="AN13" s="1118"/>
      <c r="AO13" s="1118"/>
      <c r="AP13" s="1118">
        <v>1536</v>
      </c>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385</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386</v>
      </c>
      <c r="B23" s="975" t="s">
        <v>387</v>
      </c>
      <c r="C23" s="976"/>
      <c r="D23" s="976"/>
      <c r="E23" s="976"/>
      <c r="F23" s="976"/>
      <c r="G23" s="976"/>
      <c r="H23" s="976"/>
      <c r="I23" s="976"/>
      <c r="J23" s="976"/>
      <c r="K23" s="976"/>
      <c r="L23" s="976"/>
      <c r="M23" s="976"/>
      <c r="N23" s="976"/>
      <c r="O23" s="976"/>
      <c r="P23" s="977"/>
      <c r="Q23" s="1099">
        <v>51765</v>
      </c>
      <c r="R23" s="1100"/>
      <c r="S23" s="1100"/>
      <c r="T23" s="1100"/>
      <c r="U23" s="1100"/>
      <c r="V23" s="1100">
        <v>51082</v>
      </c>
      <c r="W23" s="1100"/>
      <c r="X23" s="1100"/>
      <c r="Y23" s="1100"/>
      <c r="Z23" s="1100"/>
      <c r="AA23" s="1100">
        <v>682</v>
      </c>
      <c r="AB23" s="1100"/>
      <c r="AC23" s="1100"/>
      <c r="AD23" s="1100"/>
      <c r="AE23" s="1101"/>
      <c r="AF23" s="1102">
        <v>112</v>
      </c>
      <c r="AG23" s="1100"/>
      <c r="AH23" s="1100"/>
      <c r="AI23" s="1100"/>
      <c r="AJ23" s="1103"/>
      <c r="AK23" s="1104"/>
      <c r="AL23" s="1105"/>
      <c r="AM23" s="1105"/>
      <c r="AN23" s="1105"/>
      <c r="AO23" s="1105"/>
      <c r="AP23" s="1100">
        <v>56287</v>
      </c>
      <c r="AQ23" s="1100"/>
      <c r="AR23" s="1100"/>
      <c r="AS23" s="1100"/>
      <c r="AT23" s="1100"/>
      <c r="AU23" s="1106"/>
      <c r="AV23" s="1106"/>
      <c r="AW23" s="1106"/>
      <c r="AX23" s="1106"/>
      <c r="AY23" s="1107"/>
      <c r="AZ23" s="1096" t="s">
        <v>388</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390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360</v>
      </c>
      <c r="B26" s="1027"/>
      <c r="C26" s="1027"/>
      <c r="D26" s="1027"/>
      <c r="E26" s="1027"/>
      <c r="F26" s="1027"/>
      <c r="G26" s="1027"/>
      <c r="H26" s="1027"/>
      <c r="I26" s="1027"/>
      <c r="J26" s="1027"/>
      <c r="K26" s="1027"/>
      <c r="L26" s="1027"/>
      <c r="M26" s="1027"/>
      <c r="N26" s="1027"/>
      <c r="O26" s="1027"/>
      <c r="P26" s="1028"/>
      <c r="Q26" s="1032" t="s">
        <v>391</v>
      </c>
      <c r="R26" s="1033"/>
      <c r="S26" s="1033"/>
      <c r="T26" s="1033"/>
      <c r="U26" s="1034"/>
      <c r="V26" s="1032" t="s">
        <v>392</v>
      </c>
      <c r="W26" s="1033"/>
      <c r="X26" s="1033"/>
      <c r="Y26" s="1033"/>
      <c r="Z26" s="1034"/>
      <c r="AA26" s="1032" t="s">
        <v>393</v>
      </c>
      <c r="AB26" s="1033"/>
      <c r="AC26" s="1033"/>
      <c r="AD26" s="1033"/>
      <c r="AE26" s="1033"/>
      <c r="AF26" s="1090" t="s">
        <v>394</v>
      </c>
      <c r="AG26" s="1039"/>
      <c r="AH26" s="1039"/>
      <c r="AI26" s="1039"/>
      <c r="AJ26" s="1091"/>
      <c r="AK26" s="1033" t="s">
        <v>395</v>
      </c>
      <c r="AL26" s="1033"/>
      <c r="AM26" s="1033"/>
      <c r="AN26" s="1033"/>
      <c r="AO26" s="1034"/>
      <c r="AP26" s="1032" t="s">
        <v>396</v>
      </c>
      <c r="AQ26" s="1033"/>
      <c r="AR26" s="1033"/>
      <c r="AS26" s="1033"/>
      <c r="AT26" s="1034"/>
      <c r="AU26" s="1032" t="s">
        <v>397</v>
      </c>
      <c r="AV26" s="1033"/>
      <c r="AW26" s="1033"/>
      <c r="AX26" s="1033"/>
      <c r="AY26" s="1034"/>
      <c r="AZ26" s="1032" t="s">
        <v>398</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399</v>
      </c>
      <c r="C28" s="1082"/>
      <c r="D28" s="1082"/>
      <c r="E28" s="1082"/>
      <c r="F28" s="1082"/>
      <c r="G28" s="1082"/>
      <c r="H28" s="1082"/>
      <c r="I28" s="1082"/>
      <c r="J28" s="1082"/>
      <c r="K28" s="1082"/>
      <c r="L28" s="1082"/>
      <c r="M28" s="1082"/>
      <c r="N28" s="1082"/>
      <c r="O28" s="1082"/>
      <c r="P28" s="1083"/>
      <c r="Q28" s="1084">
        <v>14000</v>
      </c>
      <c r="R28" s="1085"/>
      <c r="S28" s="1085"/>
      <c r="T28" s="1085"/>
      <c r="U28" s="1085"/>
      <c r="V28" s="1085">
        <v>13520</v>
      </c>
      <c r="W28" s="1085"/>
      <c r="X28" s="1085"/>
      <c r="Y28" s="1085"/>
      <c r="Z28" s="1085"/>
      <c r="AA28" s="1085">
        <v>480</v>
      </c>
      <c r="AB28" s="1085"/>
      <c r="AC28" s="1085"/>
      <c r="AD28" s="1085"/>
      <c r="AE28" s="1086"/>
      <c r="AF28" s="1087">
        <v>480</v>
      </c>
      <c r="AG28" s="1085"/>
      <c r="AH28" s="1085"/>
      <c r="AI28" s="1085"/>
      <c r="AJ28" s="1088"/>
      <c r="AK28" s="1089">
        <v>817</v>
      </c>
      <c r="AL28" s="1077"/>
      <c r="AM28" s="1077"/>
      <c r="AN28" s="1077"/>
      <c r="AO28" s="1077"/>
      <c r="AP28" s="1077" t="s">
        <v>587</v>
      </c>
      <c r="AQ28" s="1077"/>
      <c r="AR28" s="1077"/>
      <c r="AS28" s="1077"/>
      <c r="AT28" s="1077"/>
      <c r="AU28" s="1077" t="s">
        <v>587</v>
      </c>
      <c r="AV28" s="1077"/>
      <c r="AW28" s="1077"/>
      <c r="AX28" s="1077"/>
      <c r="AY28" s="1077"/>
      <c r="AZ28" s="1078" t="s">
        <v>587</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400</v>
      </c>
      <c r="C29" s="1069"/>
      <c r="D29" s="1069"/>
      <c r="E29" s="1069"/>
      <c r="F29" s="1069"/>
      <c r="G29" s="1069"/>
      <c r="H29" s="1069"/>
      <c r="I29" s="1069"/>
      <c r="J29" s="1069"/>
      <c r="K29" s="1069"/>
      <c r="L29" s="1069"/>
      <c r="M29" s="1069"/>
      <c r="N29" s="1069"/>
      <c r="O29" s="1069"/>
      <c r="P29" s="1070"/>
      <c r="Q29" s="1074">
        <v>9194</v>
      </c>
      <c r="R29" s="1075"/>
      <c r="S29" s="1075"/>
      <c r="T29" s="1075"/>
      <c r="U29" s="1075"/>
      <c r="V29" s="1075">
        <v>9161</v>
      </c>
      <c r="W29" s="1075"/>
      <c r="X29" s="1075"/>
      <c r="Y29" s="1075"/>
      <c r="Z29" s="1075"/>
      <c r="AA29" s="1075">
        <v>33</v>
      </c>
      <c r="AB29" s="1075"/>
      <c r="AC29" s="1075"/>
      <c r="AD29" s="1075"/>
      <c r="AE29" s="1076"/>
      <c r="AF29" s="1050">
        <v>33</v>
      </c>
      <c r="AG29" s="1051"/>
      <c r="AH29" s="1051"/>
      <c r="AI29" s="1051"/>
      <c r="AJ29" s="1052"/>
      <c r="AK29" s="1011">
        <v>1310</v>
      </c>
      <c r="AL29" s="1002"/>
      <c r="AM29" s="1002"/>
      <c r="AN29" s="1002"/>
      <c r="AO29" s="1002"/>
      <c r="AP29" s="1002" t="s">
        <v>592</v>
      </c>
      <c r="AQ29" s="1002"/>
      <c r="AR29" s="1002"/>
      <c r="AS29" s="1002"/>
      <c r="AT29" s="1002"/>
      <c r="AU29" s="1002" t="s">
        <v>596</v>
      </c>
      <c r="AV29" s="1002"/>
      <c r="AW29" s="1002"/>
      <c r="AX29" s="1002"/>
      <c r="AY29" s="1002"/>
      <c r="AZ29" s="1073" t="s">
        <v>593</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401</v>
      </c>
      <c r="C30" s="1069"/>
      <c r="D30" s="1069"/>
      <c r="E30" s="1069"/>
      <c r="F30" s="1069"/>
      <c r="G30" s="1069"/>
      <c r="H30" s="1069"/>
      <c r="I30" s="1069"/>
      <c r="J30" s="1069"/>
      <c r="K30" s="1069"/>
      <c r="L30" s="1069"/>
      <c r="M30" s="1069"/>
      <c r="N30" s="1069"/>
      <c r="O30" s="1069"/>
      <c r="P30" s="1070"/>
      <c r="Q30" s="1074">
        <v>1547</v>
      </c>
      <c r="R30" s="1075"/>
      <c r="S30" s="1075"/>
      <c r="T30" s="1075"/>
      <c r="U30" s="1075"/>
      <c r="V30" s="1075">
        <v>1513</v>
      </c>
      <c r="W30" s="1075"/>
      <c r="X30" s="1075"/>
      <c r="Y30" s="1075"/>
      <c r="Z30" s="1075"/>
      <c r="AA30" s="1075">
        <v>34</v>
      </c>
      <c r="AB30" s="1075"/>
      <c r="AC30" s="1075"/>
      <c r="AD30" s="1075"/>
      <c r="AE30" s="1076"/>
      <c r="AF30" s="1050">
        <v>34</v>
      </c>
      <c r="AG30" s="1051"/>
      <c r="AH30" s="1051"/>
      <c r="AI30" s="1051"/>
      <c r="AJ30" s="1052"/>
      <c r="AK30" s="1011">
        <v>274</v>
      </c>
      <c r="AL30" s="1002"/>
      <c r="AM30" s="1002"/>
      <c r="AN30" s="1002"/>
      <c r="AO30" s="1002"/>
      <c r="AP30" s="1002" t="s">
        <v>592</v>
      </c>
      <c r="AQ30" s="1002"/>
      <c r="AR30" s="1002"/>
      <c r="AS30" s="1002"/>
      <c r="AT30" s="1002"/>
      <c r="AU30" s="1002" t="s">
        <v>593</v>
      </c>
      <c r="AV30" s="1002"/>
      <c r="AW30" s="1002"/>
      <c r="AX30" s="1002"/>
      <c r="AY30" s="1002"/>
      <c r="AZ30" s="1073" t="s">
        <v>593</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402</v>
      </c>
      <c r="C31" s="1069"/>
      <c r="D31" s="1069"/>
      <c r="E31" s="1069"/>
      <c r="F31" s="1069"/>
      <c r="G31" s="1069"/>
      <c r="H31" s="1069"/>
      <c r="I31" s="1069"/>
      <c r="J31" s="1069"/>
      <c r="K31" s="1069"/>
      <c r="L31" s="1069"/>
      <c r="M31" s="1069"/>
      <c r="N31" s="1069"/>
      <c r="O31" s="1069"/>
      <c r="P31" s="1070"/>
      <c r="Q31" s="1074">
        <v>2829</v>
      </c>
      <c r="R31" s="1075"/>
      <c r="S31" s="1075"/>
      <c r="T31" s="1075"/>
      <c r="U31" s="1075"/>
      <c r="V31" s="1075">
        <v>2656</v>
      </c>
      <c r="W31" s="1075"/>
      <c r="X31" s="1075"/>
      <c r="Y31" s="1075"/>
      <c r="Z31" s="1075"/>
      <c r="AA31" s="1075">
        <v>173</v>
      </c>
      <c r="AB31" s="1075"/>
      <c r="AC31" s="1075"/>
      <c r="AD31" s="1075"/>
      <c r="AE31" s="1076"/>
      <c r="AF31" s="1050">
        <v>3068</v>
      </c>
      <c r="AG31" s="1051"/>
      <c r="AH31" s="1051"/>
      <c r="AI31" s="1051"/>
      <c r="AJ31" s="1052"/>
      <c r="AK31" s="1011">
        <v>36</v>
      </c>
      <c r="AL31" s="1002"/>
      <c r="AM31" s="1002"/>
      <c r="AN31" s="1002"/>
      <c r="AO31" s="1002"/>
      <c r="AP31" s="1002">
        <v>4899</v>
      </c>
      <c r="AQ31" s="1002"/>
      <c r="AR31" s="1002"/>
      <c r="AS31" s="1002"/>
      <c r="AT31" s="1002"/>
      <c r="AU31" s="1002">
        <v>2503</v>
      </c>
      <c r="AV31" s="1002"/>
      <c r="AW31" s="1002"/>
      <c r="AX31" s="1002"/>
      <c r="AY31" s="1002"/>
      <c r="AZ31" s="1073" t="s">
        <v>594</v>
      </c>
      <c r="BA31" s="1073"/>
      <c r="BB31" s="1073"/>
      <c r="BC31" s="1073"/>
      <c r="BD31" s="1073"/>
      <c r="BE31" s="1063" t="s">
        <v>403</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404</v>
      </c>
      <c r="C32" s="1069"/>
      <c r="D32" s="1069"/>
      <c r="E32" s="1069"/>
      <c r="F32" s="1069"/>
      <c r="G32" s="1069"/>
      <c r="H32" s="1069"/>
      <c r="I32" s="1069"/>
      <c r="J32" s="1069"/>
      <c r="K32" s="1069"/>
      <c r="L32" s="1069"/>
      <c r="M32" s="1069"/>
      <c r="N32" s="1069"/>
      <c r="O32" s="1069"/>
      <c r="P32" s="1070"/>
      <c r="Q32" s="1074">
        <v>44</v>
      </c>
      <c r="R32" s="1075"/>
      <c r="S32" s="1075"/>
      <c r="T32" s="1075"/>
      <c r="U32" s="1075"/>
      <c r="V32" s="1075">
        <v>32</v>
      </c>
      <c r="W32" s="1075"/>
      <c r="X32" s="1075"/>
      <c r="Y32" s="1075"/>
      <c r="Z32" s="1075"/>
      <c r="AA32" s="1075">
        <v>13</v>
      </c>
      <c r="AB32" s="1075"/>
      <c r="AC32" s="1075"/>
      <c r="AD32" s="1075"/>
      <c r="AE32" s="1076"/>
      <c r="AF32" s="1050">
        <v>581</v>
      </c>
      <c r="AG32" s="1051"/>
      <c r="AH32" s="1051"/>
      <c r="AI32" s="1051"/>
      <c r="AJ32" s="1052"/>
      <c r="AK32" s="1011" t="s">
        <v>587</v>
      </c>
      <c r="AL32" s="1002"/>
      <c r="AM32" s="1002"/>
      <c r="AN32" s="1002"/>
      <c r="AO32" s="1002"/>
      <c r="AP32" s="1002" t="s">
        <v>587</v>
      </c>
      <c r="AQ32" s="1002"/>
      <c r="AR32" s="1002"/>
      <c r="AS32" s="1002"/>
      <c r="AT32" s="1002"/>
      <c r="AU32" s="1002" t="s">
        <v>587</v>
      </c>
      <c r="AV32" s="1002"/>
      <c r="AW32" s="1002"/>
      <c r="AX32" s="1002"/>
      <c r="AY32" s="1002"/>
      <c r="AZ32" s="1073" t="s">
        <v>593</v>
      </c>
      <c r="BA32" s="1073"/>
      <c r="BB32" s="1073"/>
      <c r="BC32" s="1073"/>
      <c r="BD32" s="1073"/>
      <c r="BE32" s="1063" t="s">
        <v>405</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406</v>
      </c>
      <c r="C33" s="1069"/>
      <c r="D33" s="1069"/>
      <c r="E33" s="1069"/>
      <c r="F33" s="1069"/>
      <c r="G33" s="1069"/>
      <c r="H33" s="1069"/>
      <c r="I33" s="1069"/>
      <c r="J33" s="1069"/>
      <c r="K33" s="1069"/>
      <c r="L33" s="1069"/>
      <c r="M33" s="1069"/>
      <c r="N33" s="1069"/>
      <c r="O33" s="1069"/>
      <c r="P33" s="1070"/>
      <c r="Q33" s="1074">
        <v>5395</v>
      </c>
      <c r="R33" s="1075"/>
      <c r="S33" s="1075"/>
      <c r="T33" s="1075"/>
      <c r="U33" s="1075"/>
      <c r="V33" s="1075">
        <v>5394</v>
      </c>
      <c r="W33" s="1075"/>
      <c r="X33" s="1075"/>
      <c r="Y33" s="1075"/>
      <c r="Z33" s="1075"/>
      <c r="AA33" s="1075">
        <v>0</v>
      </c>
      <c r="AB33" s="1075"/>
      <c r="AC33" s="1075"/>
      <c r="AD33" s="1075"/>
      <c r="AE33" s="1076"/>
      <c r="AF33" s="1050">
        <v>0</v>
      </c>
      <c r="AG33" s="1051"/>
      <c r="AH33" s="1051"/>
      <c r="AI33" s="1051"/>
      <c r="AJ33" s="1052"/>
      <c r="AK33" s="1011">
        <v>1573</v>
      </c>
      <c r="AL33" s="1002"/>
      <c r="AM33" s="1002"/>
      <c r="AN33" s="1002"/>
      <c r="AO33" s="1002"/>
      <c r="AP33" s="1002">
        <v>23013</v>
      </c>
      <c r="AQ33" s="1002"/>
      <c r="AR33" s="1002"/>
      <c r="AS33" s="1002"/>
      <c r="AT33" s="1002"/>
      <c r="AU33" s="1002">
        <v>20205</v>
      </c>
      <c r="AV33" s="1002"/>
      <c r="AW33" s="1002"/>
      <c r="AX33" s="1002"/>
      <c r="AY33" s="1002"/>
      <c r="AZ33" s="1073" t="s">
        <v>594</v>
      </c>
      <c r="BA33" s="1073"/>
      <c r="BB33" s="1073"/>
      <c r="BC33" s="1073"/>
      <c r="BD33" s="1073"/>
      <c r="BE33" s="1063" t="s">
        <v>407</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408</v>
      </c>
      <c r="C34" s="1069"/>
      <c r="D34" s="1069"/>
      <c r="E34" s="1069"/>
      <c r="F34" s="1069"/>
      <c r="G34" s="1069"/>
      <c r="H34" s="1069"/>
      <c r="I34" s="1069"/>
      <c r="J34" s="1069"/>
      <c r="K34" s="1069"/>
      <c r="L34" s="1069"/>
      <c r="M34" s="1069"/>
      <c r="N34" s="1069"/>
      <c r="O34" s="1069"/>
      <c r="P34" s="1070"/>
      <c r="Q34" s="1074">
        <v>537</v>
      </c>
      <c r="R34" s="1075"/>
      <c r="S34" s="1075"/>
      <c r="T34" s="1075"/>
      <c r="U34" s="1075"/>
      <c r="V34" s="1075">
        <v>537</v>
      </c>
      <c r="W34" s="1075"/>
      <c r="X34" s="1075"/>
      <c r="Y34" s="1075"/>
      <c r="Z34" s="1075"/>
      <c r="AA34" s="1075" t="s">
        <v>587</v>
      </c>
      <c r="AB34" s="1075"/>
      <c r="AC34" s="1075"/>
      <c r="AD34" s="1075"/>
      <c r="AE34" s="1076"/>
      <c r="AF34" s="1050" t="s">
        <v>409</v>
      </c>
      <c r="AG34" s="1051"/>
      <c r="AH34" s="1051"/>
      <c r="AI34" s="1051"/>
      <c r="AJ34" s="1052"/>
      <c r="AK34" s="1011">
        <v>155</v>
      </c>
      <c r="AL34" s="1002"/>
      <c r="AM34" s="1002"/>
      <c r="AN34" s="1002"/>
      <c r="AO34" s="1002"/>
      <c r="AP34" s="1002">
        <v>413</v>
      </c>
      <c r="AQ34" s="1002"/>
      <c r="AR34" s="1002"/>
      <c r="AS34" s="1002"/>
      <c r="AT34" s="1002"/>
      <c r="AU34" s="1002">
        <v>289</v>
      </c>
      <c r="AV34" s="1002"/>
      <c r="AW34" s="1002"/>
      <c r="AX34" s="1002"/>
      <c r="AY34" s="1002"/>
      <c r="AZ34" s="1073" t="s">
        <v>593</v>
      </c>
      <c r="BA34" s="1073"/>
      <c r="BB34" s="1073"/>
      <c r="BC34" s="1073"/>
      <c r="BD34" s="1073"/>
      <c r="BE34" s="1063" t="s">
        <v>410</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411</v>
      </c>
      <c r="C35" s="1069"/>
      <c r="D35" s="1069"/>
      <c r="E35" s="1069"/>
      <c r="F35" s="1069"/>
      <c r="G35" s="1069"/>
      <c r="H35" s="1069"/>
      <c r="I35" s="1069"/>
      <c r="J35" s="1069"/>
      <c r="K35" s="1069"/>
      <c r="L35" s="1069"/>
      <c r="M35" s="1069"/>
      <c r="N35" s="1069"/>
      <c r="O35" s="1069"/>
      <c r="P35" s="1070"/>
      <c r="Q35" s="1074">
        <v>31</v>
      </c>
      <c r="R35" s="1075"/>
      <c r="S35" s="1075"/>
      <c r="T35" s="1075"/>
      <c r="U35" s="1075"/>
      <c r="V35" s="1075">
        <v>31</v>
      </c>
      <c r="W35" s="1075"/>
      <c r="X35" s="1075"/>
      <c r="Y35" s="1075"/>
      <c r="Z35" s="1075"/>
      <c r="AA35" s="1075" t="s">
        <v>587</v>
      </c>
      <c r="AB35" s="1075"/>
      <c r="AC35" s="1075"/>
      <c r="AD35" s="1075"/>
      <c r="AE35" s="1076"/>
      <c r="AF35" s="1050" t="s">
        <v>412</v>
      </c>
      <c r="AG35" s="1051"/>
      <c r="AH35" s="1051"/>
      <c r="AI35" s="1051"/>
      <c r="AJ35" s="1052"/>
      <c r="AK35" s="1011">
        <v>25</v>
      </c>
      <c r="AL35" s="1002"/>
      <c r="AM35" s="1002"/>
      <c r="AN35" s="1002"/>
      <c r="AO35" s="1002"/>
      <c r="AP35" s="1002">
        <v>207</v>
      </c>
      <c r="AQ35" s="1002"/>
      <c r="AR35" s="1002"/>
      <c r="AS35" s="1002"/>
      <c r="AT35" s="1002"/>
      <c r="AU35" s="1002">
        <v>206</v>
      </c>
      <c r="AV35" s="1002"/>
      <c r="AW35" s="1002"/>
      <c r="AX35" s="1002"/>
      <c r="AY35" s="1002"/>
      <c r="AZ35" s="1073" t="s">
        <v>593</v>
      </c>
      <c r="BA35" s="1073"/>
      <c r="BB35" s="1073"/>
      <c r="BC35" s="1073"/>
      <c r="BD35" s="1073"/>
      <c r="BE35" s="1063" t="s">
        <v>407</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413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386</v>
      </c>
      <c r="B63" s="975" t="s">
        <v>414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4196</v>
      </c>
      <c r="AG63" s="990"/>
      <c r="AH63" s="990"/>
      <c r="AI63" s="990"/>
      <c r="AJ63" s="1061"/>
      <c r="AK63" s="1062"/>
      <c r="AL63" s="994"/>
      <c r="AM63" s="994"/>
      <c r="AN63" s="994"/>
      <c r="AO63" s="994"/>
      <c r="AP63" s="990">
        <v>28531</v>
      </c>
      <c r="AQ63" s="990"/>
      <c r="AR63" s="990"/>
      <c r="AS63" s="990"/>
      <c r="AT63" s="990"/>
      <c r="AU63" s="990">
        <v>23203</v>
      </c>
      <c r="AV63" s="990"/>
      <c r="AW63" s="990"/>
      <c r="AX63" s="990"/>
      <c r="AY63" s="990"/>
      <c r="AZ63" s="1056"/>
      <c r="BA63" s="1056"/>
      <c r="BB63" s="1056"/>
      <c r="BC63" s="1056"/>
      <c r="BD63" s="1056"/>
      <c r="BE63" s="991"/>
      <c r="BF63" s="991"/>
      <c r="BG63" s="991"/>
      <c r="BH63" s="991"/>
      <c r="BI63" s="992"/>
      <c r="BJ63" s="1057" t="s">
        <v>415</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417</v>
      </c>
      <c r="B66" s="1027"/>
      <c r="C66" s="1027"/>
      <c r="D66" s="1027"/>
      <c r="E66" s="1027"/>
      <c r="F66" s="1027"/>
      <c r="G66" s="1027"/>
      <c r="H66" s="1027"/>
      <c r="I66" s="1027"/>
      <c r="J66" s="1027"/>
      <c r="K66" s="1027"/>
      <c r="L66" s="1027"/>
      <c r="M66" s="1027"/>
      <c r="N66" s="1027"/>
      <c r="O66" s="1027"/>
      <c r="P66" s="1028"/>
      <c r="Q66" s="1032" t="s">
        <v>418</v>
      </c>
      <c r="R66" s="1033"/>
      <c r="S66" s="1033"/>
      <c r="T66" s="1033"/>
      <c r="U66" s="1034"/>
      <c r="V66" s="1032" t="s">
        <v>419</v>
      </c>
      <c r="W66" s="1033"/>
      <c r="X66" s="1033"/>
      <c r="Y66" s="1033"/>
      <c r="Z66" s="1034"/>
      <c r="AA66" s="1032" t="s">
        <v>420</v>
      </c>
      <c r="AB66" s="1033"/>
      <c r="AC66" s="1033"/>
      <c r="AD66" s="1033"/>
      <c r="AE66" s="1034"/>
      <c r="AF66" s="1038" t="s">
        <v>421</v>
      </c>
      <c r="AG66" s="1039"/>
      <c r="AH66" s="1039"/>
      <c r="AI66" s="1039"/>
      <c r="AJ66" s="1040"/>
      <c r="AK66" s="1032" t="s">
        <v>422</v>
      </c>
      <c r="AL66" s="1027"/>
      <c r="AM66" s="1027"/>
      <c r="AN66" s="1027"/>
      <c r="AO66" s="1028"/>
      <c r="AP66" s="1032" t="s">
        <v>423</v>
      </c>
      <c r="AQ66" s="1033"/>
      <c r="AR66" s="1033"/>
      <c r="AS66" s="1033"/>
      <c r="AT66" s="1034"/>
      <c r="AU66" s="1032" t="s">
        <v>424</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597</v>
      </c>
      <c r="C68" s="1017"/>
      <c r="D68" s="1017"/>
      <c r="E68" s="1017"/>
      <c r="F68" s="1017"/>
      <c r="G68" s="1017"/>
      <c r="H68" s="1017"/>
      <c r="I68" s="1017"/>
      <c r="J68" s="1017"/>
      <c r="K68" s="1017"/>
      <c r="L68" s="1017"/>
      <c r="M68" s="1017"/>
      <c r="N68" s="1017"/>
      <c r="O68" s="1017"/>
      <c r="P68" s="1018"/>
      <c r="Q68" s="1019">
        <v>1010</v>
      </c>
      <c r="R68" s="1013"/>
      <c r="S68" s="1013"/>
      <c r="T68" s="1013"/>
      <c r="U68" s="1013"/>
      <c r="V68" s="1013">
        <v>1005</v>
      </c>
      <c r="W68" s="1013"/>
      <c r="X68" s="1013"/>
      <c r="Y68" s="1013"/>
      <c r="Z68" s="1013"/>
      <c r="AA68" s="1013">
        <v>5</v>
      </c>
      <c r="AB68" s="1013"/>
      <c r="AC68" s="1013"/>
      <c r="AD68" s="1013"/>
      <c r="AE68" s="1013"/>
      <c r="AF68" s="1013">
        <v>5</v>
      </c>
      <c r="AG68" s="1013"/>
      <c r="AH68" s="1013"/>
      <c r="AI68" s="1013"/>
      <c r="AJ68" s="1013"/>
      <c r="AK68" s="1013">
        <v>0</v>
      </c>
      <c r="AL68" s="1013"/>
      <c r="AM68" s="1013"/>
      <c r="AN68" s="1013"/>
      <c r="AO68" s="1013"/>
      <c r="AP68" s="1013" t="s">
        <v>587</v>
      </c>
      <c r="AQ68" s="1013"/>
      <c r="AR68" s="1013"/>
      <c r="AS68" s="1013"/>
      <c r="AT68" s="1013"/>
      <c r="AU68" s="1013" t="s">
        <v>587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598</v>
      </c>
      <c r="C69" s="1006"/>
      <c r="D69" s="1006"/>
      <c r="E69" s="1006"/>
      <c r="F69" s="1006"/>
      <c r="G69" s="1006"/>
      <c r="H69" s="1006"/>
      <c r="I69" s="1006"/>
      <c r="J69" s="1006"/>
      <c r="K69" s="1006"/>
      <c r="L69" s="1006"/>
      <c r="M69" s="1006"/>
      <c r="N69" s="1006"/>
      <c r="O69" s="1006"/>
      <c r="P69" s="1007"/>
      <c r="Q69" s="1008">
        <v>400544</v>
      </c>
      <c r="R69" s="1002"/>
      <c r="S69" s="1002"/>
      <c r="T69" s="1002"/>
      <c r="U69" s="1002"/>
      <c r="V69" s="1002">
        <v>397780</v>
      </c>
      <c r="W69" s="1002"/>
      <c r="X69" s="1002"/>
      <c r="Y69" s="1002"/>
      <c r="Z69" s="1002"/>
      <c r="AA69" s="1002">
        <v>2764</v>
      </c>
      <c r="AB69" s="1002"/>
      <c r="AC69" s="1002"/>
      <c r="AD69" s="1002"/>
      <c r="AE69" s="1002"/>
      <c r="AF69" s="1002">
        <v>2764</v>
      </c>
      <c r="AG69" s="1002"/>
      <c r="AH69" s="1002"/>
      <c r="AI69" s="1002"/>
      <c r="AJ69" s="1002"/>
      <c r="AK69" s="1002">
        <v>725</v>
      </c>
      <c r="AL69" s="1002"/>
      <c r="AM69" s="1002"/>
      <c r="AN69" s="1002"/>
      <c r="AO69" s="1002"/>
      <c r="AP69" s="1002" t="s">
        <v>593</v>
      </c>
      <c r="AQ69" s="1002"/>
      <c r="AR69" s="1002"/>
      <c r="AS69" s="1002"/>
      <c r="AT69" s="1002"/>
      <c r="AU69" s="1002" t="s">
        <v>593</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599</v>
      </c>
      <c r="C70" s="1006"/>
      <c r="D70" s="1006"/>
      <c r="E70" s="1006"/>
      <c r="F70" s="1006"/>
      <c r="G70" s="1006"/>
      <c r="H70" s="1006"/>
      <c r="I70" s="1006"/>
      <c r="J70" s="1006"/>
      <c r="K70" s="1006"/>
      <c r="L70" s="1006"/>
      <c r="M70" s="1006"/>
      <c r="N70" s="1006"/>
      <c r="O70" s="1006"/>
      <c r="P70" s="1007"/>
      <c r="Q70" s="1008">
        <v>49499</v>
      </c>
      <c r="R70" s="1002"/>
      <c r="S70" s="1002"/>
      <c r="T70" s="1002"/>
      <c r="U70" s="1002"/>
      <c r="V70" s="1002">
        <v>48294</v>
      </c>
      <c r="W70" s="1002"/>
      <c r="X70" s="1002"/>
      <c r="Y70" s="1002"/>
      <c r="Z70" s="1002"/>
      <c r="AA70" s="1002">
        <v>1205</v>
      </c>
      <c r="AB70" s="1002"/>
      <c r="AC70" s="1002"/>
      <c r="AD70" s="1002"/>
      <c r="AE70" s="1002"/>
      <c r="AF70" s="1002">
        <v>4517</v>
      </c>
      <c r="AG70" s="1002"/>
      <c r="AH70" s="1002"/>
      <c r="AI70" s="1002"/>
      <c r="AJ70" s="1002"/>
      <c r="AK70" s="1002" t="s">
        <v>601</v>
      </c>
      <c r="AL70" s="1002"/>
      <c r="AM70" s="1002"/>
      <c r="AN70" s="1002"/>
      <c r="AO70" s="1002"/>
      <c r="AP70" s="1002">
        <v>664</v>
      </c>
      <c r="AQ70" s="1002"/>
      <c r="AR70" s="1002"/>
      <c r="AS70" s="1002"/>
      <c r="AT70" s="1002"/>
      <c r="AU70" s="1002" t="s">
        <v>601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600</v>
      </c>
      <c r="C71" s="1006"/>
      <c r="D71" s="1006"/>
      <c r="E71" s="1006"/>
      <c r="F71" s="1006"/>
      <c r="G71" s="1006"/>
      <c r="H71" s="1006"/>
      <c r="I71" s="1006"/>
      <c r="J71" s="1006"/>
      <c r="K71" s="1006"/>
      <c r="L71" s="1006"/>
      <c r="M71" s="1006"/>
      <c r="N71" s="1006"/>
      <c r="O71" s="1006"/>
      <c r="P71" s="1007"/>
      <c r="Q71" s="1008">
        <v>6201</v>
      </c>
      <c r="R71" s="1002"/>
      <c r="S71" s="1002"/>
      <c r="T71" s="1002"/>
      <c r="U71" s="1002"/>
      <c r="V71" s="1002">
        <v>5806</v>
      </c>
      <c r="W71" s="1002"/>
      <c r="X71" s="1002"/>
      <c r="Y71" s="1002"/>
      <c r="Z71" s="1002"/>
      <c r="AA71" s="1002">
        <v>394</v>
      </c>
      <c r="AB71" s="1002"/>
      <c r="AC71" s="1002"/>
      <c r="AD71" s="1002"/>
      <c r="AE71" s="1002"/>
      <c r="AF71" s="1002">
        <v>394</v>
      </c>
      <c r="AG71" s="1002"/>
      <c r="AH71" s="1002"/>
      <c r="AI71" s="1002"/>
      <c r="AJ71" s="1002"/>
      <c r="AK71" s="1002" t="s">
        <v>587</v>
      </c>
      <c r="AL71" s="1002"/>
      <c r="AM71" s="1002"/>
      <c r="AN71" s="1002"/>
      <c r="AO71" s="1002"/>
      <c r="AP71" s="1002" t="s">
        <v>587</v>
      </c>
      <c r="AQ71" s="1002"/>
      <c r="AR71" s="1002"/>
      <c r="AS71" s="1002"/>
      <c r="AT71" s="1002"/>
      <c r="AU71" s="1002" t="s">
        <v>587</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386</v>
      </c>
      <c r="B88" s="975" t="s">
        <v>425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7681</v>
      </c>
      <c r="AG88" s="990"/>
      <c r="AH88" s="990"/>
      <c r="AI88" s="990"/>
      <c r="AJ88" s="990"/>
      <c r="AK88" s="994"/>
      <c r="AL88" s="994"/>
      <c r="AM88" s="994"/>
      <c r="AN88" s="994"/>
      <c r="AO88" s="994"/>
      <c r="AP88" s="990">
        <v>664</v>
      </c>
      <c r="AQ88" s="990"/>
      <c r="AR88" s="990"/>
      <c r="AS88" s="990"/>
      <c r="AT88" s="990"/>
      <c r="AU88" s="990" t="s">
        <v>607</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975" t="s">
        <v>426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530</v>
      </c>
      <c r="CS102" s="982"/>
      <c r="CT102" s="982"/>
      <c r="CU102" s="982"/>
      <c r="CV102" s="983"/>
      <c r="CW102" s="981">
        <v>39</v>
      </c>
      <c r="CX102" s="982"/>
      <c r="CY102" s="982"/>
      <c r="CZ102" s="982"/>
      <c r="DA102" s="983"/>
      <c r="DB102" s="981" t="s">
        <v>608</v>
      </c>
      <c r="DC102" s="982"/>
      <c r="DD102" s="982"/>
      <c r="DE102" s="982"/>
      <c r="DF102" s="983"/>
      <c r="DG102" s="981">
        <v>1983</v>
      </c>
      <c r="DH102" s="982"/>
      <c r="DI102" s="982"/>
      <c r="DJ102" s="982"/>
      <c r="DK102" s="983"/>
      <c r="DL102" s="981" t="s">
        <v>608</v>
      </c>
      <c r="DM102" s="982"/>
      <c r="DN102" s="982"/>
      <c r="DO102" s="982"/>
      <c r="DP102" s="983"/>
      <c r="DQ102" s="981" t="s">
        <v>608</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431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433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434</v>
      </c>
      <c r="AB109" s="925"/>
      <c r="AC109" s="925"/>
      <c r="AD109" s="925"/>
      <c r="AE109" s="926"/>
      <c r="AF109" s="927" t="s">
        <v>299</v>
      </c>
      <c r="AG109" s="925"/>
      <c r="AH109" s="925"/>
      <c r="AI109" s="925"/>
      <c r="AJ109" s="926"/>
      <c r="AK109" s="927" t="s">
        <v>298</v>
      </c>
      <c r="AL109" s="925"/>
      <c r="AM109" s="925"/>
      <c r="AN109" s="925"/>
      <c r="AO109" s="926"/>
      <c r="AP109" s="927" t="s">
        <v>435</v>
      </c>
      <c r="AQ109" s="925"/>
      <c r="AR109" s="925"/>
      <c r="AS109" s="925"/>
      <c r="AT109" s="956"/>
      <c r="AU109" s="924" t="s">
        <v>433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434</v>
      </c>
      <c r="BR109" s="925"/>
      <c r="BS109" s="925"/>
      <c r="BT109" s="925"/>
      <c r="BU109" s="926"/>
      <c r="BV109" s="927" t="s">
        <v>299</v>
      </c>
      <c r="BW109" s="925"/>
      <c r="BX109" s="925"/>
      <c r="BY109" s="925"/>
      <c r="BZ109" s="926"/>
      <c r="CA109" s="927" t="s">
        <v>298</v>
      </c>
      <c r="CB109" s="925"/>
      <c r="CC109" s="925"/>
      <c r="CD109" s="925"/>
      <c r="CE109" s="926"/>
      <c r="CF109" s="963" t="s">
        <v>435</v>
      </c>
      <c r="CG109" s="963"/>
      <c r="CH109" s="963"/>
      <c r="CI109" s="963"/>
      <c r="CJ109" s="963"/>
      <c r="CK109" s="927" t="s">
        <v>436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434</v>
      </c>
      <c r="DH109" s="925"/>
      <c r="DI109" s="925"/>
      <c r="DJ109" s="925"/>
      <c r="DK109" s="926"/>
      <c r="DL109" s="927" t="s">
        <v>299</v>
      </c>
      <c r="DM109" s="925"/>
      <c r="DN109" s="925"/>
      <c r="DO109" s="925"/>
      <c r="DP109" s="926"/>
      <c r="DQ109" s="927" t="s">
        <v>298</v>
      </c>
      <c r="DR109" s="925"/>
      <c r="DS109" s="925"/>
      <c r="DT109" s="925"/>
      <c r="DU109" s="926"/>
      <c r="DV109" s="927" t="s">
        <v>435</v>
      </c>
      <c r="DW109" s="925"/>
      <c r="DX109" s="925"/>
      <c r="DY109" s="925"/>
      <c r="DZ109" s="956"/>
    </row>
    <row r="110" spans="1:131" s="226" customFormat="1" ht="26.25" customHeight="1">
      <c r="A110" s="827" t="s">
        <v>437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6149395</v>
      </c>
      <c r="AB110" s="918"/>
      <c r="AC110" s="918"/>
      <c r="AD110" s="918"/>
      <c r="AE110" s="919"/>
      <c r="AF110" s="920">
        <v>5903386</v>
      </c>
      <c r="AG110" s="918"/>
      <c r="AH110" s="918"/>
      <c r="AI110" s="918"/>
      <c r="AJ110" s="919"/>
      <c r="AK110" s="920">
        <v>5901086</v>
      </c>
      <c r="AL110" s="918"/>
      <c r="AM110" s="918"/>
      <c r="AN110" s="918"/>
      <c r="AO110" s="919"/>
      <c r="AP110" s="921">
        <v>26.2</v>
      </c>
      <c r="AQ110" s="922"/>
      <c r="AR110" s="922"/>
      <c r="AS110" s="922"/>
      <c r="AT110" s="923"/>
      <c r="AU110" s="957" t="s">
        <v>66</v>
      </c>
      <c r="AV110" s="958"/>
      <c r="AW110" s="958"/>
      <c r="AX110" s="958"/>
      <c r="AY110" s="958"/>
      <c r="AZ110" s="883" t="s">
        <v>438</v>
      </c>
      <c r="BA110" s="828"/>
      <c r="BB110" s="828"/>
      <c r="BC110" s="828"/>
      <c r="BD110" s="828"/>
      <c r="BE110" s="828"/>
      <c r="BF110" s="828"/>
      <c r="BG110" s="828"/>
      <c r="BH110" s="828"/>
      <c r="BI110" s="828"/>
      <c r="BJ110" s="828"/>
      <c r="BK110" s="828"/>
      <c r="BL110" s="828"/>
      <c r="BM110" s="828"/>
      <c r="BN110" s="828"/>
      <c r="BO110" s="828"/>
      <c r="BP110" s="829"/>
      <c r="BQ110" s="884">
        <v>56061076</v>
      </c>
      <c r="BR110" s="865"/>
      <c r="BS110" s="865"/>
      <c r="BT110" s="865"/>
      <c r="BU110" s="865"/>
      <c r="BV110" s="865">
        <v>55483976</v>
      </c>
      <c r="BW110" s="865"/>
      <c r="BX110" s="865"/>
      <c r="BY110" s="865"/>
      <c r="BZ110" s="865"/>
      <c r="CA110" s="865">
        <v>56286810</v>
      </c>
      <c r="CB110" s="865"/>
      <c r="CC110" s="865"/>
      <c r="CD110" s="865"/>
      <c r="CE110" s="865"/>
      <c r="CF110" s="889">
        <v>249.5</v>
      </c>
      <c r="CG110" s="890"/>
      <c r="CH110" s="890"/>
      <c r="CI110" s="890"/>
      <c r="CJ110" s="890"/>
      <c r="CK110" s="953" t="s">
        <v>439</v>
      </c>
      <c r="CL110" s="839"/>
      <c r="CM110" s="914" t="s">
        <v>440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415</v>
      </c>
      <c r="DH110" s="865"/>
      <c r="DI110" s="865"/>
      <c r="DJ110" s="865"/>
      <c r="DK110" s="865"/>
      <c r="DL110" s="865" t="s">
        <v>441</v>
      </c>
      <c r="DM110" s="865"/>
      <c r="DN110" s="865"/>
      <c r="DO110" s="865"/>
      <c r="DP110" s="865"/>
      <c r="DQ110" s="865" t="s">
        <v>441</v>
      </c>
      <c r="DR110" s="865"/>
      <c r="DS110" s="865"/>
      <c r="DT110" s="865"/>
      <c r="DU110" s="865"/>
      <c r="DV110" s="866" t="s">
        <v>442</v>
      </c>
      <c r="DW110" s="866"/>
      <c r="DX110" s="866"/>
      <c r="DY110" s="866"/>
      <c r="DZ110" s="867"/>
    </row>
    <row r="111" spans="1:131" s="226" customFormat="1" ht="26.25" customHeight="1">
      <c r="A111" s="794" t="s">
        <v>443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415</v>
      </c>
      <c r="AB111" s="946"/>
      <c r="AC111" s="946"/>
      <c r="AD111" s="946"/>
      <c r="AE111" s="947"/>
      <c r="AF111" s="948" t="s">
        <v>441</v>
      </c>
      <c r="AG111" s="946"/>
      <c r="AH111" s="946"/>
      <c r="AI111" s="946"/>
      <c r="AJ111" s="947"/>
      <c r="AK111" s="948" t="s">
        <v>444</v>
      </c>
      <c r="AL111" s="946"/>
      <c r="AM111" s="946"/>
      <c r="AN111" s="946"/>
      <c r="AO111" s="947"/>
      <c r="AP111" s="949" t="s">
        <v>441</v>
      </c>
      <c r="AQ111" s="950"/>
      <c r="AR111" s="950"/>
      <c r="AS111" s="950"/>
      <c r="AT111" s="951"/>
      <c r="AU111" s="959"/>
      <c r="AV111" s="960"/>
      <c r="AW111" s="960"/>
      <c r="AX111" s="960"/>
      <c r="AY111" s="960"/>
      <c r="AZ111" s="835" t="s">
        <v>445</v>
      </c>
      <c r="BA111" s="770"/>
      <c r="BB111" s="770"/>
      <c r="BC111" s="770"/>
      <c r="BD111" s="770"/>
      <c r="BE111" s="770"/>
      <c r="BF111" s="770"/>
      <c r="BG111" s="770"/>
      <c r="BH111" s="770"/>
      <c r="BI111" s="770"/>
      <c r="BJ111" s="770"/>
      <c r="BK111" s="770"/>
      <c r="BL111" s="770"/>
      <c r="BM111" s="770"/>
      <c r="BN111" s="770"/>
      <c r="BO111" s="770"/>
      <c r="BP111" s="771"/>
      <c r="BQ111" s="836">
        <v>2494725</v>
      </c>
      <c r="BR111" s="837"/>
      <c r="BS111" s="837"/>
      <c r="BT111" s="837"/>
      <c r="BU111" s="837"/>
      <c r="BV111" s="837">
        <v>2289654</v>
      </c>
      <c r="BW111" s="837"/>
      <c r="BX111" s="837"/>
      <c r="BY111" s="837"/>
      <c r="BZ111" s="837"/>
      <c r="CA111" s="837">
        <v>2030629</v>
      </c>
      <c r="CB111" s="837"/>
      <c r="CC111" s="837"/>
      <c r="CD111" s="837"/>
      <c r="CE111" s="837"/>
      <c r="CF111" s="898">
        <v>9</v>
      </c>
      <c r="CG111" s="899"/>
      <c r="CH111" s="899"/>
      <c r="CI111" s="899"/>
      <c r="CJ111" s="899"/>
      <c r="CK111" s="954"/>
      <c r="CL111" s="841"/>
      <c r="CM111" s="844" t="s">
        <v>446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441</v>
      </c>
      <c r="DH111" s="837"/>
      <c r="DI111" s="837"/>
      <c r="DJ111" s="837"/>
      <c r="DK111" s="837"/>
      <c r="DL111" s="837" t="s">
        <v>415</v>
      </c>
      <c r="DM111" s="837"/>
      <c r="DN111" s="837"/>
      <c r="DO111" s="837"/>
      <c r="DP111" s="837"/>
      <c r="DQ111" s="837" t="s">
        <v>441</v>
      </c>
      <c r="DR111" s="837"/>
      <c r="DS111" s="837"/>
      <c r="DT111" s="837"/>
      <c r="DU111" s="837"/>
      <c r="DV111" s="814" t="s">
        <v>415</v>
      </c>
      <c r="DW111" s="814"/>
      <c r="DX111" s="814"/>
      <c r="DY111" s="814"/>
      <c r="DZ111" s="815"/>
    </row>
    <row r="112" spans="1:131" s="226" customFormat="1" ht="26.25" customHeight="1">
      <c r="A112" s="939" t="s">
        <v>447</v>
      </c>
      <c r="B112" s="940"/>
      <c r="C112" s="770" t="s">
        <v>448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449</v>
      </c>
      <c r="AB112" s="800"/>
      <c r="AC112" s="800"/>
      <c r="AD112" s="800"/>
      <c r="AE112" s="801"/>
      <c r="AF112" s="802" t="s">
        <v>441</v>
      </c>
      <c r="AG112" s="800"/>
      <c r="AH112" s="800"/>
      <c r="AI112" s="800"/>
      <c r="AJ112" s="801"/>
      <c r="AK112" s="802" t="s">
        <v>441</v>
      </c>
      <c r="AL112" s="800"/>
      <c r="AM112" s="800"/>
      <c r="AN112" s="800"/>
      <c r="AO112" s="801"/>
      <c r="AP112" s="847" t="s">
        <v>441</v>
      </c>
      <c r="AQ112" s="848"/>
      <c r="AR112" s="848"/>
      <c r="AS112" s="848"/>
      <c r="AT112" s="849"/>
      <c r="AU112" s="959"/>
      <c r="AV112" s="960"/>
      <c r="AW112" s="960"/>
      <c r="AX112" s="960"/>
      <c r="AY112" s="960"/>
      <c r="AZ112" s="835" t="s">
        <v>450</v>
      </c>
      <c r="BA112" s="770"/>
      <c r="BB112" s="770"/>
      <c r="BC112" s="770"/>
      <c r="BD112" s="770"/>
      <c r="BE112" s="770"/>
      <c r="BF112" s="770"/>
      <c r="BG112" s="770"/>
      <c r="BH112" s="770"/>
      <c r="BI112" s="770"/>
      <c r="BJ112" s="770"/>
      <c r="BK112" s="770"/>
      <c r="BL112" s="770"/>
      <c r="BM112" s="770"/>
      <c r="BN112" s="770"/>
      <c r="BO112" s="770"/>
      <c r="BP112" s="771"/>
      <c r="BQ112" s="836">
        <v>22970051</v>
      </c>
      <c r="BR112" s="837"/>
      <c r="BS112" s="837"/>
      <c r="BT112" s="837"/>
      <c r="BU112" s="837"/>
      <c r="BV112" s="837">
        <v>22891103</v>
      </c>
      <c r="BW112" s="837"/>
      <c r="BX112" s="837"/>
      <c r="BY112" s="837"/>
      <c r="BZ112" s="837"/>
      <c r="CA112" s="837">
        <v>23202998</v>
      </c>
      <c r="CB112" s="837"/>
      <c r="CC112" s="837"/>
      <c r="CD112" s="837"/>
      <c r="CE112" s="837"/>
      <c r="CF112" s="898">
        <v>102.9</v>
      </c>
      <c r="CG112" s="899"/>
      <c r="CH112" s="899"/>
      <c r="CI112" s="899"/>
      <c r="CJ112" s="899"/>
      <c r="CK112" s="954"/>
      <c r="CL112" s="841"/>
      <c r="CM112" s="844" t="s">
        <v>451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441</v>
      </c>
      <c r="DH112" s="837"/>
      <c r="DI112" s="837"/>
      <c r="DJ112" s="837"/>
      <c r="DK112" s="837"/>
      <c r="DL112" s="837" t="s">
        <v>441</v>
      </c>
      <c r="DM112" s="837"/>
      <c r="DN112" s="837"/>
      <c r="DO112" s="837"/>
      <c r="DP112" s="837"/>
      <c r="DQ112" s="837" t="s">
        <v>452</v>
      </c>
      <c r="DR112" s="837"/>
      <c r="DS112" s="837"/>
      <c r="DT112" s="837"/>
      <c r="DU112" s="837"/>
      <c r="DV112" s="814" t="s">
        <v>449</v>
      </c>
      <c r="DW112" s="814"/>
      <c r="DX112" s="814"/>
      <c r="DY112" s="814"/>
      <c r="DZ112" s="815"/>
    </row>
    <row r="113" spans="1:130" s="226" customFormat="1" ht="26.25" customHeight="1">
      <c r="A113" s="941"/>
      <c r="B113" s="942"/>
      <c r="C113" s="770" t="s">
        <v>453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1431356</v>
      </c>
      <c r="AB113" s="946"/>
      <c r="AC113" s="946"/>
      <c r="AD113" s="946"/>
      <c r="AE113" s="947"/>
      <c r="AF113" s="948">
        <v>1466205</v>
      </c>
      <c r="AG113" s="946"/>
      <c r="AH113" s="946"/>
      <c r="AI113" s="946"/>
      <c r="AJ113" s="947"/>
      <c r="AK113" s="948">
        <v>1444756</v>
      </c>
      <c r="AL113" s="946"/>
      <c r="AM113" s="946"/>
      <c r="AN113" s="946"/>
      <c r="AO113" s="947"/>
      <c r="AP113" s="949">
        <v>6.4</v>
      </c>
      <c r="AQ113" s="950"/>
      <c r="AR113" s="950"/>
      <c r="AS113" s="950"/>
      <c r="AT113" s="951"/>
      <c r="AU113" s="959"/>
      <c r="AV113" s="960"/>
      <c r="AW113" s="960"/>
      <c r="AX113" s="960"/>
      <c r="AY113" s="960"/>
      <c r="AZ113" s="835" t="s">
        <v>454</v>
      </c>
      <c r="BA113" s="770"/>
      <c r="BB113" s="770"/>
      <c r="BC113" s="770"/>
      <c r="BD113" s="770"/>
      <c r="BE113" s="770"/>
      <c r="BF113" s="770"/>
      <c r="BG113" s="770"/>
      <c r="BH113" s="770"/>
      <c r="BI113" s="770"/>
      <c r="BJ113" s="770"/>
      <c r="BK113" s="770"/>
      <c r="BL113" s="770"/>
      <c r="BM113" s="770"/>
      <c r="BN113" s="770"/>
      <c r="BO113" s="770"/>
      <c r="BP113" s="771"/>
      <c r="BQ113" s="836" t="s">
        <v>441</v>
      </c>
      <c r="BR113" s="837"/>
      <c r="BS113" s="837"/>
      <c r="BT113" s="837"/>
      <c r="BU113" s="837"/>
      <c r="BV113" s="837" t="s">
        <v>441</v>
      </c>
      <c r="BW113" s="837"/>
      <c r="BX113" s="837"/>
      <c r="BY113" s="837"/>
      <c r="BZ113" s="837"/>
      <c r="CA113" s="837" t="s">
        <v>455</v>
      </c>
      <c r="CB113" s="837"/>
      <c r="CC113" s="837"/>
      <c r="CD113" s="837"/>
      <c r="CE113" s="837"/>
      <c r="CF113" s="898" t="s">
        <v>441</v>
      </c>
      <c r="CG113" s="899"/>
      <c r="CH113" s="899"/>
      <c r="CI113" s="899"/>
      <c r="CJ113" s="899"/>
      <c r="CK113" s="954"/>
      <c r="CL113" s="841"/>
      <c r="CM113" s="844" t="s">
        <v>456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441</v>
      </c>
      <c r="DH113" s="800"/>
      <c r="DI113" s="800"/>
      <c r="DJ113" s="800"/>
      <c r="DK113" s="801"/>
      <c r="DL113" s="802" t="s">
        <v>442</v>
      </c>
      <c r="DM113" s="800"/>
      <c r="DN113" s="800"/>
      <c r="DO113" s="800"/>
      <c r="DP113" s="801"/>
      <c r="DQ113" s="802" t="s">
        <v>441</v>
      </c>
      <c r="DR113" s="800"/>
      <c r="DS113" s="800"/>
      <c r="DT113" s="800"/>
      <c r="DU113" s="801"/>
      <c r="DV113" s="847" t="s">
        <v>455</v>
      </c>
      <c r="DW113" s="848"/>
      <c r="DX113" s="848"/>
      <c r="DY113" s="848"/>
      <c r="DZ113" s="849"/>
    </row>
    <row r="114" spans="1:130" s="226" customFormat="1" ht="26.25" customHeight="1">
      <c r="A114" s="941"/>
      <c r="B114" s="942"/>
      <c r="C114" s="770" t="s">
        <v>457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441</v>
      </c>
      <c r="AB114" s="800"/>
      <c r="AC114" s="800"/>
      <c r="AD114" s="800"/>
      <c r="AE114" s="801"/>
      <c r="AF114" s="802" t="s">
        <v>458</v>
      </c>
      <c r="AG114" s="800"/>
      <c r="AH114" s="800"/>
      <c r="AI114" s="800"/>
      <c r="AJ114" s="801"/>
      <c r="AK114" s="802" t="s">
        <v>441</v>
      </c>
      <c r="AL114" s="800"/>
      <c r="AM114" s="800"/>
      <c r="AN114" s="800"/>
      <c r="AO114" s="801"/>
      <c r="AP114" s="847" t="s">
        <v>441</v>
      </c>
      <c r="AQ114" s="848"/>
      <c r="AR114" s="848"/>
      <c r="AS114" s="848"/>
      <c r="AT114" s="849"/>
      <c r="AU114" s="959"/>
      <c r="AV114" s="960"/>
      <c r="AW114" s="960"/>
      <c r="AX114" s="960"/>
      <c r="AY114" s="960"/>
      <c r="AZ114" s="835" t="s">
        <v>459</v>
      </c>
      <c r="BA114" s="770"/>
      <c r="BB114" s="770"/>
      <c r="BC114" s="770"/>
      <c r="BD114" s="770"/>
      <c r="BE114" s="770"/>
      <c r="BF114" s="770"/>
      <c r="BG114" s="770"/>
      <c r="BH114" s="770"/>
      <c r="BI114" s="770"/>
      <c r="BJ114" s="770"/>
      <c r="BK114" s="770"/>
      <c r="BL114" s="770"/>
      <c r="BM114" s="770"/>
      <c r="BN114" s="770"/>
      <c r="BO114" s="770"/>
      <c r="BP114" s="771"/>
      <c r="BQ114" s="836">
        <v>8734352</v>
      </c>
      <c r="BR114" s="837"/>
      <c r="BS114" s="837"/>
      <c r="BT114" s="837"/>
      <c r="BU114" s="837"/>
      <c r="BV114" s="837">
        <v>8611840</v>
      </c>
      <c r="BW114" s="837"/>
      <c r="BX114" s="837"/>
      <c r="BY114" s="837"/>
      <c r="BZ114" s="837"/>
      <c r="CA114" s="837">
        <v>8372130</v>
      </c>
      <c r="CB114" s="837"/>
      <c r="CC114" s="837"/>
      <c r="CD114" s="837"/>
      <c r="CE114" s="837"/>
      <c r="CF114" s="898">
        <v>37.1</v>
      </c>
      <c r="CG114" s="899"/>
      <c r="CH114" s="899"/>
      <c r="CI114" s="899"/>
      <c r="CJ114" s="899"/>
      <c r="CK114" s="954"/>
      <c r="CL114" s="841"/>
      <c r="CM114" s="844" t="s">
        <v>460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441</v>
      </c>
      <c r="DH114" s="800"/>
      <c r="DI114" s="800"/>
      <c r="DJ114" s="800"/>
      <c r="DK114" s="801"/>
      <c r="DL114" s="802" t="s">
        <v>415</v>
      </c>
      <c r="DM114" s="800"/>
      <c r="DN114" s="800"/>
      <c r="DO114" s="800"/>
      <c r="DP114" s="801"/>
      <c r="DQ114" s="802" t="s">
        <v>461</v>
      </c>
      <c r="DR114" s="800"/>
      <c r="DS114" s="800"/>
      <c r="DT114" s="800"/>
      <c r="DU114" s="801"/>
      <c r="DV114" s="847" t="s">
        <v>441</v>
      </c>
      <c r="DW114" s="848"/>
      <c r="DX114" s="848"/>
      <c r="DY114" s="848"/>
      <c r="DZ114" s="849"/>
    </row>
    <row r="115" spans="1:130" s="226" customFormat="1" ht="26.25" customHeight="1">
      <c r="A115" s="941"/>
      <c r="B115" s="942"/>
      <c r="C115" s="770" t="s">
        <v>462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40001</v>
      </c>
      <c r="AB115" s="946"/>
      <c r="AC115" s="946"/>
      <c r="AD115" s="946"/>
      <c r="AE115" s="947"/>
      <c r="AF115" s="948">
        <v>10962</v>
      </c>
      <c r="AG115" s="946"/>
      <c r="AH115" s="946"/>
      <c r="AI115" s="946"/>
      <c r="AJ115" s="947"/>
      <c r="AK115" s="948">
        <v>11105</v>
      </c>
      <c r="AL115" s="946"/>
      <c r="AM115" s="946"/>
      <c r="AN115" s="946"/>
      <c r="AO115" s="947"/>
      <c r="AP115" s="949">
        <v>0</v>
      </c>
      <c r="AQ115" s="950"/>
      <c r="AR115" s="950"/>
      <c r="AS115" s="950"/>
      <c r="AT115" s="951"/>
      <c r="AU115" s="959"/>
      <c r="AV115" s="960"/>
      <c r="AW115" s="960"/>
      <c r="AX115" s="960"/>
      <c r="AY115" s="960"/>
      <c r="AZ115" s="835" t="s">
        <v>463</v>
      </c>
      <c r="BA115" s="770"/>
      <c r="BB115" s="770"/>
      <c r="BC115" s="770"/>
      <c r="BD115" s="770"/>
      <c r="BE115" s="770"/>
      <c r="BF115" s="770"/>
      <c r="BG115" s="770"/>
      <c r="BH115" s="770"/>
      <c r="BI115" s="770"/>
      <c r="BJ115" s="770"/>
      <c r="BK115" s="770"/>
      <c r="BL115" s="770"/>
      <c r="BM115" s="770"/>
      <c r="BN115" s="770"/>
      <c r="BO115" s="770"/>
      <c r="BP115" s="771"/>
      <c r="BQ115" s="836" t="s">
        <v>415</v>
      </c>
      <c r="BR115" s="837"/>
      <c r="BS115" s="837"/>
      <c r="BT115" s="837"/>
      <c r="BU115" s="837"/>
      <c r="BV115" s="837" t="s">
        <v>441</v>
      </c>
      <c r="BW115" s="837"/>
      <c r="BX115" s="837"/>
      <c r="BY115" s="837"/>
      <c r="BZ115" s="837"/>
      <c r="CA115" s="837" t="s">
        <v>441</v>
      </c>
      <c r="CB115" s="837"/>
      <c r="CC115" s="837"/>
      <c r="CD115" s="837"/>
      <c r="CE115" s="837"/>
      <c r="CF115" s="898" t="s">
        <v>441</v>
      </c>
      <c r="CG115" s="899"/>
      <c r="CH115" s="899"/>
      <c r="CI115" s="899"/>
      <c r="CJ115" s="899"/>
      <c r="CK115" s="954"/>
      <c r="CL115" s="841"/>
      <c r="CM115" s="835" t="s">
        <v>464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2408239</v>
      </c>
      <c r="DH115" s="800"/>
      <c r="DI115" s="800"/>
      <c r="DJ115" s="800"/>
      <c r="DK115" s="801"/>
      <c r="DL115" s="802">
        <v>2213100</v>
      </c>
      <c r="DM115" s="800"/>
      <c r="DN115" s="800"/>
      <c r="DO115" s="800"/>
      <c r="DP115" s="801"/>
      <c r="DQ115" s="802">
        <v>1967244</v>
      </c>
      <c r="DR115" s="800"/>
      <c r="DS115" s="800"/>
      <c r="DT115" s="800"/>
      <c r="DU115" s="801"/>
      <c r="DV115" s="847">
        <v>8.6999999999999993</v>
      </c>
      <c r="DW115" s="848"/>
      <c r="DX115" s="848"/>
      <c r="DY115" s="848"/>
      <c r="DZ115" s="849"/>
    </row>
    <row r="116" spans="1:130" s="226" customFormat="1" ht="26.25" customHeight="1">
      <c r="A116" s="943"/>
      <c r="B116" s="944"/>
      <c r="C116" s="903" t="s">
        <v>465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19</v>
      </c>
      <c r="AB116" s="800"/>
      <c r="AC116" s="800"/>
      <c r="AD116" s="800"/>
      <c r="AE116" s="801"/>
      <c r="AF116" s="802">
        <v>975</v>
      </c>
      <c r="AG116" s="800"/>
      <c r="AH116" s="800"/>
      <c r="AI116" s="800"/>
      <c r="AJ116" s="801"/>
      <c r="AK116" s="802">
        <v>1457</v>
      </c>
      <c r="AL116" s="800"/>
      <c r="AM116" s="800"/>
      <c r="AN116" s="800"/>
      <c r="AO116" s="801"/>
      <c r="AP116" s="847">
        <v>0</v>
      </c>
      <c r="AQ116" s="848"/>
      <c r="AR116" s="848"/>
      <c r="AS116" s="848"/>
      <c r="AT116" s="849"/>
      <c r="AU116" s="959"/>
      <c r="AV116" s="960"/>
      <c r="AW116" s="960"/>
      <c r="AX116" s="960"/>
      <c r="AY116" s="960"/>
      <c r="AZ116" s="886" t="s">
        <v>466</v>
      </c>
      <c r="BA116" s="887"/>
      <c r="BB116" s="887"/>
      <c r="BC116" s="887"/>
      <c r="BD116" s="887"/>
      <c r="BE116" s="887"/>
      <c r="BF116" s="887"/>
      <c r="BG116" s="887"/>
      <c r="BH116" s="887"/>
      <c r="BI116" s="887"/>
      <c r="BJ116" s="887"/>
      <c r="BK116" s="887"/>
      <c r="BL116" s="887"/>
      <c r="BM116" s="887"/>
      <c r="BN116" s="887"/>
      <c r="BO116" s="887"/>
      <c r="BP116" s="888"/>
      <c r="BQ116" s="836" t="s">
        <v>455</v>
      </c>
      <c r="BR116" s="837"/>
      <c r="BS116" s="837"/>
      <c r="BT116" s="837"/>
      <c r="BU116" s="837"/>
      <c r="BV116" s="837" t="s">
        <v>449</v>
      </c>
      <c r="BW116" s="837"/>
      <c r="BX116" s="837"/>
      <c r="BY116" s="837"/>
      <c r="BZ116" s="837"/>
      <c r="CA116" s="837" t="s">
        <v>441</v>
      </c>
      <c r="CB116" s="837"/>
      <c r="CC116" s="837"/>
      <c r="CD116" s="837"/>
      <c r="CE116" s="837"/>
      <c r="CF116" s="898" t="s">
        <v>455</v>
      </c>
      <c r="CG116" s="899"/>
      <c r="CH116" s="899"/>
      <c r="CI116" s="899"/>
      <c r="CJ116" s="899"/>
      <c r="CK116" s="954"/>
      <c r="CL116" s="841"/>
      <c r="CM116" s="844" t="s">
        <v>467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441</v>
      </c>
      <c r="DH116" s="800"/>
      <c r="DI116" s="800"/>
      <c r="DJ116" s="800"/>
      <c r="DK116" s="801"/>
      <c r="DL116" s="802" t="s">
        <v>441</v>
      </c>
      <c r="DM116" s="800"/>
      <c r="DN116" s="800"/>
      <c r="DO116" s="800"/>
      <c r="DP116" s="801"/>
      <c r="DQ116" s="802" t="s">
        <v>441</v>
      </c>
      <c r="DR116" s="800"/>
      <c r="DS116" s="800"/>
      <c r="DT116" s="800"/>
      <c r="DU116" s="801"/>
      <c r="DV116" s="847" t="s">
        <v>455</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468</v>
      </c>
      <c r="Z117" s="926"/>
      <c r="AA117" s="931">
        <v>7620771</v>
      </c>
      <c r="AB117" s="932"/>
      <c r="AC117" s="932"/>
      <c r="AD117" s="932"/>
      <c r="AE117" s="933"/>
      <c r="AF117" s="934">
        <v>7381528</v>
      </c>
      <c r="AG117" s="932"/>
      <c r="AH117" s="932"/>
      <c r="AI117" s="932"/>
      <c r="AJ117" s="933"/>
      <c r="AK117" s="934">
        <v>7358404</v>
      </c>
      <c r="AL117" s="932"/>
      <c r="AM117" s="932"/>
      <c r="AN117" s="932"/>
      <c r="AO117" s="933"/>
      <c r="AP117" s="935"/>
      <c r="AQ117" s="936"/>
      <c r="AR117" s="936"/>
      <c r="AS117" s="936"/>
      <c r="AT117" s="937"/>
      <c r="AU117" s="959"/>
      <c r="AV117" s="960"/>
      <c r="AW117" s="960"/>
      <c r="AX117" s="960"/>
      <c r="AY117" s="960"/>
      <c r="AZ117" s="886" t="s">
        <v>469</v>
      </c>
      <c r="BA117" s="887"/>
      <c r="BB117" s="887"/>
      <c r="BC117" s="887"/>
      <c r="BD117" s="887"/>
      <c r="BE117" s="887"/>
      <c r="BF117" s="887"/>
      <c r="BG117" s="887"/>
      <c r="BH117" s="887"/>
      <c r="BI117" s="887"/>
      <c r="BJ117" s="887"/>
      <c r="BK117" s="887"/>
      <c r="BL117" s="887"/>
      <c r="BM117" s="887"/>
      <c r="BN117" s="887"/>
      <c r="BO117" s="887"/>
      <c r="BP117" s="888"/>
      <c r="BQ117" s="836" t="s">
        <v>441</v>
      </c>
      <c r="BR117" s="837"/>
      <c r="BS117" s="837"/>
      <c r="BT117" s="837"/>
      <c r="BU117" s="837"/>
      <c r="BV117" s="837" t="s">
        <v>441</v>
      </c>
      <c r="BW117" s="837"/>
      <c r="BX117" s="837"/>
      <c r="BY117" s="837"/>
      <c r="BZ117" s="837"/>
      <c r="CA117" s="837" t="s">
        <v>441</v>
      </c>
      <c r="CB117" s="837"/>
      <c r="CC117" s="837"/>
      <c r="CD117" s="837"/>
      <c r="CE117" s="837"/>
      <c r="CF117" s="898" t="s">
        <v>452</v>
      </c>
      <c r="CG117" s="899"/>
      <c r="CH117" s="899"/>
      <c r="CI117" s="899"/>
      <c r="CJ117" s="899"/>
      <c r="CK117" s="954"/>
      <c r="CL117" s="841"/>
      <c r="CM117" s="844" t="s">
        <v>470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449</v>
      </c>
      <c r="DH117" s="800"/>
      <c r="DI117" s="800"/>
      <c r="DJ117" s="800"/>
      <c r="DK117" s="801"/>
      <c r="DL117" s="802" t="s">
        <v>441</v>
      </c>
      <c r="DM117" s="800"/>
      <c r="DN117" s="800"/>
      <c r="DO117" s="800"/>
      <c r="DP117" s="801"/>
      <c r="DQ117" s="802" t="s">
        <v>441</v>
      </c>
      <c r="DR117" s="800"/>
      <c r="DS117" s="800"/>
      <c r="DT117" s="800"/>
      <c r="DU117" s="801"/>
      <c r="DV117" s="847" t="s">
        <v>441</v>
      </c>
      <c r="DW117" s="848"/>
      <c r="DX117" s="848"/>
      <c r="DY117" s="848"/>
      <c r="DZ117" s="849"/>
    </row>
    <row r="118" spans="1:130" s="226" customFormat="1" ht="26.25" customHeight="1">
      <c r="A118" s="924" t="s">
        <v>436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434</v>
      </c>
      <c r="AB118" s="925"/>
      <c r="AC118" s="925"/>
      <c r="AD118" s="925"/>
      <c r="AE118" s="926"/>
      <c r="AF118" s="927" t="s">
        <v>299</v>
      </c>
      <c r="AG118" s="925"/>
      <c r="AH118" s="925"/>
      <c r="AI118" s="925"/>
      <c r="AJ118" s="926"/>
      <c r="AK118" s="927" t="s">
        <v>298</v>
      </c>
      <c r="AL118" s="925"/>
      <c r="AM118" s="925"/>
      <c r="AN118" s="925"/>
      <c r="AO118" s="926"/>
      <c r="AP118" s="928" t="s">
        <v>435</v>
      </c>
      <c r="AQ118" s="929"/>
      <c r="AR118" s="929"/>
      <c r="AS118" s="929"/>
      <c r="AT118" s="930"/>
      <c r="AU118" s="959"/>
      <c r="AV118" s="960"/>
      <c r="AW118" s="960"/>
      <c r="AX118" s="960"/>
      <c r="AY118" s="960"/>
      <c r="AZ118" s="902" t="s">
        <v>471</v>
      </c>
      <c r="BA118" s="903"/>
      <c r="BB118" s="903"/>
      <c r="BC118" s="903"/>
      <c r="BD118" s="903"/>
      <c r="BE118" s="903"/>
      <c r="BF118" s="903"/>
      <c r="BG118" s="903"/>
      <c r="BH118" s="903"/>
      <c r="BI118" s="903"/>
      <c r="BJ118" s="903"/>
      <c r="BK118" s="903"/>
      <c r="BL118" s="903"/>
      <c r="BM118" s="903"/>
      <c r="BN118" s="903"/>
      <c r="BO118" s="903"/>
      <c r="BP118" s="904"/>
      <c r="BQ118" s="905" t="s">
        <v>441</v>
      </c>
      <c r="BR118" s="868"/>
      <c r="BS118" s="868"/>
      <c r="BT118" s="868"/>
      <c r="BU118" s="868"/>
      <c r="BV118" s="868" t="s">
        <v>441</v>
      </c>
      <c r="BW118" s="868"/>
      <c r="BX118" s="868"/>
      <c r="BY118" s="868"/>
      <c r="BZ118" s="868"/>
      <c r="CA118" s="868" t="s">
        <v>441</v>
      </c>
      <c r="CB118" s="868"/>
      <c r="CC118" s="868"/>
      <c r="CD118" s="868"/>
      <c r="CE118" s="868"/>
      <c r="CF118" s="898" t="s">
        <v>441</v>
      </c>
      <c r="CG118" s="899"/>
      <c r="CH118" s="899"/>
      <c r="CI118" s="899"/>
      <c r="CJ118" s="899"/>
      <c r="CK118" s="954"/>
      <c r="CL118" s="841"/>
      <c r="CM118" s="844" t="s">
        <v>472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441</v>
      </c>
      <c r="DH118" s="800"/>
      <c r="DI118" s="800"/>
      <c r="DJ118" s="800"/>
      <c r="DK118" s="801"/>
      <c r="DL118" s="802" t="s">
        <v>441</v>
      </c>
      <c r="DM118" s="800"/>
      <c r="DN118" s="800"/>
      <c r="DO118" s="800"/>
      <c r="DP118" s="801"/>
      <c r="DQ118" s="802" t="s">
        <v>441</v>
      </c>
      <c r="DR118" s="800"/>
      <c r="DS118" s="800"/>
      <c r="DT118" s="800"/>
      <c r="DU118" s="801"/>
      <c r="DV118" s="847" t="s">
        <v>441</v>
      </c>
      <c r="DW118" s="848"/>
      <c r="DX118" s="848"/>
      <c r="DY118" s="848"/>
      <c r="DZ118" s="849"/>
    </row>
    <row r="119" spans="1:130" s="226" customFormat="1" ht="26.25" customHeight="1">
      <c r="A119" s="838" t="s">
        <v>439</v>
      </c>
      <c r="B119" s="839"/>
      <c r="C119" s="914" t="s">
        <v>440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449</v>
      </c>
      <c r="AB119" s="918"/>
      <c r="AC119" s="918"/>
      <c r="AD119" s="918"/>
      <c r="AE119" s="919"/>
      <c r="AF119" s="920" t="s">
        <v>452</v>
      </c>
      <c r="AG119" s="918"/>
      <c r="AH119" s="918"/>
      <c r="AI119" s="918"/>
      <c r="AJ119" s="919"/>
      <c r="AK119" s="920" t="s">
        <v>441</v>
      </c>
      <c r="AL119" s="918"/>
      <c r="AM119" s="918"/>
      <c r="AN119" s="918"/>
      <c r="AO119" s="919"/>
      <c r="AP119" s="921" t="s">
        <v>441</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473</v>
      </c>
      <c r="BP119" s="901"/>
      <c r="BQ119" s="905">
        <v>90260204</v>
      </c>
      <c r="BR119" s="868"/>
      <c r="BS119" s="868"/>
      <c r="BT119" s="868"/>
      <c r="BU119" s="868"/>
      <c r="BV119" s="868">
        <v>89276573</v>
      </c>
      <c r="BW119" s="868"/>
      <c r="BX119" s="868"/>
      <c r="BY119" s="868"/>
      <c r="BZ119" s="868"/>
      <c r="CA119" s="868">
        <v>89892567</v>
      </c>
      <c r="CB119" s="868"/>
      <c r="CC119" s="868"/>
      <c r="CD119" s="868"/>
      <c r="CE119" s="868"/>
      <c r="CF119" s="766"/>
      <c r="CG119" s="767"/>
      <c r="CH119" s="767"/>
      <c r="CI119" s="767"/>
      <c r="CJ119" s="857"/>
      <c r="CK119" s="955"/>
      <c r="CL119" s="843"/>
      <c r="CM119" s="861" t="s">
        <v>474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86486</v>
      </c>
      <c r="DH119" s="783"/>
      <c r="DI119" s="783"/>
      <c r="DJ119" s="783"/>
      <c r="DK119" s="784"/>
      <c r="DL119" s="785">
        <v>76554</v>
      </c>
      <c r="DM119" s="783"/>
      <c r="DN119" s="783"/>
      <c r="DO119" s="783"/>
      <c r="DP119" s="784"/>
      <c r="DQ119" s="785">
        <v>63385</v>
      </c>
      <c r="DR119" s="783"/>
      <c r="DS119" s="783"/>
      <c r="DT119" s="783"/>
      <c r="DU119" s="784"/>
      <c r="DV119" s="871">
        <v>0.3</v>
      </c>
      <c r="DW119" s="872"/>
      <c r="DX119" s="872"/>
      <c r="DY119" s="872"/>
      <c r="DZ119" s="873"/>
    </row>
    <row r="120" spans="1:130" s="226" customFormat="1" ht="26.25" customHeight="1">
      <c r="A120" s="840"/>
      <c r="B120" s="841"/>
      <c r="C120" s="844" t="s">
        <v>446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441</v>
      </c>
      <c r="AB120" s="800"/>
      <c r="AC120" s="800"/>
      <c r="AD120" s="800"/>
      <c r="AE120" s="801"/>
      <c r="AF120" s="802" t="s">
        <v>441</v>
      </c>
      <c r="AG120" s="800"/>
      <c r="AH120" s="800"/>
      <c r="AI120" s="800"/>
      <c r="AJ120" s="801"/>
      <c r="AK120" s="802" t="s">
        <v>441</v>
      </c>
      <c r="AL120" s="800"/>
      <c r="AM120" s="800"/>
      <c r="AN120" s="800"/>
      <c r="AO120" s="801"/>
      <c r="AP120" s="847" t="s">
        <v>441</v>
      </c>
      <c r="AQ120" s="848"/>
      <c r="AR120" s="848"/>
      <c r="AS120" s="848"/>
      <c r="AT120" s="849"/>
      <c r="AU120" s="906" t="s">
        <v>475</v>
      </c>
      <c r="AV120" s="907"/>
      <c r="AW120" s="907"/>
      <c r="AX120" s="907"/>
      <c r="AY120" s="908"/>
      <c r="AZ120" s="883" t="s">
        <v>476</v>
      </c>
      <c r="BA120" s="828"/>
      <c r="BB120" s="828"/>
      <c r="BC120" s="828"/>
      <c r="BD120" s="828"/>
      <c r="BE120" s="828"/>
      <c r="BF120" s="828"/>
      <c r="BG120" s="828"/>
      <c r="BH120" s="828"/>
      <c r="BI120" s="828"/>
      <c r="BJ120" s="828"/>
      <c r="BK120" s="828"/>
      <c r="BL120" s="828"/>
      <c r="BM120" s="828"/>
      <c r="BN120" s="828"/>
      <c r="BO120" s="828"/>
      <c r="BP120" s="829"/>
      <c r="BQ120" s="884">
        <v>12542270</v>
      </c>
      <c r="BR120" s="865"/>
      <c r="BS120" s="865"/>
      <c r="BT120" s="865"/>
      <c r="BU120" s="865"/>
      <c r="BV120" s="865">
        <v>13820162</v>
      </c>
      <c r="BW120" s="865"/>
      <c r="BX120" s="865"/>
      <c r="BY120" s="865"/>
      <c r="BZ120" s="865"/>
      <c r="CA120" s="865">
        <v>12790053</v>
      </c>
      <c r="CB120" s="865"/>
      <c r="CC120" s="865"/>
      <c r="CD120" s="865"/>
      <c r="CE120" s="865"/>
      <c r="CF120" s="889">
        <v>56.7</v>
      </c>
      <c r="CG120" s="890"/>
      <c r="CH120" s="890"/>
      <c r="CI120" s="890"/>
      <c r="CJ120" s="890"/>
      <c r="CK120" s="891" t="s">
        <v>477</v>
      </c>
      <c r="CL120" s="875"/>
      <c r="CM120" s="875"/>
      <c r="CN120" s="875"/>
      <c r="CO120" s="876"/>
      <c r="CP120" s="895" t="s">
        <v>478</v>
      </c>
      <c r="CQ120" s="896"/>
      <c r="CR120" s="896"/>
      <c r="CS120" s="896"/>
      <c r="CT120" s="896"/>
      <c r="CU120" s="896"/>
      <c r="CV120" s="896"/>
      <c r="CW120" s="896"/>
      <c r="CX120" s="896"/>
      <c r="CY120" s="896"/>
      <c r="CZ120" s="896"/>
      <c r="DA120" s="896"/>
      <c r="DB120" s="896"/>
      <c r="DC120" s="896"/>
      <c r="DD120" s="896"/>
      <c r="DE120" s="896"/>
      <c r="DF120" s="897"/>
      <c r="DG120" s="884">
        <v>20369982</v>
      </c>
      <c r="DH120" s="865"/>
      <c r="DI120" s="865"/>
      <c r="DJ120" s="865"/>
      <c r="DK120" s="865"/>
      <c r="DL120" s="865">
        <v>20219452</v>
      </c>
      <c r="DM120" s="865"/>
      <c r="DN120" s="865"/>
      <c r="DO120" s="865"/>
      <c r="DP120" s="865"/>
      <c r="DQ120" s="865">
        <v>20205087</v>
      </c>
      <c r="DR120" s="865"/>
      <c r="DS120" s="865"/>
      <c r="DT120" s="865"/>
      <c r="DU120" s="865"/>
      <c r="DV120" s="866">
        <v>89.6</v>
      </c>
      <c r="DW120" s="866"/>
      <c r="DX120" s="866"/>
      <c r="DY120" s="866"/>
      <c r="DZ120" s="867"/>
    </row>
    <row r="121" spans="1:130" s="226" customFormat="1" ht="26.25" customHeight="1">
      <c r="A121" s="840"/>
      <c r="B121" s="841"/>
      <c r="C121" s="886" t="s">
        <v>479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441</v>
      </c>
      <c r="AB121" s="800"/>
      <c r="AC121" s="800"/>
      <c r="AD121" s="800"/>
      <c r="AE121" s="801"/>
      <c r="AF121" s="802" t="s">
        <v>415</v>
      </c>
      <c r="AG121" s="800"/>
      <c r="AH121" s="800"/>
      <c r="AI121" s="800"/>
      <c r="AJ121" s="801"/>
      <c r="AK121" s="802" t="s">
        <v>442</v>
      </c>
      <c r="AL121" s="800"/>
      <c r="AM121" s="800"/>
      <c r="AN121" s="800"/>
      <c r="AO121" s="801"/>
      <c r="AP121" s="847" t="s">
        <v>441</v>
      </c>
      <c r="AQ121" s="848"/>
      <c r="AR121" s="848"/>
      <c r="AS121" s="848"/>
      <c r="AT121" s="849"/>
      <c r="AU121" s="909"/>
      <c r="AV121" s="910"/>
      <c r="AW121" s="910"/>
      <c r="AX121" s="910"/>
      <c r="AY121" s="911"/>
      <c r="AZ121" s="835" t="s">
        <v>480</v>
      </c>
      <c r="BA121" s="770"/>
      <c r="BB121" s="770"/>
      <c r="BC121" s="770"/>
      <c r="BD121" s="770"/>
      <c r="BE121" s="770"/>
      <c r="BF121" s="770"/>
      <c r="BG121" s="770"/>
      <c r="BH121" s="770"/>
      <c r="BI121" s="770"/>
      <c r="BJ121" s="770"/>
      <c r="BK121" s="770"/>
      <c r="BL121" s="770"/>
      <c r="BM121" s="770"/>
      <c r="BN121" s="770"/>
      <c r="BO121" s="770"/>
      <c r="BP121" s="771"/>
      <c r="BQ121" s="836">
        <v>8449154</v>
      </c>
      <c r="BR121" s="837"/>
      <c r="BS121" s="837"/>
      <c r="BT121" s="837"/>
      <c r="BU121" s="837"/>
      <c r="BV121" s="837">
        <v>8486414</v>
      </c>
      <c r="BW121" s="837"/>
      <c r="BX121" s="837"/>
      <c r="BY121" s="837"/>
      <c r="BZ121" s="837"/>
      <c r="CA121" s="837">
        <v>8648612</v>
      </c>
      <c r="CB121" s="837"/>
      <c r="CC121" s="837"/>
      <c r="CD121" s="837"/>
      <c r="CE121" s="837"/>
      <c r="CF121" s="898">
        <v>38.299999999999997</v>
      </c>
      <c r="CG121" s="899"/>
      <c r="CH121" s="899"/>
      <c r="CI121" s="899"/>
      <c r="CJ121" s="899"/>
      <c r="CK121" s="892"/>
      <c r="CL121" s="878"/>
      <c r="CM121" s="878"/>
      <c r="CN121" s="878"/>
      <c r="CO121" s="879"/>
      <c r="CP121" s="858" t="s">
        <v>481</v>
      </c>
      <c r="CQ121" s="859"/>
      <c r="CR121" s="859"/>
      <c r="CS121" s="859"/>
      <c r="CT121" s="859"/>
      <c r="CU121" s="859"/>
      <c r="CV121" s="859"/>
      <c r="CW121" s="859"/>
      <c r="CX121" s="859"/>
      <c r="CY121" s="859"/>
      <c r="CZ121" s="859"/>
      <c r="DA121" s="859"/>
      <c r="DB121" s="859"/>
      <c r="DC121" s="859"/>
      <c r="DD121" s="859"/>
      <c r="DE121" s="859"/>
      <c r="DF121" s="860"/>
      <c r="DG121" s="836" t="s">
        <v>441</v>
      </c>
      <c r="DH121" s="837"/>
      <c r="DI121" s="837"/>
      <c r="DJ121" s="837"/>
      <c r="DK121" s="837"/>
      <c r="DL121" s="837" t="s">
        <v>449</v>
      </c>
      <c r="DM121" s="837"/>
      <c r="DN121" s="837"/>
      <c r="DO121" s="837"/>
      <c r="DP121" s="837"/>
      <c r="DQ121" s="837">
        <v>2503296</v>
      </c>
      <c r="DR121" s="837"/>
      <c r="DS121" s="837"/>
      <c r="DT121" s="837"/>
      <c r="DU121" s="837"/>
      <c r="DV121" s="814">
        <v>11.1</v>
      </c>
      <c r="DW121" s="814"/>
      <c r="DX121" s="814"/>
      <c r="DY121" s="814"/>
      <c r="DZ121" s="815"/>
    </row>
    <row r="122" spans="1:130" s="226" customFormat="1" ht="26.25" customHeight="1">
      <c r="A122" s="840"/>
      <c r="B122" s="841"/>
      <c r="C122" s="844" t="s">
        <v>460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452</v>
      </c>
      <c r="AB122" s="800"/>
      <c r="AC122" s="800"/>
      <c r="AD122" s="800"/>
      <c r="AE122" s="801"/>
      <c r="AF122" s="802" t="s">
        <v>452</v>
      </c>
      <c r="AG122" s="800"/>
      <c r="AH122" s="800"/>
      <c r="AI122" s="800"/>
      <c r="AJ122" s="801"/>
      <c r="AK122" s="802" t="s">
        <v>441</v>
      </c>
      <c r="AL122" s="800"/>
      <c r="AM122" s="800"/>
      <c r="AN122" s="800"/>
      <c r="AO122" s="801"/>
      <c r="AP122" s="847" t="s">
        <v>442</v>
      </c>
      <c r="AQ122" s="848"/>
      <c r="AR122" s="848"/>
      <c r="AS122" s="848"/>
      <c r="AT122" s="849"/>
      <c r="AU122" s="909"/>
      <c r="AV122" s="910"/>
      <c r="AW122" s="910"/>
      <c r="AX122" s="910"/>
      <c r="AY122" s="911"/>
      <c r="AZ122" s="902" t="s">
        <v>482</v>
      </c>
      <c r="BA122" s="903"/>
      <c r="BB122" s="903"/>
      <c r="BC122" s="903"/>
      <c r="BD122" s="903"/>
      <c r="BE122" s="903"/>
      <c r="BF122" s="903"/>
      <c r="BG122" s="903"/>
      <c r="BH122" s="903"/>
      <c r="BI122" s="903"/>
      <c r="BJ122" s="903"/>
      <c r="BK122" s="903"/>
      <c r="BL122" s="903"/>
      <c r="BM122" s="903"/>
      <c r="BN122" s="903"/>
      <c r="BO122" s="903"/>
      <c r="BP122" s="904"/>
      <c r="BQ122" s="905">
        <v>54828788</v>
      </c>
      <c r="BR122" s="868"/>
      <c r="BS122" s="868"/>
      <c r="BT122" s="868"/>
      <c r="BU122" s="868"/>
      <c r="BV122" s="868">
        <v>54422549</v>
      </c>
      <c r="BW122" s="868"/>
      <c r="BX122" s="868"/>
      <c r="BY122" s="868"/>
      <c r="BZ122" s="868"/>
      <c r="CA122" s="868">
        <v>56153766</v>
      </c>
      <c r="CB122" s="868"/>
      <c r="CC122" s="868"/>
      <c r="CD122" s="868"/>
      <c r="CE122" s="868"/>
      <c r="CF122" s="869">
        <v>248.9</v>
      </c>
      <c r="CG122" s="870"/>
      <c r="CH122" s="870"/>
      <c r="CI122" s="870"/>
      <c r="CJ122" s="870"/>
      <c r="CK122" s="892"/>
      <c r="CL122" s="878"/>
      <c r="CM122" s="878"/>
      <c r="CN122" s="878"/>
      <c r="CO122" s="879"/>
      <c r="CP122" s="858" t="s">
        <v>408</v>
      </c>
      <c r="CQ122" s="859"/>
      <c r="CR122" s="859"/>
      <c r="CS122" s="859"/>
      <c r="CT122" s="859"/>
      <c r="CU122" s="859"/>
      <c r="CV122" s="859"/>
      <c r="CW122" s="859"/>
      <c r="CX122" s="859"/>
      <c r="CY122" s="859"/>
      <c r="CZ122" s="859"/>
      <c r="DA122" s="859"/>
      <c r="DB122" s="859"/>
      <c r="DC122" s="859"/>
      <c r="DD122" s="859"/>
      <c r="DE122" s="859"/>
      <c r="DF122" s="860"/>
      <c r="DG122" s="836">
        <v>2372002</v>
      </c>
      <c r="DH122" s="837"/>
      <c r="DI122" s="837"/>
      <c r="DJ122" s="837"/>
      <c r="DK122" s="837"/>
      <c r="DL122" s="837">
        <v>2454502</v>
      </c>
      <c r="DM122" s="837"/>
      <c r="DN122" s="837"/>
      <c r="DO122" s="837"/>
      <c r="DP122" s="837"/>
      <c r="DQ122" s="837">
        <v>288810</v>
      </c>
      <c r="DR122" s="837"/>
      <c r="DS122" s="837"/>
      <c r="DT122" s="837"/>
      <c r="DU122" s="837"/>
      <c r="DV122" s="814">
        <v>1.3</v>
      </c>
      <c r="DW122" s="814"/>
      <c r="DX122" s="814"/>
      <c r="DY122" s="814"/>
      <c r="DZ122" s="815"/>
    </row>
    <row r="123" spans="1:130" s="226" customFormat="1" ht="26.25" customHeight="1">
      <c r="A123" s="840"/>
      <c r="B123" s="841"/>
      <c r="C123" s="844" t="s">
        <v>467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28800</v>
      </c>
      <c r="AB123" s="800"/>
      <c r="AC123" s="800"/>
      <c r="AD123" s="800"/>
      <c r="AE123" s="801"/>
      <c r="AF123" s="802" t="s">
        <v>452</v>
      </c>
      <c r="AG123" s="800"/>
      <c r="AH123" s="800"/>
      <c r="AI123" s="800"/>
      <c r="AJ123" s="801"/>
      <c r="AK123" s="802" t="s">
        <v>441</v>
      </c>
      <c r="AL123" s="800"/>
      <c r="AM123" s="800"/>
      <c r="AN123" s="800"/>
      <c r="AO123" s="801"/>
      <c r="AP123" s="847" t="s">
        <v>441</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483</v>
      </c>
      <c r="BP123" s="901"/>
      <c r="BQ123" s="855">
        <v>75820212</v>
      </c>
      <c r="BR123" s="856"/>
      <c r="BS123" s="856"/>
      <c r="BT123" s="856"/>
      <c r="BU123" s="856"/>
      <c r="BV123" s="856">
        <v>76729125</v>
      </c>
      <c r="BW123" s="856"/>
      <c r="BX123" s="856"/>
      <c r="BY123" s="856"/>
      <c r="BZ123" s="856"/>
      <c r="CA123" s="856">
        <v>77592431</v>
      </c>
      <c r="CB123" s="856"/>
      <c r="CC123" s="856"/>
      <c r="CD123" s="856"/>
      <c r="CE123" s="856"/>
      <c r="CF123" s="766"/>
      <c r="CG123" s="767"/>
      <c r="CH123" s="767"/>
      <c r="CI123" s="767"/>
      <c r="CJ123" s="857"/>
      <c r="CK123" s="892"/>
      <c r="CL123" s="878"/>
      <c r="CM123" s="878"/>
      <c r="CN123" s="878"/>
      <c r="CO123" s="879"/>
      <c r="CP123" s="858" t="s">
        <v>484</v>
      </c>
      <c r="CQ123" s="859"/>
      <c r="CR123" s="859"/>
      <c r="CS123" s="859"/>
      <c r="CT123" s="859"/>
      <c r="CU123" s="859"/>
      <c r="CV123" s="859"/>
      <c r="CW123" s="859"/>
      <c r="CX123" s="859"/>
      <c r="CY123" s="859"/>
      <c r="CZ123" s="859"/>
      <c r="DA123" s="859"/>
      <c r="DB123" s="859"/>
      <c r="DC123" s="859"/>
      <c r="DD123" s="859"/>
      <c r="DE123" s="859"/>
      <c r="DF123" s="860"/>
      <c r="DG123" s="799">
        <v>228067</v>
      </c>
      <c r="DH123" s="800"/>
      <c r="DI123" s="800"/>
      <c r="DJ123" s="800"/>
      <c r="DK123" s="801"/>
      <c r="DL123" s="802">
        <v>217149</v>
      </c>
      <c r="DM123" s="800"/>
      <c r="DN123" s="800"/>
      <c r="DO123" s="800"/>
      <c r="DP123" s="801"/>
      <c r="DQ123" s="802">
        <v>205805</v>
      </c>
      <c r="DR123" s="800"/>
      <c r="DS123" s="800"/>
      <c r="DT123" s="800"/>
      <c r="DU123" s="801"/>
      <c r="DV123" s="847">
        <v>0.9</v>
      </c>
      <c r="DW123" s="848"/>
      <c r="DX123" s="848"/>
      <c r="DY123" s="848"/>
      <c r="DZ123" s="849"/>
    </row>
    <row r="124" spans="1:130" s="226" customFormat="1" ht="26.25" customHeight="1" thickBot="1">
      <c r="A124" s="840"/>
      <c r="B124" s="841"/>
      <c r="C124" s="844" t="s">
        <v>470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441</v>
      </c>
      <c r="AB124" s="800"/>
      <c r="AC124" s="800"/>
      <c r="AD124" s="800"/>
      <c r="AE124" s="801"/>
      <c r="AF124" s="802" t="s">
        <v>441</v>
      </c>
      <c r="AG124" s="800"/>
      <c r="AH124" s="800"/>
      <c r="AI124" s="800"/>
      <c r="AJ124" s="801"/>
      <c r="AK124" s="802" t="s">
        <v>441</v>
      </c>
      <c r="AL124" s="800"/>
      <c r="AM124" s="800"/>
      <c r="AN124" s="800"/>
      <c r="AO124" s="801"/>
      <c r="AP124" s="847" t="s">
        <v>442</v>
      </c>
      <c r="AQ124" s="848"/>
      <c r="AR124" s="848"/>
      <c r="AS124" s="848"/>
      <c r="AT124" s="849"/>
      <c r="AU124" s="850" t="s">
        <v>485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64.8</v>
      </c>
      <c r="BR124" s="854"/>
      <c r="BS124" s="854"/>
      <c r="BT124" s="854"/>
      <c r="BU124" s="854"/>
      <c r="BV124" s="854">
        <v>56.2</v>
      </c>
      <c r="BW124" s="854"/>
      <c r="BX124" s="854"/>
      <c r="BY124" s="854"/>
      <c r="BZ124" s="854"/>
      <c r="CA124" s="854">
        <v>54.5</v>
      </c>
      <c r="CB124" s="854"/>
      <c r="CC124" s="854"/>
      <c r="CD124" s="854"/>
      <c r="CE124" s="854"/>
      <c r="CF124" s="744"/>
      <c r="CG124" s="745"/>
      <c r="CH124" s="745"/>
      <c r="CI124" s="745"/>
      <c r="CJ124" s="885"/>
      <c r="CK124" s="893"/>
      <c r="CL124" s="893"/>
      <c r="CM124" s="893"/>
      <c r="CN124" s="893"/>
      <c r="CO124" s="894"/>
      <c r="CP124" s="858" t="s">
        <v>486</v>
      </c>
      <c r="CQ124" s="859"/>
      <c r="CR124" s="859"/>
      <c r="CS124" s="859"/>
      <c r="CT124" s="859"/>
      <c r="CU124" s="859"/>
      <c r="CV124" s="859"/>
      <c r="CW124" s="859"/>
      <c r="CX124" s="859"/>
      <c r="CY124" s="859"/>
      <c r="CZ124" s="859"/>
      <c r="DA124" s="859"/>
      <c r="DB124" s="859"/>
      <c r="DC124" s="859"/>
      <c r="DD124" s="859"/>
      <c r="DE124" s="859"/>
      <c r="DF124" s="860"/>
      <c r="DG124" s="782" t="s">
        <v>441</v>
      </c>
      <c r="DH124" s="783"/>
      <c r="DI124" s="783"/>
      <c r="DJ124" s="783"/>
      <c r="DK124" s="784"/>
      <c r="DL124" s="785" t="s">
        <v>441</v>
      </c>
      <c r="DM124" s="783"/>
      <c r="DN124" s="783"/>
      <c r="DO124" s="783"/>
      <c r="DP124" s="784"/>
      <c r="DQ124" s="785" t="s">
        <v>441</v>
      </c>
      <c r="DR124" s="783"/>
      <c r="DS124" s="783"/>
      <c r="DT124" s="783"/>
      <c r="DU124" s="784"/>
      <c r="DV124" s="871" t="s">
        <v>441</v>
      </c>
      <c r="DW124" s="872"/>
      <c r="DX124" s="872"/>
      <c r="DY124" s="872"/>
      <c r="DZ124" s="873"/>
    </row>
    <row r="125" spans="1:130" s="226" customFormat="1" ht="26.25" customHeight="1">
      <c r="A125" s="840"/>
      <c r="B125" s="841"/>
      <c r="C125" s="844" t="s">
        <v>472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449</v>
      </c>
      <c r="AB125" s="800"/>
      <c r="AC125" s="800"/>
      <c r="AD125" s="800"/>
      <c r="AE125" s="801"/>
      <c r="AF125" s="802" t="s">
        <v>487</v>
      </c>
      <c r="AG125" s="800"/>
      <c r="AH125" s="800"/>
      <c r="AI125" s="800"/>
      <c r="AJ125" s="801"/>
      <c r="AK125" s="802" t="s">
        <v>487</v>
      </c>
      <c r="AL125" s="800"/>
      <c r="AM125" s="800"/>
      <c r="AN125" s="800"/>
      <c r="AO125" s="801"/>
      <c r="AP125" s="847" t="s">
        <v>415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488</v>
      </c>
      <c r="CL125" s="875"/>
      <c r="CM125" s="875"/>
      <c r="CN125" s="875"/>
      <c r="CO125" s="876"/>
      <c r="CP125" s="883" t="s">
        <v>489</v>
      </c>
      <c r="CQ125" s="828"/>
      <c r="CR125" s="828"/>
      <c r="CS125" s="828"/>
      <c r="CT125" s="828"/>
      <c r="CU125" s="828"/>
      <c r="CV125" s="828"/>
      <c r="CW125" s="828"/>
      <c r="CX125" s="828"/>
      <c r="CY125" s="828"/>
      <c r="CZ125" s="828"/>
      <c r="DA125" s="828"/>
      <c r="DB125" s="828"/>
      <c r="DC125" s="828"/>
      <c r="DD125" s="828"/>
      <c r="DE125" s="828"/>
      <c r="DF125" s="829"/>
      <c r="DG125" s="884" t="s">
        <v>441</v>
      </c>
      <c r="DH125" s="865"/>
      <c r="DI125" s="865"/>
      <c r="DJ125" s="865"/>
      <c r="DK125" s="865"/>
      <c r="DL125" s="865" t="s">
        <v>441</v>
      </c>
      <c r="DM125" s="865"/>
      <c r="DN125" s="865"/>
      <c r="DO125" s="865"/>
      <c r="DP125" s="865"/>
      <c r="DQ125" s="865" t="s">
        <v>441</v>
      </c>
      <c r="DR125" s="865"/>
      <c r="DS125" s="865"/>
      <c r="DT125" s="865"/>
      <c r="DU125" s="865"/>
      <c r="DV125" s="866" t="s">
        <v>487</v>
      </c>
      <c r="DW125" s="866"/>
      <c r="DX125" s="866"/>
      <c r="DY125" s="866"/>
      <c r="DZ125" s="867"/>
    </row>
    <row r="126" spans="1:130" s="226" customFormat="1" ht="26.25" customHeight="1" thickBot="1">
      <c r="A126" s="840"/>
      <c r="B126" s="841"/>
      <c r="C126" s="844" t="s">
        <v>474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6438</v>
      </c>
      <c r="AB126" s="800"/>
      <c r="AC126" s="800"/>
      <c r="AD126" s="800"/>
      <c r="AE126" s="801"/>
      <c r="AF126" s="802">
        <v>6656</v>
      </c>
      <c r="AG126" s="800"/>
      <c r="AH126" s="800"/>
      <c r="AI126" s="800"/>
      <c r="AJ126" s="801"/>
      <c r="AK126" s="802">
        <v>6882</v>
      </c>
      <c r="AL126" s="800"/>
      <c r="AM126" s="800"/>
      <c r="AN126" s="800"/>
      <c r="AO126" s="801"/>
      <c r="AP126" s="847">
        <v>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490</v>
      </c>
      <c r="CQ126" s="770"/>
      <c r="CR126" s="770"/>
      <c r="CS126" s="770"/>
      <c r="CT126" s="770"/>
      <c r="CU126" s="770"/>
      <c r="CV126" s="770"/>
      <c r="CW126" s="770"/>
      <c r="CX126" s="770"/>
      <c r="CY126" s="770"/>
      <c r="CZ126" s="770"/>
      <c r="DA126" s="770"/>
      <c r="DB126" s="770"/>
      <c r="DC126" s="770"/>
      <c r="DD126" s="770"/>
      <c r="DE126" s="770"/>
      <c r="DF126" s="771"/>
      <c r="DG126" s="836" t="s">
        <v>441</v>
      </c>
      <c r="DH126" s="837"/>
      <c r="DI126" s="837"/>
      <c r="DJ126" s="837"/>
      <c r="DK126" s="837"/>
      <c r="DL126" s="837" t="s">
        <v>441</v>
      </c>
      <c r="DM126" s="837"/>
      <c r="DN126" s="837"/>
      <c r="DO126" s="837"/>
      <c r="DP126" s="837"/>
      <c r="DQ126" s="837" t="s">
        <v>441</v>
      </c>
      <c r="DR126" s="837"/>
      <c r="DS126" s="837"/>
      <c r="DT126" s="837"/>
      <c r="DU126" s="837"/>
      <c r="DV126" s="814" t="s">
        <v>441</v>
      </c>
      <c r="DW126" s="814"/>
      <c r="DX126" s="814"/>
      <c r="DY126" s="814"/>
      <c r="DZ126" s="815"/>
    </row>
    <row r="127" spans="1:130" s="226" customFormat="1" ht="26.25" customHeight="1">
      <c r="A127" s="842"/>
      <c r="B127" s="843"/>
      <c r="C127" s="861" t="s">
        <v>491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4763</v>
      </c>
      <c r="AB127" s="800"/>
      <c r="AC127" s="800"/>
      <c r="AD127" s="800"/>
      <c r="AE127" s="801"/>
      <c r="AF127" s="802">
        <v>4306</v>
      </c>
      <c r="AG127" s="800"/>
      <c r="AH127" s="800"/>
      <c r="AI127" s="800"/>
      <c r="AJ127" s="801"/>
      <c r="AK127" s="802">
        <v>4223</v>
      </c>
      <c r="AL127" s="800"/>
      <c r="AM127" s="800"/>
      <c r="AN127" s="800"/>
      <c r="AO127" s="801"/>
      <c r="AP127" s="847">
        <v>0</v>
      </c>
      <c r="AQ127" s="848"/>
      <c r="AR127" s="848"/>
      <c r="AS127" s="848"/>
      <c r="AT127" s="849"/>
      <c r="AU127" s="262"/>
      <c r="AV127" s="262"/>
      <c r="AW127" s="262"/>
      <c r="AX127" s="864" t="s">
        <v>492</v>
      </c>
      <c r="AY127" s="832"/>
      <c r="AZ127" s="832"/>
      <c r="BA127" s="832"/>
      <c r="BB127" s="832"/>
      <c r="BC127" s="832"/>
      <c r="BD127" s="832"/>
      <c r="BE127" s="833"/>
      <c r="BF127" s="831" t="s">
        <v>493</v>
      </c>
      <c r="BG127" s="832"/>
      <c r="BH127" s="832"/>
      <c r="BI127" s="832"/>
      <c r="BJ127" s="832"/>
      <c r="BK127" s="832"/>
      <c r="BL127" s="833"/>
      <c r="BM127" s="831" t="s">
        <v>494</v>
      </c>
      <c r="BN127" s="832"/>
      <c r="BO127" s="832"/>
      <c r="BP127" s="832"/>
      <c r="BQ127" s="832"/>
      <c r="BR127" s="832"/>
      <c r="BS127" s="833"/>
      <c r="BT127" s="831" t="s">
        <v>495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496</v>
      </c>
      <c r="CQ127" s="770"/>
      <c r="CR127" s="770"/>
      <c r="CS127" s="770"/>
      <c r="CT127" s="770"/>
      <c r="CU127" s="770"/>
      <c r="CV127" s="770"/>
      <c r="CW127" s="770"/>
      <c r="CX127" s="770"/>
      <c r="CY127" s="770"/>
      <c r="CZ127" s="770"/>
      <c r="DA127" s="770"/>
      <c r="DB127" s="770"/>
      <c r="DC127" s="770"/>
      <c r="DD127" s="770"/>
      <c r="DE127" s="770"/>
      <c r="DF127" s="771"/>
      <c r="DG127" s="836" t="s">
        <v>441</v>
      </c>
      <c r="DH127" s="837"/>
      <c r="DI127" s="837"/>
      <c r="DJ127" s="837"/>
      <c r="DK127" s="837"/>
      <c r="DL127" s="837" t="s">
        <v>487</v>
      </c>
      <c r="DM127" s="837"/>
      <c r="DN127" s="837"/>
      <c r="DO127" s="837"/>
      <c r="DP127" s="837"/>
      <c r="DQ127" s="837" t="s">
        <v>441</v>
      </c>
      <c r="DR127" s="837"/>
      <c r="DS127" s="837"/>
      <c r="DT127" s="837"/>
      <c r="DU127" s="837"/>
      <c r="DV127" s="814" t="s">
        <v>449</v>
      </c>
      <c r="DW127" s="814"/>
      <c r="DX127" s="814"/>
      <c r="DY127" s="814"/>
      <c r="DZ127" s="815"/>
    </row>
    <row r="128" spans="1:130" s="226" customFormat="1" ht="26.25" customHeight="1" thickBot="1">
      <c r="A128" s="816" t="s">
        <v>497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498</v>
      </c>
      <c r="X128" s="818"/>
      <c r="Y128" s="818"/>
      <c r="Z128" s="819"/>
      <c r="AA128" s="820">
        <v>920075</v>
      </c>
      <c r="AB128" s="821"/>
      <c r="AC128" s="821"/>
      <c r="AD128" s="821"/>
      <c r="AE128" s="822"/>
      <c r="AF128" s="823">
        <v>866682</v>
      </c>
      <c r="AG128" s="821"/>
      <c r="AH128" s="821"/>
      <c r="AI128" s="821"/>
      <c r="AJ128" s="822"/>
      <c r="AK128" s="823">
        <v>1085073</v>
      </c>
      <c r="AL128" s="821"/>
      <c r="AM128" s="821"/>
      <c r="AN128" s="821"/>
      <c r="AO128" s="822"/>
      <c r="AP128" s="824"/>
      <c r="AQ128" s="825"/>
      <c r="AR128" s="825"/>
      <c r="AS128" s="825"/>
      <c r="AT128" s="826"/>
      <c r="AU128" s="262"/>
      <c r="AV128" s="262"/>
      <c r="AW128" s="262"/>
      <c r="AX128" s="827" t="s">
        <v>499</v>
      </c>
      <c r="AY128" s="828"/>
      <c r="AZ128" s="828"/>
      <c r="BA128" s="828"/>
      <c r="BB128" s="828"/>
      <c r="BC128" s="828"/>
      <c r="BD128" s="828"/>
      <c r="BE128" s="829"/>
      <c r="BF128" s="806" t="s">
        <v>441</v>
      </c>
      <c r="BG128" s="807"/>
      <c r="BH128" s="807"/>
      <c r="BI128" s="807"/>
      <c r="BJ128" s="807"/>
      <c r="BK128" s="807"/>
      <c r="BL128" s="830"/>
      <c r="BM128" s="806">
        <v>11.93</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500</v>
      </c>
      <c r="CQ128" s="748"/>
      <c r="CR128" s="748"/>
      <c r="CS128" s="748"/>
      <c r="CT128" s="748"/>
      <c r="CU128" s="748"/>
      <c r="CV128" s="748"/>
      <c r="CW128" s="748"/>
      <c r="CX128" s="748"/>
      <c r="CY128" s="748"/>
      <c r="CZ128" s="748"/>
      <c r="DA128" s="748"/>
      <c r="DB128" s="748"/>
      <c r="DC128" s="748"/>
      <c r="DD128" s="748"/>
      <c r="DE128" s="748"/>
      <c r="DF128" s="749"/>
      <c r="DG128" s="810" t="s">
        <v>449</v>
      </c>
      <c r="DH128" s="811"/>
      <c r="DI128" s="811"/>
      <c r="DJ128" s="811"/>
      <c r="DK128" s="811"/>
      <c r="DL128" s="811" t="s">
        <v>487</v>
      </c>
      <c r="DM128" s="811"/>
      <c r="DN128" s="811"/>
      <c r="DO128" s="811"/>
      <c r="DP128" s="811"/>
      <c r="DQ128" s="811" t="s">
        <v>501</v>
      </c>
      <c r="DR128" s="811"/>
      <c r="DS128" s="811"/>
      <c r="DT128" s="811"/>
      <c r="DU128" s="811"/>
      <c r="DV128" s="812" t="s">
        <v>502</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503</v>
      </c>
      <c r="X129" s="797"/>
      <c r="Y129" s="797"/>
      <c r="Z129" s="798"/>
      <c r="AA129" s="799">
        <v>27198377</v>
      </c>
      <c r="AB129" s="800"/>
      <c r="AC129" s="800"/>
      <c r="AD129" s="800"/>
      <c r="AE129" s="801"/>
      <c r="AF129" s="802">
        <v>27256075</v>
      </c>
      <c r="AG129" s="800"/>
      <c r="AH129" s="800"/>
      <c r="AI129" s="800"/>
      <c r="AJ129" s="801"/>
      <c r="AK129" s="802">
        <v>27542854</v>
      </c>
      <c r="AL129" s="800"/>
      <c r="AM129" s="800"/>
      <c r="AN129" s="800"/>
      <c r="AO129" s="801"/>
      <c r="AP129" s="803"/>
      <c r="AQ129" s="804"/>
      <c r="AR129" s="804"/>
      <c r="AS129" s="804"/>
      <c r="AT129" s="805"/>
      <c r="AU129" s="264"/>
      <c r="AV129" s="264"/>
      <c r="AW129" s="264"/>
      <c r="AX129" s="769" t="s">
        <v>504</v>
      </c>
      <c r="AY129" s="770"/>
      <c r="AZ129" s="770"/>
      <c r="BA129" s="770"/>
      <c r="BB129" s="770"/>
      <c r="BC129" s="770"/>
      <c r="BD129" s="770"/>
      <c r="BE129" s="771"/>
      <c r="BF129" s="789" t="s">
        <v>501</v>
      </c>
      <c r="BG129" s="790"/>
      <c r="BH129" s="790"/>
      <c r="BI129" s="790"/>
      <c r="BJ129" s="790"/>
      <c r="BK129" s="790"/>
      <c r="BL129" s="791"/>
      <c r="BM129" s="789">
        <v>16.93</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505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506</v>
      </c>
      <c r="X130" s="797"/>
      <c r="Y130" s="797"/>
      <c r="Z130" s="798"/>
      <c r="AA130" s="799">
        <v>4940562</v>
      </c>
      <c r="AB130" s="800"/>
      <c r="AC130" s="800"/>
      <c r="AD130" s="800"/>
      <c r="AE130" s="801"/>
      <c r="AF130" s="802">
        <v>4944114</v>
      </c>
      <c r="AG130" s="800"/>
      <c r="AH130" s="800"/>
      <c r="AI130" s="800"/>
      <c r="AJ130" s="801"/>
      <c r="AK130" s="802">
        <v>4984575</v>
      </c>
      <c r="AL130" s="800"/>
      <c r="AM130" s="800"/>
      <c r="AN130" s="800"/>
      <c r="AO130" s="801"/>
      <c r="AP130" s="803"/>
      <c r="AQ130" s="804"/>
      <c r="AR130" s="804"/>
      <c r="AS130" s="804"/>
      <c r="AT130" s="805"/>
      <c r="AU130" s="264"/>
      <c r="AV130" s="264"/>
      <c r="AW130" s="264"/>
      <c r="AX130" s="769" t="s">
        <v>507</v>
      </c>
      <c r="AY130" s="770"/>
      <c r="AZ130" s="770"/>
      <c r="BA130" s="770"/>
      <c r="BB130" s="770"/>
      <c r="BC130" s="770"/>
      <c r="BD130" s="770"/>
      <c r="BE130" s="771"/>
      <c r="BF130" s="772">
        <v>6.8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508</v>
      </c>
      <c r="X131" s="780"/>
      <c r="Y131" s="780"/>
      <c r="Z131" s="781"/>
      <c r="AA131" s="782">
        <v>22257815</v>
      </c>
      <c r="AB131" s="783"/>
      <c r="AC131" s="783"/>
      <c r="AD131" s="783"/>
      <c r="AE131" s="784"/>
      <c r="AF131" s="785">
        <v>22311961</v>
      </c>
      <c r="AG131" s="783"/>
      <c r="AH131" s="783"/>
      <c r="AI131" s="783"/>
      <c r="AJ131" s="784"/>
      <c r="AK131" s="785">
        <v>22558279</v>
      </c>
      <c r="AL131" s="783"/>
      <c r="AM131" s="783"/>
      <c r="AN131" s="783"/>
      <c r="AO131" s="784"/>
      <c r="AP131" s="786"/>
      <c r="AQ131" s="787"/>
      <c r="AR131" s="787"/>
      <c r="AS131" s="787"/>
      <c r="AT131" s="788"/>
      <c r="AU131" s="264"/>
      <c r="AV131" s="264"/>
      <c r="AW131" s="264"/>
      <c r="AX131" s="747" t="s">
        <v>509</v>
      </c>
      <c r="AY131" s="748"/>
      <c r="AZ131" s="748"/>
      <c r="BA131" s="748"/>
      <c r="BB131" s="748"/>
      <c r="BC131" s="748"/>
      <c r="BD131" s="748"/>
      <c r="BE131" s="749"/>
      <c r="BF131" s="750">
        <v>54.5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510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511</v>
      </c>
      <c r="W132" s="760"/>
      <c r="X132" s="760"/>
      <c r="Y132" s="760"/>
      <c r="Z132" s="761"/>
      <c r="AA132" s="762">
        <v>7.9079374869999999</v>
      </c>
      <c r="AB132" s="763"/>
      <c r="AC132" s="763"/>
      <c r="AD132" s="763"/>
      <c r="AE132" s="764"/>
      <c r="AF132" s="765">
        <v>7.0398652989999997</v>
      </c>
      <c r="AG132" s="763"/>
      <c r="AH132" s="763"/>
      <c r="AI132" s="763"/>
      <c r="AJ132" s="764"/>
      <c r="AK132" s="765">
        <v>5.7130067410000001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512</v>
      </c>
      <c r="W133" s="739"/>
      <c r="X133" s="739"/>
      <c r="Y133" s="739"/>
      <c r="Z133" s="740"/>
      <c r="AA133" s="741">
        <v>9</v>
      </c>
      <c r="AB133" s="742"/>
      <c r="AC133" s="742"/>
      <c r="AD133" s="742"/>
      <c r="AE133" s="743"/>
      <c r="AF133" s="741">
        <v>7.9</v>
      </c>
      <c r="AG133" s="742"/>
      <c r="AH133" s="742"/>
      <c r="AI133" s="742"/>
      <c r="AJ133" s="743"/>
      <c r="AK133" s="741">
        <v>6.8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U58MuODRhNZxYEhw35OIK7a5tLsJmyQBN2QrA3qFrbk8HlKXWDIkKF7/1T7rhVVKmPEOZyMqDg5qf/qEd6z+w==" saltValue="TWBLoJMrq249TVopy4FV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513</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QMls5NVSGq1By2DpcA8qiDP/ZEQxVwxZQGIuw6RQ+n6JiHo2QpPZGjH90hI3/jqqBNavGr+py+UKhapzuwnruw==" saltValue="2A0sIGauXbuzl9oL6KafV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F+q/SLO1f0PXYvFqxngWKwR3JptthATB9VkHl5TuzKRe+0wLf+Hiay9y+bWnY2vcdNFPqboqeXrgvIIm0aP7g==" saltValue="s0h58Wa+WvIdwoYPOVwgXA=="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514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515</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516</v>
      </c>
      <c r="AP7" s="283"/>
      <c r="AQ7" s="284" t="s">
        <v>517</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518</v>
      </c>
      <c r="AQ8" s="290" t="s">
        <v>519</v>
      </c>
      <c r="AR8" s="291" t="s">
        <v>520</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521</v>
      </c>
      <c r="AL9" s="1169"/>
      <c r="AM9" s="1169"/>
      <c r="AN9" s="1170"/>
      <c r="AO9" s="292">
        <v>8932951</v>
      </c>
      <c r="AP9" s="292">
        <v>75918</v>
      </c>
      <c r="AQ9" s="293">
        <v>56348</v>
      </c>
      <c r="AR9" s="294">
        <v>34.700000000000003</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522</v>
      </c>
      <c r="AL10" s="1169"/>
      <c r="AM10" s="1169"/>
      <c r="AN10" s="1170"/>
      <c r="AO10" s="295">
        <v>450377</v>
      </c>
      <c r="AP10" s="295">
        <v>3828</v>
      </c>
      <c r="AQ10" s="296">
        <v>3645</v>
      </c>
      <c r="AR10" s="297">
        <v>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523</v>
      </c>
      <c r="AL11" s="1169"/>
      <c r="AM11" s="1169"/>
      <c r="AN11" s="1170"/>
      <c r="AO11" s="295">
        <v>1482</v>
      </c>
      <c r="AP11" s="295">
        <v>13</v>
      </c>
      <c r="AQ11" s="296">
        <v>3500</v>
      </c>
      <c r="AR11" s="297">
        <v>-99.6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524</v>
      </c>
      <c r="AL12" s="1169"/>
      <c r="AM12" s="1169"/>
      <c r="AN12" s="1170"/>
      <c r="AO12" s="295">
        <v>2250</v>
      </c>
      <c r="AP12" s="295">
        <v>19</v>
      </c>
      <c r="AQ12" s="296">
        <v>434</v>
      </c>
      <c r="AR12" s="297">
        <v>-95.6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525</v>
      </c>
      <c r="AL13" s="1169"/>
      <c r="AM13" s="1169"/>
      <c r="AN13" s="1170"/>
      <c r="AO13" s="295" t="s">
        <v>526</v>
      </c>
      <c r="AP13" s="295" t="s">
        <v>526</v>
      </c>
      <c r="AQ13" s="296">
        <v>13</v>
      </c>
      <c r="AR13" s="297" t="s">
        <v>526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527</v>
      </c>
      <c r="AL14" s="1169"/>
      <c r="AM14" s="1169"/>
      <c r="AN14" s="1170"/>
      <c r="AO14" s="295">
        <v>250878</v>
      </c>
      <c r="AP14" s="295">
        <v>2132</v>
      </c>
      <c r="AQ14" s="296">
        <v>2442</v>
      </c>
      <c r="AR14" s="297">
        <v>-12.7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528</v>
      </c>
      <c r="AL15" s="1169"/>
      <c r="AM15" s="1169"/>
      <c r="AN15" s="1170"/>
      <c r="AO15" s="295">
        <v>447125</v>
      </c>
      <c r="AP15" s="295">
        <v>3800</v>
      </c>
      <c r="AQ15" s="296">
        <v>1100</v>
      </c>
      <c r="AR15" s="297">
        <v>245.5</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529</v>
      </c>
      <c r="AL16" s="1172"/>
      <c r="AM16" s="1172"/>
      <c r="AN16" s="1173"/>
      <c r="AO16" s="295">
        <v>-855401</v>
      </c>
      <c r="AP16" s="295">
        <v>-7270</v>
      </c>
      <c r="AQ16" s="296">
        <v>-4518</v>
      </c>
      <c r="AR16" s="297">
        <v>60.9</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9229662</v>
      </c>
      <c r="AP17" s="295">
        <v>78439</v>
      </c>
      <c r="AQ17" s="296">
        <v>62964</v>
      </c>
      <c r="AR17" s="297">
        <v>24.6</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530</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531</v>
      </c>
      <c r="AP20" s="303" t="s">
        <v>532</v>
      </c>
      <c r="AQ20" s="304" t="s">
        <v>533</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534</v>
      </c>
      <c r="AL21" s="1166"/>
      <c r="AM21" s="1166"/>
      <c r="AN21" s="1167"/>
      <c r="AO21" s="307">
        <v>8.5500000000000007</v>
      </c>
      <c r="AP21" s="308">
        <v>5.98</v>
      </c>
      <c r="AQ21" s="309">
        <v>2.57</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535</v>
      </c>
      <c r="AL22" s="1166"/>
      <c r="AM22" s="1166"/>
      <c r="AN22" s="1167"/>
      <c r="AO22" s="312">
        <v>98.3</v>
      </c>
      <c r="AP22" s="313">
        <v>99.8</v>
      </c>
      <c r="AQ22" s="314">
        <v>-1.5</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536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537</v>
      </c>
      <c r="AO27" s="273"/>
      <c r="AP27" s="273"/>
      <c r="AQ27" s="273"/>
      <c r="AR27" s="273"/>
      <c r="AS27" s="273"/>
      <c r="AT27" s="273"/>
    </row>
    <row r="28" spans="1:46" ht="16.5">
      <c r="A28" s="274" t="s">
        <v>538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539</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516</v>
      </c>
      <c r="AP30" s="283"/>
      <c r="AQ30" s="284" t="s">
        <v>517</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518</v>
      </c>
      <c r="AQ31" s="290" t="s">
        <v>519</v>
      </c>
      <c r="AR31" s="291" t="s">
        <v>520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540</v>
      </c>
      <c r="AL32" s="1157"/>
      <c r="AM32" s="1157"/>
      <c r="AN32" s="1158"/>
      <c r="AO32" s="322">
        <v>5901086</v>
      </c>
      <c r="AP32" s="322">
        <v>50151</v>
      </c>
      <c r="AQ32" s="323">
        <v>32962</v>
      </c>
      <c r="AR32" s="324">
        <v>52.1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541</v>
      </c>
      <c r="AL33" s="1157"/>
      <c r="AM33" s="1157"/>
      <c r="AN33" s="1158"/>
      <c r="AO33" s="322" t="s">
        <v>526</v>
      </c>
      <c r="AP33" s="322" t="s">
        <v>526</v>
      </c>
      <c r="AQ33" s="323" t="s">
        <v>526</v>
      </c>
      <c r="AR33" s="324" t="s">
        <v>526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542</v>
      </c>
      <c r="AL34" s="1157"/>
      <c r="AM34" s="1157"/>
      <c r="AN34" s="1158"/>
      <c r="AO34" s="322" t="s">
        <v>526</v>
      </c>
      <c r="AP34" s="322" t="s">
        <v>526</v>
      </c>
      <c r="AQ34" s="323">
        <v>46</v>
      </c>
      <c r="AR34" s="324" t="s">
        <v>526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543</v>
      </c>
      <c r="AL35" s="1157"/>
      <c r="AM35" s="1157"/>
      <c r="AN35" s="1158"/>
      <c r="AO35" s="322">
        <v>1444756</v>
      </c>
      <c r="AP35" s="322">
        <v>12278</v>
      </c>
      <c r="AQ35" s="323">
        <v>6858</v>
      </c>
      <c r="AR35" s="324">
        <v>79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544</v>
      </c>
      <c r="AL36" s="1157"/>
      <c r="AM36" s="1157"/>
      <c r="AN36" s="1158"/>
      <c r="AO36" s="322" t="s">
        <v>526</v>
      </c>
      <c r="AP36" s="322" t="s">
        <v>526</v>
      </c>
      <c r="AQ36" s="323">
        <v>1328</v>
      </c>
      <c r="AR36" s="324" t="s">
        <v>526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545</v>
      </c>
      <c r="AL37" s="1157"/>
      <c r="AM37" s="1157"/>
      <c r="AN37" s="1158"/>
      <c r="AO37" s="322">
        <v>11105</v>
      </c>
      <c r="AP37" s="322">
        <v>94</v>
      </c>
      <c r="AQ37" s="323">
        <v>918</v>
      </c>
      <c r="AR37" s="324">
        <v>-89.8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546</v>
      </c>
      <c r="AL38" s="1160"/>
      <c r="AM38" s="1160"/>
      <c r="AN38" s="1161"/>
      <c r="AO38" s="325">
        <v>1457</v>
      </c>
      <c r="AP38" s="325">
        <v>12</v>
      </c>
      <c r="AQ38" s="326">
        <v>1</v>
      </c>
      <c r="AR38" s="314">
        <v>1100</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547</v>
      </c>
      <c r="AL39" s="1160"/>
      <c r="AM39" s="1160"/>
      <c r="AN39" s="1161"/>
      <c r="AO39" s="322">
        <v>-1085073</v>
      </c>
      <c r="AP39" s="322">
        <v>-9222</v>
      </c>
      <c r="AQ39" s="323">
        <v>-7068</v>
      </c>
      <c r="AR39" s="324">
        <v>30.5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548</v>
      </c>
      <c r="AL40" s="1157"/>
      <c r="AM40" s="1157"/>
      <c r="AN40" s="1158"/>
      <c r="AO40" s="322">
        <v>-4984575</v>
      </c>
      <c r="AP40" s="322">
        <v>-42362</v>
      </c>
      <c r="AQ40" s="323">
        <v>-26735</v>
      </c>
      <c r="AR40" s="324">
        <v>58.5</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1288756</v>
      </c>
      <c r="AP41" s="322">
        <v>10953</v>
      </c>
      <c r="AQ41" s="323">
        <v>8310</v>
      </c>
      <c r="AR41" s="324">
        <v>31.8</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549</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516</v>
      </c>
      <c r="AN49" s="1151" t="s">
        <v>552</v>
      </c>
      <c r="AO49" s="1152"/>
      <c r="AP49" s="1152"/>
      <c r="AQ49" s="1152"/>
      <c r="AR49" s="1153"/>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553</v>
      </c>
      <c r="AO50" s="339" t="s">
        <v>554</v>
      </c>
      <c r="AP50" s="340" t="s">
        <v>555</v>
      </c>
      <c r="AQ50" s="341" t="s">
        <v>556</v>
      </c>
      <c r="AR50" s="342" t="s">
        <v>557</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558</v>
      </c>
      <c r="AL51" s="335"/>
      <c r="AM51" s="343">
        <v>5727885</v>
      </c>
      <c r="AN51" s="344">
        <v>48697</v>
      </c>
      <c r="AO51" s="345">
        <v>50.5</v>
      </c>
      <c r="AP51" s="346">
        <v>50840</v>
      </c>
      <c r="AQ51" s="347">
        <v>16.899999999999999</v>
      </c>
      <c r="AR51" s="348">
        <v>33.6</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559</v>
      </c>
      <c r="AM52" s="351">
        <v>1933597</v>
      </c>
      <c r="AN52" s="352">
        <v>16439</v>
      </c>
      <c r="AO52" s="353">
        <v>-8.3000000000000007</v>
      </c>
      <c r="AP52" s="354">
        <v>25367</v>
      </c>
      <c r="AQ52" s="355">
        <v>9.1</v>
      </c>
      <c r="AR52" s="356">
        <v>-17.399999999999999</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560</v>
      </c>
      <c r="AL53" s="335"/>
      <c r="AM53" s="343">
        <v>6090582</v>
      </c>
      <c r="AN53" s="344">
        <v>51918</v>
      </c>
      <c r="AO53" s="345">
        <v>6.6</v>
      </c>
      <c r="AP53" s="346">
        <v>53605</v>
      </c>
      <c r="AQ53" s="347">
        <v>5.4</v>
      </c>
      <c r="AR53" s="348">
        <v>1.2</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559</v>
      </c>
      <c r="AM54" s="351">
        <v>2550858</v>
      </c>
      <c r="AN54" s="352">
        <v>21744</v>
      </c>
      <c r="AO54" s="353">
        <v>32.299999999999997</v>
      </c>
      <c r="AP54" s="354">
        <v>28343</v>
      </c>
      <c r="AQ54" s="355">
        <v>11.7</v>
      </c>
      <c r="AR54" s="356">
        <v>20.6</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561</v>
      </c>
      <c r="AL55" s="335"/>
      <c r="AM55" s="343">
        <v>6985287</v>
      </c>
      <c r="AN55" s="344">
        <v>59555</v>
      </c>
      <c r="AO55" s="345">
        <v>14.7</v>
      </c>
      <c r="AP55" s="346">
        <v>44267</v>
      </c>
      <c r="AQ55" s="347">
        <v>-17.399999999999999</v>
      </c>
      <c r="AR55" s="348">
        <v>32.1</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559</v>
      </c>
      <c r="AM56" s="351">
        <v>3702230</v>
      </c>
      <c r="AN56" s="352">
        <v>31564</v>
      </c>
      <c r="AO56" s="353">
        <v>45.2</v>
      </c>
      <c r="AP56" s="354">
        <v>26161</v>
      </c>
      <c r="AQ56" s="355">
        <v>-7.7</v>
      </c>
      <c r="AR56" s="356">
        <v>52.9</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562</v>
      </c>
      <c r="AL57" s="335"/>
      <c r="AM57" s="343">
        <v>6775475</v>
      </c>
      <c r="AN57" s="344">
        <v>57766</v>
      </c>
      <c r="AO57" s="345">
        <v>-3</v>
      </c>
      <c r="AP57" s="346">
        <v>40879</v>
      </c>
      <c r="AQ57" s="347">
        <v>-7.7</v>
      </c>
      <c r="AR57" s="348">
        <v>4.7</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559</v>
      </c>
      <c r="AM58" s="351">
        <v>2351366</v>
      </c>
      <c r="AN58" s="352">
        <v>20047</v>
      </c>
      <c r="AO58" s="353">
        <v>-36.5</v>
      </c>
      <c r="AP58" s="354">
        <v>24087</v>
      </c>
      <c r="AQ58" s="355">
        <v>-7.9</v>
      </c>
      <c r="AR58" s="356">
        <v>-28.6</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563</v>
      </c>
      <c r="AL59" s="335"/>
      <c r="AM59" s="343">
        <v>10691388</v>
      </c>
      <c r="AN59" s="344">
        <v>90862</v>
      </c>
      <c r="AO59" s="345">
        <v>57.3</v>
      </c>
      <c r="AP59" s="346">
        <v>42651</v>
      </c>
      <c r="AQ59" s="347">
        <v>4.3</v>
      </c>
      <c r="AR59" s="348">
        <v>53</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559</v>
      </c>
      <c r="AM60" s="351">
        <v>4605121</v>
      </c>
      <c r="AN60" s="352">
        <v>39137</v>
      </c>
      <c r="AO60" s="353">
        <v>95.2</v>
      </c>
      <c r="AP60" s="354">
        <v>22675</v>
      </c>
      <c r="AQ60" s="355">
        <v>-5.9</v>
      </c>
      <c r="AR60" s="356">
        <v>101.1</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564</v>
      </c>
      <c r="AL61" s="357"/>
      <c r="AM61" s="358">
        <v>7254123</v>
      </c>
      <c r="AN61" s="359">
        <v>61760</v>
      </c>
      <c r="AO61" s="360">
        <v>25.2</v>
      </c>
      <c r="AP61" s="361">
        <v>46448</v>
      </c>
      <c r="AQ61" s="362">
        <v>0.3</v>
      </c>
      <c r="AR61" s="348">
        <v>24.9</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559</v>
      </c>
      <c r="AM62" s="351">
        <v>3028634</v>
      </c>
      <c r="AN62" s="352">
        <v>25786</v>
      </c>
      <c r="AO62" s="353">
        <v>25.6</v>
      </c>
      <c r="AP62" s="354">
        <v>25327</v>
      </c>
      <c r="AQ62" s="355">
        <v>-0.1</v>
      </c>
      <c r="AR62" s="356">
        <v>25.7</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ZhM/DR6LszRrYGkIBtlmMSbJkYrkLWk1dzGSC2lESbyqqWvOm0nC+JWnmwBeg2fvOKLDNKJAekroxOu1QD5NVA==" saltValue="1sV2Rlre4IEg3Yo5wHGI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8mh0dD5sNZgqeLgHxUfZAOKoiBnTre6KsyCCrmBIVNgpE4gZQeQslNQDttdYDgoKhofBuFX37sf+BAzYEeGA==" saltValue="jO7UY+ZaR8+QsjubLReoS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1drd8whgnbVbhVPB/43xcvCd2tAj6M+BszU69zjD8BwPaQxiIV5QkA4UEogZXjEdxjzuEYalV3w+NamT2M4xg==" saltValue="Ob4zgm16xcFEZiRsIzp77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74" t="s">
        <v>3</v>
      </c>
      <c r="D47" s="1174"/>
      <c r="E47" s="1175"/>
      <c r="F47" s="11">
        <v>23.43</v>
      </c>
      <c r="G47" s="12">
        <v>25.13</v>
      </c>
      <c r="H47" s="12">
        <v>25.97</v>
      </c>
      <c r="I47" s="12">
        <v>27.12</v>
      </c>
      <c r="J47" s="13">
        <v>23.07</v>
      </c>
    </row>
    <row r="48" spans="2:10" ht="57.75" customHeight="1">
      <c r="B48" s="14"/>
      <c r="C48" s="1176" t="s">
        <v>4</v>
      </c>
      <c r="D48" s="1176"/>
      <c r="E48" s="1177"/>
      <c r="F48" s="15">
        <v>1.06</v>
      </c>
      <c r="G48" s="16">
        <v>1.53</v>
      </c>
      <c r="H48" s="16">
        <v>1.88</v>
      </c>
      <c r="I48" s="16">
        <v>0.66</v>
      </c>
      <c r="J48" s="17">
        <v>0.41</v>
      </c>
    </row>
    <row r="49" spans="2:10" ht="57.75" customHeight="1" thickBot="1">
      <c r="B49" s="18"/>
      <c r="C49" s="1178" t="s">
        <v>5</v>
      </c>
      <c r="D49" s="1178"/>
      <c r="E49" s="1179"/>
      <c r="F49" s="19" t="s">
        <v>573</v>
      </c>
      <c r="G49" s="20">
        <v>1.57</v>
      </c>
      <c r="H49" s="20">
        <v>6.41</v>
      </c>
      <c r="I49" s="20" t="s">
        <v>574</v>
      </c>
      <c r="J49" s="21" t="s">
        <v>575</v>
      </c>
    </row>
    <row r="50" spans="2:10" ht="13.5" customHeight="1"/>
    <row r="51" spans="2:10" ht="13.5" hidden="1" customHeight="1"/>
    <row r="52" spans="2:10" ht="13.5" hidden="1" customHeight="1"/>
    <row r="53" spans="2:10" ht="13.5" hidden="1" customHeight="1"/>
  </sheetData>
  <sheetProtection algorithmName="SHA-512" hashValue="ABWiR1I3GxwF3pIIMxaGaYanRtEGf78aNiHD74adG+V8ABFG5rJTtE7SDX9/5eNPd5MilExxRTf3TmpAcqnl8Q==" saltValue="az6Pija7cVv2G6PwErRC8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2019-03-15T01:30:20Z</cp:lastPrinted>
  <dcterms:created xsi:type="dcterms:W3CDTF">2019-02-14T04:20:39Z</dcterms:created>
  <dcterms:modified xsi:type="dcterms:W3CDTF">2019-11-07T07:57:30Z</dcterms:modified>
</cp:coreProperties>
</file>