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9"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 r:id="rId19"/>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A38" i="12"/>
  <c r="AA37" i="12"/>
  <c r="AA36" i="12"/>
  <c r="AA35" i="12"/>
  <c r="AA34" i="12"/>
  <c r="AA33" i="12"/>
  <c r="AA32" i="12"/>
  <c r="AA31" i="12"/>
  <c r="AA30" i="12"/>
  <c r="AA29" i="12"/>
  <c r="AA28" i="12"/>
  <c r="AP23" i="12"/>
  <c r="AA9" i="12"/>
  <c r="AA8" i="12"/>
  <c r="AA23" i="12" s="1"/>
  <c r="AA7" i="12"/>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CO35" i="10"/>
  <c r="CO36" i="10" s="1"/>
  <c r="CO37" i="10" s="1"/>
  <c r="CO38" i="10" s="1"/>
  <c r="CO39" i="10" s="1"/>
  <c r="CO40" i="10" s="1"/>
  <c r="CO41" i="10" s="1"/>
  <c r="CO42" i="10" s="1"/>
  <c r="CO43"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<sst xmlns="http://schemas.openxmlformats.org/spreadsheetml/2006/main" count="1105" uniqueCount="606">
  <si>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</si>
  <si>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</si>
  <si>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</si>
  <si>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</si>
  <si>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</si>
  <si>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</si>
  <si>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</si>
  <si>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</si>
  <si>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</si>
  <si>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</si>
  <si>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</si>
  <si>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</si>
  <si>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</si>
  <si>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</si>
  <si>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</si>
  <si>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</si>
  <si>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</si>
  <si>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</si>
  <si>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</si>
  <si>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</si>
  <si>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</si>
  <si>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</si>
  <si>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</si>
  <si>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</si>
  <si>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</si>
  <si>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</si>
  <si>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</si>
  <si>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</si>
  <si>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</si>
  <si>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</si>
  <si>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</si>
  <si>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</si>
  <si>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</si>
  <si>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</si>
  <si>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</si>
  <si>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</si>
  <si>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</si>
  <si>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</si>
  <si>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</si>
  <si>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</si>
  <si>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</si>
  <si>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</si>
  <si>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</si>
  <si>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</si>
  <si>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</si>
  <si>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</si>
  <si>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</si>
  <si>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</si>
  <si>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</si>
  <si>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</si>
  <si>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</si>
  <si>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</si>
  <si>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</si>
  <si>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</si>
  <si>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</si>
  <si>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</si>
  <si>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</si>
  <si>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</si>
  <si>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</si>
  <si>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</si>
  <si>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</si>
  <si>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</si>
  <si>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</si>
  <si>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</si>
  <si>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</si>
  <si>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</si>
  <si>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</si>
  <si>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</si>
  <si>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</si>
  <si>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</si>
  <si>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</si>
  <si>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</si>
  <si>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</si>
  <si>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</si>
  <si>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</si>
  <si>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</si>
  <si>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</si>
  <si>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</si>
  <si>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</si>
  <si>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</si>
  <si>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</si>
  <si>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</si>
  <si>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</si>
  <si>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</si>
  <si>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</si>
  <si>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</si>
  <si>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</si>
  <si>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</si>
  <si>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</si>
  <si>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</si>
  <si>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</si>
  <si>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</si>
  <si>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</si>
  <si>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</si>
  <si>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</si>
  <si>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</si>
  <si>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</si>
  <si>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</si>
  <si>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</si>
  <si>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</si>
  <si>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</si>
  <si>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</si>
  <si>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</si>
  <si>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</si>
  <si>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</si>
  <si>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</si>
  <si>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</si>
  <si>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</si>
  <si>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</si>
  <si>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</si>
  <si>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</si>
  <si>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</si>
  <si>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</si>
  <si>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</si>
  <si>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</si>
  <si>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</si>
  <si>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</si>
  <si>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</si>
  <si>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</si>
  <si>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</si>
  <si>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</si>
  <si>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</si>
  <si>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</si>
  <si>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</si>
  <si>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</si>
  <si>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</si>
  <si>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</si>
  <si>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</si>
  <si>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</si>
  <si>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</si>
  <si>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</si>
  <si>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</si>
  <si>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</si>
  <si>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</si>
  <si>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</si>
  <si>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</si>
  <si>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</si>
  <si>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</si>
  <si>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</si>
  <si>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</si>
  <si>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</si>
  <si>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</si>
  <si>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</si>
  <si>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</si>
  <si>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</si>
  <si>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</si>
  <si>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</si>
  <si>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</si>
  <si>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</si>
  <si>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</si>
  <si>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</si>
  <si>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</si>
  <si>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</si>
  <si>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</si>
  <si>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</si>
  <si>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</si>
  <si>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</si>
  <si>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</si>
  <si>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</si>
  <si>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</si>
  <si>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</si>
  <si>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</si>
  <si>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</si>
  <si>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</si>
  <si>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</si>
  <si>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</si>
  <si>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</si>
  <si>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</si>
  <si>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</si>
  <si>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</si>
  <si>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</si>
  <si>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</si>
  <si>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</si>
  <si>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</si>
  <si>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</si>
  <si>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</si>
  <si>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</si>
  <si>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</si>
  <si>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</si>
  <si>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</si>
  <si>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</si>
  <si>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</si>
  <si>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</si>
  <si>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</si>
  <si>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</si>
  <si>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</si>
  <si>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</si>
  <si>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</si>
  <si>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</si>
  <si>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</si>
  <si>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</si>
  <si>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</si>
  <si>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</si>
  <si>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</si>
  <si>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</si>
  <si>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</si>
  <si>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</si>
  <si>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</si>
  <si>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</si>
  <si>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</si>
  <si>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</si>
  <si>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</si>
  <si>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</si>
  <si>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</si>
  <si>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</si>
  <si>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</si>
  <si>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</si>
  <si>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</si>
  <si>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</si>
  <si>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広島県福山市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</si>
  <si>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</si>
  <si>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</si>
  <si>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</si>
  <si>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</si>
  <si>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</si>
  <si>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</si>
  <si>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</si>
  <si>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</si>
  <si>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</si>
  <si>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</si>
  <si>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</si>
  <si>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</si>
  <si>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</si>
  <si>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</si>
  <si>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</si>
  <si>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</si>
  <si>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</si>
  <si>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</si>
  <si>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</si>
  <si>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</si>
  <si>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</si>
  <si>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</si>
  <si>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</si>
  <si>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</si>
  <si>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</si>
  <si>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</si>
  <si>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</si>
  <si>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</si>
  <si>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</si>
  <si>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</si>
  <si>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</si>
  <si>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</si>
  <si>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</si>
  <si>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</si>
  <si>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</si>
  <si>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</si>
  <si>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</si>
  <si>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</si>
  <si>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</si>
  <si>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</si>
  <si>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</si>
  <si>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</si>
  <si>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</si>
  <si>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</si>
  <si>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</si>
  <si>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</si>
  <si>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</si>
  <si>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</si>
  <si>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</si>
  <si>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</si>
  <si>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</si>
  <si>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</si>
  <si>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</si>
  <si>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</si>
  <si>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</si>
  <si>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</si>
  <si>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</si>
  <si>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</si>
  <si>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</si>
  <si>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</si>
  <si>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</si>
  <si>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</si>
  <si>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</si>
  <si>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</si>
  <si>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</si>
  <si>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</si>
  <si>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</si>
  <si>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</si>
  <si>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</si>
  <si>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</si>
  <si>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</si>
  <si>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</si>
  <si>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</si>
  <si>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</si>
  <si>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</si>
  <si>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</si>
  <si>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</si>
  <si>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</si>
  <si>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</si>
  <si>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</si>
  <si>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</si>
  <si>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</si>
  <si>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</si>
  <si>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</si>
  <si>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</si>
  <si>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</si>
  <si>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</si>
  <si>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</si>
  <si>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</si>
  <si>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</si>
  <si>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</si>
  <si>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</si>
  <si>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</si>
  <si>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</si>
  <si>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</si>
  <si>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</si>
  <si>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</si>
  <si>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</si>
  <si>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</si>
  <si>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</si>
  <si>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</si>
  <si>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</si>
  <si>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</si>
  <si>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</si>
  <si>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</si>
  <si>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</si>
  <si>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</si>
  <si>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</si>
  <si>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</si>
  <si>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</si>
  <si>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</si>
  <si>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</si>
  <si>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</si>
  <si>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</si>
  <si>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</si>
  <si>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</si>
  <si>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</si>
  <si>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</si>
  <si>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</si>
  <si>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</si>
  <si>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</si>
  <si>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</si>
  <si>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</si>
  <si>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</si>
  <si>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</si>
  <si>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</si>
  <si>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</si>
  <si>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</si>
  <si>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</si>
  <si>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</si>
  <si>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</si>
  <si>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</si>
  <si>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</si>
  <si>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</si>
  <si>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</si>
  <si>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</si>
  <si>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</si>
  <si>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</si>
  <si>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</si>
  <si>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</si>
  <si>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</si>
  <si>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</si>
  <si>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</si>
  <si>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</si>
  <si>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</si>
  <si>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</si>
  <si>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</si>
  <si>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</si>
  <si>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広島県福山市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</si>
  <si>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</si>
  <si>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</si>
  <si>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</si>
  <si>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</si>
  <si>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</si>
  <si>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</si>
  <si>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</si>
  <si>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</si>
  <si>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</si>
  <si>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</si>
  <si>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</si>
  <si>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</si>
  <si>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</si>
  <si>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</si>
  <si>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</si>
  <si>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</si>
  <si>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</si>
  <si>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</si>
  <si>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</si>
  <si>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</si>
  <si>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</si>
  <si>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</si>
  <si>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</si>
  <si>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</si>
  <si>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</si>
  <si>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</si>
  <si>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</si>
  <si>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</si>
  <si>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</si>
  <si>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</si>
  <si>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</si>
  <si>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</si>
  <si>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</si>
  <si>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</si>
  <si>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</si>
  <si>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</si>
  <si>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</si>
  <si>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</si>
  <si>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</si>
  <si>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</si>
  <si>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</si>
  <si>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</si>
  <si>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</si>
  <si>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</si>
  <si>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</si>
  <si>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</si>
  <si>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</si>
  <si>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食肉センター特別会計</t>
    <phoneticPr fontId="5"/>
  </si>
  <si>
    <t>商業施設特別会計</t>
    <phoneticPr fontId="5"/>
  </si>
  <si>
    <t>都市開発事業特別会計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</si>
  <si>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</si>
  <si>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</si>
  <si>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</si>
  <si>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</si>
  <si>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</si>
  <si>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</si>
  <si>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</si>
  <si>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</si>
  <si>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</si>
  <si>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</si>
  <si>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</si>
  <si>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</si>
  <si>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</si>
  <si>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</si>
  <si>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</si>
  <si>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</si>
  <si>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</si>
  <si>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</si>
  <si>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</si>
  <si>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</si>
  <si>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</si>
  <si>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</si>
  <si>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</si>
  <si>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</si>
  <si>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</si>
  <si>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</si>
  <si>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</si>
  <si>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</si>
  <si>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</si>
  <si>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</si>
  <si>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</si>
  <si>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</si>
  <si>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</si>
  <si>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</si>
  <si>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</si>
  <si>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</si>
  <si>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</si>
  <si>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</si>
  <si>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</si>
  <si>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</si>
  <si>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</si>
  <si>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</si>
  <si>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</si>
  <si>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</si>
  <si>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</si>
  <si>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</si>
  <si>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</si>
  <si>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</si>
  <si>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</si>
  <si>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</si>
  <si>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</si>
  <si>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</si>
  <si>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</si>
  <si>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</si>
  <si>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</si>
  <si>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</si>
  <si>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</si>
  <si>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</si>
  <si>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</si>
  <si>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</si>
  <si>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</si>
  <si>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</si>
  <si>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</si>
  <si>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</si>
  <si>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</si>
  <si>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</si>
  <si>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</si>
  <si>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</si>
  <si>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</si>
  <si>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</si>
  <si>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</si>
  <si>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</si>
  <si>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</si>
  <si>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</si>
  <si>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</si>
  <si>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</si>
  <si>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</si>
  <si>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</si>
  <si>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</si>
  <si>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</si>
  <si>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</si>
  <si>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</si>
  <si>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</si>
  <si>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</si>
  <si>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</si>
  <si>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</si>
  <si>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</si>
  <si>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</si>
  <si>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</si>
  <si>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</si>
  <si>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</si>
  <si>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</si>
  <si>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</si>
  <si>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</si>
  <si>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</si>
  <si>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</si>
  <si>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</si>
  <si>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</si>
  <si>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</si>
  <si>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</si>
  <si>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</si>
  <si>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</si>
  <si>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</si>
  <si>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</si>
  <si>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</si>
  <si>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</si>
  <si>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</si>
  <si>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</si>
  <si>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</si>
  <si>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</si>
  <si>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</si>
  <si>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</si>
  <si>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</si>
  <si>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</si>
  <si>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</si>
  <si>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</si>
  <si>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</si>
  <si>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</si>
  <si>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</si>
  <si>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</si>
  <si>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</si>
  <si>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</si>
  <si>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</si>
  <si>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</si>
  <si>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</si>
  <si>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</si>
  <si>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</si>
  <si>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</si>
  <si>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</si>
  <si>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</si>
  <si>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</si>
  <si>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</si>
  <si>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</si>
  <si>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</si>
  <si>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</si>
  <si>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</si>
  <si>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</si>
  <si>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</si>
  <si>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</si>
  <si>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</si>
  <si>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</si>
  <si>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</si>
  <si>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</si>
  <si>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</si>
  <si>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</si>
  <si>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</si>
  <si>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</si>
  <si>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</si>
  <si>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</si>
  <si>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</si>
  <si>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</si>
  <si>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</si>
  <si>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工業用水道事業会計</t>
  </si>
  <si>
    <t>水道事業会計</t>
  </si>
  <si>
    <t>一般会計</t>
  </si>
  <si>
    <t>国民健康保険特別会計</t>
  </si>
  <si>
    <t>下水道事業会計</t>
  </si>
  <si>
    <t>駐車場事業特別会計</t>
  </si>
  <si>
    <t>介護保険特別会計</t>
  </si>
  <si>
    <t>その他会計（赤字）</t>
  </si>
  <si>
    <t>その他会計（黒字）</t>
  </si>
  <si>
    <t>福山市大規模事業基金</t>
    <phoneticPr fontId="11"/>
  </si>
  <si>
    <t>福山市教育環境整備基金</t>
    <phoneticPr fontId="11"/>
  </si>
  <si>
    <t>福山市公共施設維持整備基金</t>
    <phoneticPr fontId="11"/>
  </si>
  <si>
    <t>福山市地域福祉基金</t>
    <phoneticPr fontId="11"/>
  </si>
  <si>
    <t>福山市都市開発基金</t>
    <phoneticPr fontId="11"/>
  </si>
  <si>
    <t>標準財政規模比（％）</t>
    <phoneticPr fontId="5"/>
  </si>
  <si>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</si>
  <si>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</si>
  <si>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</si>
  <si>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12" eb="14">
      <t>トクベツ</t>
    </rPh>
    <phoneticPr fontId="2"/>
  </si>
  <si>
    <t>○</t>
    <phoneticPr fontId="2"/>
  </si>
  <si>
    <t>福山市土地開発公社</t>
    <rPh sb="0" eb="3">
      <t>フクヤマシ</t>
    </rPh>
    <rPh sb="3" eb="5">
      <t>トチ</t>
    </rPh>
    <rPh sb="5" eb="7">
      <t>カイハツ</t>
    </rPh>
    <rPh sb="7" eb="9">
      <t>コウシャ</t>
    </rPh>
    <phoneticPr fontId="2"/>
  </si>
  <si>
    <t>-</t>
    <phoneticPr fontId="2"/>
  </si>
  <si>
    <t>福山市青少年育成事業団</t>
    <rPh sb="0" eb="3">
      <t>フクヤマシ</t>
    </rPh>
    <rPh sb="3" eb="6">
      <t>セイショウネン</t>
    </rPh>
    <rPh sb="6" eb="8">
      <t>イクセイ</t>
    </rPh>
    <rPh sb="8" eb="11">
      <t>ジギョウダン</t>
    </rPh>
    <phoneticPr fontId="2"/>
  </si>
  <si>
    <t>福山市体育振興事業団</t>
    <rPh sb="0" eb="3">
      <t>フクヤマシ</t>
    </rPh>
    <rPh sb="3" eb="5">
      <t>タイイク</t>
    </rPh>
    <rPh sb="5" eb="7">
      <t>シンコウ</t>
    </rPh>
    <rPh sb="7" eb="10">
      <t>ジギョウダン</t>
    </rPh>
    <phoneticPr fontId="2"/>
  </si>
  <si>
    <t>福山市体育協会</t>
    <rPh sb="0" eb="3">
      <t>フクヤマシ</t>
    </rPh>
    <rPh sb="3" eb="5">
      <t>タイイク</t>
    </rPh>
    <rPh sb="5" eb="7">
      <t>キョウカイ</t>
    </rPh>
    <phoneticPr fontId="2"/>
  </si>
  <si>
    <t>ふくやま芸術文化振興財団</t>
    <rPh sb="4" eb="6">
      <t>ゲイジュツ</t>
    </rPh>
    <rPh sb="6" eb="8">
      <t>ブンカ</t>
    </rPh>
    <rPh sb="8" eb="10">
      <t>シンコウ</t>
    </rPh>
    <rPh sb="10" eb="12">
      <t>ザイダン</t>
    </rPh>
    <phoneticPr fontId="2"/>
  </si>
  <si>
    <t>広島県東部花き流通センター</t>
    <rPh sb="0" eb="3">
      <t>ヒロシマケン</t>
    </rPh>
    <rPh sb="3" eb="5">
      <t>トウブ</t>
    </rPh>
    <rPh sb="5" eb="6">
      <t>ハナ</t>
    </rPh>
    <rPh sb="7" eb="9">
      <t>リュウツウ</t>
    </rPh>
    <phoneticPr fontId="2"/>
  </si>
  <si>
    <t>備後地域地場産業振興センター</t>
    <rPh sb="0" eb="2">
      <t>ビンゴ</t>
    </rPh>
    <rPh sb="2" eb="4">
      <t>チイキ</t>
    </rPh>
    <rPh sb="4" eb="6">
      <t>ジバ</t>
    </rPh>
    <rPh sb="6" eb="8">
      <t>サンギョウ</t>
    </rPh>
    <rPh sb="8" eb="10">
      <t>シンコウ</t>
    </rPh>
    <phoneticPr fontId="2"/>
  </si>
  <si>
    <t>福山勤労福祉・文化振興会</t>
    <rPh sb="0" eb="2">
      <t>フクヤマ</t>
    </rPh>
    <rPh sb="2" eb="4">
      <t>キンロウ</t>
    </rPh>
    <rPh sb="4" eb="6">
      <t>フクシ</t>
    </rPh>
    <rPh sb="7" eb="9">
      <t>ブンカ</t>
    </rPh>
    <rPh sb="9" eb="11">
      <t>シンコウ</t>
    </rPh>
    <rPh sb="11" eb="12">
      <t>カイ</t>
    </rPh>
    <phoneticPr fontId="2"/>
  </si>
  <si>
    <t>アリストぬまくま</t>
    <phoneticPr fontId="2"/>
  </si>
  <si>
    <t>福山市かんなべ文化振興会</t>
    <rPh sb="0" eb="3">
      <t>フクヤマシ</t>
    </rPh>
    <rPh sb="7" eb="9">
      <t>ブンカ</t>
    </rPh>
    <rPh sb="9" eb="11">
      <t>シンコウ</t>
    </rPh>
    <rPh sb="11" eb="12">
      <t>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</si>
  <si>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</si>
  <si>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</si>
  <si>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</si>
  <si>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将来負担比率は前年度に引続き，充当可能財源等が将来負担額を上回ったため，比率が算定されていない。</t>
    <rPh sb="0" eb="2">
      <t>ショウライ</t>
    </rPh>
    <rPh sb="2" eb="4">
      <t>フタン</t>
    </rPh>
    <rPh sb="4" eb="5">
      <t>ヒ</t>
    </rPh>
    <rPh sb="5" eb="6">
      <t>リツ</t>
    </rPh>
    <rPh sb="7" eb="9">
      <t>ゼンネン</t>
    </rPh>
    <rPh sb="9" eb="10">
      <t>ド</t>
    </rPh>
    <rPh sb="11" eb="13">
      <t>ヒキツヅ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</si>
  <si>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</si>
  <si>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</si>
  <si>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</si>
  <si>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</si>
  <si>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</si>
  <si>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</si>
  <si>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</si>
  <si>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将来負担比率，実質公債費比率ともに，市債の総額管理の実施により，低下傾向にあり，類似団体と比較しても低い水準にある。
また，将来負担比率においては，平成27年度決算より，充当可能財源等が将来負担額を上回ったため，比率が算定されていない。</t>
    <rPh sb="0" eb="2">
      <t>ショウライ</t>
    </rPh>
    <rPh sb="2" eb="4">
      <t>フタン</t>
    </rPh>
    <rPh sb="4" eb="6">
      <t>ヒリツ</t>
    </rPh>
    <rPh sb="7" eb="9">
      <t>ジッシツ</t>
    </rPh>
    <rPh sb="9" eb="12">
      <t>コウサイヒ</t>
    </rPh>
    <rPh sb="12" eb="14">
      <t>ヒリツ</t>
    </rPh>
    <rPh sb="18" eb="20">
      <t>シサイ</t>
    </rPh>
    <rPh sb="21" eb="23">
      <t>ソウガク</t>
    </rPh>
    <rPh sb="23" eb="25">
      <t>カンリ</t>
    </rPh>
    <rPh sb="26" eb="28">
      <t>ジッシ</t>
    </rPh>
    <rPh sb="32" eb="34">
      <t>テイカ</t>
    </rPh>
    <rPh sb="34" eb="36">
      <t>ケイコウ</t>
    </rPh>
    <rPh sb="40" eb="42">
      <t>ルイジ</t>
    </rPh>
    <rPh sb="42" eb="44">
      <t>ダンタイ</t>
    </rPh>
    <rPh sb="45" eb="47">
      <t>ヒカク</t>
    </rPh>
    <rPh sb="50" eb="51">
      <t>ヒク</t>
    </rPh>
    <rPh sb="52" eb="54">
      <t>スイジュン</t>
    </rPh>
    <rPh sb="62" eb="64">
      <t>ショウライ</t>
    </rPh>
    <rPh sb="64" eb="66">
      <t>フタン</t>
    </rPh>
    <rPh sb="66" eb="68">
      <t>ヒリツ</t>
    </rPh>
    <rPh sb="74" eb="76">
      <t>ヘイセイ</t>
    </rPh>
    <rPh sb="78" eb="80">
      <t>ネンド</t>
    </rPh>
    <rPh sb="80" eb="82">
      <t>ケッサン</t>
    </rPh>
    <rPh sb="85" eb="87">
      <t>ジュウトウ</t>
    </rPh>
    <rPh sb="87" eb="89">
      <t>カノウ</t>
    </rPh>
    <rPh sb="89" eb="91">
      <t>ザイゲン</t>
    </rPh>
    <rPh sb="91" eb="92">
      <t>トウ</t>
    </rPh>
    <rPh sb="93" eb="95">
      <t>ショウライ</t>
    </rPh>
    <rPh sb="95" eb="97">
      <t>フタン</t>
    </rPh>
    <rPh sb="97" eb="98">
      <t>ガク</t>
    </rPh>
    <rPh sb="99" eb="101">
      <t>ウワマワ</t>
    </rPh>
    <rPh sb="106" eb="108">
      <t>ヒリツ</t>
    </rPh>
    <rPh sb="109" eb="111">
      <t>サンテイ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</si>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</sst>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3"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3"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2783-476C-97F6-EC845478F6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28394</c:v>
                </c:pt>
                <c:pt idx="1">
                  <c:v>25565</c:v>
                </c:pt>
                <c:pt idx="2">
                  <c:v>29937</c:v>
                </c:pt>
                <c:pt idx="3">
                  <c:v>32541</c:v>
                </c:pt>
                <c:pt idx="4">
                  <c:v>40381</c:v>
                </c:pt>
              </c:numCache>
            </c:numRef>
          </c:val>
          <c:smooth val="0"/>
          <c:extLst xmlns:c16r2="http://schemas.microsoft.com/office/drawing/2015/06/chart">
            <c:ext xmlns:c16="http://schemas.microsoft.com/office/drawing/2014/chart" uri="{C3380CC4-5D6E-409C-BE32-E72D297353CC}">
              <c16:uniqueId val="{00000001-2783-476C-97F6-EC845478F613}"/>
            </c:ext>
          </c:extLst>
        </c:ser>
        <c:dLbls>
          <c:showLegendKey val="0"/>
          <c:showVal val="0"/>
          <c:showCatName val="0"/>
          <c:showSerName val="0"/>
          <c:showPercent val="0"/>
          <c:showBubbleSize val="0"/>
        </c:dLbls>
        <c:marker val="1"/>
        <c:smooth val="0"/>
        <c:axId val="230262656"/>
        <c:axId val="228593664"/>
      </c:lineChart>
      <c:catAx>
        <c:axId val="23026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593664"/>
        <c:crosses val="autoZero"/>
        <c:auto val="1"/>
        <c:lblAlgn val="ctr"/>
        <c:lblOffset val="100"/>
        <c:tickLblSkip val="1"/>
        <c:tickMarkSkip val="1"/>
        <c:noMultiLvlLbl val="0"/>
      </c:catAx>
      <c:valAx>
        <c:axId val="228593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6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2.98</c:v>
                </c:pt>
                <c:pt idx="1">
                  <c:v>4.0599999999999996</c:v>
                </c:pt>
                <c:pt idx="2">
                  <c:v>3.21</c:v>
                </c:pt>
                <c:pt idx="3">
                  <c:v>3.57</c:v>
                </c:pt>
                <c:pt idx="4">
                  <c:v>3.75</c:v>
                </c:pt>
              </c:numCache>
            </c:numRef>
          </c:val>
          <c:extLst xmlns:c16r2="http://schemas.microsoft.com/office/drawing/2015/06/chart">
            <c:ext xmlns:c16="http://schemas.microsoft.com/office/drawing/2014/chart" uri="{C3380CC4-5D6E-409C-BE32-E72D297353CC}">
              <c16:uniqueId val="{00000000-3053-4E72-86AA-281AA57F599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15.66</c:v>
                </c:pt>
                <c:pt idx="1">
                  <c:v>14.1</c:v>
                </c:pt>
                <c:pt idx="2">
                  <c:v>16.350000000000001</c:v>
                </c:pt>
                <c:pt idx="3">
                  <c:v>17.899999999999999</c:v>
                </c:pt>
                <c:pt idx="4">
                  <c:v>19.510000000000002</c:v>
                </c:pt>
              </c:numCache>
            </c:numRef>
          </c:val>
          <c:extLst xmlns:c16r2="http://schemas.microsoft.com/office/drawing/2015/06/chart">
            <c:ext xmlns:c16="http://schemas.microsoft.com/office/drawing/2014/chart" uri="{C3380CC4-5D6E-409C-BE32-E72D297353CC}">
              <c16:uniqueId val="{00000001-3053-4E72-86AA-281AA57F5995}"/>
            </c:ext>
          </c:extLst>
        </c:ser>
        <c:dLbls>
          <c:showLegendKey val="0"/>
          <c:showVal val="0"/>
          <c:showCatName val="0"/>
          <c:showSerName val="0"/>
          <c:showPercent val="0"/>
          <c:showBubbleSize val="0"/>
        </c:dLbls>
        <c:gapWidth val="250"/>
        <c:overlap val="100"/>
        <c:axId val="239214592"/>
        <c:axId val="2392165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2.25</c:v>
                </c:pt>
                <c:pt idx="1">
                  <c:v>0.59</c:v>
                </c:pt>
                <c:pt idx="2">
                  <c:v>2.16</c:v>
                </c:pt>
                <c:pt idx="3">
                  <c:v>2.96</c:v>
                </c:pt>
                <c:pt idx="4">
                  <c:v>2.97</c:v>
                </c:pt>
              </c:numCache>
            </c:numRef>
          </c:val>
          <c:smooth val="0"/>
          <c:extLst xmlns:c16r2="http://schemas.microsoft.com/office/drawing/2015/06/chart">
            <c:ext xmlns:c16="http://schemas.microsoft.com/office/drawing/2014/chart" uri="{C3380CC4-5D6E-409C-BE32-E72D297353CC}">
              <c16:uniqueId val="{00000002-3053-4E72-86AA-281AA57F5995}"/>
            </c:ext>
          </c:extLst>
        </c:ser>
        <c:dLbls>
          <c:showLegendKey val="0"/>
          <c:showVal val="0"/>
          <c:showCatName val="0"/>
          <c:showSerName val="0"/>
          <c:showPercent val="0"/>
          <c:showBubbleSize val="0"/>
        </c:dLbls>
        <c:marker val="1"/>
        <c:smooth val="0"/>
        <c:axId val="239214592"/>
        <c:axId val="239216512"/>
      </c:lineChart>
      <c:catAx>
        <c:axId val="23921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216512"/>
        <c:crosses val="autoZero"/>
        <c:auto val="1"/>
        <c:lblAlgn val="ctr"/>
        <c:lblOffset val="100"/>
        <c:tickLblSkip val="1"/>
        <c:tickMarkSkip val="1"/>
        <c:noMultiLvlLbl val="0"/>
      </c:catAx>
      <c:valAx>
        <c:axId val="23921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21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0.72</c:v>
                </c:pt>
                <c:pt idx="2">
                  <c:v>#N/A</c:v>
                </c:pt>
                <c:pt idx="3">
                  <c:v>0.77</c:v>
                </c:pt>
                <c:pt idx="4">
                  <c:v>#N/A</c:v>
                </c:pt>
                <c:pt idx="5">
                  <c:v>0.55000000000000004</c:v>
                </c:pt>
                <c:pt idx="6">
                  <c:v>#N/A</c:v>
                </c:pt>
                <c:pt idx="7">
                  <c:v>0.59</c:v>
                </c:pt>
                <c:pt idx="8">
                  <c:v>#N/A</c:v>
                </c:pt>
                <c:pt idx="9">
                  <c:v>0.6</c:v>
                </c:pt>
              </c:numCache>
            </c:numRef>
          </c:val>
          <c:extLst xmlns:c16r2="http://schemas.microsoft.com/office/drawing/2015/06/chart">
            <c:ext xmlns:c16="http://schemas.microsoft.com/office/drawing/2014/chart" uri="{C3380CC4-5D6E-409C-BE32-E72D297353CC}">
              <c16:uniqueId val="{00000000-67D3-4860-BEF1-9A33965571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D3-4860-BEF1-9A3396557189}"/>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0.33</c:v>
                </c:pt>
                <c:pt idx="2">
                  <c:v>#N/A</c:v>
                </c:pt>
                <c:pt idx="3">
                  <c:v>0.38</c:v>
                </c:pt>
                <c:pt idx="4">
                  <c:v>#N/A</c:v>
                </c:pt>
                <c:pt idx="5">
                  <c:v>0.87</c:v>
                </c:pt>
                <c:pt idx="6">
                  <c:v>#N/A</c:v>
                </c:pt>
                <c:pt idx="7">
                  <c:v>0.89</c:v>
                </c:pt>
                <c:pt idx="8">
                  <c:v>#N/A</c:v>
                </c:pt>
                <c:pt idx="9">
                  <c:v>0.49</c:v>
                </c:pt>
              </c:numCache>
            </c:numRef>
          </c:val>
          <c:extLst xmlns:c16r2="http://schemas.microsoft.com/office/drawing/2015/06/chart">
            <c:ext xmlns:c16="http://schemas.microsoft.com/office/drawing/2014/chart" uri="{C3380CC4-5D6E-409C-BE32-E72D297353CC}">
              <c16:uniqueId val="{00000002-67D3-4860-BEF1-9A3396557189}"/>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0.28999999999999998</c:v>
                </c:pt>
                <c:pt idx="2">
                  <c:v>#N/A</c:v>
                </c:pt>
                <c:pt idx="3">
                  <c:v>0.38</c:v>
                </c:pt>
                <c:pt idx="4">
                  <c:v>#N/A</c:v>
                </c:pt>
                <c:pt idx="5">
                  <c:v>0.55000000000000004</c:v>
                </c:pt>
                <c:pt idx="6">
                  <c:v>#N/A</c:v>
                </c:pt>
                <c:pt idx="7">
                  <c:v>0.68</c:v>
                </c:pt>
                <c:pt idx="8">
                  <c:v>#N/A</c:v>
                </c:pt>
                <c:pt idx="9">
                  <c:v>0.77</c:v>
                </c:pt>
              </c:numCache>
            </c:numRef>
          </c:val>
          <c:extLst xmlns:c16r2="http://schemas.microsoft.com/office/drawing/2015/06/chart">
            <c:ext xmlns:c16="http://schemas.microsoft.com/office/drawing/2014/chart" uri="{C3380CC4-5D6E-409C-BE32-E72D297353CC}">
              <c16:uniqueId val="{00000003-67D3-4860-BEF1-9A339655718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0.16</c:v>
                </c:pt>
                <c:pt idx="4">
                  <c:v>#N/A</c:v>
                </c:pt>
                <c:pt idx="5">
                  <c:v>1.19</c:v>
                </c:pt>
                <c:pt idx="6">
                  <c:v>#N/A</c:v>
                </c:pt>
                <c:pt idx="7">
                  <c:v>1.3</c:v>
                </c:pt>
                <c:pt idx="8">
                  <c:v>#N/A</c:v>
                </c:pt>
                <c:pt idx="9">
                  <c:v>1.21</c:v>
                </c:pt>
              </c:numCache>
            </c:numRef>
          </c:val>
          <c:extLst xmlns:c16r2="http://schemas.microsoft.com/office/drawing/2015/06/chart">
            <c:ext xmlns:c16="http://schemas.microsoft.com/office/drawing/2014/chart" uri="{C3380CC4-5D6E-409C-BE32-E72D297353CC}">
              <c16:uniqueId val="{00000004-67D3-4860-BEF1-9A339655718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1.31</c:v>
                </c:pt>
                <c:pt idx="2">
                  <c:v>#N/A</c:v>
                </c:pt>
                <c:pt idx="3">
                  <c:v>1.18</c:v>
                </c:pt>
                <c:pt idx="4">
                  <c:v>#N/A</c:v>
                </c:pt>
                <c:pt idx="5">
                  <c:v>1.04</c:v>
                </c:pt>
                <c:pt idx="6">
                  <c:v>#N/A</c:v>
                </c:pt>
                <c:pt idx="7">
                  <c:v>1.64</c:v>
                </c:pt>
                <c:pt idx="8">
                  <c:v>#N/A</c:v>
                </c:pt>
                <c:pt idx="9">
                  <c:v>2.1800000000000002</c:v>
                </c:pt>
              </c:numCache>
            </c:numRef>
          </c:val>
          <c:extLst xmlns:c16r2="http://schemas.microsoft.com/office/drawing/2015/06/chart">
            <c:ext xmlns:c16="http://schemas.microsoft.com/office/drawing/2014/chart" uri="{C3380CC4-5D6E-409C-BE32-E72D297353CC}">
              <c16:uniqueId val="{00000005-67D3-4860-BEF1-9A339655718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c:v>
                </c:pt>
                <c:pt idx="2">
                  <c:v>#N/A</c:v>
                </c:pt>
                <c:pt idx="3">
                  <c:v>3.98</c:v>
                </c:pt>
                <c:pt idx="4">
                  <c:v>#N/A</c:v>
                </c:pt>
                <c:pt idx="5">
                  <c:v>3.12</c:v>
                </c:pt>
                <c:pt idx="6">
                  <c:v>#N/A</c:v>
                </c:pt>
                <c:pt idx="7">
                  <c:v>3.47</c:v>
                </c:pt>
                <c:pt idx="8">
                  <c:v>#N/A</c:v>
                </c:pt>
                <c:pt idx="9">
                  <c:v>3.66</c:v>
                </c:pt>
              </c:numCache>
            </c:numRef>
          </c:val>
          <c:extLst xmlns:c16r2="http://schemas.microsoft.com/office/drawing/2015/06/chart">
            <c:ext xmlns:c16="http://schemas.microsoft.com/office/drawing/2014/chart" uri="{C3380CC4-5D6E-409C-BE32-E72D297353CC}">
              <c16:uniqueId val="{00000006-67D3-4860-BEF1-9A339655718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3.76</c:v>
                </c:pt>
                <c:pt idx="2">
                  <c:v>#N/A</c:v>
                </c:pt>
                <c:pt idx="3">
                  <c:v>3.21</c:v>
                </c:pt>
                <c:pt idx="4">
                  <c:v>#N/A</c:v>
                </c:pt>
                <c:pt idx="5">
                  <c:v>3.37</c:v>
                </c:pt>
                <c:pt idx="6">
                  <c:v>#N/A</c:v>
                </c:pt>
                <c:pt idx="7">
                  <c:v>3.91</c:v>
                </c:pt>
                <c:pt idx="8">
                  <c:v>#N/A</c:v>
                </c:pt>
                <c:pt idx="9">
                  <c:v>3.74</c:v>
                </c:pt>
              </c:numCache>
            </c:numRef>
          </c:val>
          <c:extLst xmlns:c16r2="http://schemas.microsoft.com/office/drawing/2015/06/chart">
            <c:ext xmlns:c16="http://schemas.microsoft.com/office/drawing/2014/chart" uri="{C3380CC4-5D6E-409C-BE32-E72D297353CC}">
              <c16:uniqueId val="{00000007-67D3-4860-BEF1-9A3396557189}"/>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c:v>
                </c:pt>
                <c:pt idx="2">
                  <c:v>#N/A</c:v>
                </c:pt>
                <c:pt idx="3">
                  <c:v>4.93</c:v>
                </c:pt>
                <c:pt idx="4">
                  <c:v>#N/A</c:v>
                </c:pt>
                <c:pt idx="5">
                  <c:v>5.12</c:v>
                </c:pt>
                <c:pt idx="6">
                  <c:v>#N/A</c:v>
                </c:pt>
                <c:pt idx="7">
                  <c:v>5.65</c:v>
                </c:pt>
                <c:pt idx="8">
                  <c:v>#N/A</c:v>
                </c:pt>
                <c:pt idx="9">
                  <c:v>5.45</c:v>
                </c:pt>
              </c:numCache>
            </c:numRef>
          </c:val>
          <c:extLst xmlns:c16r2="http://schemas.microsoft.com/office/drawing/2015/06/chart">
            <c:ext xmlns:c16="http://schemas.microsoft.com/office/drawing/2014/chart" uri="{C3380CC4-5D6E-409C-BE32-E72D297353CC}">
              <c16:uniqueId val="{00000008-67D3-4860-BEF1-9A339655718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c:v>
                </c:pt>
                <c:pt idx="2">
                  <c:v>#N/A</c:v>
                </c:pt>
                <c:pt idx="3">
                  <c:v>9.56</c:v>
                </c:pt>
                <c:pt idx="4">
                  <c:v>#N/A</c:v>
                </c:pt>
                <c:pt idx="5">
                  <c:v>10.83</c:v>
                </c:pt>
                <c:pt idx="6">
                  <c:v>#N/A</c:v>
                </c:pt>
                <c:pt idx="7">
                  <c:v>11.11</c:v>
                </c:pt>
                <c:pt idx="8">
                  <c:v>#N/A</c:v>
                </c:pt>
                <c:pt idx="9">
                  <c:v>11.19</c:v>
                </c:pt>
              </c:numCache>
            </c:numRef>
          </c:val>
          <c:extLst xmlns:c16r2="http://schemas.microsoft.com/office/drawing/2015/06/chart">
            <c:ext xmlns:c16="http://schemas.microsoft.com/office/drawing/2014/chart" uri="{C3380CC4-5D6E-409C-BE32-E72D297353CC}">
              <c16:uniqueId val="{00000009-67D3-4860-BEF1-9A3396557189}"/>
            </c:ext>
          </c:extLst>
        </c:ser>
        <c:dLbls>
          <c:showLegendKey val="0"/>
          <c:showVal val="0"/>
          <c:showCatName val="0"/>
          <c:showSerName val="0"/>
          <c:showPercent val="0"/>
          <c:showBubbleSize val="0"/>
        </c:dLbls>
        <c:gapWidth val="150"/>
        <c:overlap val="100"/>
        <c:axId val="233314176"/>
        <c:axId val="233315712"/>
      </c:barChart>
      <c:catAx>
        <c:axId val="2333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315712"/>
        <c:crosses val="autoZero"/>
        <c:auto val="1"/>
        <c:lblAlgn val="ctr"/>
        <c:lblOffset val="100"/>
        <c:tickLblSkip val="1"/>
        <c:tickMarkSkip val="1"/>
        <c:noMultiLvlLbl val="0"/>
      </c:catAx>
      <c:valAx>
        <c:axId val="2333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1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19343</c:v>
                </c:pt>
                <c:pt idx="5">
                  <c:v>19863</c:v>
                </c:pt>
                <c:pt idx="8">
                  <c:v>19158</c:v>
                </c:pt>
                <c:pt idx="11">
                  <c:v>19207</c:v>
                </c:pt>
                <c:pt idx="14">
                  <c:v>18307</c:v>
                </c:pt>
              </c:numCache>
            </c:numRef>
          </c:val>
          <c:extLst xmlns:c16r2="http://schemas.microsoft.com/office/drawing/2015/06/chart">
            <c:ext xmlns:c16="http://schemas.microsoft.com/office/drawing/2014/chart" uri="{C3380CC4-5D6E-409C-BE32-E72D297353CC}">
              <c16:uniqueId val="{00000000-1FEC-4520-993F-95B964E443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EC-4520-993F-95B964E443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249</c:v>
                </c:pt>
                <c:pt idx="3">
                  <c:v>232</c:v>
                </c:pt>
                <c:pt idx="6">
                  <c:v>220</c:v>
                </c:pt>
                <c:pt idx="9">
                  <c:v>209</c:v>
                </c:pt>
                <c:pt idx="12">
                  <c:v>197</c:v>
                </c:pt>
              </c:numCache>
            </c:numRef>
          </c:val>
          <c:extLst xmlns:c16r2="http://schemas.microsoft.com/office/drawing/2015/06/chart">
            <c:ext xmlns:c16="http://schemas.microsoft.com/office/drawing/2014/chart" uri="{C3380CC4-5D6E-409C-BE32-E72D297353CC}">
              <c16:uniqueId val="{00000002-1FEC-4520-993F-95B964E443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199</c:v>
                </c:pt>
                <c:pt idx="3">
                  <c:v>211</c:v>
                </c:pt>
                <c:pt idx="6">
                  <c:v>218</c:v>
                </c:pt>
                <c:pt idx="9">
                  <c:v>280</c:v>
                </c:pt>
                <c:pt idx="12">
                  <c:v>356</c:v>
                </c:pt>
              </c:numCache>
            </c:numRef>
          </c:val>
          <c:extLst xmlns:c16r2="http://schemas.microsoft.com/office/drawing/2015/06/chart">
            <c:ext xmlns:c16="http://schemas.microsoft.com/office/drawing/2014/chart" uri="{C3380CC4-5D6E-409C-BE32-E72D297353CC}">
              <c16:uniqueId val="{00000003-1FEC-4520-993F-95B964E443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5208</c:v>
                </c:pt>
                <c:pt idx="3">
                  <c:v>4772</c:v>
                </c:pt>
                <c:pt idx="6">
                  <c:v>4446</c:v>
                </c:pt>
                <c:pt idx="9">
                  <c:v>4186</c:v>
                </c:pt>
                <c:pt idx="12">
                  <c:v>3749</c:v>
                </c:pt>
              </c:numCache>
            </c:numRef>
          </c:val>
          <c:extLst xmlns:c16r2="http://schemas.microsoft.com/office/drawing/2015/06/chart">
            <c:ext xmlns:c16="http://schemas.microsoft.com/office/drawing/2014/chart" uri="{C3380CC4-5D6E-409C-BE32-E72D297353CC}">
              <c16:uniqueId val="{00000004-1FEC-4520-993F-95B964E443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50</c:v>
                </c:pt>
                <c:pt idx="3">
                  <c:v>50</c:v>
                </c:pt>
                <c:pt idx="6">
                  <c:v>33</c:v>
                </c:pt>
                <c:pt idx="9">
                  <c:v>17</c:v>
                </c:pt>
                <c:pt idx="12">
                  <c:v>0</c:v>
                </c:pt>
              </c:numCache>
            </c:numRef>
          </c:val>
          <c:extLst xmlns:c16r2="http://schemas.microsoft.com/office/drawing/2015/06/chart">
            <c:ext xmlns:c16="http://schemas.microsoft.com/office/drawing/2014/chart" uri="{C3380CC4-5D6E-409C-BE32-E72D297353CC}">
              <c16:uniqueId val="{00000005-1FEC-4520-993F-95B964E443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EC-4520-993F-95B964E443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19170</c:v>
                </c:pt>
                <c:pt idx="3">
                  <c:v>18546</c:v>
                </c:pt>
                <c:pt idx="6">
                  <c:v>17034</c:v>
                </c:pt>
                <c:pt idx="9">
                  <c:v>16468</c:v>
                </c:pt>
                <c:pt idx="12">
                  <c:v>14883</c:v>
                </c:pt>
              </c:numCache>
            </c:numRef>
          </c:val>
          <c:extLst xmlns:c16r2="http://schemas.microsoft.com/office/drawing/2015/06/chart">
            <c:ext xmlns:c16="http://schemas.microsoft.com/office/drawing/2014/chart" uri="{C3380CC4-5D6E-409C-BE32-E72D297353CC}">
              <c16:uniqueId val="{00000007-1FEC-4520-993F-95B964E44318}"/>
            </c:ext>
          </c:extLst>
        </c:ser>
        <c:dLbls>
          <c:showLegendKey val="0"/>
          <c:showVal val="0"/>
          <c:showCatName val="0"/>
          <c:showSerName val="0"/>
          <c:showPercent val="0"/>
          <c:showBubbleSize val="0"/>
        </c:dLbls>
        <c:gapWidth val="100"/>
        <c:overlap val="100"/>
        <c:axId val="228717696"/>
        <c:axId val="22871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5533</c:v>
                </c:pt>
                <c:pt idx="2">
                  <c:v>#N/A</c:v>
                </c:pt>
                <c:pt idx="3">
                  <c:v>#N/A</c:v>
                </c:pt>
                <c:pt idx="4">
                  <c:v>3948</c:v>
                </c:pt>
                <c:pt idx="5">
                  <c:v>#N/A</c:v>
                </c:pt>
                <c:pt idx="6">
                  <c:v>#N/A</c:v>
                </c:pt>
                <c:pt idx="7">
                  <c:v>2793</c:v>
                </c:pt>
                <c:pt idx="8">
                  <c:v>#N/A</c:v>
                </c:pt>
                <c:pt idx="9">
                  <c:v>#N/A</c:v>
                </c:pt>
                <c:pt idx="10">
                  <c:v>1953</c:v>
                </c:pt>
                <c:pt idx="11">
                  <c:v>#N/A</c:v>
                </c:pt>
                <c:pt idx="12">
                  <c:v>#N/A</c:v>
                </c:pt>
                <c:pt idx="13">
                  <c:v>878</c:v>
                </c:pt>
                <c:pt idx="14">
                  <c:v>#N/A</c:v>
                </c:pt>
              </c:numCache>
            </c:numRef>
          </c:val>
          <c:smooth val="0"/>
          <c:extLst xmlns:c16r2="http://schemas.microsoft.com/office/drawing/2015/06/chart">
            <c:ext xmlns:c16="http://schemas.microsoft.com/office/drawing/2014/chart" uri="{C3380CC4-5D6E-409C-BE32-E72D297353CC}">
              <c16:uniqueId val="{00000008-1FEC-4520-993F-95B964E44318}"/>
            </c:ext>
          </c:extLst>
        </c:ser>
        <c:dLbls>
          <c:showLegendKey val="0"/>
          <c:showVal val="0"/>
          <c:showCatName val="0"/>
          <c:showSerName val="0"/>
          <c:showPercent val="0"/>
          <c:showBubbleSize val="0"/>
        </c:dLbls>
        <c:marker val="1"/>
        <c:smooth val="0"/>
        <c:axId val="228717696"/>
        <c:axId val="228719616"/>
      </c:lineChart>
      <c:catAx>
        <c:axId val="2287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19616"/>
        <c:crosses val="autoZero"/>
        <c:auto val="1"/>
        <c:lblAlgn val="ctr"/>
        <c:lblOffset val="100"/>
        <c:tickLblSkip val="1"/>
        <c:tickMarkSkip val="1"/>
        <c:noMultiLvlLbl val="0"/>
      </c:catAx>
      <c:valAx>
        <c:axId val="22871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1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165752</c:v>
                </c:pt>
                <c:pt idx="5">
                  <c:v>166737</c:v>
                </c:pt>
                <c:pt idx="8">
                  <c:v>168054</c:v>
                </c:pt>
                <c:pt idx="11">
                  <c:v>167450</c:v>
                </c:pt>
                <c:pt idx="14">
                  <c:v>168419</c:v>
                </c:pt>
              </c:numCache>
            </c:numRef>
          </c:val>
          <c:extLst xmlns:c16r2="http://schemas.microsoft.com/office/drawing/2015/06/chart">
            <c:ext xmlns:c16="http://schemas.microsoft.com/office/drawing/2014/chart" uri="{C3380CC4-5D6E-409C-BE32-E72D297353CC}">
              <c16:uniqueId val="{00000000-6848-4BDD-8EF7-384B6C4189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51262</c:v>
                </c:pt>
                <c:pt idx="5">
                  <c:v>49516</c:v>
                </c:pt>
                <c:pt idx="8">
                  <c:v>49915</c:v>
                </c:pt>
                <c:pt idx="11">
                  <c:v>49446</c:v>
                </c:pt>
                <c:pt idx="14">
                  <c:v>47312</c:v>
                </c:pt>
              </c:numCache>
            </c:numRef>
          </c:val>
          <c:extLst xmlns:c16r2="http://schemas.microsoft.com/office/drawing/2015/06/chart">
            <c:ext xmlns:c16="http://schemas.microsoft.com/office/drawing/2014/chart" uri="{C3380CC4-5D6E-409C-BE32-E72D297353CC}">
              <c16:uniqueId val="{00000001-6848-4BDD-8EF7-384B6C4189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27033</c:v>
                </c:pt>
                <c:pt idx="5">
                  <c:v>29432</c:v>
                </c:pt>
                <c:pt idx="8">
                  <c:v>34408</c:v>
                </c:pt>
                <c:pt idx="11">
                  <c:v>37526</c:v>
                </c:pt>
                <c:pt idx="14">
                  <c:v>42049</c:v>
                </c:pt>
              </c:numCache>
            </c:numRef>
          </c:val>
          <c:extLst xmlns:c16r2="http://schemas.microsoft.com/office/drawing/2015/06/chart">
            <c:ext xmlns:c16="http://schemas.microsoft.com/office/drawing/2014/chart" uri="{C3380CC4-5D6E-409C-BE32-E72D297353CC}">
              <c16:uniqueId val="{00000002-6848-4BDD-8EF7-384B6C4189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48-4BDD-8EF7-384B6C4189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48-4BDD-8EF7-384B6C4189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994</c:v>
                </c:pt>
                <c:pt idx="3">
                  <c:v>616</c:v>
                </c:pt>
                <c:pt idx="6">
                  <c:v>231</c:v>
                </c:pt>
                <c:pt idx="9">
                  <c:v>187</c:v>
                </c:pt>
                <c:pt idx="12">
                  <c:v>138</c:v>
                </c:pt>
              </c:numCache>
            </c:numRef>
          </c:val>
          <c:extLst xmlns:c16r2="http://schemas.microsoft.com/office/drawing/2015/06/chart">
            <c:ext xmlns:c16="http://schemas.microsoft.com/office/drawing/2014/chart" uri="{C3380CC4-5D6E-409C-BE32-E72D297353CC}">
              <c16:uniqueId val="{00000005-6848-4BDD-8EF7-384B6C4189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29090</c:v>
                </c:pt>
                <c:pt idx="3">
                  <c:v>25633</c:v>
                </c:pt>
                <c:pt idx="6">
                  <c:v>23297</c:v>
                </c:pt>
                <c:pt idx="9">
                  <c:v>21942</c:v>
                </c:pt>
                <c:pt idx="12">
                  <c:v>21795</c:v>
                </c:pt>
              </c:numCache>
            </c:numRef>
          </c:val>
          <c:extLst xmlns:c16r2="http://schemas.microsoft.com/office/drawing/2015/06/chart">
            <c:ext xmlns:c16="http://schemas.microsoft.com/office/drawing/2014/chart" uri="{C3380CC4-5D6E-409C-BE32-E72D297353CC}">
              <c16:uniqueId val="{00000006-6848-4BDD-8EF7-384B6C4189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2849</c:v>
                </c:pt>
                <c:pt idx="3">
                  <c:v>3406</c:v>
                </c:pt>
                <c:pt idx="6">
                  <c:v>3549</c:v>
                </c:pt>
                <c:pt idx="9">
                  <c:v>3395</c:v>
                </c:pt>
                <c:pt idx="12">
                  <c:v>3224</c:v>
                </c:pt>
              </c:numCache>
            </c:numRef>
          </c:val>
          <c:extLst xmlns:c16r2="http://schemas.microsoft.com/office/drawing/2015/06/chart">
            <c:ext xmlns:c16="http://schemas.microsoft.com/office/drawing/2014/chart" uri="{C3380CC4-5D6E-409C-BE32-E72D297353CC}">
              <c16:uniqueId val="{00000007-6848-4BDD-8EF7-384B6C4189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73104</c:v>
                </c:pt>
                <c:pt idx="3">
                  <c:v>68952</c:v>
                </c:pt>
                <c:pt idx="6">
                  <c:v>62946</c:v>
                </c:pt>
                <c:pt idx="9">
                  <c:v>56100</c:v>
                </c:pt>
                <c:pt idx="12">
                  <c:v>49939</c:v>
                </c:pt>
              </c:numCache>
            </c:numRef>
          </c:val>
          <c:extLst xmlns:c16r2="http://schemas.microsoft.com/office/drawing/2015/06/chart">
            <c:ext xmlns:c16="http://schemas.microsoft.com/office/drawing/2014/chart" uri="{C3380CC4-5D6E-409C-BE32-E72D297353CC}">
              <c16:uniqueId val="{00000008-6848-4BDD-8EF7-384B6C4189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2005</c:v>
                </c:pt>
                <c:pt idx="3">
                  <c:v>1763</c:v>
                </c:pt>
                <c:pt idx="6">
                  <c:v>1582</c:v>
                </c:pt>
                <c:pt idx="9">
                  <c:v>1430</c:v>
                </c:pt>
                <c:pt idx="12">
                  <c:v>1306</c:v>
                </c:pt>
              </c:numCache>
            </c:numRef>
          </c:val>
          <c:extLst xmlns:c16r2="http://schemas.microsoft.com/office/drawing/2015/06/chart">
            <c:ext xmlns:c16="http://schemas.microsoft.com/office/drawing/2014/chart" uri="{C3380CC4-5D6E-409C-BE32-E72D297353CC}">
              <c16:uniqueId val="{00000009-6848-4BDD-8EF7-384B6C4189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155807</c:v>
                </c:pt>
                <c:pt idx="3">
                  <c:v>151976</c:v>
                </c:pt>
                <c:pt idx="6">
                  <c:v>148096</c:v>
                </c:pt>
                <c:pt idx="9">
                  <c:v>142975</c:v>
                </c:pt>
                <c:pt idx="12">
                  <c:v>141256</c:v>
                </c:pt>
              </c:numCache>
            </c:numRef>
          </c:val>
          <c:extLst xmlns:c16r2="http://schemas.microsoft.com/office/drawing/2015/06/chart">
            <c:ext xmlns:c16="http://schemas.microsoft.com/office/drawing/2014/chart" uri="{C3380CC4-5D6E-409C-BE32-E72D297353CC}">
              <c16:uniqueId val="{0000000A-6848-4BDD-8EF7-384B6C4189F1}"/>
            </c:ext>
          </c:extLst>
        </c:ser>
        <c:dLbls>
          <c:showLegendKey val="0"/>
          <c:showVal val="0"/>
          <c:showCatName val="0"/>
          <c:showSerName val="0"/>
          <c:showPercent val="0"/>
          <c:showBubbleSize val="0"/>
        </c:dLbls>
        <c:gapWidth val="100"/>
        <c:overlap val="100"/>
        <c:axId val="240446080"/>
        <c:axId val="24044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19802</c:v>
                </c:pt>
                <c:pt idx="2">
                  <c:v>#N/A</c:v>
                </c:pt>
                <c:pt idx="3">
                  <c:v>#N/A</c:v>
                </c:pt>
                <c:pt idx="4">
                  <c:v>6661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848-4BDD-8EF7-384B6C4189F1}"/>
            </c:ext>
          </c:extLst>
        </c:ser>
        <c:dLbls>
          <c:showLegendKey val="0"/>
          <c:showVal val="0"/>
          <c:showCatName val="0"/>
          <c:showSerName val="0"/>
          <c:showPercent val="0"/>
          <c:showBubbleSize val="0"/>
        </c:dLbls>
        <c:marker val="1"/>
        <c:smooth val="0"/>
        <c:axId val="240446080"/>
        <c:axId val="240445312"/>
      </c:lineChart>
      <c:catAx>
        <c:axId val="2404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445312"/>
        <c:crosses val="autoZero"/>
        <c:auto val="1"/>
        <c:lblAlgn val="ctr"/>
        <c:lblOffset val="100"/>
        <c:tickLblSkip val="1"/>
        <c:tickMarkSkip val="1"/>
        <c:noMultiLvlLbl val="0"/>
      </c:catAx>
      <c:valAx>
        <c:axId val="24044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16330</c:v>
                </c:pt>
                <c:pt idx="1">
                  <c:v>17900</c:v>
                </c:pt>
                <c:pt idx="2">
                  <c:v>19661</c:v>
                </c:pt>
              </c:numCache>
            </c:numRef>
          </c:val>
          <c:extLst xmlns:c16r2="http://schemas.microsoft.com/office/drawing/2015/06/chart">
            <c:ext xmlns:c16="http://schemas.microsoft.com/office/drawing/2014/chart" uri="{C3380CC4-5D6E-409C-BE32-E72D297353CC}">
              <c16:uniqueId val="{00000000-E42A-447E-A16B-E530CA1E38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3469</c:v>
                </c:pt>
                <c:pt idx="1">
                  <c:v>3470</c:v>
                </c:pt>
                <c:pt idx="2">
                  <c:v>3473</c:v>
                </c:pt>
              </c:numCache>
            </c:numRef>
          </c:val>
          <c:extLst xmlns:c16r2="http://schemas.microsoft.com/office/drawing/2015/06/chart">
            <c:ext xmlns:c16="http://schemas.microsoft.com/office/drawing/2014/chart" uri="{C3380CC4-5D6E-409C-BE32-E72D297353CC}">
              <c16:uniqueId val="{00000001-E42A-447E-A16B-E530CA1E38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14164</c:v>
                </c:pt>
                <c:pt idx="1">
                  <c:v>15475</c:v>
                </c:pt>
                <c:pt idx="2">
                  <c:v>17116</c:v>
                </c:pt>
              </c:numCache>
            </c:numRef>
          </c:val>
          <c:extLst xmlns:c16r2="http://schemas.microsoft.com/office/drawing/2015/06/chart">
            <c:ext xmlns:c16="http://schemas.microsoft.com/office/drawing/2014/chart" uri="{C3380CC4-5D6E-409C-BE32-E72D297353CC}">
              <c16:uniqueId val="{00000002-E42A-447E-A16B-E530CA1E38B7}"/>
            </c:ext>
          </c:extLst>
        </c:ser>
        <c:dLbls>
          <c:showLegendKey val="0"/>
          <c:showVal val="0"/>
          <c:showCatName val="0"/>
          <c:showSerName val="0"/>
          <c:showPercent val="0"/>
          <c:showBubbleSize val="0"/>
        </c:dLbls>
        <c:gapWidth val="120"/>
        <c:overlap val="100"/>
        <c:axId val="233442688"/>
        <c:axId val="233456768"/>
      </c:barChart>
      <c:catAx>
        <c:axId val="2334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456768"/>
        <c:crosses val="autoZero"/>
        <c:auto val="1"/>
        <c:lblAlgn val="ctr"/>
        <c:lblOffset val="100"/>
        <c:tickLblSkip val="1"/>
        <c:tickMarkSkip val="1"/>
        <c:noMultiLvlLbl val="0"/>
      </c:catAx>
      <c:valAx>
        <c:axId val="233456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34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6E-4117-A3BD-935CC02ED764}"/>
                </c:ext>
                <c:ext xmlns:c15="http://schemas.microsoft.com/office/drawing/2012/chart" uri="{CE6537A1-D6FC-4f65-9D91-7224C49458BB}">
                  <c15:dlblFieldTable>
                    <c15:dlblFTEntry>
                      <c15:txfldGUID>{27144CBC-6FCD-4585-81C4-2B29B0DF7430}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6E-4117-A3BD-935CC02ED764}"/>
                </c:ext>
                <c:ext xmlns:c15="http://schemas.microsoft.com/office/drawing/2012/chart" uri="{CE6537A1-D6FC-4f65-9D91-7224C49458BB}">
                  <c15:dlblFieldTable>
                    <c15:dlblFTEntry>
                      <c15:txfldGUID>{37FD82A2-44BB-44A8-B872-33A2FBFE02FB}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6E-4117-A3BD-935CC02ED764}"/>
                </c:ext>
                <c:ext xmlns:c15="http://schemas.microsoft.com/office/drawing/2012/chart" uri="{CE6537A1-D6FC-4f65-9D91-7224C49458BB}">
                  <c15:dlblFieldTable>
                    <c15:dlblFTEntry>
                      <c15:txfldGUID>{BAF842B3-169F-48A1-9527-37C45F601821}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6E-4117-A3BD-935CC02ED764}"/>
                </c:ext>
                <c:ext xmlns:c15="http://schemas.microsoft.com/office/drawing/2012/chart" uri="{CE6537A1-D6FC-4f65-9D91-7224C49458BB}">
                  <c15:dlblFieldTable>
                    <c15:dlblFTEntry>
                      <c15:txfldGUID>{5C13855C-014E-4849-B9C2-9C635C8F0A60}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6E-4117-A3BD-935CC02ED764}"/>
                </c:ext>
                <c:ext xmlns:c15="http://schemas.microsoft.com/office/drawing/2012/chart" uri="{CE6537A1-D6FC-4f65-9D91-7224C49458BB}">
                  <c15:dlblFieldTable>
                    <c15:dlblFTEntry>
                      <c15:txfldGUID>{6708DF08-498F-4F09-87AF-8056D4D21574}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6E-4117-A3BD-935CC02ED764}"/>
                </c:ext>
                <c:ext xmlns:c15="http://schemas.microsoft.com/office/drawing/2012/chart" uri="{CE6537A1-D6FC-4f65-9D91-7224C49458BB}">
                  <c15:dlblFieldTable>
                    <c15:dlblFTEntry>
                      <c15:txfldGUID>{BD99A676-1C57-4FC9-AF5A-E7B9C4B4C83F}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6E-4117-A3BD-935CC02ED764}"/>
                </c:ext>
                <c:ext xmlns:c15="http://schemas.microsoft.com/office/drawing/2012/chart" uri="{CE6537A1-D6FC-4f65-9D91-7224C49458BB}">
                  <c15:dlblFieldTable>
                    <c15:dlblFTEntry>
                      <c15:txfldGUID>{34F9A112-FC5D-487F-8BE4-D79D0C48E2D8}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6E-4117-A3BD-935CC02ED764}"/>
                </c:ext>
                <c:ext xmlns:c15="http://schemas.microsoft.com/office/drawing/2012/chart" uri="{CE6537A1-D6FC-4f65-9D91-7224C49458BB}">
                  <c15:dlblFieldTable>
                    <c15:dlblFTEntry>
                      <c15:txfldGUID>{E56EA650-F032-4C27-AF12-E5B7AA9D1C2E}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6E-4117-A3BD-935CC02ED764}"/>
                </c:ext>
                <c:ext xmlns:c15="http://schemas.microsoft.com/office/drawing/2012/chart" uri="{CE6537A1-D6FC-4f65-9D91-7224C49458BB}">
                  <c15:dlblFieldTable>
                    <c15:dlblFTEntry>
                      <c15:txfldGUID>{FDA2D649-D2FA-49D3-B9B9-A2970290D0EB}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47.6</c:v>
                </c:pt>
                <c:pt idx="32">
                  <c:v>49.2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A6E-4117-A3BD-935CC02ED7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6E-4117-A3BD-935CC02ED764}"/>
                </c:ext>
                <c:ext xmlns:c15="http://schemas.microsoft.com/office/drawing/2012/chart" uri="{CE6537A1-D6FC-4f65-9D91-7224C49458BB}">
                  <c15:dlblFieldTable>
                    <c15:dlblFTEntry>
                      <c15:txfldGUID>{D632BBFC-AA1C-41D7-BB31-7CDFBA383E89}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6E-4117-A3BD-935CC02ED764}"/>
                </c:ext>
                <c:ext xmlns:c15="http://schemas.microsoft.com/office/drawing/2012/chart" uri="{CE6537A1-D6FC-4f65-9D91-7224C49458BB}">
                  <c15:dlblFieldTable>
                    <c15:dlblFTEntry>
                      <c15:txfldGUID>{261181C4-5772-4B28-9EBB-B2474891CC0B}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6E-4117-A3BD-935CC02ED764}"/>
                </c:ext>
                <c:ext xmlns:c15="http://schemas.microsoft.com/office/drawing/2012/chart" uri="{CE6537A1-D6FC-4f65-9D91-7224C49458BB}">
                  <c15:dlblFieldTable>
                    <c15:dlblFTEntry>
                      <c15:txfldGUID>{4B5D99B8-4B4F-484A-BCB0-4999B6165C24}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6E-4117-A3BD-935CC02ED764}"/>
                </c:ext>
                <c:ext xmlns:c15="http://schemas.microsoft.com/office/drawing/2012/chart" uri="{CE6537A1-D6FC-4f65-9D91-7224C49458BB}">
                  <c15:dlblFieldTable>
                    <c15:dlblFTEntry>
                      <c15:txfldGUID>{1D62AE84-BE09-4575-840E-7EE08A576050}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6E-4117-A3BD-935CC02ED764}"/>
                </c:ext>
                <c:ext xmlns:c15="http://schemas.microsoft.com/office/drawing/2012/chart" uri="{CE6537A1-D6FC-4f65-9D91-7224C49458BB}">
                  <c15:dlblFieldTable>
                    <c15:dlblFTEntry>
                      <c15:txfldGUID>{A326DCE1-9DD6-4F93-AEC9-77A0235D37F1}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6E-4117-A3BD-935CC02ED764}"/>
                </c:ext>
                <c:ext xmlns:c15="http://schemas.microsoft.com/office/drawing/2012/chart" uri="{CE6537A1-D6FC-4f65-9D91-7224C49458BB}">
                  <c15:dlblFieldTable>
                    <c15:dlblFTEntry>
                      <c15:txfldGUID>{E49552EE-AB51-4746-8AF7-20B9D797B548}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6E-4117-A3BD-935CC02ED764}"/>
                </c:ext>
                <c:ext xmlns:c15="http://schemas.microsoft.com/office/drawing/2012/chart" uri="{CE6537A1-D6FC-4f65-9D91-7224C49458BB}">
                  <c15:dlblFieldTable>
                    <c15:dlblFTEntry>
                      <c15:txfldGUID>{FD7F213D-BF38-47BE-A122-D3CE6B6BFED7}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6E-4117-A3BD-935CC02ED764}"/>
                </c:ext>
                <c:ext xmlns:c15="http://schemas.microsoft.com/office/drawing/2012/chart" uri="{CE6537A1-D6FC-4f65-9D91-7224C49458BB}">
                  <c15:layout/>
                  <c15:dlblFieldTable>
                    <c15:dlblFTEntry>
                      <c15:txfldGUID>{BE8551B4-E333-472A-A957-5B0377C129B9}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6E-4117-A3BD-935CC02ED764}"/>
                </c:ext>
                <c:ext xmlns:c15="http://schemas.microsoft.com/office/drawing/2012/chart" uri="{CE6537A1-D6FC-4f65-9D91-7224C49458BB}">
                  <c15:layout/>
                  <c15:dlblFieldTable>
                    <c15:dlblFTEntry>
                      <c15:txfldGUID>{6CCCA98F-E186-426A-ABB2-EB92D2DC9B47}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1A6E-4117-A3BD-935CC02ED764}"/>
            </c:ext>
          </c:extLst>
        </c:ser>
        <c:dLbls>
          <c:showLegendKey val="0"/>
          <c:showVal val="1"/>
          <c:showCatName val="0"/>
          <c:showSerName val="0"/>
          <c:showPercent val="0"/>
          <c:showBubbleSize val="0"/>
        </c:dLbls>
        <c:axId val="145169024"/>
        <c:axId val="145183488"/>
      </c:scatterChart>
      <c:valAx>
        <c:axId val="145169024"/>
        <c:scaling>
          <c:orientation val="minMax"/>
          <c:max val="60.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183488"/>
        <c:crosses val="autoZero"/>
        <c:crossBetween val="midCat"/>
      </c:valAx>
      <c:valAx>
        <c:axId val="145183488"/>
        <c:scaling>
          <c:orientation val="minMax"/>
          <c:max val="39.200000000000003"/>
          <c:min val="3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16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8D-4229-AC10-F34AD05061C5}"/>
                </c:ext>
                <c:ext xmlns:c15="http://schemas.microsoft.com/office/drawing/2012/chart" uri="{CE6537A1-D6FC-4f65-9D91-7224C49458BB}">
                  <c15:layout/>
                  <c15:dlblFieldTable>
                    <c15:dlblFTEntry>
                      <c15:txfldGUID>{13F22A1D-C2F5-4156-8B48-3803B2DE6315}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8D-4229-AC10-F34AD05061C5}"/>
                </c:ext>
                <c:ext xmlns:c15="http://schemas.microsoft.com/office/drawing/2012/chart" uri="{CE6537A1-D6FC-4f65-9D91-7224C49458BB}">
                  <c15:dlblFieldTable>
                    <c15:dlblFTEntry>
                      <c15:txfldGUID>{5D4D0555-D6DD-45E2-849C-521736975CE4}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8D-4229-AC10-F34AD05061C5}"/>
                </c:ext>
                <c:ext xmlns:c15="http://schemas.microsoft.com/office/drawing/2012/chart" uri="{CE6537A1-D6FC-4f65-9D91-7224C49458BB}">
                  <c15:dlblFieldTable>
                    <c15:dlblFTEntry>
                      <c15:txfldGUID>{2F6B685D-97F1-40C2-B1B9-E8C0D4C303D7}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8D-4229-AC10-F34AD05061C5}"/>
                </c:ext>
                <c:ext xmlns:c15="http://schemas.microsoft.com/office/drawing/2012/chart" uri="{CE6537A1-D6FC-4f65-9D91-7224C49458BB}">
                  <c15:dlblFieldTable>
                    <c15:dlblFTEntry>
                      <c15:txfldGUID>{6AE6B9C7-3307-418B-AFC8-F8546C627FFC}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8D-4229-AC10-F34AD05061C5}"/>
                </c:ext>
                <c:ext xmlns:c15="http://schemas.microsoft.com/office/drawing/2012/chart" uri="{CE6537A1-D6FC-4f65-9D91-7224C49458BB}">
                  <c15:dlblFieldTable>
                    <c15:dlblFTEntry>
                      <c15:txfldGUID>{600E2F81-5A3E-468C-A665-39B8463623E7}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8D-4229-AC10-F34AD05061C5}"/>
                </c:ext>
                <c:ext xmlns:c15="http://schemas.microsoft.com/office/drawing/2012/chart" uri="{CE6537A1-D6FC-4f65-9D91-7224C49458BB}">
                  <c15:layout/>
                  <c15:dlblFieldTable>
                    <c15:dlblFTEntry>
                      <c15:txfldGUID>{69A59FB6-6221-47D8-A11B-765A648F50C1}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8D-4229-AC10-F34AD05061C5}"/>
                </c:ext>
                <c:ext xmlns:c15="http://schemas.microsoft.com/office/drawing/2012/chart" uri="{CE6537A1-D6FC-4f65-9D91-7224C49458BB}">
                  <c15:dlblFieldTable>
                    <c15:dlblFTEntry>
                      <c15:txfldGUID>{B9355DAF-F97F-4D27-B667-3CF733C96F2E}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8D-4229-AC10-F34AD05061C5}"/>
                </c:ext>
                <c:ext xmlns:c15="http://schemas.microsoft.com/office/drawing/2012/chart" uri="{CE6537A1-D6FC-4f65-9D91-7224C49458BB}">
                  <c15:dlblFieldTable>
                    <c15:dlblFTEntry>
                      <c15:txfldGUID>{EF3614F7-E147-4967-91D9-652FC6C66A27}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8D-4229-AC10-F34AD05061C5}"/>
                </c:ext>
                <c:ext xmlns:c15="http://schemas.microsoft.com/office/drawing/2012/chart" uri="{CE6537A1-D6FC-4f65-9D91-7224C49458BB}">
                  <c15:dlblFieldTable>
                    <c15:dlblFTEntry>
                      <c15:txfldGUID>{29EB5C98-D472-4952-BD96-6EC14B0F767A}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4.7</c:v>
                </c:pt>
                <c:pt idx="24">
                  <c:v>3.3</c:v>
                </c:pt>
                <c:pt idx="32">
                  <c:v>2.1</c:v>
                </c:pt>
              </c:numCache>
            </c:numRef>
          </c:xVal>
          <c:yVal>
            <c:numRef>
              <c:f>公会計指標分析・財政指標組合せ分析表!$BP$73:$DC$73</c:f>
              <c:numCache>
                <c:formatCode>#,##0.0;"▲ "#,##0.0</c:formatCode>
                <c:ptCount val="40"/>
                <c:pt idx="0">
                  <c:v>22.7</c:v>
                </c:pt>
                <c:pt idx="8">
                  <c:v>7.6</c:v>
                </c:pt>
              </c:numCache>
            </c:numRef>
          </c:yVal>
          <c:smooth val="0"/>
          <c:extLst xmlns:c16r2="http://schemas.microsoft.com/office/drawing/2015/06/chart">
            <c:ext xmlns:c16="http://schemas.microsoft.com/office/drawing/2014/chart" uri="{C3380CC4-5D6E-409C-BE32-E72D297353CC}">
              <c16:uniqueId val="{00000009-C48D-4229-AC10-F34AD05061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8D-4229-AC10-F34AD05061C5}"/>
                </c:ext>
                <c:ext xmlns:c15="http://schemas.microsoft.com/office/drawing/2012/chart" uri="{CE6537A1-D6FC-4f65-9D91-7224C49458BB}">
                  <c15:layout/>
                  <c15:dlblFieldTable>
                    <c15:dlblFTEntry>
                      <c15:txfldGUID>{5221474B-6522-4898-B706-DA3EC1F4DA2A}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8D-4229-AC10-F34AD05061C5}"/>
                </c:ext>
                <c:ext xmlns:c15="http://schemas.microsoft.com/office/drawing/2012/chart" uri="{CE6537A1-D6FC-4f65-9D91-7224C49458BB}">
                  <c15:dlblFieldTable>
                    <c15:dlblFTEntry>
                      <c15:txfldGUID>{7C1BB284-71E1-4C5F-8691-2AC5BD9E74CC}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8D-4229-AC10-F34AD05061C5}"/>
                </c:ext>
                <c:ext xmlns:c15="http://schemas.microsoft.com/office/drawing/2012/chart" uri="{CE6537A1-D6FC-4f65-9D91-7224C49458BB}">
                  <c15:dlblFieldTable>
                    <c15:dlblFTEntry>
                      <c15:txfldGUID>{555861FE-69E7-413D-A68E-2B1354D19595}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8D-4229-AC10-F34AD05061C5}"/>
                </c:ext>
                <c:ext xmlns:c15="http://schemas.microsoft.com/office/drawing/2012/chart" uri="{CE6537A1-D6FC-4f65-9D91-7224C49458BB}">
                  <c15:dlblFieldTable>
                    <c15:dlblFTEntry>
                      <c15:txfldGUID>{339B6B59-E602-4DFB-AF7F-4F1E9E935F69}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8D-4229-AC10-F34AD05061C5}"/>
                </c:ext>
                <c:ext xmlns:c15="http://schemas.microsoft.com/office/drawing/2012/chart" uri="{CE6537A1-D6FC-4f65-9D91-7224C49458BB}">
                  <c15:dlblFieldTable>
                    <c15:dlblFTEntry>
                      <c15:txfldGUID>{B12E65E3-5CF7-43D1-B9B3-E4A8EC911D14}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8D-4229-AC10-F34AD05061C5}"/>
                </c:ext>
                <c:ext xmlns:c15="http://schemas.microsoft.com/office/drawing/2012/chart" uri="{CE6537A1-D6FC-4f65-9D91-7224C49458BB}">
                  <c15:layout/>
                  <c15:dlblFieldTable>
                    <c15:dlblFTEntry>
                      <c15:txfldGUID>{165903B1-3EF9-4813-878E-00530A47F81C}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8D-4229-AC10-F34AD05061C5}"/>
                </c:ext>
                <c:ext xmlns:c15="http://schemas.microsoft.com/office/drawing/2012/chart" uri="{CE6537A1-D6FC-4f65-9D91-7224C49458BB}">
                  <c15:layout/>
                  <c15:dlblFieldTable>
                    <c15:dlblFTEntry>
                      <c15:txfldGUID>{C856771D-74EE-4D72-90F7-C29832762198}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8D-4229-AC10-F34AD05061C5}"/>
                </c:ext>
                <c:ext xmlns:c15="http://schemas.microsoft.com/office/drawing/2012/chart" uri="{CE6537A1-D6FC-4f65-9D91-7224C49458BB}">
                  <c15:layout/>
                  <c15:dlblFieldTable>
                    <c15:dlblFTEntry>
                      <c15:txfldGUID>{01905588-9A6F-4ECD-90B7-4596F9EB5775}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8D-4229-AC10-F34AD05061C5}"/>
                </c:ext>
                <c:ext xmlns:c15="http://schemas.microsoft.com/office/drawing/2012/chart" uri="{CE6537A1-D6FC-4f65-9D91-7224C49458BB}">
                  <c15:layout/>
                  <c15:dlblFieldTable>
                    <c15:dlblFTEntry>
                      <c15:txfldGUID>{E7C6F114-385C-4393-BD5B-2142C380FD66}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C48D-4229-AC10-F34AD05061C5}"/>
            </c:ext>
          </c:extLst>
        </c:ser>
        <c:dLbls>
          <c:showLegendKey val="0"/>
          <c:showVal val="1"/>
          <c:showCatName val="0"/>
          <c:showSerName val="0"/>
          <c:showPercent val="0"/>
          <c:showBubbleSize val="0"/>
        </c:dLbls>
        <c:axId val="145627392"/>
        <c:axId val="145695104"/>
      </c:scatterChart>
      <c:valAx>
        <c:axId val="145627392"/>
        <c:scaling>
          <c:orientation val="minMax"/>
          <c:max val="8.3000000000000007"/>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695104"/>
        <c:crosses val="autoZero"/>
        <c:crossBetween val="midCat"/>
      </c:valAx>
      <c:valAx>
        <c:axId val="145695104"/>
        <c:scaling>
          <c:orientation val="minMax"/>
          <c:max val="6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27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」は，元利償還金の減少（△</a:t>
          </a:r>
          <a:r>
            <a:rPr kumimoji="1" lang="en-US" altLang="ja-JP" sz="1400">
              <a:latin typeface="ＭＳ ゴシック" pitchFamily="49" charset="-128"/>
              <a:ea typeface="ＭＳ ゴシック" pitchFamily="49" charset="-128"/>
            </a:rPr>
            <a:t>1,585</a:t>
          </a:r>
          <a:r>
            <a:rPr kumimoji="1" lang="ja-JP" altLang="en-US" sz="1400">
              <a:latin typeface="ＭＳ ゴシック" pitchFamily="49" charset="-128"/>
              <a:ea typeface="ＭＳ ゴシック" pitchFamily="49" charset="-128"/>
            </a:rPr>
            <a:t>百万円），公営企業債の元利償還金に対する繰入金の減少（△</a:t>
          </a:r>
          <a:r>
            <a:rPr kumimoji="1" lang="en-US" altLang="ja-JP" sz="1400">
              <a:latin typeface="ＭＳ ゴシック" pitchFamily="49" charset="-128"/>
              <a:ea typeface="ＭＳ ゴシック" pitchFamily="49" charset="-128"/>
            </a:rPr>
            <a:t>437</a:t>
          </a:r>
          <a:r>
            <a:rPr kumimoji="1" lang="ja-JP" altLang="en-US" sz="1400">
              <a:latin typeface="ＭＳ ゴシック" pitchFamily="49" charset="-128"/>
              <a:ea typeface="ＭＳ ゴシック" pitchFamily="49" charset="-128"/>
            </a:rPr>
            <a:t>百万円）等により，全体で</a:t>
          </a:r>
          <a:r>
            <a:rPr kumimoji="1" lang="en-US" altLang="ja-JP" sz="1400">
              <a:latin typeface="ＭＳ ゴシック" pitchFamily="49" charset="-128"/>
              <a:ea typeface="ＭＳ ゴシック" pitchFamily="49" charset="-128"/>
            </a:rPr>
            <a:t>1,975</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・控除額である平成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」は，地方債償還額に充当した都市計画税の減少に伴い，特定財源の額が減少したことなどから，全体で</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百万円減少している。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」は，公営企業債等繰入</a:t>
          </a:r>
          <a:endParaRPr lang="ja-JP" altLang="ja-JP" sz="1400">
            <a:effectLst/>
          </a:endParaRPr>
        </a:p>
        <a:p>
          <a:pPr rtl="0"/>
          <a:r>
            <a:rPr lang="ja-JP" altLang="ja-JP" sz="1100" b="0" i="0" baseline="0">
              <a:solidFill>
                <a:schemeClr val="dk1"/>
              </a:solidFill>
              <a:effectLst/>
              <a:latin typeface="+mn-lt"/>
              <a:ea typeface="+mn-ea"/>
              <a:cs typeface="+mn-cs"/>
            </a:rPr>
            <a:t>見込額が減少（</a:t>
          </a:r>
          <a:r>
            <a:rPr lang="en-US" altLang="ja-JP" sz="1100" b="0" i="0" baseline="0">
              <a:solidFill>
                <a:schemeClr val="dk1"/>
              </a:solidFill>
              <a:effectLst/>
              <a:latin typeface="+mn-lt"/>
              <a:ea typeface="+mn-ea"/>
              <a:cs typeface="+mn-cs"/>
            </a:rPr>
            <a:t>6,161</a:t>
          </a:r>
          <a:r>
            <a:rPr lang="ja-JP" altLang="ja-JP" sz="1100" b="0" i="0" baseline="0">
              <a:solidFill>
                <a:schemeClr val="dk1"/>
              </a:solidFill>
              <a:effectLst/>
              <a:latin typeface="+mn-lt"/>
              <a:ea typeface="+mn-ea"/>
              <a:cs typeface="+mn-cs"/>
            </a:rPr>
            <a:t>百万円）したほか，一般会計等に係る地方債の現在高が減少（</a:t>
          </a:r>
          <a:r>
            <a:rPr lang="en-US" altLang="ja-JP" sz="1100" b="0" i="0" baseline="0">
              <a:solidFill>
                <a:schemeClr val="dk1"/>
              </a:solidFill>
              <a:effectLst/>
              <a:latin typeface="+mn-lt"/>
              <a:ea typeface="+mn-ea"/>
              <a:cs typeface="+mn-cs"/>
            </a:rPr>
            <a:t>1,719</a:t>
          </a:r>
          <a:r>
            <a:rPr lang="ja-JP" altLang="ja-JP" sz="1100" b="0" i="0" baseline="0">
              <a:solidFill>
                <a:schemeClr val="dk1"/>
              </a:solidFill>
              <a:effectLst/>
              <a:latin typeface="+mn-lt"/>
              <a:ea typeface="+mn-ea"/>
              <a:cs typeface="+mn-cs"/>
            </a:rPr>
            <a:t>百万円）したことなどにより，全体で</a:t>
          </a:r>
          <a:r>
            <a:rPr lang="en-US" altLang="ja-JP" sz="1100" b="0" i="0" baseline="0">
              <a:solidFill>
                <a:schemeClr val="dk1"/>
              </a:solidFill>
              <a:effectLst/>
              <a:latin typeface="+mn-lt"/>
              <a:ea typeface="+mn-ea"/>
              <a:cs typeface="+mn-cs"/>
            </a:rPr>
            <a:t>8,371</a:t>
          </a:r>
          <a:r>
            <a:rPr lang="ja-JP" altLang="ja-JP" sz="1100" b="0" i="0" baseline="0">
              <a:solidFill>
                <a:schemeClr val="dk1"/>
              </a:solidFill>
              <a:effectLst/>
              <a:latin typeface="+mn-lt"/>
              <a:ea typeface="+mn-ea"/>
              <a:cs typeface="+mn-cs"/>
            </a:rPr>
            <a:t>百万円減少している。</a:t>
          </a:r>
          <a:endParaRPr lang="ja-JP" altLang="ja-JP" sz="1400">
            <a:effectLst/>
          </a:endParaRPr>
        </a:p>
        <a:p>
          <a:pPr rtl="0"/>
          <a:r>
            <a:rPr lang="ja-JP" altLang="ja-JP" sz="1100" b="0" i="0" baseline="0">
              <a:solidFill>
                <a:schemeClr val="dk1"/>
              </a:solidFill>
              <a:effectLst/>
              <a:latin typeface="+mn-lt"/>
              <a:ea typeface="+mn-ea"/>
              <a:cs typeface="+mn-cs"/>
            </a:rPr>
            <a:t>・控除額である「充当可能財源等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」は，</a:t>
          </a:r>
          <a:endParaRPr lang="ja-JP" altLang="ja-JP" sz="1400">
            <a:effectLst/>
          </a:endParaRPr>
        </a:p>
        <a:p>
          <a:pPr rtl="0"/>
          <a:r>
            <a:rPr lang="ja-JP" altLang="en-US" sz="1100" b="0" i="0" baseline="0">
              <a:solidFill>
                <a:schemeClr val="dk1"/>
              </a:solidFill>
              <a:effectLst/>
              <a:latin typeface="+mn-lt"/>
              <a:ea typeface="+mn-ea"/>
              <a:cs typeface="+mn-cs"/>
            </a:rPr>
            <a:t>充当可能特定歳入</a:t>
          </a:r>
          <a:r>
            <a:rPr lang="ja-JP" altLang="ja-JP" sz="1100" b="0" i="0" baseline="0">
              <a:solidFill>
                <a:schemeClr val="dk1"/>
              </a:solidFill>
              <a:effectLst/>
              <a:latin typeface="+mn-lt"/>
              <a:ea typeface="+mn-ea"/>
              <a:cs typeface="+mn-cs"/>
            </a:rPr>
            <a:t>は減少（</a:t>
          </a:r>
          <a:r>
            <a:rPr lang="en-US" altLang="ja-JP" sz="1100" b="0" i="0" baseline="0">
              <a:solidFill>
                <a:schemeClr val="dk1"/>
              </a:solidFill>
              <a:effectLst/>
              <a:latin typeface="+mn-lt"/>
              <a:ea typeface="+mn-ea"/>
              <a:cs typeface="+mn-cs"/>
            </a:rPr>
            <a:t>2,134</a:t>
          </a:r>
          <a:r>
            <a:rPr lang="ja-JP" altLang="ja-JP" sz="1100" b="0" i="0" baseline="0">
              <a:solidFill>
                <a:schemeClr val="dk1"/>
              </a:solidFill>
              <a:effectLst/>
              <a:latin typeface="+mn-lt"/>
              <a:ea typeface="+mn-ea"/>
              <a:cs typeface="+mn-cs"/>
            </a:rPr>
            <a:t>百万円）したものの，充当可能基金が増加（</a:t>
          </a:r>
          <a:r>
            <a:rPr lang="en-US" altLang="ja-JP" sz="1100" b="0" i="0" baseline="0">
              <a:solidFill>
                <a:schemeClr val="dk1"/>
              </a:solidFill>
              <a:effectLst/>
              <a:latin typeface="+mn-lt"/>
              <a:ea typeface="+mn-ea"/>
              <a:cs typeface="+mn-cs"/>
            </a:rPr>
            <a:t>4,523</a:t>
          </a:r>
          <a:r>
            <a:rPr lang="ja-JP" altLang="ja-JP" sz="1100" b="0" i="0" baseline="0">
              <a:solidFill>
                <a:schemeClr val="dk1"/>
              </a:solidFill>
              <a:effectLst/>
              <a:latin typeface="+mn-lt"/>
              <a:ea typeface="+mn-ea"/>
              <a:cs typeface="+mn-cs"/>
            </a:rPr>
            <a:t>百万円）したことから，全体で</a:t>
          </a:r>
          <a:r>
            <a:rPr lang="en-US" altLang="ja-JP" sz="1100" b="0" i="0" baseline="0">
              <a:solidFill>
                <a:schemeClr val="dk1"/>
              </a:solidFill>
              <a:effectLst/>
              <a:latin typeface="+mn-lt"/>
              <a:ea typeface="+mn-ea"/>
              <a:cs typeface="+mn-cs"/>
            </a:rPr>
            <a:t>3,358</a:t>
          </a:r>
          <a:r>
            <a:rPr lang="ja-JP" altLang="ja-JP" sz="1100" b="0" i="0" baseline="0">
              <a:solidFill>
                <a:schemeClr val="dk1"/>
              </a:solidFill>
              <a:effectLst/>
              <a:latin typeface="+mn-lt"/>
              <a:ea typeface="+mn-ea"/>
              <a:cs typeface="+mn-cs"/>
            </a:rPr>
            <a:t>百万円増加している。</a:t>
          </a:r>
          <a:endParaRPr lang="ja-JP" altLang="ja-JP" sz="1400">
            <a:effectLst/>
          </a:endParaRPr>
        </a:p>
        <a:p>
          <a:pPr rtl="0" fontAlgn="base"/>
          <a:r>
            <a:rPr lang="ja-JP" altLang="ja-JP" sz="1100" b="0" i="0" baseline="0">
              <a:solidFill>
                <a:schemeClr val="dk1"/>
              </a:solidFill>
              <a:effectLst/>
              <a:latin typeface="+mn-lt"/>
              <a:ea typeface="+mn-ea"/>
              <a:cs typeface="+mn-cs"/>
            </a:rPr>
            <a:t>・将来負担比率の分子は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年連続で減少し，平成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年度に引き続き，「充当可能財源等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」を上回ったため，負数となり，</a:t>
          </a:r>
          <a:r>
            <a:rPr lang="ja-JP" altLang="ja-JP" sz="1100">
              <a:solidFill>
                <a:schemeClr val="dk1"/>
              </a:solidFill>
              <a:effectLst/>
              <a:latin typeface="+mn-lt"/>
              <a:ea typeface="+mn-ea"/>
              <a:cs typeface="+mn-cs"/>
            </a:rPr>
            <a:t>将来負担比率は算定されなかった。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億円，福山市公共施設維持整備基金に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億円及び福山市教育環境整備基金に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億円を積み立てた一方、総合体育館整備に伴い「福山市大規模事業基金」を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億円、小中学校の教育環境整備に伴い「福山市教育環境整備基金」を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億円及び公共施設の延命化改修に伴い「福山市公共施設維持整備基金」を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財政需要のほか市債の発行額や残高の推移などを見通す中で、効果的に活用していく予定である。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・福山市大規模事業基金：福山市の発展の基盤となる大規模事業を円滑に推進するための経費の財源に充てるもの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・福山市教育環境整備基金：小中学校等の教育環境の整備充実のために必要な経費の財源に充てるもの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・福山市地域福祉基金：高齢者保健福祉の増進と教育の振興その他住民福祉の向上に資するための経費の財源に充てるもの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・福山市公共施設維持整備基金：公共施設の維持補修及び整備に必要な経費の財源に充てるため、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・福山市大規模事業基金：総合体育館整備の財源として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・福山市教育環境整備基金：小中学校空調設備整備及び中学校給食整備等の財源として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・福山市大規模事業基金：総合体育館整備の財源として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前年度新たに生じた歳入歳出の決算剰余金の一部及び運用益を積立てたことによる増加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災害対策，社会保障関係経費の増大並びに景気動向による法人関係税等の変動に備えて、活用していく予定である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経済事情の変動及び市債償還額の推移等を踏まえ、活用していく予定である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％上昇し，老朽化が進んでいるものの，類似団体平均の</a:t>
          </a:r>
          <a:r>
            <a:rPr kumimoji="1" lang="en-US" altLang="ja-JP" sz="1100">
              <a:latin typeface="ＭＳ Ｐゴシック" panose="020B0600070205080204" pitchFamily="50" charset="-128"/>
              <a:ea typeface="ＭＳ Ｐゴシック" panose="020B0600070205080204" pitchFamily="50" charset="-128"/>
            </a:rPr>
            <a:t>60.0</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％下回っており，資産の老朽化割合は類似団体平均より低くなっている。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9" name="直線コネクタ 68"/>
        <xdr:cNvCxnSpPr/>
      </xdr:nvCxnSpPr>
      <xdr:spPr>
        <a:xfrm flipV="1">
          <a:off x="4300220" y="5236422"/>
          <a:ext cx="1270" cy="125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352925" y="649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213225" y="64954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2" name="有形固定資産減価償却率最大値テキスト"/>
        <xdr:cNvSpPr txBox="1"/>
      </xdr:nvSpPr>
      <xdr:spPr>
        <a:xfrm>
          <a:off x="4352925" y="501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3" name="直線コネクタ 72"/>
        <xdr:cNvCxnSpPr/>
      </xdr:nvCxnSpPr>
      <xdr:spPr>
        <a:xfrm>
          <a:off x="4213225" y="52364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74" name="有形固定資産減価償却率平均値テキスト"/>
        <xdr:cNvSpPr txBox="1"/>
      </xdr:nvSpPr>
      <xdr:spPr>
        <a:xfrm>
          <a:off x="4352925" y="5658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5" name="フローチャート: 判断 74"/>
        <xdr:cNvSpPr/>
      </xdr:nvSpPr>
      <xdr:spPr>
        <a:xfrm>
          <a:off x="4251325" y="58007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6" name="フローチャート: 判断 75"/>
        <xdr:cNvSpPr/>
      </xdr:nvSpPr>
      <xdr:spPr>
        <a:xfrm>
          <a:off x="3616325" y="5825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7" name="フローチャート: 判断 76"/>
        <xdr:cNvSpPr/>
      </xdr:nvSpPr>
      <xdr:spPr>
        <a:xfrm>
          <a:off x="2930525" y="5793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3" name="楕円 82"/>
        <xdr:cNvSpPr/>
      </xdr:nvSpPr>
      <xdr:spPr>
        <a:xfrm>
          <a:off x="4251325" y="61766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4" name="有形固定資産減価償却率該当値テキスト"/>
        <xdr:cNvSpPr txBox="1"/>
      </xdr:nvSpPr>
      <xdr:spPr>
        <a:xfrm>
          <a:off x="4352925" y="615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169968</xdr:rowOff>
    </xdr:from>
    <xdr:to>
      <xdr:col>19</xdr:col>
      <xdr:colOff>187325</xdr:colOff>
      <xdr:row>33</xdr:row>
      <xdr:rowOff>100118</xdr:rowOff>
    </xdr:to>
    <xdr:sp macro="" textlink="">
      <xdr:nvSpPr>
        <xdr:cNvPr id="85" name="楕円 84"/>
        <xdr:cNvSpPr/>
      </xdr:nvSpPr>
      <xdr:spPr>
        <a:xfrm>
          <a:off x="3616325" y="62278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163195</xdr:rowOff>
    </xdr:from>
    <xdr:to>
      <xdr:col>23</xdr:col>
      <xdr:colOff>85725</xdr:colOff>
      <xdr:row>33</xdr:row>
      <xdr:rowOff>49318</xdr:rowOff>
    </xdr:to>
    <xdr:cxnSp macro="">
      <xdr:nvCxnSpPr>
        <xdr:cNvPr id="86" name="直線コネクタ 85"/>
        <xdr:cNvCxnSpPr/>
      </xdr:nvCxnSpPr>
      <xdr:spPr>
        <a:xfrm flipV="1">
          <a:off x="3667125" y="6227445"/>
          <a:ext cx="635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7" name="n_1aveValue有形固定資産減価償却率"/>
        <xdr:cNvSpPr txBox="1"/>
      </xdr:nvSpPr>
      <xdr:spPr>
        <a:xfrm>
          <a:off x="3470919" y="560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8" name="n_2aveValue有形固定資産減価償却率"/>
        <xdr:cNvSpPr txBox="1"/>
      </xdr:nvSpPr>
      <xdr:spPr>
        <a:xfrm>
          <a:off x="2797819" y="557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91246</xdr:rowOff>
    </xdr:from>
    <xdr:ext cx="405111" cy="259045"/>
    <xdr:sp macro="" textlink="">
      <xdr:nvSpPr>
        <xdr:cNvPr id="89" name="n_1mainValue有形固定資産減価償却率"/>
        <xdr:cNvSpPr txBox="1"/>
      </xdr:nvSpPr>
      <xdr:spPr>
        <a:xfrm>
          <a:off x="3470919" y="632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債務償還可能年数は類似団体平均の</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％下回っており，充当可能財源を除く将来負担額に対する経常一般財源等（経常経費充当財源等を除く）の割合が類似団体に比べ高くなっている。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8" name="直線コネクタ 117"/>
        <xdr:cNvCxnSpPr/>
      </xdr:nvCxnSpPr>
      <xdr:spPr>
        <a:xfrm flipV="1">
          <a:off x="13323570" y="5073297"/>
          <a:ext cx="1269" cy="147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1" name="債務償還可能年数最大値テキスト"/>
        <xdr:cNvSpPr txBox="1"/>
      </xdr:nvSpPr>
      <xdr:spPr>
        <a:xfrm>
          <a:off x="13376275" y="486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2" name="直線コネクタ 121"/>
        <xdr:cNvCxnSpPr/>
      </xdr:nvCxnSpPr>
      <xdr:spPr>
        <a:xfrm>
          <a:off x="13255625" y="5073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3" name="債務償還可能年数平均値テキスト"/>
        <xdr:cNvSpPr txBox="1"/>
      </xdr:nvSpPr>
      <xdr:spPr>
        <a:xfrm>
          <a:off x="13376275" y="55985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4" name="フローチャート: 判断 123"/>
        <xdr:cNvSpPr/>
      </xdr:nvSpPr>
      <xdr:spPr>
        <a:xfrm>
          <a:off x="13293725" y="5740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0" name="楕円 129"/>
        <xdr:cNvSpPr/>
      </xdr:nvSpPr>
      <xdr:spPr>
        <a:xfrm>
          <a:off x="13293725" y="6075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340478" cy="259045"/>
    <xdr:sp macro="" textlink="">
      <xdr:nvSpPr>
        <xdr:cNvPr id="131" name="債務償還可能年数該当値テキスト"/>
        <xdr:cNvSpPr txBox="1"/>
      </xdr:nvSpPr>
      <xdr:spPr>
        <a:xfrm>
          <a:off x="13376275" y="6060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177665" y="5636514"/>
          <a:ext cx="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216400" y="6949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108450" y="6945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216400"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108450" y="563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216400" y="627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12750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384550" y="6447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5717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68834</xdr:rowOff>
    </xdr:from>
    <xdr:to>
      <xdr:col>24</xdr:col>
      <xdr:colOff>114300</xdr:colOff>
      <xdr:row>41</xdr:row>
      <xdr:rowOff>170434</xdr:rowOff>
    </xdr:to>
    <xdr:sp macro="" textlink="">
      <xdr:nvSpPr>
        <xdr:cNvPr id="68" name="楕円 67"/>
        <xdr:cNvSpPr/>
      </xdr:nvSpPr>
      <xdr:spPr>
        <a:xfrm>
          <a:off x="4127500" y="68442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155211</xdr:rowOff>
    </xdr:from>
    <xdr:ext cx="405111" cy="259045"/>
    <xdr:sp macro="" textlink="">
      <xdr:nvSpPr>
        <xdr:cNvPr id="69" name="【道路】&#10;有形固定資産減価償却率該当値テキスト"/>
        <xdr:cNvSpPr txBox="1"/>
      </xdr:nvSpPr>
      <xdr:spPr>
        <a:xfrm>
          <a:off x="421640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112268</xdr:rowOff>
    </xdr:from>
    <xdr:to>
      <xdr:col>20</xdr:col>
      <xdr:colOff>38100</xdr:colOff>
      <xdr:row>42</xdr:row>
      <xdr:rowOff>42418</xdr:rowOff>
    </xdr:to>
    <xdr:sp macro="" textlink="">
      <xdr:nvSpPr>
        <xdr:cNvPr id="70" name="楕円 69"/>
        <xdr:cNvSpPr/>
      </xdr:nvSpPr>
      <xdr:spPr>
        <a:xfrm>
          <a:off x="3384550" y="68877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119634</xdr:rowOff>
    </xdr:from>
    <xdr:to>
      <xdr:col>24</xdr:col>
      <xdr:colOff>63500</xdr:colOff>
      <xdr:row>41</xdr:row>
      <xdr:rowOff>163068</xdr:rowOff>
    </xdr:to>
    <xdr:cxnSp macro="">
      <xdr:nvCxnSpPr>
        <xdr:cNvPr id="71" name="直線コネクタ 70"/>
        <xdr:cNvCxnSpPr/>
      </xdr:nvCxnSpPr>
      <xdr:spPr>
        <a:xfrm flipV="1">
          <a:off x="3429000" y="6895084"/>
          <a:ext cx="7493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2391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439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33545</xdr:rowOff>
    </xdr:from>
    <xdr:ext cx="405111" cy="259045"/>
    <xdr:sp macro="" textlink="">
      <xdr:nvSpPr>
        <xdr:cNvPr id="74" name="n_1mainValue【道路】&#10;有形固定資産減価償却率"/>
        <xdr:cNvSpPr txBox="1"/>
      </xdr:nvSpPr>
      <xdr:spPr>
        <a:xfrm>
          <a:off x="3239144" y="697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9429115" y="5535857"/>
          <a:ext cx="0" cy="146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9467850" y="70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9359900" y="6996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9467850" y="53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9359900" y="5535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9467850" y="6368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9398000" y="63904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8636000" y="6404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7842250" y="6381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110200</xdr:rowOff>
    </xdr:from>
    <xdr:to>
      <xdr:col>55</xdr:col>
      <xdr:colOff>50800</xdr:colOff>
      <xdr:row>38</xdr:row>
      <xdr:rowOff>40349</xdr:rowOff>
    </xdr:to>
    <xdr:sp macro="" textlink="">
      <xdr:nvSpPr>
        <xdr:cNvPr id="114" name="楕円 113"/>
        <xdr:cNvSpPr/>
      </xdr:nvSpPr>
      <xdr:spPr>
        <a:xfrm>
          <a:off x="9398000" y="6225250"/>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133077</xdr:rowOff>
    </xdr:from>
    <xdr:ext cx="469744" cy="259045"/>
    <xdr:sp macro="" textlink="">
      <xdr:nvSpPr>
        <xdr:cNvPr id="115" name="【道路】&#10;一人当たり延長該当値テキスト"/>
        <xdr:cNvSpPr txBox="1"/>
      </xdr:nvSpPr>
      <xdr:spPr>
        <a:xfrm>
          <a:off x="9467850"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111724</xdr:rowOff>
    </xdr:from>
    <xdr:to>
      <xdr:col>50</xdr:col>
      <xdr:colOff>165100</xdr:colOff>
      <xdr:row>38</xdr:row>
      <xdr:rowOff>41873</xdr:rowOff>
    </xdr:to>
    <xdr:sp macro="" textlink="">
      <xdr:nvSpPr>
        <xdr:cNvPr id="116" name="楕円 115"/>
        <xdr:cNvSpPr/>
      </xdr:nvSpPr>
      <xdr:spPr>
        <a:xfrm>
          <a:off x="8636000" y="6226774"/>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160999</xdr:rowOff>
    </xdr:from>
    <xdr:to>
      <xdr:col>55</xdr:col>
      <xdr:colOff>0</xdr:colOff>
      <xdr:row>37</xdr:row>
      <xdr:rowOff>162523</xdr:rowOff>
    </xdr:to>
    <xdr:cxnSp macro="">
      <xdr:nvCxnSpPr>
        <xdr:cNvPr id="117" name="直線コネクタ 116"/>
        <xdr:cNvCxnSpPr/>
      </xdr:nvCxnSpPr>
      <xdr:spPr>
        <a:xfrm flipV="1">
          <a:off x="8686800" y="6276049"/>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8458277" y="6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7677227"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58401</xdr:rowOff>
    </xdr:from>
    <xdr:ext cx="469744" cy="259045"/>
    <xdr:sp macro="" textlink="">
      <xdr:nvSpPr>
        <xdr:cNvPr id="120" name="n_1mainValue【道路】&#10;一人当たり延長"/>
        <xdr:cNvSpPr txBox="1"/>
      </xdr:nvSpPr>
      <xdr:spPr>
        <a:xfrm>
          <a:off x="8458277" y="600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177665" y="9411970"/>
          <a:ext cx="0" cy="10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216400" y="1044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108450" y="10441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216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10845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216400" y="9575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1275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384550" y="9577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57175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58" name="楕円 157"/>
        <xdr:cNvSpPr/>
      </xdr:nvSpPr>
      <xdr:spPr>
        <a:xfrm>
          <a:off x="41275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149877</xdr:rowOff>
    </xdr:from>
    <xdr:ext cx="405111" cy="259045"/>
    <xdr:sp macro="" textlink="">
      <xdr:nvSpPr>
        <xdr:cNvPr id="159" name="【橋りょう・トンネル】&#10;有形固定資産減価償却率該当値テキスト"/>
        <xdr:cNvSpPr txBox="1"/>
      </xdr:nvSpPr>
      <xdr:spPr>
        <a:xfrm>
          <a:off x="4216400"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160" name="楕円 159"/>
        <xdr:cNvSpPr/>
      </xdr:nvSpPr>
      <xdr:spPr>
        <a:xfrm>
          <a:off x="3384550" y="9507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140970</xdr:rowOff>
    </xdr:to>
    <xdr:cxnSp macro="">
      <xdr:nvCxnSpPr>
        <xdr:cNvPr id="161" name="直線コネクタ 160"/>
        <xdr:cNvCxnSpPr/>
      </xdr:nvCxnSpPr>
      <xdr:spPr>
        <a:xfrm flipV="1">
          <a:off x="3429000" y="953135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239144" y="966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439044"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36847</xdr:rowOff>
    </xdr:from>
    <xdr:ext cx="405111" cy="259045"/>
    <xdr:sp macro="" textlink="">
      <xdr:nvSpPr>
        <xdr:cNvPr id="164" name="n_1mainValue【橋りょう・トンネル】&#10;有形固定資産減価償却率"/>
        <xdr:cNvSpPr txBox="1"/>
      </xdr:nvSpPr>
      <xdr:spPr>
        <a:xfrm>
          <a:off x="3239144"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9429115" y="9331265"/>
          <a:ext cx="0" cy="124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9467850" y="1057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9359900" y="105757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9467850" y="911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9359900" y="9331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9467850" y="10072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9398000" y="100873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8636000" y="101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7842250" y="10098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45171</xdr:rowOff>
    </xdr:from>
    <xdr:to>
      <xdr:col>55</xdr:col>
      <xdr:colOff>50800</xdr:colOff>
      <xdr:row>60</xdr:row>
      <xdr:rowOff>146771</xdr:rowOff>
    </xdr:to>
    <xdr:sp macro="" textlink="">
      <xdr:nvSpPr>
        <xdr:cNvPr id="200" name="楕円 199"/>
        <xdr:cNvSpPr/>
      </xdr:nvSpPr>
      <xdr:spPr>
        <a:xfrm>
          <a:off x="9398000" y="99575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68048</xdr:rowOff>
    </xdr:from>
    <xdr:ext cx="599010" cy="259045"/>
    <xdr:sp macro="" textlink="">
      <xdr:nvSpPr>
        <xdr:cNvPr id="201" name="【橋りょう・トンネル】&#10;一人当たり有形固定資産（償却資産）額該当値テキスト"/>
        <xdr:cNvSpPr txBox="1"/>
      </xdr:nvSpPr>
      <xdr:spPr>
        <a:xfrm>
          <a:off x="9467850" y="98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47603</xdr:rowOff>
    </xdr:from>
    <xdr:to>
      <xdr:col>50</xdr:col>
      <xdr:colOff>165100</xdr:colOff>
      <xdr:row>60</xdr:row>
      <xdr:rowOff>149203</xdr:rowOff>
    </xdr:to>
    <xdr:sp macro="" textlink="">
      <xdr:nvSpPr>
        <xdr:cNvPr id="202" name="楕円 201"/>
        <xdr:cNvSpPr/>
      </xdr:nvSpPr>
      <xdr:spPr>
        <a:xfrm>
          <a:off x="8636000" y="99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95971</xdr:rowOff>
    </xdr:from>
    <xdr:to>
      <xdr:col>55</xdr:col>
      <xdr:colOff>0</xdr:colOff>
      <xdr:row>60</xdr:row>
      <xdr:rowOff>98403</xdr:rowOff>
    </xdr:to>
    <xdr:cxnSp macro="">
      <xdr:nvCxnSpPr>
        <xdr:cNvPr id="203" name="直線コネクタ 202"/>
        <xdr:cNvCxnSpPr/>
      </xdr:nvCxnSpPr>
      <xdr:spPr>
        <a:xfrm flipV="1">
          <a:off x="8686800" y="10008321"/>
          <a:ext cx="74295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8425961" y="102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7644911" y="98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165730</xdr:rowOff>
    </xdr:from>
    <xdr:ext cx="599010" cy="259045"/>
    <xdr:sp macro="" textlink="">
      <xdr:nvSpPr>
        <xdr:cNvPr id="206" name="n_1mainValue【橋りょう・トンネル】&#10;一人当たり有形固定資産（償却資産）額"/>
        <xdr:cNvSpPr txBox="1"/>
      </xdr:nvSpPr>
      <xdr:spPr>
        <a:xfrm>
          <a:off x="8399995" y="97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177665" y="12848589"/>
          <a:ext cx="0" cy="152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216400" y="1437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108450" y="14373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216400" y="1263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108450" y="12848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36" name="【公営住宅】&#10;有形固定資産減価償却率平均値テキスト"/>
        <xdr:cNvSpPr txBox="1"/>
      </xdr:nvSpPr>
      <xdr:spPr>
        <a:xfrm>
          <a:off x="4216400" y="13293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12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384550" y="1348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571750" y="1351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45" name="楕円 244"/>
        <xdr:cNvSpPr/>
      </xdr:nvSpPr>
      <xdr:spPr>
        <a:xfrm>
          <a:off x="412750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46" name="【公営住宅】&#10;有形固定資産減価償却率該当値テキスト"/>
        <xdr:cNvSpPr txBox="1"/>
      </xdr:nvSpPr>
      <xdr:spPr>
        <a:xfrm>
          <a:off x="42164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47" name="楕円 246"/>
        <xdr:cNvSpPr/>
      </xdr:nvSpPr>
      <xdr:spPr>
        <a:xfrm>
          <a:off x="3384550" y="13562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68580</xdr:rowOff>
    </xdr:to>
    <xdr:cxnSp macro="">
      <xdr:nvCxnSpPr>
        <xdr:cNvPr id="248" name="直線コネクタ 247"/>
        <xdr:cNvCxnSpPr/>
      </xdr:nvCxnSpPr>
      <xdr:spPr>
        <a:xfrm flipV="1">
          <a:off x="3429000" y="13543280"/>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9" name="n_1aveValue【公営住宅】&#10;有形固定資産減価償却率"/>
        <xdr:cNvSpPr txBox="1"/>
      </xdr:nvSpPr>
      <xdr:spPr>
        <a:xfrm>
          <a:off x="32391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439044"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51" name="n_1mainValue【公営住宅】&#10;有形固定資産減価償却率"/>
        <xdr:cNvSpPr txBox="1"/>
      </xdr:nvSpPr>
      <xdr:spPr>
        <a:xfrm>
          <a:off x="3239144"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9429115" y="12796926"/>
          <a:ext cx="0" cy="1441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9467850" y="1424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9359900" y="14238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9467850" y="125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9359900" y="12796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9467850" y="1344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9398000" y="13584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8636000" y="1359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7842250" y="1360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115773</xdr:rowOff>
    </xdr:from>
    <xdr:to>
      <xdr:col>55</xdr:col>
      <xdr:colOff>50800</xdr:colOff>
      <xdr:row>84</xdr:row>
      <xdr:rowOff>45923</xdr:rowOff>
    </xdr:to>
    <xdr:sp macro="" textlink="">
      <xdr:nvSpPr>
        <xdr:cNvPr id="287" name="楕円 286"/>
        <xdr:cNvSpPr/>
      </xdr:nvSpPr>
      <xdr:spPr>
        <a:xfrm>
          <a:off x="9398000" y="138254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94200</xdr:rowOff>
    </xdr:from>
    <xdr:ext cx="469744" cy="259045"/>
    <xdr:sp macro="" textlink="">
      <xdr:nvSpPr>
        <xdr:cNvPr id="288" name="【公営住宅】&#10;一人当たり面積該当値テキスト"/>
        <xdr:cNvSpPr txBox="1"/>
      </xdr:nvSpPr>
      <xdr:spPr>
        <a:xfrm>
          <a:off x="9467850" y="1380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115773</xdr:rowOff>
    </xdr:from>
    <xdr:to>
      <xdr:col>50</xdr:col>
      <xdr:colOff>165100</xdr:colOff>
      <xdr:row>84</xdr:row>
      <xdr:rowOff>45923</xdr:rowOff>
    </xdr:to>
    <xdr:sp macro="" textlink="">
      <xdr:nvSpPr>
        <xdr:cNvPr id="289" name="楕円 288"/>
        <xdr:cNvSpPr/>
      </xdr:nvSpPr>
      <xdr:spPr>
        <a:xfrm>
          <a:off x="8636000" y="138254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166573</xdr:rowOff>
    </xdr:from>
    <xdr:to>
      <xdr:col>55</xdr:col>
      <xdr:colOff>0</xdr:colOff>
      <xdr:row>83</xdr:row>
      <xdr:rowOff>166573</xdr:rowOff>
    </xdr:to>
    <xdr:cxnSp macro="">
      <xdr:nvCxnSpPr>
        <xdr:cNvPr id="290" name="直線コネクタ 289"/>
        <xdr:cNvCxnSpPr/>
      </xdr:nvCxnSpPr>
      <xdr:spPr>
        <a:xfrm>
          <a:off x="8686800" y="1387622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8458277" y="1337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7677227" y="133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37050</xdr:rowOff>
    </xdr:from>
    <xdr:ext cx="469744" cy="259045"/>
    <xdr:sp macro="" textlink="">
      <xdr:nvSpPr>
        <xdr:cNvPr id="293" name="n_1mainValue【公営住宅】&#10;一人当たり面積"/>
        <xdr:cNvSpPr txBox="1"/>
      </xdr:nvSpPr>
      <xdr:spPr>
        <a:xfrm>
          <a:off x="8458277" y="1391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177665" y="167163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2164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108450" y="17981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216400" y="1649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108450" y="16716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216400" y="17131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12750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384550" y="17170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57175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147320</xdr:rowOff>
    </xdr:from>
    <xdr:to>
      <xdr:col>24</xdr:col>
      <xdr:colOff>114300</xdr:colOff>
      <xdr:row>103</xdr:row>
      <xdr:rowOff>77470</xdr:rowOff>
    </xdr:to>
    <xdr:sp macro="" textlink="">
      <xdr:nvSpPr>
        <xdr:cNvPr id="332" name="楕円 331"/>
        <xdr:cNvSpPr/>
      </xdr:nvSpPr>
      <xdr:spPr>
        <a:xfrm>
          <a:off x="4127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170197</xdr:rowOff>
    </xdr:from>
    <xdr:ext cx="405111" cy="259045"/>
    <xdr:sp macro="" textlink="">
      <xdr:nvSpPr>
        <xdr:cNvPr id="333" name="【港湾・漁港】&#10;有形固定資産減価償却率該当値テキスト"/>
        <xdr:cNvSpPr txBox="1"/>
      </xdr:nvSpPr>
      <xdr:spPr>
        <a:xfrm>
          <a:off x="4216400" y="1691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168275</xdr:rowOff>
    </xdr:from>
    <xdr:to>
      <xdr:col>20</xdr:col>
      <xdr:colOff>38100</xdr:colOff>
      <xdr:row>103</xdr:row>
      <xdr:rowOff>98425</xdr:rowOff>
    </xdr:to>
    <xdr:sp macro="" textlink="">
      <xdr:nvSpPr>
        <xdr:cNvPr id="334" name="楕円 333"/>
        <xdr:cNvSpPr/>
      </xdr:nvSpPr>
      <xdr:spPr>
        <a:xfrm>
          <a:off x="3384550" y="17084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47625</xdr:rowOff>
    </xdr:to>
    <xdr:cxnSp macro="">
      <xdr:nvCxnSpPr>
        <xdr:cNvPr id="335" name="直線コネクタ 334"/>
        <xdr:cNvCxnSpPr/>
      </xdr:nvCxnSpPr>
      <xdr:spPr>
        <a:xfrm flipV="1">
          <a:off x="3429000" y="17114520"/>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2391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439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114952</xdr:rowOff>
    </xdr:from>
    <xdr:ext cx="405111" cy="259045"/>
    <xdr:sp macro="" textlink="">
      <xdr:nvSpPr>
        <xdr:cNvPr id="338" name="n_1mainValue【港湾・漁港】&#10;有形固定資産減価償却率"/>
        <xdr:cNvSpPr txBox="1"/>
      </xdr:nvSpPr>
      <xdr:spPr>
        <a:xfrm>
          <a:off x="3239144"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9429115" y="165160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9467850" y="18100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9359900" y="18097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9467850" y="162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9359900" y="16516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67" name="【港湾・漁港】&#10;一人当たり有形固定資産（償却資産）額平均値テキスト"/>
        <xdr:cNvSpPr txBox="1"/>
      </xdr:nvSpPr>
      <xdr:spPr>
        <a:xfrm>
          <a:off x="9467850" y="1770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9398000" y="17854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8636000" y="1783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7842250" y="180122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56074</xdr:rowOff>
    </xdr:from>
    <xdr:to>
      <xdr:col>55</xdr:col>
      <xdr:colOff>50800</xdr:colOff>
      <xdr:row>108</xdr:row>
      <xdr:rowOff>157674</xdr:rowOff>
    </xdr:to>
    <xdr:sp macro="" textlink="">
      <xdr:nvSpPr>
        <xdr:cNvPr id="376" name="楕円 375"/>
        <xdr:cNvSpPr/>
      </xdr:nvSpPr>
      <xdr:spPr>
        <a:xfrm>
          <a:off x="9398000" y="180011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142451</xdr:rowOff>
    </xdr:from>
    <xdr:ext cx="534377" cy="259045"/>
    <xdr:sp macro="" textlink="">
      <xdr:nvSpPr>
        <xdr:cNvPr id="377" name="【港湾・漁港】&#10;一人当たり有形固定資産（償却資産）額該当値テキスト"/>
        <xdr:cNvSpPr txBox="1"/>
      </xdr:nvSpPr>
      <xdr:spPr>
        <a:xfrm>
          <a:off x="9467850" y="17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56299</xdr:rowOff>
    </xdr:from>
    <xdr:to>
      <xdr:col>50</xdr:col>
      <xdr:colOff>165100</xdr:colOff>
      <xdr:row>108</xdr:row>
      <xdr:rowOff>157899</xdr:rowOff>
    </xdr:to>
    <xdr:sp macro="" textlink="">
      <xdr:nvSpPr>
        <xdr:cNvPr id="378" name="楕円 377"/>
        <xdr:cNvSpPr/>
      </xdr:nvSpPr>
      <xdr:spPr>
        <a:xfrm>
          <a:off x="8636000" y="180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106874</xdr:rowOff>
    </xdr:from>
    <xdr:to>
      <xdr:col>55</xdr:col>
      <xdr:colOff>0</xdr:colOff>
      <xdr:row>108</xdr:row>
      <xdr:rowOff>107099</xdr:rowOff>
    </xdr:to>
    <xdr:cxnSp macro="">
      <xdr:nvCxnSpPr>
        <xdr:cNvPr id="379" name="直線コネクタ 378"/>
        <xdr:cNvCxnSpPr/>
      </xdr:nvCxnSpPr>
      <xdr:spPr>
        <a:xfrm flipV="1">
          <a:off x="8686800" y="18051974"/>
          <a:ext cx="74295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80" name="n_1aveValue【港湾・漁港】&#10;一人当たり有形固定資産（償却資産）額"/>
        <xdr:cNvSpPr txBox="1"/>
      </xdr:nvSpPr>
      <xdr:spPr>
        <a:xfrm>
          <a:off x="8425961" y="1761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7677228" y="1778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149026</xdr:rowOff>
    </xdr:from>
    <xdr:ext cx="534377" cy="259045"/>
    <xdr:sp macro="" textlink="">
      <xdr:nvSpPr>
        <xdr:cNvPr id="382" name="n_1mainValue【港湾・漁港】&#10;一人当たり有形固定資産（償却資産）額"/>
        <xdr:cNvSpPr txBox="1"/>
      </xdr:nvSpPr>
      <xdr:spPr>
        <a:xfrm>
          <a:off x="8425961" y="180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4699614" y="5487416"/>
          <a:ext cx="0" cy="11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4738350"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4611350" y="666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4738350" y="527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4611350" y="548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10" name="【認定こども園・幼稚園・保育所】&#10;有形固定資産減価償却率平均値テキスト"/>
        <xdr:cNvSpPr txBox="1"/>
      </xdr:nvSpPr>
      <xdr:spPr>
        <a:xfrm>
          <a:off x="14738350" y="6001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4649450" y="60233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388745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3093700" y="5933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169418</xdr:rowOff>
    </xdr:from>
    <xdr:to>
      <xdr:col>85</xdr:col>
      <xdr:colOff>177800</xdr:colOff>
      <xdr:row>35</xdr:row>
      <xdr:rowOff>99568</xdr:rowOff>
    </xdr:to>
    <xdr:sp macro="" textlink="">
      <xdr:nvSpPr>
        <xdr:cNvPr id="419" name="楕円 418"/>
        <xdr:cNvSpPr/>
      </xdr:nvSpPr>
      <xdr:spPr>
        <a:xfrm>
          <a:off x="14649450" y="578281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20845</xdr:rowOff>
    </xdr:from>
    <xdr:ext cx="405111" cy="259045"/>
    <xdr:sp macro="" textlink="">
      <xdr:nvSpPr>
        <xdr:cNvPr id="420" name="【認定こども園・幼稚園・保育所】&#10;有形固定資産減価償却率該当値テキスト"/>
        <xdr:cNvSpPr txBox="1"/>
      </xdr:nvSpPr>
      <xdr:spPr>
        <a:xfrm>
          <a:off x="14738350" y="564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20828</xdr:rowOff>
    </xdr:from>
    <xdr:to>
      <xdr:col>81</xdr:col>
      <xdr:colOff>101600</xdr:colOff>
      <xdr:row>35</xdr:row>
      <xdr:rowOff>122428</xdr:rowOff>
    </xdr:to>
    <xdr:sp macro="" textlink="">
      <xdr:nvSpPr>
        <xdr:cNvPr id="421" name="楕円 420"/>
        <xdr:cNvSpPr/>
      </xdr:nvSpPr>
      <xdr:spPr>
        <a:xfrm>
          <a:off x="13887450" y="58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48768</xdr:rowOff>
    </xdr:from>
    <xdr:to>
      <xdr:col>85</xdr:col>
      <xdr:colOff>127000</xdr:colOff>
      <xdr:row>35</xdr:row>
      <xdr:rowOff>71628</xdr:rowOff>
    </xdr:to>
    <xdr:cxnSp macro="">
      <xdr:nvCxnSpPr>
        <xdr:cNvPr id="422" name="直線コネクタ 421"/>
        <xdr:cNvCxnSpPr/>
      </xdr:nvCxnSpPr>
      <xdr:spPr>
        <a:xfrm flipV="1">
          <a:off x="13938250" y="5833618"/>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xdr:cNvSpPr txBox="1"/>
      </xdr:nvSpPr>
      <xdr:spPr>
        <a:xfrm>
          <a:off x="13742044" y="60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2960994"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138955</xdr:rowOff>
    </xdr:from>
    <xdr:ext cx="405111" cy="259045"/>
    <xdr:sp macro="" textlink="">
      <xdr:nvSpPr>
        <xdr:cNvPr id="425" name="n_1mainValue【認定こども園・幼稚園・保育所】&#10;有形固定資産減価償却率"/>
        <xdr:cNvSpPr txBox="1"/>
      </xdr:nvSpPr>
      <xdr:spPr>
        <a:xfrm>
          <a:off x="13742044" y="5593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19951064" y="563499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199898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19881850" y="6939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19989800" y="542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19881850" y="5634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19989800" y="642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199009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19157950" y="6466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1834515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113030</xdr:rowOff>
    </xdr:from>
    <xdr:to>
      <xdr:col>116</xdr:col>
      <xdr:colOff>114300</xdr:colOff>
      <xdr:row>36</xdr:row>
      <xdr:rowOff>43180</xdr:rowOff>
    </xdr:to>
    <xdr:sp macro="" textlink="">
      <xdr:nvSpPr>
        <xdr:cNvPr id="463" name="楕円 462"/>
        <xdr:cNvSpPr/>
      </xdr:nvSpPr>
      <xdr:spPr>
        <a:xfrm>
          <a:off x="19900900" y="5897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135907</xdr:rowOff>
    </xdr:from>
    <xdr:ext cx="469744" cy="259045"/>
    <xdr:sp macro="" textlink="">
      <xdr:nvSpPr>
        <xdr:cNvPr id="464" name="【認定こども園・幼稚園・保育所】&#10;一人当たり面積該当値テキスト"/>
        <xdr:cNvSpPr txBox="1"/>
      </xdr:nvSpPr>
      <xdr:spPr>
        <a:xfrm>
          <a:off x="19989800" y="57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97790</xdr:rowOff>
    </xdr:from>
    <xdr:to>
      <xdr:col>112</xdr:col>
      <xdr:colOff>38100</xdr:colOff>
      <xdr:row>36</xdr:row>
      <xdr:rowOff>27940</xdr:rowOff>
    </xdr:to>
    <xdr:sp macro="" textlink="">
      <xdr:nvSpPr>
        <xdr:cNvPr id="465" name="楕円 464"/>
        <xdr:cNvSpPr/>
      </xdr:nvSpPr>
      <xdr:spPr>
        <a:xfrm>
          <a:off x="19157950" y="5882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148590</xdr:rowOff>
    </xdr:from>
    <xdr:to>
      <xdr:col>116</xdr:col>
      <xdr:colOff>63500</xdr:colOff>
      <xdr:row>35</xdr:row>
      <xdr:rowOff>163830</xdr:rowOff>
    </xdr:to>
    <xdr:cxnSp macro="">
      <xdr:nvCxnSpPr>
        <xdr:cNvPr id="466" name="直線コネクタ 465"/>
        <xdr:cNvCxnSpPr/>
      </xdr:nvCxnSpPr>
      <xdr:spPr>
        <a:xfrm>
          <a:off x="19202400" y="593344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189802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181801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44467</xdr:rowOff>
    </xdr:from>
    <xdr:ext cx="469744" cy="259045"/>
    <xdr:sp macro="" textlink="">
      <xdr:nvSpPr>
        <xdr:cNvPr id="469" name="n_1mainValue【認定こども園・幼稚園・保育所】&#10;一人当たり面積"/>
        <xdr:cNvSpPr txBox="1"/>
      </xdr:nvSpPr>
      <xdr:spPr>
        <a:xfrm>
          <a:off x="1898022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4699614" y="913638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4738350"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4611350" y="10419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4738350" y="892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4611350" y="913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4738350" y="9704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4649450" y="9725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3887450" y="971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170180</xdr:rowOff>
    </xdr:from>
    <xdr:to>
      <xdr:col>85</xdr:col>
      <xdr:colOff>177800</xdr:colOff>
      <xdr:row>55</xdr:row>
      <xdr:rowOff>100330</xdr:rowOff>
    </xdr:to>
    <xdr:sp macro="" textlink="">
      <xdr:nvSpPr>
        <xdr:cNvPr id="508" name="楕円 507"/>
        <xdr:cNvSpPr/>
      </xdr:nvSpPr>
      <xdr:spPr>
        <a:xfrm>
          <a:off x="14649450" y="90855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123207</xdr:rowOff>
    </xdr:from>
    <xdr:ext cx="405111" cy="259045"/>
    <xdr:sp macro="" textlink="">
      <xdr:nvSpPr>
        <xdr:cNvPr id="509" name="【学校施設】&#10;有形固定資産減価償却率該当値テキスト"/>
        <xdr:cNvSpPr txBox="1"/>
      </xdr:nvSpPr>
      <xdr:spPr>
        <a:xfrm>
          <a:off x="14738350" y="904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21590</xdr:rowOff>
    </xdr:from>
    <xdr:to>
      <xdr:col>81</xdr:col>
      <xdr:colOff>101600</xdr:colOff>
      <xdr:row>55</xdr:row>
      <xdr:rowOff>123190</xdr:rowOff>
    </xdr:to>
    <xdr:sp macro="" textlink="">
      <xdr:nvSpPr>
        <xdr:cNvPr id="510" name="楕円 509"/>
        <xdr:cNvSpPr/>
      </xdr:nvSpPr>
      <xdr:spPr>
        <a:xfrm>
          <a:off x="13887450" y="91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49530</xdr:rowOff>
    </xdr:from>
    <xdr:to>
      <xdr:col>85</xdr:col>
      <xdr:colOff>127000</xdr:colOff>
      <xdr:row>55</xdr:row>
      <xdr:rowOff>72390</xdr:rowOff>
    </xdr:to>
    <xdr:cxnSp macro="">
      <xdr:nvCxnSpPr>
        <xdr:cNvPr id="511" name="直線コネクタ 510"/>
        <xdr:cNvCxnSpPr/>
      </xdr:nvCxnSpPr>
      <xdr:spPr>
        <a:xfrm flipV="1">
          <a:off x="13938250" y="913638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3742044" y="980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139717</xdr:rowOff>
    </xdr:from>
    <xdr:ext cx="405111" cy="259045"/>
    <xdr:sp macro="" textlink="">
      <xdr:nvSpPr>
        <xdr:cNvPr id="514" name="n_1mainValue【学校施設】&#10;有形固定資産減価償却率"/>
        <xdr:cNvSpPr txBox="1"/>
      </xdr:nvSpPr>
      <xdr:spPr>
        <a:xfrm>
          <a:off x="13742044" y="889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19951064" y="9273177"/>
          <a:ext cx="0" cy="120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19989800" y="104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19881850" y="10481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19989800" y="906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19881850" y="9273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19989800" y="9852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199009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19157950" y="9802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18345150" y="99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89626</xdr:rowOff>
    </xdr:from>
    <xdr:to>
      <xdr:col>116</xdr:col>
      <xdr:colOff>114300</xdr:colOff>
      <xdr:row>60</xdr:row>
      <xdr:rowOff>19776</xdr:rowOff>
    </xdr:to>
    <xdr:sp macro="" textlink="">
      <xdr:nvSpPr>
        <xdr:cNvPr id="555" name="楕円 554"/>
        <xdr:cNvSpPr/>
      </xdr:nvSpPr>
      <xdr:spPr>
        <a:xfrm>
          <a:off x="19900900" y="9836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112503</xdr:rowOff>
    </xdr:from>
    <xdr:ext cx="469744" cy="259045"/>
    <xdr:sp macro="" textlink="">
      <xdr:nvSpPr>
        <xdr:cNvPr id="556" name="【学校施設】&#10;一人当たり面積該当値テキスト"/>
        <xdr:cNvSpPr txBox="1"/>
      </xdr:nvSpPr>
      <xdr:spPr>
        <a:xfrm>
          <a:off x="19989800"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94524</xdr:rowOff>
    </xdr:from>
    <xdr:to>
      <xdr:col>112</xdr:col>
      <xdr:colOff>38100</xdr:colOff>
      <xdr:row>60</xdr:row>
      <xdr:rowOff>24674</xdr:rowOff>
    </xdr:to>
    <xdr:sp macro="" textlink="">
      <xdr:nvSpPr>
        <xdr:cNvPr id="557" name="楕円 556"/>
        <xdr:cNvSpPr/>
      </xdr:nvSpPr>
      <xdr:spPr>
        <a:xfrm>
          <a:off x="19157950" y="98417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140426</xdr:rowOff>
    </xdr:from>
    <xdr:to>
      <xdr:col>116</xdr:col>
      <xdr:colOff>63500</xdr:colOff>
      <xdr:row>59</xdr:row>
      <xdr:rowOff>145324</xdr:rowOff>
    </xdr:to>
    <xdr:cxnSp macro="">
      <xdr:nvCxnSpPr>
        <xdr:cNvPr id="558" name="直線コネクタ 557"/>
        <xdr:cNvCxnSpPr/>
      </xdr:nvCxnSpPr>
      <xdr:spPr>
        <a:xfrm flipV="1">
          <a:off x="19202400" y="9887676"/>
          <a:ext cx="7493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xdr:cNvSpPr txBox="1"/>
      </xdr:nvSpPr>
      <xdr:spPr>
        <a:xfrm>
          <a:off x="18980227" y="95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18180127" y="97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15801</xdr:rowOff>
    </xdr:from>
    <xdr:ext cx="469744" cy="259045"/>
    <xdr:sp macro="" textlink="">
      <xdr:nvSpPr>
        <xdr:cNvPr id="561" name="n_1mainValue【学校施設】&#10;一人当たり面積"/>
        <xdr:cNvSpPr txBox="1"/>
      </xdr:nvSpPr>
      <xdr:spPr>
        <a:xfrm>
          <a:off x="189802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4699614" y="12937489"/>
          <a:ext cx="0" cy="12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4738350"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4611350" y="14235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4738350" y="1271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4611350" y="1293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1" name="【児童館】&#10;有形固定資産減価償却率平均値テキスト"/>
        <xdr:cNvSpPr txBox="1"/>
      </xdr:nvSpPr>
      <xdr:spPr>
        <a:xfrm>
          <a:off x="1473835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4649450" y="135851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3887450" y="1355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3093700" y="136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600" name="楕円 599"/>
        <xdr:cNvSpPr/>
      </xdr:nvSpPr>
      <xdr:spPr>
        <a:xfrm>
          <a:off x="14649450" y="134658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601" name="【児童館】&#10;有形固定資産減価償却率該当値テキスト"/>
        <xdr:cNvSpPr txBox="1"/>
      </xdr:nvSpPr>
      <xdr:spPr>
        <a:xfrm>
          <a:off x="1473835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128270</xdr:rowOff>
    </xdr:from>
    <xdr:to>
      <xdr:col>81</xdr:col>
      <xdr:colOff>101600</xdr:colOff>
      <xdr:row>82</xdr:row>
      <xdr:rowOff>58420</xdr:rowOff>
    </xdr:to>
    <xdr:sp macro="" textlink="">
      <xdr:nvSpPr>
        <xdr:cNvPr id="602" name="楕円 601"/>
        <xdr:cNvSpPr/>
      </xdr:nvSpPr>
      <xdr:spPr>
        <a:xfrm>
          <a:off x="13887450" y="13507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7620</xdr:rowOff>
    </xdr:to>
    <xdr:cxnSp macro="">
      <xdr:nvCxnSpPr>
        <xdr:cNvPr id="603" name="直線コネクタ 602"/>
        <xdr:cNvCxnSpPr/>
      </xdr:nvCxnSpPr>
      <xdr:spPr>
        <a:xfrm flipV="1">
          <a:off x="13938250" y="13516611"/>
          <a:ext cx="762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04" name="n_1aveValue【児童館】&#10;有形固定資産減価償却率"/>
        <xdr:cNvSpPr txBox="1"/>
      </xdr:nvSpPr>
      <xdr:spPr>
        <a:xfrm>
          <a:off x="137420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2960994"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74947</xdr:rowOff>
    </xdr:from>
    <xdr:ext cx="405111" cy="259045"/>
    <xdr:sp macro="" textlink="">
      <xdr:nvSpPr>
        <xdr:cNvPr id="606" name="n_1mainValue【児童館】&#10;有形固定資産減価償却率"/>
        <xdr:cNvSpPr txBox="1"/>
      </xdr:nvSpPr>
      <xdr:spPr>
        <a:xfrm>
          <a:off x="1374204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19951064" y="130683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199898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19881850" y="1430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19989800" y="1285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19881850" y="1306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19989800" y="1398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19900900" y="14122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19157950" y="14122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18345150" y="14109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644" name="楕円 643"/>
        <xdr:cNvSpPr/>
      </xdr:nvSpPr>
      <xdr:spPr>
        <a:xfrm>
          <a:off x="199009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645" name="【児童館】&#10;一人当たり面積該当値テキスト"/>
        <xdr:cNvSpPr txBox="1"/>
      </xdr:nvSpPr>
      <xdr:spPr>
        <a:xfrm>
          <a:off x="199898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646" name="楕円 645"/>
        <xdr:cNvSpPr/>
      </xdr:nvSpPr>
      <xdr:spPr>
        <a:xfrm>
          <a:off x="19157950" y="1425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647" name="直線コネクタ 646"/>
        <xdr:cNvCxnSpPr/>
      </xdr:nvCxnSpPr>
      <xdr:spPr>
        <a:xfrm>
          <a:off x="19202400" y="14306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189802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181801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650" name="n_1mainValue【児童館】&#10;一人当たり面積"/>
        <xdr:cNvSpPr txBox="1"/>
      </xdr:nvSpPr>
      <xdr:spPr>
        <a:xfrm>
          <a:off x="189802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4699614" y="165735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4738350"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4611350" y="17815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47383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80" name="【公民館】&#10;有形固定資産減価償却率平均値テキスト"/>
        <xdr:cNvSpPr txBox="1"/>
      </xdr:nvSpPr>
      <xdr:spPr>
        <a:xfrm>
          <a:off x="14738350" y="1738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4649450" y="174066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3887450" y="1741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30937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89" name="楕円 688"/>
        <xdr:cNvSpPr/>
      </xdr:nvSpPr>
      <xdr:spPr>
        <a:xfrm>
          <a:off x="14649450" y="173189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690" name="【公民館】&#10;有形固定資産減価償却率該当値テキスト"/>
        <xdr:cNvSpPr txBox="1"/>
      </xdr:nvSpPr>
      <xdr:spPr>
        <a:xfrm>
          <a:off x="1473835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92075</xdr:rowOff>
    </xdr:from>
    <xdr:to>
      <xdr:col>81</xdr:col>
      <xdr:colOff>101600</xdr:colOff>
      <xdr:row>105</xdr:row>
      <xdr:rowOff>22225</xdr:rowOff>
    </xdr:to>
    <xdr:sp macro="" textlink="">
      <xdr:nvSpPr>
        <xdr:cNvPr id="691" name="楕円 690"/>
        <xdr:cNvSpPr/>
      </xdr:nvSpPr>
      <xdr:spPr>
        <a:xfrm>
          <a:off x="1388745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142875</xdr:rowOff>
    </xdr:to>
    <xdr:cxnSp macro="">
      <xdr:nvCxnSpPr>
        <xdr:cNvPr id="692" name="直線コネクタ 691"/>
        <xdr:cNvCxnSpPr/>
      </xdr:nvCxnSpPr>
      <xdr:spPr>
        <a:xfrm flipV="1">
          <a:off x="13938250" y="17369789"/>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93" name="n_1aveValue【公民館】&#10;有形固定資産減価償却率"/>
        <xdr:cNvSpPr txBox="1"/>
      </xdr:nvSpPr>
      <xdr:spPr>
        <a:xfrm>
          <a:off x="13742044" y="1750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296099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38752</xdr:rowOff>
    </xdr:from>
    <xdr:ext cx="405111" cy="259045"/>
    <xdr:sp macro="" textlink="">
      <xdr:nvSpPr>
        <xdr:cNvPr id="695" name="n_1mainValue【公民館】&#10;有形固定資産減価償却率"/>
        <xdr:cNvSpPr txBox="1"/>
      </xdr:nvSpPr>
      <xdr:spPr>
        <a:xfrm>
          <a:off x="137420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19951064" y="165506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199898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1988185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19989800" y="163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19881850" y="16550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24" name="【公民館】&#10;一人当たり面積平均値テキスト"/>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19157950" y="17536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33" name="楕円 732"/>
        <xdr:cNvSpPr/>
      </xdr:nvSpPr>
      <xdr:spPr>
        <a:xfrm>
          <a:off x="199009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34" name="【公民館】&#10;一人当たり面積該当値テキスト"/>
        <xdr:cNvSpPr txBox="1"/>
      </xdr:nvSpPr>
      <xdr:spPr>
        <a:xfrm>
          <a:off x="19989800" y="1747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735" name="楕円 734"/>
        <xdr:cNvSpPr/>
      </xdr:nvSpPr>
      <xdr:spPr>
        <a:xfrm>
          <a:off x="19157950" y="174980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118111</xdr:rowOff>
    </xdr:to>
    <xdr:cxnSp macro="">
      <xdr:nvCxnSpPr>
        <xdr:cNvPr id="736" name="直線コネクタ 735"/>
        <xdr:cNvCxnSpPr/>
      </xdr:nvCxnSpPr>
      <xdr:spPr>
        <a:xfrm>
          <a:off x="19202400" y="175488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189802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739" name="n_1mainValue【公民館】&#10;一人当たり面積"/>
        <xdr:cNvSpPr txBox="1"/>
      </xdr:nvSpPr>
      <xdr:spPr>
        <a:xfrm>
          <a:off x="189802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％増加しており，老朽化割合が高くなっている。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学校施設の有形固定資産減価償却率は，類似団体内で最も高い数値となっており，道路については最低水準にある。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その他の施設については概ね類似団体内平均と同水準にある。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177665" y="541147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216400" y="6880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108450" y="687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216400" y="51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108450" y="541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216400" y="6024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12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384550" y="614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571750" y="6116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120650</xdr:rowOff>
    </xdr:from>
    <xdr:to>
      <xdr:col>24</xdr:col>
      <xdr:colOff>114300</xdr:colOff>
      <xdr:row>39</xdr:row>
      <xdr:rowOff>50800</xdr:rowOff>
    </xdr:to>
    <xdr:sp macro="" textlink="">
      <xdr:nvSpPr>
        <xdr:cNvPr id="69" name="楕円 68"/>
        <xdr:cNvSpPr/>
      </xdr:nvSpPr>
      <xdr:spPr>
        <a:xfrm>
          <a:off x="4127500" y="640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99077</xdr:rowOff>
    </xdr:from>
    <xdr:ext cx="405111" cy="259045"/>
    <xdr:sp macro="" textlink="">
      <xdr:nvSpPr>
        <xdr:cNvPr id="70" name="【図書館】&#10;有形固定資産減価償却率該当値テキスト"/>
        <xdr:cNvSpPr txBox="1"/>
      </xdr:nvSpPr>
      <xdr:spPr>
        <a:xfrm>
          <a:off x="42164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1" name="楕円 70"/>
        <xdr:cNvSpPr/>
      </xdr:nvSpPr>
      <xdr:spPr>
        <a:xfrm>
          <a:off x="3384550" y="6464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70485</xdr:rowOff>
    </xdr:to>
    <xdr:cxnSp macro="">
      <xdr:nvCxnSpPr>
        <xdr:cNvPr id="72" name="直線コネクタ 71"/>
        <xdr:cNvCxnSpPr/>
      </xdr:nvCxnSpPr>
      <xdr:spPr>
        <a:xfrm flipV="1">
          <a:off x="3429000" y="6445250"/>
          <a:ext cx="7493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2391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439044"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75" name="n_1mainValue【図書館】&#10;有形固定資産減価償却率"/>
        <xdr:cNvSpPr txBox="1"/>
      </xdr:nvSpPr>
      <xdr:spPr>
        <a:xfrm>
          <a:off x="3239144" y="655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9429115" y="5431064"/>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9467850" y="68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9359900" y="6843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9467850" y="521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9359900" y="5431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946785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939800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8636000" y="62302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7842250" y="6230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15" name="楕円 114"/>
        <xdr:cNvSpPr/>
      </xdr:nvSpPr>
      <xdr:spPr>
        <a:xfrm>
          <a:off x="9398000" y="6289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158949</xdr:rowOff>
    </xdr:from>
    <xdr:ext cx="469744" cy="259045"/>
    <xdr:sp macro="" textlink="">
      <xdr:nvSpPr>
        <xdr:cNvPr id="116" name="【図書館】&#10;一人当たり面積該当値テキスト"/>
        <xdr:cNvSpPr txBox="1"/>
      </xdr:nvSpPr>
      <xdr:spPr>
        <a:xfrm>
          <a:off x="9467850" y="62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17" name="楕円 116"/>
        <xdr:cNvSpPr/>
      </xdr:nvSpPr>
      <xdr:spPr>
        <a:xfrm>
          <a:off x="8636000" y="62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59872</xdr:rowOff>
    </xdr:from>
    <xdr:to>
      <xdr:col>55</xdr:col>
      <xdr:colOff>0</xdr:colOff>
      <xdr:row>38</xdr:row>
      <xdr:rowOff>59872</xdr:rowOff>
    </xdr:to>
    <xdr:cxnSp macro="">
      <xdr:nvCxnSpPr>
        <xdr:cNvPr id="118" name="直線コネクタ 117"/>
        <xdr:cNvCxnSpPr/>
      </xdr:nvCxnSpPr>
      <xdr:spPr>
        <a:xfrm>
          <a:off x="8686800" y="63400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8458277" y="60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7677227" y="60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101799</xdr:rowOff>
    </xdr:from>
    <xdr:ext cx="469744" cy="259045"/>
    <xdr:sp macro="" textlink="">
      <xdr:nvSpPr>
        <xdr:cNvPr id="121" name="n_1mainValue【図書館】&#10;一人当たり面積"/>
        <xdr:cNvSpPr txBox="1"/>
      </xdr:nvSpPr>
      <xdr:spPr>
        <a:xfrm>
          <a:off x="8458277" y="638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177665" y="9407398"/>
          <a:ext cx="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216400" y="1055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1084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216400" y="918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108450" y="9407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216400" y="9896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127500" y="991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384550" y="98656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571750" y="98198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90932</xdr:rowOff>
    </xdr:from>
    <xdr:to>
      <xdr:col>24</xdr:col>
      <xdr:colOff>114300</xdr:colOff>
      <xdr:row>59</xdr:row>
      <xdr:rowOff>21082</xdr:rowOff>
    </xdr:to>
    <xdr:sp macro="" textlink="">
      <xdr:nvSpPr>
        <xdr:cNvPr id="158" name="楕円 157"/>
        <xdr:cNvSpPr/>
      </xdr:nvSpPr>
      <xdr:spPr>
        <a:xfrm>
          <a:off x="4127500" y="9673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113809</xdr:rowOff>
    </xdr:from>
    <xdr:ext cx="405111" cy="259045"/>
    <xdr:sp macro="" textlink="">
      <xdr:nvSpPr>
        <xdr:cNvPr id="159" name="【体育館・プール】&#10;有形固定資産減価償却率該当値テキスト"/>
        <xdr:cNvSpPr txBox="1"/>
      </xdr:nvSpPr>
      <xdr:spPr>
        <a:xfrm>
          <a:off x="4216400" y="953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xdr:rowOff>
    </xdr:from>
    <xdr:to>
      <xdr:col>20</xdr:col>
      <xdr:colOff>38100</xdr:colOff>
      <xdr:row>59</xdr:row>
      <xdr:rowOff>103378</xdr:rowOff>
    </xdr:to>
    <xdr:sp macro="" textlink="">
      <xdr:nvSpPr>
        <xdr:cNvPr id="160" name="楕円 159"/>
        <xdr:cNvSpPr/>
      </xdr:nvSpPr>
      <xdr:spPr>
        <a:xfrm>
          <a:off x="3384550" y="9749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141732</xdr:rowOff>
    </xdr:from>
    <xdr:to>
      <xdr:col>24</xdr:col>
      <xdr:colOff>63500</xdr:colOff>
      <xdr:row>59</xdr:row>
      <xdr:rowOff>52578</xdr:rowOff>
    </xdr:to>
    <xdr:cxnSp macro="">
      <xdr:nvCxnSpPr>
        <xdr:cNvPr id="161" name="直線コネクタ 160"/>
        <xdr:cNvCxnSpPr/>
      </xdr:nvCxnSpPr>
      <xdr:spPr>
        <a:xfrm flipV="1">
          <a:off x="3429000" y="9723882"/>
          <a:ext cx="7493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2391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439044" y="96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119905</xdr:rowOff>
    </xdr:from>
    <xdr:ext cx="405111" cy="259045"/>
    <xdr:sp macro="" textlink="">
      <xdr:nvSpPr>
        <xdr:cNvPr id="164" name="n_1mainValue【体育館・プール】&#10;有形固定資産減価償却率"/>
        <xdr:cNvSpPr txBox="1"/>
      </xdr:nvSpPr>
      <xdr:spPr>
        <a:xfrm>
          <a:off x="3239144" y="953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9429115" y="9416542"/>
          <a:ext cx="0" cy="1075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9467850"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9359900" y="10492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9467850" y="91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9359900" y="9416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9467850" y="99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9398000" y="10092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8636000" y="100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7842250"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200" name="楕円 199"/>
        <xdr:cNvSpPr/>
      </xdr:nvSpPr>
      <xdr:spPr>
        <a:xfrm>
          <a:off x="9398000" y="102255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126509</xdr:rowOff>
    </xdr:from>
    <xdr:ext cx="469744" cy="259045"/>
    <xdr:sp macro="" textlink="">
      <xdr:nvSpPr>
        <xdr:cNvPr id="201" name="【体育館・プール】&#10;一人当たり面積該当値テキスト"/>
        <xdr:cNvSpPr txBox="1"/>
      </xdr:nvSpPr>
      <xdr:spPr>
        <a:xfrm>
          <a:off x="9467850" y="102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157226</xdr:rowOff>
    </xdr:from>
    <xdr:to>
      <xdr:col>50</xdr:col>
      <xdr:colOff>165100</xdr:colOff>
      <xdr:row>62</xdr:row>
      <xdr:rowOff>87376</xdr:rowOff>
    </xdr:to>
    <xdr:sp macro="" textlink="">
      <xdr:nvSpPr>
        <xdr:cNvPr id="202" name="楕円 201"/>
        <xdr:cNvSpPr/>
      </xdr:nvSpPr>
      <xdr:spPr>
        <a:xfrm>
          <a:off x="8636000" y="10234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36576</xdr:rowOff>
    </xdr:to>
    <xdr:cxnSp macro="">
      <xdr:nvCxnSpPr>
        <xdr:cNvPr id="203" name="直線コネクタ 202"/>
        <xdr:cNvCxnSpPr/>
      </xdr:nvCxnSpPr>
      <xdr:spPr>
        <a:xfrm flipV="1">
          <a:off x="8686800" y="10269982"/>
          <a:ext cx="7429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8458277" y="986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7677227"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78503</xdr:rowOff>
    </xdr:from>
    <xdr:ext cx="469744" cy="259045"/>
    <xdr:sp macro="" textlink="">
      <xdr:nvSpPr>
        <xdr:cNvPr id="206" name="n_1mainValue【体育館・プール】&#10;一人当たり面積"/>
        <xdr:cNvSpPr txBox="1"/>
      </xdr:nvSpPr>
      <xdr:spPr>
        <a:xfrm>
          <a:off x="8458277" y="103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177665" y="12796013"/>
          <a:ext cx="0" cy="1135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216400" y="13934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108450" y="1393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216400" y="1257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108450" y="12796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216400" y="134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127500" y="13501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384550" y="135336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57175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26163</xdr:rowOff>
    </xdr:from>
    <xdr:to>
      <xdr:col>24</xdr:col>
      <xdr:colOff>114300</xdr:colOff>
      <xdr:row>77</xdr:row>
      <xdr:rowOff>127763</xdr:rowOff>
    </xdr:to>
    <xdr:sp macro="" textlink="">
      <xdr:nvSpPr>
        <xdr:cNvPr id="243" name="楕円 242"/>
        <xdr:cNvSpPr/>
      </xdr:nvSpPr>
      <xdr:spPr>
        <a:xfrm>
          <a:off x="4127500" y="127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150640</xdr:rowOff>
    </xdr:from>
    <xdr:ext cx="405111" cy="259045"/>
    <xdr:sp macro="" textlink="">
      <xdr:nvSpPr>
        <xdr:cNvPr id="244" name="【福祉施設】&#10;有形固定資産減価償却率該当値テキスト"/>
        <xdr:cNvSpPr txBox="1"/>
      </xdr:nvSpPr>
      <xdr:spPr>
        <a:xfrm>
          <a:off x="4216400" y="1270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62737</xdr:rowOff>
    </xdr:from>
    <xdr:to>
      <xdr:col>20</xdr:col>
      <xdr:colOff>38100</xdr:colOff>
      <xdr:row>77</xdr:row>
      <xdr:rowOff>164337</xdr:rowOff>
    </xdr:to>
    <xdr:sp macro="" textlink="">
      <xdr:nvSpPr>
        <xdr:cNvPr id="245" name="楕円 244"/>
        <xdr:cNvSpPr/>
      </xdr:nvSpPr>
      <xdr:spPr>
        <a:xfrm>
          <a:off x="3384550" y="12781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76963</xdr:rowOff>
    </xdr:from>
    <xdr:to>
      <xdr:col>24</xdr:col>
      <xdr:colOff>63500</xdr:colOff>
      <xdr:row>77</xdr:row>
      <xdr:rowOff>113537</xdr:rowOff>
    </xdr:to>
    <xdr:cxnSp macro="">
      <xdr:nvCxnSpPr>
        <xdr:cNvPr id="246" name="直線コネクタ 245"/>
        <xdr:cNvCxnSpPr/>
      </xdr:nvCxnSpPr>
      <xdr:spPr>
        <a:xfrm flipV="1">
          <a:off x="3429000" y="12796013"/>
          <a:ext cx="7493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239144" y="1362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439044" y="133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9414</xdr:rowOff>
    </xdr:from>
    <xdr:ext cx="405111" cy="259045"/>
    <xdr:sp macro="" textlink="">
      <xdr:nvSpPr>
        <xdr:cNvPr id="249" name="n_1mainValue【福祉施設】&#10;有形固定資産減価償却率"/>
        <xdr:cNvSpPr txBox="1"/>
      </xdr:nvSpPr>
      <xdr:spPr>
        <a:xfrm>
          <a:off x="3239144" y="125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9429115" y="129476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946785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9359900" y="1423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946785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9359900" y="1294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9467850" y="13548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9398000" y="1369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8636000" y="13671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78422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287" name="楕円 286"/>
        <xdr:cNvSpPr/>
      </xdr:nvSpPr>
      <xdr:spPr>
        <a:xfrm>
          <a:off x="9398000" y="1392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288" name="【福祉施設】&#10;一人当たり面積該当値テキスト"/>
        <xdr:cNvSpPr txBox="1"/>
      </xdr:nvSpPr>
      <xdr:spPr>
        <a:xfrm>
          <a:off x="9467850"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289" name="楕円 288"/>
        <xdr:cNvSpPr/>
      </xdr:nvSpPr>
      <xdr:spPr>
        <a:xfrm>
          <a:off x="8636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290" name="直線コネクタ 289"/>
        <xdr:cNvCxnSpPr/>
      </xdr:nvCxnSpPr>
      <xdr:spPr>
        <a:xfrm>
          <a:off x="8686800" y="13976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845827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76772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293" name="n_1mainValue【福祉施設】&#10;一人当たり面積"/>
        <xdr:cNvSpPr txBox="1"/>
      </xdr:nvSpPr>
      <xdr:spPr>
        <a:xfrm>
          <a:off x="8458277" y="1401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177665" y="165735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2164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1084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216400" y="17442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127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3845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57175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132080</xdr:rowOff>
    </xdr:from>
    <xdr:to>
      <xdr:col>24</xdr:col>
      <xdr:colOff>114300</xdr:colOff>
      <xdr:row>105</xdr:row>
      <xdr:rowOff>62230</xdr:rowOff>
    </xdr:to>
    <xdr:sp macro="" textlink="">
      <xdr:nvSpPr>
        <xdr:cNvPr id="332" name="楕円 331"/>
        <xdr:cNvSpPr/>
      </xdr:nvSpPr>
      <xdr:spPr>
        <a:xfrm>
          <a:off x="4127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154957</xdr:rowOff>
    </xdr:from>
    <xdr:ext cx="405111" cy="259045"/>
    <xdr:sp macro="" textlink="">
      <xdr:nvSpPr>
        <xdr:cNvPr id="333" name="【市民会館】&#10;有形固定資産減価償却率該当値テキスト"/>
        <xdr:cNvSpPr txBox="1"/>
      </xdr:nvSpPr>
      <xdr:spPr>
        <a:xfrm>
          <a:off x="4216400"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4445</xdr:rowOff>
    </xdr:from>
    <xdr:to>
      <xdr:col>20</xdr:col>
      <xdr:colOff>38100</xdr:colOff>
      <xdr:row>105</xdr:row>
      <xdr:rowOff>106045</xdr:rowOff>
    </xdr:to>
    <xdr:sp macro="" textlink="">
      <xdr:nvSpPr>
        <xdr:cNvPr id="334" name="楕円 333"/>
        <xdr:cNvSpPr/>
      </xdr:nvSpPr>
      <xdr:spPr>
        <a:xfrm>
          <a:off x="3384550" y="1743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xdr:rowOff>
    </xdr:from>
    <xdr:to>
      <xdr:col>24</xdr:col>
      <xdr:colOff>63500</xdr:colOff>
      <xdr:row>105</xdr:row>
      <xdr:rowOff>55245</xdr:rowOff>
    </xdr:to>
    <xdr:cxnSp macro="">
      <xdr:nvCxnSpPr>
        <xdr:cNvPr id="335" name="直線コネクタ 334"/>
        <xdr:cNvCxnSpPr/>
      </xdr:nvCxnSpPr>
      <xdr:spPr>
        <a:xfrm flipV="1">
          <a:off x="3429000" y="17442180"/>
          <a:ext cx="7493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2391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439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122572</xdr:rowOff>
    </xdr:from>
    <xdr:ext cx="405111" cy="259045"/>
    <xdr:sp macro="" textlink="">
      <xdr:nvSpPr>
        <xdr:cNvPr id="338" name="n_1mainValue【市民会館】&#10;有形固定資産減価償却率"/>
        <xdr:cNvSpPr txBox="1"/>
      </xdr:nvSpPr>
      <xdr:spPr>
        <a:xfrm>
          <a:off x="32391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9429115" y="16603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946785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935990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9467850" y="1637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935990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9467850" y="1732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9398000" y="1747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86360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78422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76" name="楕円 375"/>
        <xdr:cNvSpPr/>
      </xdr:nvSpPr>
      <xdr:spPr>
        <a:xfrm>
          <a:off x="9398000" y="1747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22877</xdr:rowOff>
    </xdr:from>
    <xdr:ext cx="469744" cy="259045"/>
    <xdr:sp macro="" textlink="">
      <xdr:nvSpPr>
        <xdr:cNvPr id="377" name="【市民会館】&#10;一人当たり面積該当値テキスト"/>
        <xdr:cNvSpPr txBox="1"/>
      </xdr:nvSpPr>
      <xdr:spPr>
        <a:xfrm>
          <a:off x="9467850" y="174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59689</xdr:rowOff>
    </xdr:from>
    <xdr:to>
      <xdr:col>50</xdr:col>
      <xdr:colOff>165100</xdr:colOff>
      <xdr:row>105</xdr:row>
      <xdr:rowOff>161289</xdr:rowOff>
    </xdr:to>
    <xdr:sp macro="" textlink="">
      <xdr:nvSpPr>
        <xdr:cNvPr id="378" name="楕円 377"/>
        <xdr:cNvSpPr/>
      </xdr:nvSpPr>
      <xdr:spPr>
        <a:xfrm>
          <a:off x="86360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95250</xdr:rowOff>
    </xdr:from>
    <xdr:to>
      <xdr:col>55</xdr:col>
      <xdr:colOff>0</xdr:colOff>
      <xdr:row>105</xdr:row>
      <xdr:rowOff>110489</xdr:rowOff>
    </xdr:to>
    <xdr:cxnSp macro="">
      <xdr:nvCxnSpPr>
        <xdr:cNvPr id="379" name="直線コネクタ 378"/>
        <xdr:cNvCxnSpPr/>
      </xdr:nvCxnSpPr>
      <xdr:spPr>
        <a:xfrm flipV="1">
          <a:off x="8686800" y="17526000"/>
          <a:ext cx="7429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845827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76772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6366</xdr:rowOff>
    </xdr:from>
    <xdr:ext cx="469744" cy="259045"/>
    <xdr:sp macro="" textlink="">
      <xdr:nvSpPr>
        <xdr:cNvPr id="382" name="n_1mainValue【市民会館】&#10;一人当たり面積"/>
        <xdr:cNvSpPr txBox="1"/>
      </xdr:nvSpPr>
      <xdr:spPr>
        <a:xfrm>
          <a:off x="845827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4699614" y="5739765"/>
          <a:ext cx="0" cy="105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4738350"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4611350" y="5739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xdr:cNvSpPr txBox="1"/>
      </xdr:nvSpPr>
      <xdr:spPr>
        <a:xfrm>
          <a:off x="1473835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4649450" y="6212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388745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3093700" y="621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21" name="楕円 420"/>
        <xdr:cNvSpPr/>
      </xdr:nvSpPr>
      <xdr:spPr>
        <a:xfrm>
          <a:off x="14649450" y="63607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59072</xdr:rowOff>
    </xdr:from>
    <xdr:ext cx="405111" cy="259045"/>
    <xdr:sp macro="" textlink="">
      <xdr:nvSpPr>
        <xdr:cNvPr id="422" name="【一般廃棄物処理施設】&#10;有形固定資産減価償却率該当値テキスト"/>
        <xdr:cNvSpPr txBox="1"/>
      </xdr:nvSpPr>
      <xdr:spPr>
        <a:xfrm>
          <a:off x="14738350" y="633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23" name="楕円 422"/>
        <xdr:cNvSpPr/>
      </xdr:nvSpPr>
      <xdr:spPr>
        <a:xfrm>
          <a:off x="1388745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131445</xdr:rowOff>
    </xdr:from>
    <xdr:to>
      <xdr:col>85</xdr:col>
      <xdr:colOff>127000</xdr:colOff>
      <xdr:row>38</xdr:row>
      <xdr:rowOff>167640</xdr:rowOff>
    </xdr:to>
    <xdr:cxnSp macro="">
      <xdr:nvCxnSpPr>
        <xdr:cNvPr id="424" name="直線コネクタ 423"/>
        <xdr:cNvCxnSpPr/>
      </xdr:nvCxnSpPr>
      <xdr:spPr>
        <a:xfrm flipV="1">
          <a:off x="13938250" y="641159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xdr:cNvSpPr txBox="1"/>
      </xdr:nvSpPr>
      <xdr:spPr>
        <a:xfrm>
          <a:off x="13742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296099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27" name="n_1mainValue【一般廃棄物処理施設】&#10;有形固定資産減価償却率"/>
        <xdr:cNvSpPr txBox="1"/>
      </xdr:nvSpPr>
      <xdr:spPr>
        <a:xfrm>
          <a:off x="137420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19951064" y="5453926"/>
          <a:ext cx="0" cy="149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19989800" y="69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19881850" y="694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19989800" y="52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19881850" y="5453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19989800" y="605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19900900" y="6193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19157950" y="6195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18345150" y="612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42570</xdr:rowOff>
    </xdr:from>
    <xdr:to>
      <xdr:col>116</xdr:col>
      <xdr:colOff>114300</xdr:colOff>
      <xdr:row>40</xdr:row>
      <xdr:rowOff>144170</xdr:rowOff>
    </xdr:to>
    <xdr:sp macro="" textlink="">
      <xdr:nvSpPr>
        <xdr:cNvPr id="465" name="楕円 464"/>
        <xdr:cNvSpPr/>
      </xdr:nvSpPr>
      <xdr:spPr>
        <a:xfrm>
          <a:off x="19900900" y="66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20997</xdr:rowOff>
    </xdr:from>
    <xdr:ext cx="534377" cy="259045"/>
    <xdr:sp macro="" textlink="">
      <xdr:nvSpPr>
        <xdr:cNvPr id="466" name="【一般廃棄物処理施設】&#10;一人当たり有形固定資産（償却資産）額該当値テキスト"/>
        <xdr:cNvSpPr txBox="1"/>
      </xdr:nvSpPr>
      <xdr:spPr>
        <a:xfrm>
          <a:off x="19989800" y="66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34519</xdr:rowOff>
    </xdr:from>
    <xdr:to>
      <xdr:col>112</xdr:col>
      <xdr:colOff>38100</xdr:colOff>
      <xdr:row>40</xdr:row>
      <xdr:rowOff>136119</xdr:rowOff>
    </xdr:to>
    <xdr:sp macro="" textlink="">
      <xdr:nvSpPr>
        <xdr:cNvPr id="467" name="楕円 466"/>
        <xdr:cNvSpPr/>
      </xdr:nvSpPr>
      <xdr:spPr>
        <a:xfrm>
          <a:off x="19157950" y="66448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85319</xdr:rowOff>
    </xdr:from>
    <xdr:to>
      <xdr:col>116</xdr:col>
      <xdr:colOff>63500</xdr:colOff>
      <xdr:row>40</xdr:row>
      <xdr:rowOff>93370</xdr:rowOff>
    </xdr:to>
    <xdr:cxnSp macro="">
      <xdr:nvCxnSpPr>
        <xdr:cNvPr id="468" name="直線コネクタ 467"/>
        <xdr:cNvCxnSpPr/>
      </xdr:nvCxnSpPr>
      <xdr:spPr>
        <a:xfrm>
          <a:off x="19202400" y="6695669"/>
          <a:ext cx="7493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18947911" y="59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18166861" y="591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127246</xdr:rowOff>
    </xdr:from>
    <xdr:ext cx="534377" cy="259045"/>
    <xdr:sp macro="" textlink="">
      <xdr:nvSpPr>
        <xdr:cNvPr id="471" name="n_1mainValue【一般廃棄物処理施設】&#10;一人当たり有形固定資産（償却資産）額"/>
        <xdr:cNvSpPr txBox="1"/>
      </xdr:nvSpPr>
      <xdr:spPr>
        <a:xfrm>
          <a:off x="18947911" y="67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4699614" y="9140734"/>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4738350" y="106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4611350" y="10667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4738350" y="892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4611350" y="9140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4738350" y="9751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4649450" y="97731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38874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3093700" y="9992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512" name="楕円 511"/>
        <xdr:cNvSpPr/>
      </xdr:nvSpPr>
      <xdr:spPr>
        <a:xfrm>
          <a:off x="14649450" y="9361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513" name="【保健センター・保健所】&#10;有形固定資産減価償却率該当値テキスト"/>
        <xdr:cNvSpPr txBox="1"/>
      </xdr:nvSpPr>
      <xdr:spPr>
        <a:xfrm>
          <a:off x="14738350"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171269</xdr:rowOff>
    </xdr:from>
    <xdr:to>
      <xdr:col>81</xdr:col>
      <xdr:colOff>101600</xdr:colOff>
      <xdr:row>57</xdr:row>
      <xdr:rowOff>101419</xdr:rowOff>
    </xdr:to>
    <xdr:sp macro="" textlink="">
      <xdr:nvSpPr>
        <xdr:cNvPr id="514" name="楕円 513"/>
        <xdr:cNvSpPr/>
      </xdr:nvSpPr>
      <xdr:spPr>
        <a:xfrm>
          <a:off x="13887450" y="94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50619</xdr:rowOff>
    </xdr:to>
    <xdr:cxnSp macro="">
      <xdr:nvCxnSpPr>
        <xdr:cNvPr id="515" name="直線コネクタ 514"/>
        <xdr:cNvCxnSpPr/>
      </xdr:nvCxnSpPr>
      <xdr:spPr>
        <a:xfrm flipV="1">
          <a:off x="13938250" y="9411970"/>
          <a:ext cx="7620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374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2960994" y="977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117946</xdr:rowOff>
    </xdr:from>
    <xdr:ext cx="405111" cy="259045"/>
    <xdr:sp macro="" textlink="">
      <xdr:nvSpPr>
        <xdr:cNvPr id="518" name="n_1mainValue【保健センター・保健所】&#10;有形固定資産減価償却率"/>
        <xdr:cNvSpPr txBox="1"/>
      </xdr:nvSpPr>
      <xdr:spPr>
        <a:xfrm>
          <a:off x="13742044"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19951064" y="92900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199898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19881850" y="10610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19989800" y="997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199009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19157950" y="1016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1834515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556" name="楕円 555"/>
        <xdr:cNvSpPr/>
      </xdr:nvSpPr>
      <xdr:spPr>
        <a:xfrm>
          <a:off x="19900900" y="10566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557" name="【保健センター・保健所】&#10;一人当たり面積該当値テキスト"/>
        <xdr:cNvSpPr txBox="1"/>
      </xdr:nvSpPr>
      <xdr:spPr>
        <a:xfrm>
          <a:off x="19989800"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558" name="楕円 557"/>
        <xdr:cNvSpPr/>
      </xdr:nvSpPr>
      <xdr:spPr>
        <a:xfrm>
          <a:off x="19157950" y="10566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559" name="直線コネクタ 558"/>
        <xdr:cNvCxnSpPr/>
      </xdr:nvCxnSpPr>
      <xdr:spPr>
        <a:xfrm>
          <a:off x="19202400" y="10610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189802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181801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562" name="n_1mainValue【保健センター・保健所】&#10;一人当たり面積"/>
        <xdr:cNvSpPr txBox="1"/>
      </xdr:nvSpPr>
      <xdr:spPr>
        <a:xfrm>
          <a:off x="189802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4699614" y="12993115"/>
          <a:ext cx="0" cy="128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4738350" y="1428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4611350" y="14277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4738350" y="127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4611350" y="12993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4738350" y="1347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4649450" y="13494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388745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30937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106172</xdr:rowOff>
    </xdr:from>
    <xdr:to>
      <xdr:col>85</xdr:col>
      <xdr:colOff>177800</xdr:colOff>
      <xdr:row>79</xdr:row>
      <xdr:rowOff>36322</xdr:rowOff>
    </xdr:to>
    <xdr:sp macro="" textlink="">
      <xdr:nvSpPr>
        <xdr:cNvPr id="599" name="楕円 598"/>
        <xdr:cNvSpPr/>
      </xdr:nvSpPr>
      <xdr:spPr>
        <a:xfrm>
          <a:off x="14649450" y="129903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21099</xdr:rowOff>
    </xdr:from>
    <xdr:ext cx="405111" cy="259045"/>
    <xdr:sp macro="" textlink="">
      <xdr:nvSpPr>
        <xdr:cNvPr id="600" name="【消防施設】&#10;有形固定資産減価償却率該当値テキスト"/>
        <xdr:cNvSpPr txBox="1"/>
      </xdr:nvSpPr>
      <xdr:spPr>
        <a:xfrm>
          <a:off x="14738350" y="1290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74168</xdr:rowOff>
    </xdr:from>
    <xdr:to>
      <xdr:col>81</xdr:col>
      <xdr:colOff>101600</xdr:colOff>
      <xdr:row>80</xdr:row>
      <xdr:rowOff>4318</xdr:rowOff>
    </xdr:to>
    <xdr:sp macro="" textlink="">
      <xdr:nvSpPr>
        <xdr:cNvPr id="601" name="楕円 600"/>
        <xdr:cNvSpPr/>
      </xdr:nvSpPr>
      <xdr:spPr>
        <a:xfrm>
          <a:off x="13887450" y="13123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156972</xdr:rowOff>
    </xdr:from>
    <xdr:to>
      <xdr:col>85</xdr:col>
      <xdr:colOff>127000</xdr:colOff>
      <xdr:row>79</xdr:row>
      <xdr:rowOff>124968</xdr:rowOff>
    </xdr:to>
    <xdr:cxnSp macro="">
      <xdr:nvCxnSpPr>
        <xdr:cNvPr id="602" name="直線コネクタ 601"/>
        <xdr:cNvCxnSpPr/>
      </xdr:nvCxnSpPr>
      <xdr:spPr>
        <a:xfrm flipV="1">
          <a:off x="13938250" y="13041122"/>
          <a:ext cx="762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03" name="n_1aveValue【消防施設】&#10;有形固定資産減価償却率"/>
        <xdr:cNvSpPr txBox="1"/>
      </xdr:nvSpPr>
      <xdr:spPr>
        <a:xfrm>
          <a:off x="137420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296099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20845</xdr:rowOff>
    </xdr:from>
    <xdr:ext cx="405111" cy="259045"/>
    <xdr:sp macro="" textlink="">
      <xdr:nvSpPr>
        <xdr:cNvPr id="605" name="n_1mainValue【消防施設】&#10;有形固定資産減価償却率"/>
        <xdr:cNvSpPr txBox="1"/>
      </xdr:nvSpPr>
      <xdr:spPr>
        <a:xfrm>
          <a:off x="13742044" y="1290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19951064" y="12889593"/>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19989800" y="1423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19881850" y="14226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1998980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198818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19989800" y="1343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19900900" y="1358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19157950" y="1359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183451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645" name="楕円 644"/>
        <xdr:cNvSpPr/>
      </xdr:nvSpPr>
      <xdr:spPr>
        <a:xfrm>
          <a:off x="19900900" y="141496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24691</xdr:rowOff>
    </xdr:from>
    <xdr:ext cx="469744" cy="259045"/>
    <xdr:sp macro="" textlink="">
      <xdr:nvSpPr>
        <xdr:cNvPr id="646" name="【消防施設】&#10;一人当たり面積該当値テキスト"/>
        <xdr:cNvSpPr txBox="1"/>
      </xdr:nvSpPr>
      <xdr:spPr>
        <a:xfrm>
          <a:off x="19989800" y="1406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647" name="楕円 646"/>
        <xdr:cNvSpPr/>
      </xdr:nvSpPr>
      <xdr:spPr>
        <a:xfrm>
          <a:off x="19157950" y="141496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85</xdr:row>
      <xdr:rowOff>160564</xdr:rowOff>
    </xdr:to>
    <xdr:cxnSp macro="">
      <xdr:nvCxnSpPr>
        <xdr:cNvPr id="648" name="直線コネクタ 647"/>
        <xdr:cNvCxnSpPr/>
      </xdr:nvCxnSpPr>
      <xdr:spPr>
        <a:xfrm>
          <a:off x="19202400" y="1420041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49" name="n_1aveValue【消防施設】&#10;一人当たり面積"/>
        <xdr:cNvSpPr txBox="1"/>
      </xdr:nvSpPr>
      <xdr:spPr>
        <a:xfrm>
          <a:off x="18980227"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181801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651" name="n_1mainValue【消防施設】&#10;一人当たり面積"/>
        <xdr:cNvSpPr txBox="1"/>
      </xdr:nvSpPr>
      <xdr:spPr>
        <a:xfrm>
          <a:off x="18980227" y="1423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4699614" y="167297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473835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46113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4738350" y="165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4611350" y="16729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4738350" y="1724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4649450" y="173913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3887450" y="1741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30937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90" name="楕円 689"/>
        <xdr:cNvSpPr/>
      </xdr:nvSpPr>
      <xdr:spPr>
        <a:xfrm>
          <a:off x="14649450" y="175437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91" name="【庁舎】&#10;有形固定資産減価償却率該当値テキスト"/>
        <xdr:cNvSpPr txBox="1"/>
      </xdr:nvSpPr>
      <xdr:spPr>
        <a:xfrm>
          <a:off x="14738350"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692" name="楕円 691"/>
        <xdr:cNvSpPr/>
      </xdr:nvSpPr>
      <xdr:spPr>
        <a:xfrm>
          <a:off x="1388745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45720</xdr:rowOff>
    </xdr:to>
    <xdr:cxnSp macro="">
      <xdr:nvCxnSpPr>
        <xdr:cNvPr id="693" name="直線コネクタ 692"/>
        <xdr:cNvCxnSpPr/>
      </xdr:nvCxnSpPr>
      <xdr:spPr>
        <a:xfrm flipV="1">
          <a:off x="13938250" y="17594580"/>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37420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296099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696" name="n_1mainValue【庁舎】&#10;有形固定資産減価償却率"/>
        <xdr:cNvSpPr txBox="1"/>
      </xdr:nvSpPr>
      <xdr:spPr>
        <a:xfrm>
          <a:off x="1374204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19951064" y="168737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19989800" y="1795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19881850" y="17948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19989800" y="1664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19881850" y="16873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19989800" y="17359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19900900" y="1738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19157950" y="17344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18345150" y="1737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75692</xdr:rowOff>
    </xdr:from>
    <xdr:to>
      <xdr:col>116</xdr:col>
      <xdr:colOff>114300</xdr:colOff>
      <xdr:row>105</xdr:row>
      <xdr:rowOff>5842</xdr:rowOff>
    </xdr:to>
    <xdr:sp macro="" textlink="">
      <xdr:nvSpPr>
        <xdr:cNvPr id="732" name="楕円 731"/>
        <xdr:cNvSpPr/>
      </xdr:nvSpPr>
      <xdr:spPr>
        <a:xfrm>
          <a:off x="199009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98569</xdr:rowOff>
    </xdr:from>
    <xdr:ext cx="469744" cy="259045"/>
    <xdr:sp macro="" textlink="">
      <xdr:nvSpPr>
        <xdr:cNvPr id="733" name="【庁舎】&#10;一人当たり面積該当値テキスト"/>
        <xdr:cNvSpPr txBox="1"/>
      </xdr:nvSpPr>
      <xdr:spPr>
        <a:xfrm>
          <a:off x="19989800" y="1718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734" name="楕円 733"/>
        <xdr:cNvSpPr/>
      </xdr:nvSpPr>
      <xdr:spPr>
        <a:xfrm>
          <a:off x="19157950" y="173349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126492</xdr:rowOff>
    </xdr:from>
    <xdr:to>
      <xdr:col>116</xdr:col>
      <xdr:colOff>63500</xdr:colOff>
      <xdr:row>104</xdr:row>
      <xdr:rowOff>126492</xdr:rowOff>
    </xdr:to>
    <xdr:cxnSp macro="">
      <xdr:nvCxnSpPr>
        <xdr:cNvPr id="735" name="直線コネクタ 734"/>
        <xdr:cNvCxnSpPr/>
      </xdr:nvCxnSpPr>
      <xdr:spPr>
        <a:xfrm>
          <a:off x="19202400" y="1738579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18980227" y="174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181801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738" name="n_1mainValue【庁舎】&#10;一人当たり面積"/>
        <xdr:cNvSpPr txBox="1"/>
      </xdr:nvSpPr>
      <xdr:spPr>
        <a:xfrm>
          <a:off x="189802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各施設の有形固定資産減価償却率について，前年より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増加しており，老朽化割合は高くなっている。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類似団体内で最も高い数値となっており，</a:t>
          </a:r>
          <a:r>
            <a:rPr kumimoji="1" lang="ja-JP" altLang="en-US" sz="1300">
              <a:latin typeface="ＭＳ Ｐゴシック" panose="020B0600070205080204" pitchFamily="50" charset="-128"/>
              <a:ea typeface="ＭＳ Ｐゴシック" panose="020B0600070205080204" pitchFamily="50" charset="-128"/>
            </a:rPr>
            <a:t>図書館は低水準にある。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その他の施設については概ね類似団体内平均と同水準にある。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前年度と同水準となっており，類似団体の平均を上回る０．８</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となっている。今後も，市税等の収納率向上に向けた取組を継続することにより，引き続き自主財源の確保に努める。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し，８</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歳出では，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公債費や人件費などが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減少する一方で，</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においては，市税や地方消費税交付金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経常一般財源が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比率は類似団体の平均を下回っているが，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今後も悪化することのないよう，これまでの取組を継続・強化し，義務的経費の抑制に努める。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5588</xdr:rowOff>
    </xdr:to>
    <xdr:cxnSp macro="">
      <xdr:nvCxnSpPr>
        <xdr:cNvPr id="130" name="直線コネクタ 129"/>
        <xdr:cNvCxnSpPr/>
      </xdr:nvCxnSpPr>
      <xdr:spPr>
        <a:xfrm flipV="1">
          <a:off x="4114800" y="1074674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5588</xdr:rowOff>
    </xdr:to>
    <xdr:cxnSp macro="">
      <xdr:nvCxnSpPr>
        <xdr:cNvPr id="133" name="直線コネクタ 132"/>
        <xdr:cNvCxnSpPr/>
      </xdr:nvCxnSpPr>
      <xdr:spPr>
        <a:xfrm>
          <a:off x="3225800" y="109059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162560</xdr:rowOff>
    </xdr:to>
    <xdr:cxnSp macro="">
      <xdr:nvCxnSpPr>
        <xdr:cNvPr id="136" name="直線コネクタ 135"/>
        <xdr:cNvCxnSpPr/>
      </xdr:nvCxnSpPr>
      <xdr:spPr>
        <a:xfrm flipV="1">
          <a:off x="2336800" y="109059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63</xdr:row>
      <xdr:rowOff>162560</xdr:rowOff>
    </xdr:to>
    <xdr:cxnSp macro="">
      <xdr:nvCxnSpPr>
        <xdr:cNvPr id="139" name="直線コネクタ 138"/>
        <xdr:cNvCxnSpPr/>
      </xdr:nvCxnSpPr>
      <xdr:spPr>
        <a:xfrm>
          <a:off x="1447800" y="1096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0"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1" name="楕円 150"/>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2" name="テキスト ボックス 151"/>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4" name="テキスト ボックス 153"/>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6" name="テキスト ボックス 155"/>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8" name="テキスト ボックス 157"/>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人件費・物件費及び維持補修費の合計額の人口１人当たり決算額は，類似団体の平均を下回っている。前年度に比べて，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費は増加し，</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件費・維持補修費は減少している。引き続き，定員管理及び給与の適正化による人件費の抑制に努めるとともに，民間委託・民間移管の推進や指定管理者制度の活用などによる物件費の抑制に努める。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170540</xdr:rowOff>
    </xdr:from>
    <xdr:to>
      <xdr:col>23</xdr:col>
      <xdr:colOff>133350</xdr:colOff>
      <xdr:row>83</xdr:row>
      <xdr:rowOff>2904</xdr:rowOff>
    </xdr:to>
    <xdr:cxnSp macro="">
      <xdr:nvCxnSpPr>
        <xdr:cNvPr id="191" name="直線コネクタ 190"/>
        <xdr:cNvCxnSpPr/>
      </xdr:nvCxnSpPr>
      <xdr:spPr>
        <a:xfrm flipV="1">
          <a:off x="4114800" y="14229440"/>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2904</xdr:rowOff>
    </xdr:from>
    <xdr:to>
      <xdr:col>19</xdr:col>
      <xdr:colOff>133350</xdr:colOff>
      <xdr:row>83</xdr:row>
      <xdr:rowOff>10674</xdr:rowOff>
    </xdr:to>
    <xdr:cxnSp macro="">
      <xdr:nvCxnSpPr>
        <xdr:cNvPr id="194" name="直線コネクタ 193"/>
        <xdr:cNvCxnSpPr/>
      </xdr:nvCxnSpPr>
      <xdr:spPr>
        <a:xfrm flipV="1">
          <a:off x="3225800" y="14233254"/>
          <a:ext cx="88900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10674</xdr:rowOff>
    </xdr:from>
    <xdr:to>
      <xdr:col>15</xdr:col>
      <xdr:colOff>82550</xdr:colOff>
      <xdr:row>83</xdr:row>
      <xdr:rowOff>15112</xdr:rowOff>
    </xdr:to>
    <xdr:cxnSp macro="">
      <xdr:nvCxnSpPr>
        <xdr:cNvPr id="197" name="直線コネクタ 196"/>
        <xdr:cNvCxnSpPr/>
      </xdr:nvCxnSpPr>
      <xdr:spPr>
        <a:xfrm flipV="1">
          <a:off x="2336800" y="14241024"/>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154494</xdr:rowOff>
    </xdr:from>
    <xdr:to>
      <xdr:col>11</xdr:col>
      <xdr:colOff>31750</xdr:colOff>
      <xdr:row>83</xdr:row>
      <xdr:rowOff>15112</xdr:rowOff>
    </xdr:to>
    <xdr:cxnSp macro="">
      <xdr:nvCxnSpPr>
        <xdr:cNvPr id="200" name="直線コネクタ 199"/>
        <xdr:cNvCxnSpPr/>
      </xdr:nvCxnSpPr>
      <xdr:spPr>
        <a:xfrm>
          <a:off x="1447800" y="14213394"/>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119740</xdr:rowOff>
    </xdr:from>
    <xdr:to>
      <xdr:col>23</xdr:col>
      <xdr:colOff>184150</xdr:colOff>
      <xdr:row>83</xdr:row>
      <xdr:rowOff>49890</xdr:rowOff>
    </xdr:to>
    <xdr:sp macro="" textlink="">
      <xdr:nvSpPr>
        <xdr:cNvPr id="210" name="楕円 209"/>
        <xdr:cNvSpPr/>
      </xdr:nvSpPr>
      <xdr:spPr>
        <a:xfrm>
          <a:off x="4902200" y="141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136267</xdr:rowOff>
    </xdr:from>
    <xdr:ext cx="762000" cy="259045"/>
    <xdr:sp macro="" textlink="">
      <xdr:nvSpPr>
        <xdr:cNvPr id="211" name="人件費・物件費等の状況該当値テキスト"/>
        <xdr:cNvSpPr txBox="1"/>
      </xdr:nvSpPr>
      <xdr:spPr>
        <a:xfrm>
          <a:off x="5041900" y="1402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123554</xdr:rowOff>
    </xdr:from>
    <xdr:to>
      <xdr:col>19</xdr:col>
      <xdr:colOff>184150</xdr:colOff>
      <xdr:row>83</xdr:row>
      <xdr:rowOff>53704</xdr:rowOff>
    </xdr:to>
    <xdr:sp macro="" textlink="">
      <xdr:nvSpPr>
        <xdr:cNvPr id="212" name="楕円 211"/>
        <xdr:cNvSpPr/>
      </xdr:nvSpPr>
      <xdr:spPr>
        <a:xfrm>
          <a:off x="4064000" y="141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63881</xdr:rowOff>
    </xdr:from>
    <xdr:ext cx="736600" cy="259045"/>
    <xdr:sp macro="" textlink="">
      <xdr:nvSpPr>
        <xdr:cNvPr id="213" name="テキスト ボックス 212"/>
        <xdr:cNvSpPr txBox="1"/>
      </xdr:nvSpPr>
      <xdr:spPr>
        <a:xfrm>
          <a:off x="3733800" y="1395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131324</xdr:rowOff>
    </xdr:from>
    <xdr:to>
      <xdr:col>15</xdr:col>
      <xdr:colOff>133350</xdr:colOff>
      <xdr:row>83</xdr:row>
      <xdr:rowOff>61474</xdr:rowOff>
    </xdr:to>
    <xdr:sp macro="" textlink="">
      <xdr:nvSpPr>
        <xdr:cNvPr id="214" name="楕円 213"/>
        <xdr:cNvSpPr/>
      </xdr:nvSpPr>
      <xdr:spPr>
        <a:xfrm>
          <a:off x="3175000" y="141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71651</xdr:rowOff>
    </xdr:from>
    <xdr:ext cx="762000" cy="259045"/>
    <xdr:sp macro="" textlink="">
      <xdr:nvSpPr>
        <xdr:cNvPr id="215" name="テキスト ボックス 214"/>
        <xdr:cNvSpPr txBox="1"/>
      </xdr:nvSpPr>
      <xdr:spPr>
        <a:xfrm>
          <a:off x="2844800" y="1395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135762</xdr:rowOff>
    </xdr:from>
    <xdr:to>
      <xdr:col>11</xdr:col>
      <xdr:colOff>82550</xdr:colOff>
      <xdr:row>83</xdr:row>
      <xdr:rowOff>65912</xdr:rowOff>
    </xdr:to>
    <xdr:sp macro="" textlink="">
      <xdr:nvSpPr>
        <xdr:cNvPr id="216" name="楕円 215"/>
        <xdr:cNvSpPr/>
      </xdr:nvSpPr>
      <xdr:spPr>
        <a:xfrm>
          <a:off x="2286000" y="1419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76089</xdr:rowOff>
    </xdr:from>
    <xdr:ext cx="762000" cy="259045"/>
    <xdr:sp macro="" textlink="">
      <xdr:nvSpPr>
        <xdr:cNvPr id="217" name="テキスト ボックス 216"/>
        <xdr:cNvSpPr txBox="1"/>
      </xdr:nvSpPr>
      <xdr:spPr>
        <a:xfrm>
          <a:off x="1955800" y="1396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103694</xdr:rowOff>
    </xdr:from>
    <xdr:to>
      <xdr:col>7</xdr:col>
      <xdr:colOff>31750</xdr:colOff>
      <xdr:row>83</xdr:row>
      <xdr:rowOff>33844</xdr:rowOff>
    </xdr:to>
    <xdr:sp macro="" textlink="">
      <xdr:nvSpPr>
        <xdr:cNvPr id="218" name="楕円 217"/>
        <xdr:cNvSpPr/>
      </xdr:nvSpPr>
      <xdr:spPr>
        <a:xfrm>
          <a:off x="1397000" y="141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44021</xdr:rowOff>
    </xdr:from>
    <xdr:ext cx="762000" cy="259045"/>
    <xdr:sp macro="" textlink="">
      <xdr:nvSpPr>
        <xdr:cNvPr id="219" name="テキスト ボックス 218"/>
        <xdr:cNvSpPr txBox="1"/>
      </xdr:nvSpPr>
      <xdr:spPr>
        <a:xfrm>
          <a:off x="1066800" y="1393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国の公務員制度改革の動向を見据え，引き続き，情勢に適応した給与の適正化に努める。</a:t>
          </a:r>
          <a:endParaRPr kumimoji="1" lang="en-US" altLang="ja-JP"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5" name="直線コネクタ 254"/>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58" name="直線コネクタ 257"/>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119743</xdr:rowOff>
    </xdr:to>
    <xdr:cxnSp macro="">
      <xdr:nvCxnSpPr>
        <xdr:cNvPr id="261" name="直線コネクタ 260"/>
        <xdr:cNvCxnSpPr/>
      </xdr:nvCxnSpPr>
      <xdr:spPr>
        <a:xfrm>
          <a:off x="14401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64" name="直線コネクタ 263"/>
        <xdr:cNvCxnSpPr/>
      </xdr:nvCxnSpPr>
      <xdr:spPr>
        <a:xfrm>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4" name="楕円 273"/>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5"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１９９８年度（平成１０年度）からの行財政改革大綱に基づき，８年間で４４９人の職員数の削減を行った。引き続き，「２００６年度（平成１８年度）から５年間（福山市中長期定員適正化計画（第１期計画））で約５％（約２３０人）の削減」を目標に取組を進め，２０１０年（平成２２年）４月１日時点で２４６人の削減を行い，「２０１１年度（平成２３年度）から５年間（福山市中長期定員適正化計画（第２期計画））で約６％（約２００人）の削減」を目標に取組を進め，２０１５年（平成２７年）４月１日時点で３０４人の削減を行った。</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また，２０１６年（平成２８年）２月に新たに福山市定員適正化計画２０１６を策定し，２０１５年（平成２７年）４月１日の人口１０，０００人当たりの職員数（市民病院を除く。）６９．１人を基準として，これを上回らない職員数を基本に「２０１６年度（平成２８年度）から５年間で約３％（約１００人）の削減」を目標に取り組み，２０１８年（平成３０年）４月１日時点で６９人を削減したところである。</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今後も，計画に基づく定員の適正化を進めていく。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77681</xdr:rowOff>
    </xdr:from>
    <xdr:to>
      <xdr:col>81</xdr:col>
      <xdr:colOff>44450</xdr:colOff>
      <xdr:row>60</xdr:row>
      <xdr:rowOff>77681</xdr:rowOff>
    </xdr:to>
    <xdr:cxnSp macro="">
      <xdr:nvCxnSpPr>
        <xdr:cNvPr id="318" name="直線コネクタ 317"/>
        <xdr:cNvCxnSpPr/>
      </xdr:nvCxnSpPr>
      <xdr:spPr>
        <a:xfrm>
          <a:off x="16179800" y="103646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77681</xdr:rowOff>
    </xdr:from>
    <xdr:to>
      <xdr:col>77</xdr:col>
      <xdr:colOff>44450</xdr:colOff>
      <xdr:row>60</xdr:row>
      <xdr:rowOff>89746</xdr:rowOff>
    </xdr:to>
    <xdr:cxnSp macro="">
      <xdr:nvCxnSpPr>
        <xdr:cNvPr id="321" name="直線コネクタ 320"/>
        <xdr:cNvCxnSpPr/>
      </xdr:nvCxnSpPr>
      <xdr:spPr>
        <a:xfrm flipV="1">
          <a:off x="15290800" y="103646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125942</xdr:rowOff>
    </xdr:to>
    <xdr:cxnSp macro="">
      <xdr:nvCxnSpPr>
        <xdr:cNvPr id="324" name="直線コネクタ 323"/>
        <xdr:cNvCxnSpPr/>
      </xdr:nvCxnSpPr>
      <xdr:spPr>
        <a:xfrm flipV="1">
          <a:off x="14401800" y="103767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133985</xdr:rowOff>
    </xdr:to>
    <xdr:cxnSp macro="">
      <xdr:nvCxnSpPr>
        <xdr:cNvPr id="327" name="直線コネクタ 326"/>
        <xdr:cNvCxnSpPr/>
      </xdr:nvCxnSpPr>
      <xdr:spPr>
        <a:xfrm flipV="1">
          <a:off x="13512800" y="104129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26881</xdr:rowOff>
    </xdr:from>
    <xdr:to>
      <xdr:col>81</xdr:col>
      <xdr:colOff>95250</xdr:colOff>
      <xdr:row>60</xdr:row>
      <xdr:rowOff>128481</xdr:rowOff>
    </xdr:to>
    <xdr:sp macro="" textlink="">
      <xdr:nvSpPr>
        <xdr:cNvPr id="337" name="楕円 336"/>
        <xdr:cNvSpPr/>
      </xdr:nvSpPr>
      <xdr:spPr>
        <a:xfrm>
          <a:off x="16967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43408</xdr:rowOff>
    </xdr:from>
    <xdr:ext cx="762000" cy="259045"/>
    <xdr:sp macro="" textlink="">
      <xdr:nvSpPr>
        <xdr:cNvPr id="338" name="定員管理の状況該当値テキスト"/>
        <xdr:cNvSpPr txBox="1"/>
      </xdr:nvSpPr>
      <xdr:spPr>
        <a:xfrm>
          <a:off x="17106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26881</xdr:rowOff>
    </xdr:from>
    <xdr:to>
      <xdr:col>77</xdr:col>
      <xdr:colOff>95250</xdr:colOff>
      <xdr:row>60</xdr:row>
      <xdr:rowOff>128481</xdr:rowOff>
    </xdr:to>
    <xdr:sp macro="" textlink="">
      <xdr:nvSpPr>
        <xdr:cNvPr id="339" name="楕円 338"/>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138658</xdr:rowOff>
    </xdr:from>
    <xdr:ext cx="736600" cy="259045"/>
    <xdr:sp macro="" textlink="">
      <xdr:nvSpPr>
        <xdr:cNvPr id="340" name="テキスト ボックス 339"/>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1" name="楕円 340"/>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2" name="テキスト ボックス 341"/>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3" name="楕円 342"/>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4" name="テキスト ボックス 343"/>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83185</xdr:rowOff>
    </xdr:from>
    <xdr:to>
      <xdr:col>64</xdr:col>
      <xdr:colOff>152400</xdr:colOff>
      <xdr:row>61</xdr:row>
      <xdr:rowOff>13335</xdr:rowOff>
    </xdr:to>
    <xdr:sp macro="" textlink="">
      <xdr:nvSpPr>
        <xdr:cNvPr id="345" name="楕円 344"/>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23512</xdr:rowOff>
    </xdr:from>
    <xdr:ext cx="762000" cy="259045"/>
    <xdr:sp macro="" textlink="">
      <xdr:nvSpPr>
        <xdr:cNvPr id="346" name="テキスト ボックス 34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繰上償還などの計画的な公債費対策の実施等により，類似団体の平均を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％となっている。今後も，引き続き公債費対策に取り組み，比率の改善に努める。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120142</xdr:rowOff>
    </xdr:from>
    <xdr:to>
      <xdr:col>81</xdr:col>
      <xdr:colOff>44450</xdr:colOff>
      <xdr:row>38</xdr:row>
      <xdr:rowOff>64516</xdr:rowOff>
    </xdr:to>
    <xdr:cxnSp macro="">
      <xdr:nvCxnSpPr>
        <xdr:cNvPr id="378" name="直線コネクタ 377"/>
        <xdr:cNvCxnSpPr/>
      </xdr:nvCxnSpPr>
      <xdr:spPr>
        <a:xfrm flipV="1">
          <a:off x="16179800" y="64637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39</xdr:row>
      <xdr:rowOff>28194</xdr:rowOff>
    </xdr:to>
    <xdr:cxnSp macro="">
      <xdr:nvCxnSpPr>
        <xdr:cNvPr id="381" name="直線コネクタ 380"/>
        <xdr:cNvCxnSpPr/>
      </xdr:nvCxnSpPr>
      <xdr:spPr>
        <a:xfrm flipV="1">
          <a:off x="15290800" y="65796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124714</xdr:rowOff>
    </xdr:to>
    <xdr:cxnSp macro="">
      <xdr:nvCxnSpPr>
        <xdr:cNvPr id="384" name="直線コネクタ 383"/>
        <xdr:cNvCxnSpPr/>
      </xdr:nvCxnSpPr>
      <xdr:spPr>
        <a:xfrm flipV="1">
          <a:off x="14401800" y="67147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20828</xdr:rowOff>
    </xdr:to>
    <xdr:cxnSp macro="">
      <xdr:nvCxnSpPr>
        <xdr:cNvPr id="387" name="直線コネクタ 386"/>
        <xdr:cNvCxnSpPr/>
      </xdr:nvCxnSpPr>
      <xdr:spPr>
        <a:xfrm flipV="1">
          <a:off x="13512800" y="68112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69342</xdr:rowOff>
    </xdr:from>
    <xdr:to>
      <xdr:col>81</xdr:col>
      <xdr:colOff>95250</xdr:colOff>
      <xdr:row>37</xdr:row>
      <xdr:rowOff>170942</xdr:rowOff>
    </xdr:to>
    <xdr:sp macro="" textlink="">
      <xdr:nvSpPr>
        <xdr:cNvPr id="397" name="楕円 396"/>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85869</xdr:rowOff>
    </xdr:from>
    <xdr:ext cx="762000" cy="259045"/>
    <xdr:sp macro="" textlink="">
      <xdr:nvSpPr>
        <xdr:cNvPr id="398"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399" name="楕円 398"/>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0" name="テキスト ボックス 399"/>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3" name="楕円 402"/>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4" name="テキスト ボックス 403"/>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5" name="楕円 404"/>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6" name="テキスト ボックス 405"/>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公営企業債等繰入見込額の</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充当可能基金額の増加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などから，充当可能財源等が将来負担額を上回ったことにより，前年度と同様に比率が算出されなくなっている。引き続き，健全で安定した財政運営に努める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31496</xdr:rowOff>
    </xdr:from>
    <xdr:to>
      <xdr:col>68</xdr:col>
      <xdr:colOff>152400</xdr:colOff>
      <xdr:row>14</xdr:row>
      <xdr:rowOff>152950</xdr:rowOff>
    </xdr:to>
    <xdr:cxnSp macro="">
      <xdr:nvCxnSpPr>
        <xdr:cNvPr id="440" name="直線コネクタ 439"/>
        <xdr:cNvCxnSpPr/>
      </xdr:nvCxnSpPr>
      <xdr:spPr>
        <a:xfrm flipV="1">
          <a:off x="13512800" y="243179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3" name="フローチャート: 判断 442"/>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4" name="テキスト ボックス 443"/>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5" name="フローチャート: 判断 444"/>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6" name="テキスト ボックス 445"/>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7" name="フローチャート: 判断 446"/>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48" name="テキスト ボックス 447"/>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49" name="フローチャート: 判断 448"/>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0" name="テキスト ボックス 449"/>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152146</xdr:rowOff>
    </xdr:from>
    <xdr:to>
      <xdr:col>68</xdr:col>
      <xdr:colOff>203200</xdr:colOff>
      <xdr:row>14</xdr:row>
      <xdr:rowOff>82296</xdr:rowOff>
    </xdr:to>
    <xdr:sp macro="" textlink="">
      <xdr:nvSpPr>
        <xdr:cNvPr id="456" name="楕円 455"/>
        <xdr:cNvSpPr/>
      </xdr:nvSpPr>
      <xdr:spPr>
        <a:xfrm>
          <a:off x="14351000" y="2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92473</xdr:rowOff>
    </xdr:from>
    <xdr:ext cx="762000" cy="259045"/>
    <xdr:sp macro="" textlink="">
      <xdr:nvSpPr>
        <xdr:cNvPr id="457" name="テキスト ボックス 456"/>
        <xdr:cNvSpPr txBox="1"/>
      </xdr:nvSpPr>
      <xdr:spPr>
        <a:xfrm>
          <a:off x="14020800" y="214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102150</xdr:rowOff>
    </xdr:from>
    <xdr:to>
      <xdr:col>64</xdr:col>
      <xdr:colOff>152400</xdr:colOff>
      <xdr:row>15</xdr:row>
      <xdr:rowOff>32300</xdr:rowOff>
    </xdr:to>
    <xdr:sp macro="" textlink="">
      <xdr:nvSpPr>
        <xdr:cNvPr id="458" name="楕円 457"/>
        <xdr:cNvSpPr/>
      </xdr:nvSpPr>
      <xdr:spPr>
        <a:xfrm>
          <a:off x="13462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42477</xdr:rowOff>
    </xdr:from>
    <xdr:ext cx="762000" cy="259045"/>
    <xdr:sp macro="" textlink="">
      <xdr:nvSpPr>
        <xdr:cNvPr id="459" name="テキスト ボックス 458"/>
        <xdr:cNvSpPr txBox="1"/>
      </xdr:nvSpPr>
      <xdr:spPr>
        <a:xfrm>
          <a:off x="13131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人件費に係る経常収支比率については，前年度より</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endParaRPr lang="ja-JP" altLang="ja-JP" sz="1300">
            <a:effectLst/>
          </a:endParaRPr>
        </a:p>
        <a:p>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a:t>
          </a:r>
          <a:r>
            <a:rPr kumimoji="1" lang="ja-JP" altLang="ja-JP" sz="1300">
              <a:solidFill>
                <a:schemeClr val="dk1"/>
              </a:solidFill>
              <a:effectLst/>
              <a:latin typeface="+mn-lt"/>
              <a:ea typeface="+mn-ea"/>
              <a:cs typeface="+mn-cs"/>
            </a:rPr>
            <a:t>，類似団体の平均を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今後も引き続き，定員管理及び給与の適正化に努め，</a:t>
          </a:r>
          <a:endParaRPr lang="ja-JP" altLang="ja-JP" sz="1300">
            <a:effectLst/>
          </a:endParaRPr>
        </a:p>
        <a:p>
          <a:r>
            <a:rPr kumimoji="1" lang="ja-JP" altLang="ja-JP" sz="1300">
              <a:solidFill>
                <a:schemeClr val="dk1"/>
              </a:solidFill>
              <a:effectLst/>
              <a:latin typeface="+mn-lt"/>
              <a:ea typeface="+mn-ea"/>
              <a:cs typeface="+mn-cs"/>
            </a:rPr>
            <a:t>人件費の総額抑制を図る。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36</xdr:row>
      <xdr:rowOff>50800</xdr:rowOff>
    </xdr:to>
    <xdr:cxnSp macro="">
      <xdr:nvCxnSpPr>
        <xdr:cNvPr id="66" name="直線コネクタ 65"/>
        <xdr:cNvCxnSpPr/>
      </xdr:nvCxnSpPr>
      <xdr:spPr>
        <a:xfrm flipV="1">
          <a:off x="3987800" y="6078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50800</xdr:rowOff>
    </xdr:to>
    <xdr:cxnSp macro="">
      <xdr:nvCxnSpPr>
        <xdr:cNvPr id="69" name="直線コネクタ 68"/>
        <xdr:cNvCxnSpPr/>
      </xdr:nvCxnSpPr>
      <xdr:spPr>
        <a:xfrm>
          <a:off x="3098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flipV="1">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5" name="直線コネクタ 74"/>
        <xdr:cNvCxnSpPr/>
      </xdr:nvCxnSpPr>
      <xdr:spPr>
        <a:xfrm flipV="1">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物件費に係る経常収支比率については，前年度より０．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a:t>
          </a:r>
          <a:r>
            <a:rPr kumimoji="1" lang="ja-JP" altLang="ja-JP" sz="1300">
              <a:solidFill>
                <a:schemeClr val="dk1"/>
              </a:solidFill>
              <a:effectLst/>
              <a:latin typeface="+mn-lt"/>
              <a:ea typeface="+mn-ea"/>
              <a:cs typeface="+mn-cs"/>
            </a:rPr>
            <a:t>，類似団体の平均より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50800</xdr:rowOff>
    </xdr:to>
    <xdr:cxnSp macro="">
      <xdr:nvCxnSpPr>
        <xdr:cNvPr id="125" name="直線コネクタ 124"/>
        <xdr:cNvCxnSpPr/>
      </xdr:nvCxnSpPr>
      <xdr:spPr>
        <a:xfrm flipV="1">
          <a:off x="15671800" y="243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50800</xdr:rowOff>
    </xdr:to>
    <xdr:cxnSp macro="">
      <xdr:nvCxnSpPr>
        <xdr:cNvPr id="128" name="直線コネクタ 127"/>
        <xdr:cNvCxnSpPr/>
      </xdr:nvCxnSpPr>
      <xdr:spPr>
        <a:xfrm>
          <a:off x="14782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13</xdr:row>
      <xdr:rowOff>161290</xdr:rowOff>
    </xdr:to>
    <xdr:cxnSp macro="">
      <xdr:nvCxnSpPr>
        <xdr:cNvPr id="131" name="直線コネクタ 130"/>
        <xdr:cNvCxnSpPr/>
      </xdr:nvCxnSpPr>
      <xdr:spPr>
        <a:xfrm>
          <a:off x="13893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161290</xdr:rowOff>
    </xdr:to>
    <xdr:cxnSp macro="">
      <xdr:nvCxnSpPr>
        <xdr:cNvPr id="134" name="直線コネクタ 133"/>
        <xdr:cNvCxnSpPr/>
      </xdr:nvCxnSpPr>
      <xdr:spPr>
        <a:xfrm>
          <a:off x="13004800" y="232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4" name="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49530</xdr:rowOff>
    </xdr:from>
    <xdr:to>
      <xdr:col>65</xdr:col>
      <xdr:colOff>53975</xdr:colOff>
      <xdr:row>13</xdr:row>
      <xdr:rowOff>151130</xdr:rowOff>
    </xdr:to>
    <xdr:sp macro="" textlink="">
      <xdr:nvSpPr>
        <xdr:cNvPr id="152" name="楕円 151"/>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161307</xdr:rowOff>
    </xdr:from>
    <xdr:ext cx="762000" cy="259045"/>
    <xdr:sp macro="" textlink="">
      <xdr:nvSpPr>
        <xdr:cNvPr id="153" name="テキスト ボックス 152"/>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baseline="0">
              <a:solidFill>
                <a:schemeClr val="dk1"/>
              </a:solidFill>
              <a:effectLst/>
              <a:latin typeface="+mn-lt"/>
              <a:ea typeface="+mn-ea"/>
              <a:cs typeface="+mn-cs"/>
            </a:rPr>
            <a:t> 　</a:t>
          </a:r>
          <a:r>
            <a:rPr kumimoji="1" lang="ja-JP" altLang="ja-JP" sz="1250">
              <a:solidFill>
                <a:schemeClr val="dk1"/>
              </a:solidFill>
              <a:effectLst/>
              <a:latin typeface="+mn-lt"/>
              <a:ea typeface="+mn-ea"/>
              <a:cs typeface="+mn-cs"/>
            </a:rPr>
            <a:t>扶助費に係る経常収支比率については，障がい福祉サービス事業費の増などにより，前年度より０．</a:t>
          </a:r>
          <a:r>
            <a:rPr kumimoji="1" lang="ja-JP" altLang="en-US" sz="1250">
              <a:solidFill>
                <a:schemeClr val="dk1"/>
              </a:solidFill>
              <a:effectLst/>
              <a:latin typeface="+mn-lt"/>
              <a:ea typeface="+mn-ea"/>
              <a:cs typeface="+mn-cs"/>
            </a:rPr>
            <a:t>４</a:t>
          </a:r>
          <a:r>
            <a:rPr kumimoji="1" lang="ja-JP" altLang="ja-JP" sz="1250">
              <a:solidFill>
                <a:schemeClr val="dk1"/>
              </a:solidFill>
              <a:effectLst/>
              <a:latin typeface="+mn-lt"/>
              <a:ea typeface="+mn-ea"/>
              <a:cs typeface="+mn-cs"/>
            </a:rPr>
            <a:t>ポイント上昇している。</a:t>
          </a:r>
          <a:endParaRPr lang="ja-JP" altLang="ja-JP" sz="1250">
            <a:effectLst/>
          </a:endParaRPr>
        </a:p>
        <a:p>
          <a:r>
            <a:rPr kumimoji="1" lang="ja-JP" altLang="ja-JP" sz="1250" baseline="0">
              <a:solidFill>
                <a:schemeClr val="dk1"/>
              </a:solidFill>
              <a:effectLst/>
              <a:latin typeface="+mn-lt"/>
              <a:ea typeface="+mn-ea"/>
              <a:cs typeface="+mn-cs"/>
            </a:rPr>
            <a:t>　 類似団体の平均を２．５ポイント下回っているが，今後は増加</a:t>
          </a:r>
          <a:endParaRPr lang="ja-JP" altLang="ja-JP" sz="1250">
            <a:effectLst/>
          </a:endParaRPr>
        </a:p>
        <a:p>
          <a:r>
            <a:rPr kumimoji="1" lang="ja-JP" altLang="ja-JP" sz="1250" baseline="0">
              <a:solidFill>
                <a:schemeClr val="dk1"/>
              </a:solidFill>
              <a:effectLst/>
              <a:latin typeface="+mn-lt"/>
              <a:ea typeface="+mn-ea"/>
              <a:cs typeface="+mn-cs"/>
            </a:rPr>
            <a:t>が見込まれる。</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120650</xdr:rowOff>
    </xdr:to>
    <xdr:cxnSp macro="">
      <xdr:nvCxnSpPr>
        <xdr:cNvPr id="186" name="直線コネクタ 185"/>
        <xdr:cNvCxnSpPr/>
      </xdr:nvCxnSpPr>
      <xdr:spPr>
        <a:xfrm>
          <a:off x="3987800" y="949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89" name="直線コネクタ 188"/>
        <xdr:cNvCxnSpPr/>
      </xdr:nvCxnSpPr>
      <xdr:spPr>
        <a:xfrm>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107950</xdr:rowOff>
    </xdr:to>
    <xdr:cxnSp macro="">
      <xdr:nvCxnSpPr>
        <xdr:cNvPr id="192" name="直線コネクタ 191"/>
        <xdr:cNvCxnSpPr/>
      </xdr:nvCxnSpPr>
      <xdr:spPr>
        <a:xfrm flipV="1">
          <a:off x="2209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133350</xdr:rowOff>
    </xdr:to>
    <xdr:cxnSp macro="">
      <xdr:nvCxnSpPr>
        <xdr:cNvPr id="195" name="直線コネクタ 194"/>
        <xdr:cNvCxnSpPr/>
      </xdr:nvCxnSpPr>
      <xdr:spPr>
        <a:xfrm flipV="1">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9" name="楕円 208"/>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0" name="テキスト ボックス 209"/>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3" name="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14" name="テキスト ボックス 213"/>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その他の経費に係る経常収支比率については．</a:t>
          </a:r>
          <a:r>
            <a:rPr kumimoji="1" lang="ja-JP" altLang="en-US" sz="1300" baseline="0">
              <a:solidFill>
                <a:schemeClr val="dk1"/>
              </a:solidFill>
              <a:effectLst/>
              <a:latin typeface="+mn-lt"/>
              <a:ea typeface="+mn-ea"/>
              <a:cs typeface="+mn-cs"/>
            </a:rPr>
            <a:t>前年度と同水準であるものの</a:t>
          </a:r>
          <a:r>
            <a:rPr kumimoji="1" lang="ja-JP" altLang="ja-JP" sz="1300" baseline="0">
              <a:solidFill>
                <a:schemeClr val="dk1"/>
              </a:solidFill>
              <a:effectLst/>
              <a:latin typeface="+mn-lt"/>
              <a:ea typeface="+mn-ea"/>
              <a:cs typeface="+mn-cs"/>
            </a:rPr>
            <a:t>，類似団体の平均を０．</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ポイント上回っている。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134620</xdr:rowOff>
    </xdr:to>
    <xdr:cxnSp macro="">
      <xdr:nvCxnSpPr>
        <xdr:cNvPr id="247" name="直線コネクタ 246"/>
        <xdr:cNvCxnSpPr/>
      </xdr:nvCxnSpPr>
      <xdr:spPr>
        <a:xfrm>
          <a:off x="15671800" y="973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134620</xdr:rowOff>
    </xdr:to>
    <xdr:cxnSp macro="">
      <xdr:nvCxnSpPr>
        <xdr:cNvPr id="250" name="直線コネクタ 249"/>
        <xdr:cNvCxnSpPr/>
      </xdr:nvCxnSpPr>
      <xdr:spPr>
        <a:xfrm>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2" name="テキスト ボックス 251"/>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96520</xdr:rowOff>
    </xdr:to>
    <xdr:cxnSp macro="">
      <xdr:nvCxnSpPr>
        <xdr:cNvPr id="253" name="直線コネクタ 252"/>
        <xdr:cNvCxnSpPr/>
      </xdr:nvCxnSpPr>
      <xdr:spPr>
        <a:xfrm>
          <a:off x="13893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5" name="テキスト ボックス 25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50800</xdr:rowOff>
    </xdr:to>
    <xdr:cxnSp macro="">
      <xdr:nvCxnSpPr>
        <xdr:cNvPr id="256" name="直線コネクタ 255"/>
        <xdr:cNvCxnSpPr/>
      </xdr:nvCxnSpPr>
      <xdr:spPr>
        <a:xfrm>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58" name="テキスト ボックス 257"/>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8" name="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9" name="テキスト ボックス 268"/>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0" name="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71" name="テキスト ボックス 270"/>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3" name="テキスト ボックス 272"/>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補助費等に係る経常収支比率については，前年度より０．</a:t>
          </a:r>
          <a:r>
            <a:rPr kumimoji="1" lang="ja-JP" altLang="en-US" sz="1300" baseline="0">
              <a:solidFill>
                <a:schemeClr val="dk1"/>
              </a:solidFill>
              <a:effectLst/>
              <a:latin typeface="+mn-lt"/>
              <a:ea typeface="+mn-ea"/>
              <a:cs typeface="+mn-cs"/>
            </a:rPr>
            <a:t>９ポイント改善しているものの</a:t>
          </a:r>
          <a:r>
            <a:rPr kumimoji="1" lang="ja-JP" altLang="ja-JP" sz="1300" baseline="0">
              <a:solidFill>
                <a:schemeClr val="dk1"/>
              </a:solidFill>
              <a:effectLst/>
              <a:latin typeface="+mn-lt"/>
              <a:ea typeface="+mn-ea"/>
              <a:cs typeface="+mn-cs"/>
            </a:rPr>
            <a:t>，類似団体の平均を</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４</a:t>
          </a:r>
          <a:r>
            <a:rPr kumimoji="1" lang="ja-JP" altLang="ja-JP" sz="1300" baseline="0">
              <a:solidFill>
                <a:schemeClr val="dk1"/>
              </a:solidFill>
              <a:effectLst/>
              <a:latin typeface="+mn-lt"/>
              <a:ea typeface="+mn-ea"/>
              <a:cs typeface="+mn-cs"/>
            </a:rPr>
            <a:t>ポイント上回っている。</a:t>
          </a:r>
          <a:endParaRPr lang="ja-JP" altLang="ja-JP" sz="13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37</xdr:row>
      <xdr:rowOff>80736</xdr:rowOff>
    </xdr:to>
    <xdr:cxnSp macro="">
      <xdr:nvCxnSpPr>
        <xdr:cNvPr id="310" name="直線コネクタ 309"/>
        <xdr:cNvCxnSpPr/>
      </xdr:nvCxnSpPr>
      <xdr:spPr>
        <a:xfrm flipV="1">
          <a:off x="15671800" y="6326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80736</xdr:rowOff>
    </xdr:to>
    <xdr:cxnSp macro="">
      <xdr:nvCxnSpPr>
        <xdr:cNvPr id="313" name="直線コネクタ 312"/>
        <xdr:cNvCxnSpPr/>
      </xdr:nvCxnSpPr>
      <xdr:spPr>
        <a:xfrm>
          <a:off x="14782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26307</xdr:rowOff>
    </xdr:to>
    <xdr:cxnSp macro="">
      <xdr:nvCxnSpPr>
        <xdr:cNvPr id="316" name="直線コネクタ 315"/>
        <xdr:cNvCxnSpPr/>
      </xdr:nvCxnSpPr>
      <xdr:spPr>
        <a:xfrm>
          <a:off x="13893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37193</xdr:rowOff>
    </xdr:to>
    <xdr:cxnSp macro="">
      <xdr:nvCxnSpPr>
        <xdr:cNvPr id="319" name="直線コネクタ 318"/>
        <xdr:cNvCxnSpPr/>
      </xdr:nvCxnSpPr>
      <xdr:spPr>
        <a:xfrm flipV="1">
          <a:off x="13004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103414</xdr:rowOff>
    </xdr:from>
    <xdr:to>
      <xdr:col>82</xdr:col>
      <xdr:colOff>158750</xdr:colOff>
      <xdr:row>37</xdr:row>
      <xdr:rowOff>33564</xdr:rowOff>
    </xdr:to>
    <xdr:sp macro="" textlink="">
      <xdr:nvSpPr>
        <xdr:cNvPr id="329" name="楕円 328"/>
        <xdr:cNvSpPr/>
      </xdr:nvSpPr>
      <xdr:spPr>
        <a:xfrm>
          <a:off x="16459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75491</xdr:rowOff>
    </xdr:from>
    <xdr:ext cx="762000" cy="259045"/>
    <xdr:sp macro="" textlink="">
      <xdr:nvSpPr>
        <xdr:cNvPr id="330" name="補助費等該当値テキスト"/>
        <xdr:cNvSpPr txBox="1"/>
      </xdr:nvSpPr>
      <xdr:spPr>
        <a:xfrm>
          <a:off x="16598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31" name="楕円 330"/>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32" name="テキスト ボックス 331"/>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3" name="楕円 332"/>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4" name="テキスト ボックス 333"/>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5" name="楕円 334"/>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6" name="テキスト ボックス 335"/>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37" name="楕円 336"/>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38" name="テキスト ボックス 337"/>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公債費に係る経常収支比率については，前年度より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ポイント改善し，類似団体の平均を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繰上償還などの継続的な公債費対策に取り組んでいるが，依然として高水準で推移しており，引き続き，公債費対策に積極的に取り組む。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35561</xdr:rowOff>
    </xdr:to>
    <xdr:cxnSp macro="">
      <xdr:nvCxnSpPr>
        <xdr:cNvPr id="371" name="直線コネクタ 370"/>
        <xdr:cNvCxnSpPr/>
      </xdr:nvCxnSpPr>
      <xdr:spPr>
        <a:xfrm flipV="1">
          <a:off x="3987800" y="1323340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43180</xdr:rowOff>
    </xdr:to>
    <xdr:cxnSp macro="">
      <xdr:nvCxnSpPr>
        <xdr:cNvPr id="374" name="直線コネクタ 373"/>
        <xdr:cNvCxnSpPr/>
      </xdr:nvCxnSpPr>
      <xdr:spPr>
        <a:xfrm flipV="1">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157480</xdr:rowOff>
    </xdr:to>
    <xdr:cxnSp macro="">
      <xdr:nvCxnSpPr>
        <xdr:cNvPr id="377" name="直線コネクタ 376"/>
        <xdr:cNvCxnSpPr/>
      </xdr:nvCxnSpPr>
      <xdr:spPr>
        <a:xfrm flipV="1">
          <a:off x="2209800" y="13416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80" name="直線コネクタ 379"/>
        <xdr:cNvCxnSpPr/>
      </xdr:nvCxnSpPr>
      <xdr:spPr>
        <a:xfrm flipV="1">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90" name="楕円 389"/>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1"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3" name="テキスト ボックス 39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4" name="楕円 393"/>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5" name="テキスト ボックス 394"/>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6" name="楕円 395"/>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7" name="テキスト ボックス 396"/>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公債費以外の経費に係る経常収支比率については，前年度より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改善しており</a:t>
          </a:r>
          <a:r>
            <a:rPr kumimoji="1" lang="ja-JP" altLang="ja-JP" sz="1300">
              <a:solidFill>
                <a:schemeClr val="dk1"/>
              </a:solidFill>
              <a:effectLst/>
              <a:latin typeface="+mn-lt"/>
              <a:ea typeface="+mn-ea"/>
              <a:cs typeface="+mn-cs"/>
            </a:rPr>
            <a:t>，類似団体の平均より</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76</xdr:row>
      <xdr:rowOff>12700</xdr:rowOff>
    </xdr:to>
    <xdr:cxnSp macro="">
      <xdr:nvCxnSpPr>
        <xdr:cNvPr id="432" name="直線コネクタ 431"/>
        <xdr:cNvCxnSpPr/>
      </xdr:nvCxnSpPr>
      <xdr:spPr>
        <a:xfrm flipV="1">
          <a:off x="15671800" y="12852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12700</xdr:rowOff>
    </xdr:to>
    <xdr:cxnSp macro="">
      <xdr:nvCxnSpPr>
        <xdr:cNvPr id="435" name="直線コネクタ 434"/>
        <xdr:cNvCxnSpPr/>
      </xdr:nvCxnSpPr>
      <xdr:spPr>
        <a:xfrm>
          <a:off x="14782800" y="12920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75</xdr:row>
      <xdr:rowOff>62230</xdr:rowOff>
    </xdr:to>
    <xdr:cxnSp macro="">
      <xdr:nvCxnSpPr>
        <xdr:cNvPr id="438" name="直線コネクタ 437"/>
        <xdr:cNvCxnSpPr/>
      </xdr:nvCxnSpPr>
      <xdr:spPr>
        <a:xfrm>
          <a:off x="13893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39370</xdr:rowOff>
    </xdr:to>
    <xdr:cxnSp macro="">
      <xdr:nvCxnSpPr>
        <xdr:cNvPr id="441" name="直線コネクタ 440"/>
        <xdr:cNvCxnSpPr/>
      </xdr:nvCxnSpPr>
      <xdr:spPr>
        <a:xfrm>
          <a:off x="13004800" y="12882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51" name="楕円 45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52" name="公債費以外該当値テキスト"/>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3" name="楕円 45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4" name="テキスト ボックス 45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5" name="楕円 454"/>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6" name="テキスト ボックス 455"/>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57" name="楕円 456"/>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58" name="テキスト ボックス 457"/>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9" name="楕円 45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0" name="テキスト ボックス 45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31841</xdr:rowOff>
    </xdr:from>
    <xdr:to>
      <xdr:col>29</xdr:col>
      <xdr:colOff>127000</xdr:colOff>
      <xdr:row>15</xdr:row>
      <xdr:rowOff>51684</xdr:rowOff>
    </xdr:to>
    <xdr:cxnSp macro="">
      <xdr:nvCxnSpPr>
        <xdr:cNvPr id="48" name="直線コネクタ 47"/>
        <xdr:cNvCxnSpPr/>
      </xdr:nvCxnSpPr>
      <xdr:spPr bwMode="auto">
        <a:xfrm>
          <a:off x="5003800" y="2651216"/>
          <a:ext cx="6477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128448</xdr:rowOff>
    </xdr:from>
    <xdr:to>
      <xdr:col>26</xdr:col>
      <xdr:colOff>50800</xdr:colOff>
      <xdr:row>15</xdr:row>
      <xdr:rowOff>31841</xdr:rowOff>
    </xdr:to>
    <xdr:cxnSp macro="">
      <xdr:nvCxnSpPr>
        <xdr:cNvPr id="51" name="直線コネクタ 50"/>
        <xdr:cNvCxnSpPr/>
      </xdr:nvCxnSpPr>
      <xdr:spPr bwMode="auto">
        <a:xfrm>
          <a:off x="4305300" y="2576373"/>
          <a:ext cx="698500" cy="7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128448</xdr:rowOff>
    </xdr:from>
    <xdr:to>
      <xdr:col>22</xdr:col>
      <xdr:colOff>114300</xdr:colOff>
      <xdr:row>14</xdr:row>
      <xdr:rowOff>143215</xdr:rowOff>
    </xdr:to>
    <xdr:cxnSp macro="">
      <xdr:nvCxnSpPr>
        <xdr:cNvPr id="54" name="直線コネクタ 53"/>
        <xdr:cNvCxnSpPr/>
      </xdr:nvCxnSpPr>
      <xdr:spPr bwMode="auto">
        <a:xfrm flipV="1">
          <a:off x="3606800" y="2576373"/>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103759</xdr:rowOff>
    </xdr:from>
    <xdr:to>
      <xdr:col>18</xdr:col>
      <xdr:colOff>177800</xdr:colOff>
      <xdr:row>14</xdr:row>
      <xdr:rowOff>143215</xdr:rowOff>
    </xdr:to>
    <xdr:cxnSp macro="">
      <xdr:nvCxnSpPr>
        <xdr:cNvPr id="57" name="直線コネクタ 56"/>
        <xdr:cNvCxnSpPr/>
      </xdr:nvCxnSpPr>
      <xdr:spPr bwMode="auto">
        <a:xfrm>
          <a:off x="2908300" y="2551684"/>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xdr:rowOff>
    </xdr:from>
    <xdr:to>
      <xdr:col>29</xdr:col>
      <xdr:colOff>177800</xdr:colOff>
      <xdr:row>15</xdr:row>
      <xdr:rowOff>102484</xdr:rowOff>
    </xdr:to>
    <xdr:sp macro="" textlink="">
      <xdr:nvSpPr>
        <xdr:cNvPr id="67" name="楕円 66"/>
        <xdr:cNvSpPr/>
      </xdr:nvSpPr>
      <xdr:spPr bwMode="auto">
        <a:xfrm>
          <a:off x="5600700" y="262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17411</xdr:rowOff>
    </xdr:from>
    <xdr:ext cx="762000" cy="259045"/>
    <xdr:sp macro="" textlink="">
      <xdr:nvSpPr>
        <xdr:cNvPr id="68" name="人口1人当たり決算額の推移該当値テキスト130"/>
        <xdr:cNvSpPr txBox="1"/>
      </xdr:nvSpPr>
      <xdr:spPr>
        <a:xfrm>
          <a:off x="5740400" y="24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152491</xdr:rowOff>
    </xdr:from>
    <xdr:to>
      <xdr:col>26</xdr:col>
      <xdr:colOff>101600</xdr:colOff>
      <xdr:row>15</xdr:row>
      <xdr:rowOff>82641</xdr:rowOff>
    </xdr:to>
    <xdr:sp macro="" textlink="">
      <xdr:nvSpPr>
        <xdr:cNvPr id="69" name="楕円 68"/>
        <xdr:cNvSpPr/>
      </xdr:nvSpPr>
      <xdr:spPr bwMode="auto">
        <a:xfrm>
          <a:off x="49530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92818</xdr:rowOff>
    </xdr:from>
    <xdr:ext cx="736600" cy="259045"/>
    <xdr:sp macro="" textlink="">
      <xdr:nvSpPr>
        <xdr:cNvPr id="70" name="テキスト ボックス 69"/>
        <xdr:cNvSpPr txBox="1"/>
      </xdr:nvSpPr>
      <xdr:spPr>
        <a:xfrm>
          <a:off x="4622800" y="236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77648</xdr:rowOff>
    </xdr:from>
    <xdr:to>
      <xdr:col>22</xdr:col>
      <xdr:colOff>165100</xdr:colOff>
      <xdr:row>15</xdr:row>
      <xdr:rowOff>7798</xdr:rowOff>
    </xdr:to>
    <xdr:sp macro="" textlink="">
      <xdr:nvSpPr>
        <xdr:cNvPr id="71" name="楕円 70"/>
        <xdr:cNvSpPr/>
      </xdr:nvSpPr>
      <xdr:spPr bwMode="auto">
        <a:xfrm>
          <a:off x="4254500" y="252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17975</xdr:rowOff>
    </xdr:from>
    <xdr:ext cx="762000" cy="259045"/>
    <xdr:sp macro="" textlink="">
      <xdr:nvSpPr>
        <xdr:cNvPr id="72" name="テキスト ボックス 71"/>
        <xdr:cNvSpPr txBox="1"/>
      </xdr:nvSpPr>
      <xdr:spPr>
        <a:xfrm>
          <a:off x="3924300" y="22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92415</xdr:rowOff>
    </xdr:from>
    <xdr:to>
      <xdr:col>19</xdr:col>
      <xdr:colOff>38100</xdr:colOff>
      <xdr:row>15</xdr:row>
      <xdr:rowOff>22565</xdr:rowOff>
    </xdr:to>
    <xdr:sp macro="" textlink="">
      <xdr:nvSpPr>
        <xdr:cNvPr id="73" name="楕円 72"/>
        <xdr:cNvSpPr/>
      </xdr:nvSpPr>
      <xdr:spPr bwMode="auto">
        <a:xfrm>
          <a:off x="3556000" y="254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32742</xdr:rowOff>
    </xdr:from>
    <xdr:ext cx="762000" cy="259045"/>
    <xdr:sp macro="" textlink="">
      <xdr:nvSpPr>
        <xdr:cNvPr id="74" name="テキスト ボックス 73"/>
        <xdr:cNvSpPr txBox="1"/>
      </xdr:nvSpPr>
      <xdr:spPr>
        <a:xfrm>
          <a:off x="3225800" y="230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52959</xdr:rowOff>
    </xdr:from>
    <xdr:to>
      <xdr:col>15</xdr:col>
      <xdr:colOff>101600</xdr:colOff>
      <xdr:row>14</xdr:row>
      <xdr:rowOff>154559</xdr:rowOff>
    </xdr:to>
    <xdr:sp macro="" textlink="">
      <xdr:nvSpPr>
        <xdr:cNvPr id="75" name="楕円 74"/>
        <xdr:cNvSpPr/>
      </xdr:nvSpPr>
      <xdr:spPr bwMode="auto">
        <a:xfrm>
          <a:off x="2857500" y="25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164736</xdr:rowOff>
    </xdr:from>
    <xdr:ext cx="762000" cy="259045"/>
    <xdr:sp macro="" textlink="">
      <xdr:nvSpPr>
        <xdr:cNvPr id="76" name="テキスト ボックス 75"/>
        <xdr:cNvSpPr txBox="1"/>
      </xdr:nvSpPr>
      <xdr:spPr>
        <a:xfrm>
          <a:off x="2527300" y="22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64364</xdr:rowOff>
    </xdr:from>
    <xdr:to>
      <xdr:col>29</xdr:col>
      <xdr:colOff>127000</xdr:colOff>
      <xdr:row>36</xdr:row>
      <xdr:rowOff>151003</xdr:rowOff>
    </xdr:to>
    <xdr:cxnSp macro="">
      <xdr:nvCxnSpPr>
        <xdr:cNvPr id="109" name="直線コネクタ 108"/>
        <xdr:cNvCxnSpPr/>
      </xdr:nvCxnSpPr>
      <xdr:spPr bwMode="auto">
        <a:xfrm>
          <a:off x="5003800" y="7017614"/>
          <a:ext cx="647700" cy="8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339713</xdr:rowOff>
    </xdr:from>
    <xdr:to>
      <xdr:col>26</xdr:col>
      <xdr:colOff>50800</xdr:colOff>
      <xdr:row>36</xdr:row>
      <xdr:rowOff>64364</xdr:rowOff>
    </xdr:to>
    <xdr:cxnSp macro="">
      <xdr:nvCxnSpPr>
        <xdr:cNvPr id="112" name="直線コネクタ 111"/>
        <xdr:cNvCxnSpPr/>
      </xdr:nvCxnSpPr>
      <xdr:spPr bwMode="auto">
        <a:xfrm>
          <a:off x="4305300" y="6950063"/>
          <a:ext cx="698500" cy="6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246672</xdr:rowOff>
    </xdr:from>
    <xdr:to>
      <xdr:col>22</xdr:col>
      <xdr:colOff>114300</xdr:colOff>
      <xdr:row>35</xdr:row>
      <xdr:rowOff>339713</xdr:rowOff>
    </xdr:to>
    <xdr:cxnSp macro="">
      <xdr:nvCxnSpPr>
        <xdr:cNvPr id="115" name="直線コネクタ 114"/>
        <xdr:cNvCxnSpPr/>
      </xdr:nvCxnSpPr>
      <xdr:spPr bwMode="auto">
        <a:xfrm>
          <a:off x="3606800" y="6857022"/>
          <a:ext cx="698500" cy="93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119304</xdr:rowOff>
    </xdr:from>
    <xdr:to>
      <xdr:col>18</xdr:col>
      <xdr:colOff>177800</xdr:colOff>
      <xdr:row>35</xdr:row>
      <xdr:rowOff>246672</xdr:rowOff>
    </xdr:to>
    <xdr:cxnSp macro="">
      <xdr:nvCxnSpPr>
        <xdr:cNvPr id="118" name="直線コネクタ 117"/>
        <xdr:cNvCxnSpPr/>
      </xdr:nvCxnSpPr>
      <xdr:spPr bwMode="auto">
        <a:xfrm>
          <a:off x="2908300" y="6729654"/>
          <a:ext cx="698500" cy="127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100203</xdr:rowOff>
    </xdr:from>
    <xdr:to>
      <xdr:col>29</xdr:col>
      <xdr:colOff>177800</xdr:colOff>
      <xdr:row>37</xdr:row>
      <xdr:rowOff>30353</xdr:rowOff>
    </xdr:to>
    <xdr:sp macro="" textlink="">
      <xdr:nvSpPr>
        <xdr:cNvPr id="128" name="楕円 127"/>
        <xdr:cNvSpPr/>
      </xdr:nvSpPr>
      <xdr:spPr bwMode="auto">
        <a:xfrm>
          <a:off x="5600700" y="705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72280</xdr:rowOff>
    </xdr:from>
    <xdr:ext cx="762000" cy="259045"/>
    <xdr:sp macro="" textlink="">
      <xdr:nvSpPr>
        <xdr:cNvPr id="129" name="人口1人当たり決算額の推移該当値テキスト445"/>
        <xdr:cNvSpPr txBox="1"/>
      </xdr:nvSpPr>
      <xdr:spPr>
        <a:xfrm>
          <a:off x="5740400" y="702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13564</xdr:rowOff>
    </xdr:from>
    <xdr:to>
      <xdr:col>26</xdr:col>
      <xdr:colOff>101600</xdr:colOff>
      <xdr:row>36</xdr:row>
      <xdr:rowOff>115164</xdr:rowOff>
    </xdr:to>
    <xdr:sp macro="" textlink="">
      <xdr:nvSpPr>
        <xdr:cNvPr id="130" name="楕円 129"/>
        <xdr:cNvSpPr/>
      </xdr:nvSpPr>
      <xdr:spPr bwMode="auto">
        <a:xfrm>
          <a:off x="4953000" y="696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99941</xdr:rowOff>
    </xdr:from>
    <xdr:ext cx="736600" cy="259045"/>
    <xdr:sp macro="" textlink="">
      <xdr:nvSpPr>
        <xdr:cNvPr id="131" name="テキスト ボックス 130"/>
        <xdr:cNvSpPr txBox="1"/>
      </xdr:nvSpPr>
      <xdr:spPr>
        <a:xfrm>
          <a:off x="4622800" y="7053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288913</xdr:rowOff>
    </xdr:from>
    <xdr:to>
      <xdr:col>22</xdr:col>
      <xdr:colOff>165100</xdr:colOff>
      <xdr:row>36</xdr:row>
      <xdr:rowOff>47613</xdr:rowOff>
    </xdr:to>
    <xdr:sp macro="" textlink="">
      <xdr:nvSpPr>
        <xdr:cNvPr id="132" name="楕円 131"/>
        <xdr:cNvSpPr/>
      </xdr:nvSpPr>
      <xdr:spPr bwMode="auto">
        <a:xfrm>
          <a:off x="4254500" y="689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32390</xdr:rowOff>
    </xdr:from>
    <xdr:ext cx="762000" cy="259045"/>
    <xdr:sp macro="" textlink="">
      <xdr:nvSpPr>
        <xdr:cNvPr id="133" name="テキスト ボックス 132"/>
        <xdr:cNvSpPr txBox="1"/>
      </xdr:nvSpPr>
      <xdr:spPr>
        <a:xfrm>
          <a:off x="3924300" y="698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195872</xdr:rowOff>
    </xdr:from>
    <xdr:to>
      <xdr:col>19</xdr:col>
      <xdr:colOff>38100</xdr:colOff>
      <xdr:row>35</xdr:row>
      <xdr:rowOff>297472</xdr:rowOff>
    </xdr:to>
    <xdr:sp macro="" textlink="">
      <xdr:nvSpPr>
        <xdr:cNvPr id="134" name="楕円 133"/>
        <xdr:cNvSpPr/>
      </xdr:nvSpPr>
      <xdr:spPr bwMode="auto">
        <a:xfrm>
          <a:off x="3556000" y="680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282249</xdr:rowOff>
    </xdr:from>
    <xdr:ext cx="762000" cy="259045"/>
    <xdr:sp macro="" textlink="">
      <xdr:nvSpPr>
        <xdr:cNvPr id="135" name="テキスト ボックス 134"/>
        <xdr:cNvSpPr txBox="1"/>
      </xdr:nvSpPr>
      <xdr:spPr>
        <a:xfrm>
          <a:off x="3225800" y="68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68504</xdr:rowOff>
    </xdr:from>
    <xdr:to>
      <xdr:col>15</xdr:col>
      <xdr:colOff>101600</xdr:colOff>
      <xdr:row>35</xdr:row>
      <xdr:rowOff>170104</xdr:rowOff>
    </xdr:to>
    <xdr:sp macro="" textlink="">
      <xdr:nvSpPr>
        <xdr:cNvPr id="136" name="楕円 135"/>
        <xdr:cNvSpPr/>
      </xdr:nvSpPr>
      <xdr:spPr bwMode="auto">
        <a:xfrm>
          <a:off x="2857500" y="66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154881</xdr:rowOff>
    </xdr:from>
    <xdr:ext cx="762000" cy="259045"/>
    <xdr:sp macro="" textlink="">
      <xdr:nvSpPr>
        <xdr:cNvPr id="137" name="テキスト ボックス 136"/>
        <xdr:cNvSpPr txBox="1"/>
      </xdr:nvSpPr>
      <xdr:spPr>
        <a:xfrm>
          <a:off x="2527300" y="676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138062</xdr:rowOff>
    </xdr:from>
    <xdr:to>
      <xdr:col>24</xdr:col>
      <xdr:colOff>63500</xdr:colOff>
      <xdr:row>36</xdr:row>
      <xdr:rowOff>88570</xdr:rowOff>
    </xdr:to>
    <xdr:cxnSp macro="">
      <xdr:nvCxnSpPr>
        <xdr:cNvPr id="61" name="直線コネクタ 60"/>
        <xdr:cNvCxnSpPr/>
      </xdr:nvCxnSpPr>
      <xdr:spPr>
        <a:xfrm>
          <a:off x="3797300" y="6138812"/>
          <a:ext cx="8382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65557</xdr:rowOff>
    </xdr:from>
    <xdr:to>
      <xdr:col>19</xdr:col>
      <xdr:colOff>177800</xdr:colOff>
      <xdr:row>35</xdr:row>
      <xdr:rowOff>138062</xdr:rowOff>
    </xdr:to>
    <xdr:cxnSp macro="">
      <xdr:nvCxnSpPr>
        <xdr:cNvPr id="64" name="直線コネクタ 63"/>
        <xdr:cNvCxnSpPr/>
      </xdr:nvCxnSpPr>
      <xdr:spPr>
        <a:xfrm>
          <a:off x="2908300" y="6066307"/>
          <a:ext cx="8890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49213</xdr:rowOff>
    </xdr:from>
    <xdr:to>
      <xdr:col>15</xdr:col>
      <xdr:colOff>50800</xdr:colOff>
      <xdr:row>35</xdr:row>
      <xdr:rowOff>65557</xdr:rowOff>
    </xdr:to>
    <xdr:cxnSp macro="">
      <xdr:nvCxnSpPr>
        <xdr:cNvPr id="67" name="直線コネクタ 66"/>
        <xdr:cNvCxnSpPr/>
      </xdr:nvCxnSpPr>
      <xdr:spPr>
        <a:xfrm>
          <a:off x="2019300" y="6049963"/>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129870</xdr:rowOff>
    </xdr:from>
    <xdr:to>
      <xdr:col>10</xdr:col>
      <xdr:colOff>114300</xdr:colOff>
      <xdr:row>35</xdr:row>
      <xdr:rowOff>49213</xdr:rowOff>
    </xdr:to>
    <xdr:cxnSp macro="">
      <xdr:nvCxnSpPr>
        <xdr:cNvPr id="70" name="直線コネクタ 69"/>
        <xdr:cNvCxnSpPr/>
      </xdr:nvCxnSpPr>
      <xdr:spPr>
        <a:xfrm>
          <a:off x="1130300" y="5959170"/>
          <a:ext cx="889000" cy="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37770</xdr:rowOff>
    </xdr:from>
    <xdr:to>
      <xdr:col>24</xdr:col>
      <xdr:colOff>114300</xdr:colOff>
      <xdr:row>36</xdr:row>
      <xdr:rowOff>139370</xdr:rowOff>
    </xdr:to>
    <xdr:sp macro="" textlink="">
      <xdr:nvSpPr>
        <xdr:cNvPr id="80" name="楕円 79"/>
        <xdr:cNvSpPr/>
      </xdr:nvSpPr>
      <xdr:spPr>
        <a:xfrm>
          <a:off x="4584700" y="62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16197</xdr:rowOff>
    </xdr:from>
    <xdr:ext cx="534377" cy="259045"/>
    <xdr:sp macro="" textlink="">
      <xdr:nvSpPr>
        <xdr:cNvPr id="81" name="人件費該当値テキスト"/>
        <xdr:cNvSpPr txBox="1"/>
      </xdr:nvSpPr>
      <xdr:spPr>
        <a:xfrm>
          <a:off x="4686300" y="61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87262</xdr:rowOff>
    </xdr:from>
    <xdr:to>
      <xdr:col>20</xdr:col>
      <xdr:colOff>38100</xdr:colOff>
      <xdr:row>36</xdr:row>
      <xdr:rowOff>17412</xdr:rowOff>
    </xdr:to>
    <xdr:sp macro="" textlink="">
      <xdr:nvSpPr>
        <xdr:cNvPr id="82" name="楕円 81"/>
        <xdr:cNvSpPr/>
      </xdr:nvSpPr>
      <xdr:spPr>
        <a:xfrm>
          <a:off x="3746500" y="60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8539</xdr:rowOff>
    </xdr:from>
    <xdr:ext cx="534377" cy="259045"/>
    <xdr:sp macro="" textlink="">
      <xdr:nvSpPr>
        <xdr:cNvPr id="83" name="テキスト ボックス 82"/>
        <xdr:cNvSpPr txBox="1"/>
      </xdr:nvSpPr>
      <xdr:spPr>
        <a:xfrm>
          <a:off x="3530111" y="61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14757</xdr:rowOff>
    </xdr:from>
    <xdr:to>
      <xdr:col>15</xdr:col>
      <xdr:colOff>101600</xdr:colOff>
      <xdr:row>35</xdr:row>
      <xdr:rowOff>116357</xdr:rowOff>
    </xdr:to>
    <xdr:sp macro="" textlink="">
      <xdr:nvSpPr>
        <xdr:cNvPr id="84" name="楕円 83"/>
        <xdr:cNvSpPr/>
      </xdr:nvSpPr>
      <xdr:spPr>
        <a:xfrm>
          <a:off x="2857500" y="60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107484</xdr:rowOff>
    </xdr:from>
    <xdr:ext cx="534377" cy="259045"/>
    <xdr:sp macro="" textlink="">
      <xdr:nvSpPr>
        <xdr:cNvPr id="85" name="テキスト ボックス 84"/>
        <xdr:cNvSpPr txBox="1"/>
      </xdr:nvSpPr>
      <xdr:spPr>
        <a:xfrm>
          <a:off x="2641111" y="61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169863</xdr:rowOff>
    </xdr:from>
    <xdr:to>
      <xdr:col>10</xdr:col>
      <xdr:colOff>165100</xdr:colOff>
      <xdr:row>35</xdr:row>
      <xdr:rowOff>100013</xdr:rowOff>
    </xdr:to>
    <xdr:sp macro="" textlink="">
      <xdr:nvSpPr>
        <xdr:cNvPr id="86" name="楕円 85"/>
        <xdr:cNvSpPr/>
      </xdr:nvSpPr>
      <xdr:spPr>
        <a:xfrm>
          <a:off x="1968500" y="59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116540</xdr:rowOff>
    </xdr:from>
    <xdr:ext cx="534377" cy="259045"/>
    <xdr:sp macro="" textlink="">
      <xdr:nvSpPr>
        <xdr:cNvPr id="87" name="テキスト ボックス 86"/>
        <xdr:cNvSpPr txBox="1"/>
      </xdr:nvSpPr>
      <xdr:spPr>
        <a:xfrm>
          <a:off x="1752111" y="57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79070</xdr:rowOff>
    </xdr:from>
    <xdr:to>
      <xdr:col>6</xdr:col>
      <xdr:colOff>38100</xdr:colOff>
      <xdr:row>35</xdr:row>
      <xdr:rowOff>9220</xdr:rowOff>
    </xdr:to>
    <xdr:sp macro="" textlink="">
      <xdr:nvSpPr>
        <xdr:cNvPr id="88" name="楕円 87"/>
        <xdr:cNvSpPr/>
      </xdr:nvSpPr>
      <xdr:spPr>
        <a:xfrm>
          <a:off x="1079500" y="59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25747</xdr:rowOff>
    </xdr:from>
    <xdr:ext cx="534377" cy="259045"/>
    <xdr:sp macro="" textlink="">
      <xdr:nvSpPr>
        <xdr:cNvPr id="89" name="テキスト ボックス 88"/>
        <xdr:cNvSpPr txBox="1"/>
      </xdr:nvSpPr>
      <xdr:spPr>
        <a:xfrm>
          <a:off x="863111" y="56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119850</xdr:rowOff>
    </xdr:from>
    <xdr:to>
      <xdr:col>24</xdr:col>
      <xdr:colOff>63500</xdr:colOff>
      <xdr:row>56</xdr:row>
      <xdr:rowOff>124993</xdr:rowOff>
    </xdr:to>
    <xdr:cxnSp macro="">
      <xdr:nvCxnSpPr>
        <xdr:cNvPr id="119" name="直線コネクタ 118"/>
        <xdr:cNvCxnSpPr/>
      </xdr:nvCxnSpPr>
      <xdr:spPr>
        <a:xfrm flipV="1">
          <a:off x="3797300" y="9721050"/>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124993</xdr:rowOff>
    </xdr:from>
    <xdr:to>
      <xdr:col>19</xdr:col>
      <xdr:colOff>177800</xdr:colOff>
      <xdr:row>57</xdr:row>
      <xdr:rowOff>13551</xdr:rowOff>
    </xdr:to>
    <xdr:cxnSp macro="">
      <xdr:nvCxnSpPr>
        <xdr:cNvPr id="122" name="直線コネクタ 121"/>
        <xdr:cNvCxnSpPr/>
      </xdr:nvCxnSpPr>
      <xdr:spPr>
        <a:xfrm flipV="1">
          <a:off x="2908300" y="9726193"/>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826</xdr:rowOff>
    </xdr:from>
    <xdr:to>
      <xdr:col>15</xdr:col>
      <xdr:colOff>50800</xdr:colOff>
      <xdr:row>57</xdr:row>
      <xdr:rowOff>13551</xdr:rowOff>
    </xdr:to>
    <xdr:cxnSp macro="">
      <xdr:nvCxnSpPr>
        <xdr:cNvPr id="125" name="直線コネクタ 124"/>
        <xdr:cNvCxnSpPr/>
      </xdr:nvCxnSpPr>
      <xdr:spPr>
        <a:xfrm>
          <a:off x="2019300" y="977347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826</xdr:rowOff>
    </xdr:from>
    <xdr:to>
      <xdr:col>10</xdr:col>
      <xdr:colOff>114300</xdr:colOff>
      <xdr:row>57</xdr:row>
      <xdr:rowOff>62624</xdr:rowOff>
    </xdr:to>
    <xdr:cxnSp macro="">
      <xdr:nvCxnSpPr>
        <xdr:cNvPr id="128" name="直線コネクタ 127"/>
        <xdr:cNvCxnSpPr/>
      </xdr:nvCxnSpPr>
      <xdr:spPr>
        <a:xfrm flipV="1">
          <a:off x="1130300" y="9773476"/>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69050</xdr:rowOff>
    </xdr:from>
    <xdr:to>
      <xdr:col>24</xdr:col>
      <xdr:colOff>114300</xdr:colOff>
      <xdr:row>56</xdr:row>
      <xdr:rowOff>170650</xdr:rowOff>
    </xdr:to>
    <xdr:sp macro="" textlink="">
      <xdr:nvSpPr>
        <xdr:cNvPr id="138" name="楕円 137"/>
        <xdr:cNvSpPr/>
      </xdr:nvSpPr>
      <xdr:spPr>
        <a:xfrm>
          <a:off x="4584700" y="96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47477</xdr:rowOff>
    </xdr:from>
    <xdr:ext cx="534377" cy="259045"/>
    <xdr:sp macro="" textlink="">
      <xdr:nvSpPr>
        <xdr:cNvPr id="139" name="物件費該当値テキスト"/>
        <xdr:cNvSpPr txBox="1"/>
      </xdr:nvSpPr>
      <xdr:spPr>
        <a:xfrm>
          <a:off x="4686300" y="96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74193</xdr:rowOff>
    </xdr:from>
    <xdr:to>
      <xdr:col>20</xdr:col>
      <xdr:colOff>38100</xdr:colOff>
      <xdr:row>57</xdr:row>
      <xdr:rowOff>4343</xdr:rowOff>
    </xdr:to>
    <xdr:sp macro="" textlink="">
      <xdr:nvSpPr>
        <xdr:cNvPr id="140" name="楕円 139"/>
        <xdr:cNvSpPr/>
      </xdr:nvSpPr>
      <xdr:spPr>
        <a:xfrm>
          <a:off x="3746500" y="96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166920</xdr:rowOff>
    </xdr:from>
    <xdr:ext cx="534377" cy="259045"/>
    <xdr:sp macro="" textlink="">
      <xdr:nvSpPr>
        <xdr:cNvPr id="141" name="テキスト ボックス 140"/>
        <xdr:cNvSpPr txBox="1"/>
      </xdr:nvSpPr>
      <xdr:spPr>
        <a:xfrm>
          <a:off x="3530111" y="97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134201</xdr:rowOff>
    </xdr:from>
    <xdr:to>
      <xdr:col>15</xdr:col>
      <xdr:colOff>101600</xdr:colOff>
      <xdr:row>57</xdr:row>
      <xdr:rowOff>64351</xdr:rowOff>
    </xdr:to>
    <xdr:sp macro="" textlink="">
      <xdr:nvSpPr>
        <xdr:cNvPr id="142" name="楕円 141"/>
        <xdr:cNvSpPr/>
      </xdr:nvSpPr>
      <xdr:spPr>
        <a:xfrm>
          <a:off x="2857500" y="97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55478</xdr:rowOff>
    </xdr:from>
    <xdr:ext cx="534377" cy="259045"/>
    <xdr:sp macro="" textlink="">
      <xdr:nvSpPr>
        <xdr:cNvPr id="143" name="テキスト ボックス 142"/>
        <xdr:cNvSpPr txBox="1"/>
      </xdr:nvSpPr>
      <xdr:spPr>
        <a:xfrm>
          <a:off x="2641111" y="9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121476</xdr:rowOff>
    </xdr:from>
    <xdr:to>
      <xdr:col>10</xdr:col>
      <xdr:colOff>165100</xdr:colOff>
      <xdr:row>57</xdr:row>
      <xdr:rowOff>51626</xdr:rowOff>
    </xdr:to>
    <xdr:sp macro="" textlink="">
      <xdr:nvSpPr>
        <xdr:cNvPr id="144" name="楕円 143"/>
        <xdr:cNvSpPr/>
      </xdr:nvSpPr>
      <xdr:spPr>
        <a:xfrm>
          <a:off x="1968500" y="97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42753</xdr:rowOff>
    </xdr:from>
    <xdr:ext cx="534377" cy="259045"/>
    <xdr:sp macro="" textlink="">
      <xdr:nvSpPr>
        <xdr:cNvPr id="145" name="テキスト ボックス 144"/>
        <xdr:cNvSpPr txBox="1"/>
      </xdr:nvSpPr>
      <xdr:spPr>
        <a:xfrm>
          <a:off x="1752111" y="98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11824</xdr:rowOff>
    </xdr:from>
    <xdr:to>
      <xdr:col>6</xdr:col>
      <xdr:colOff>38100</xdr:colOff>
      <xdr:row>57</xdr:row>
      <xdr:rowOff>113424</xdr:rowOff>
    </xdr:to>
    <xdr:sp macro="" textlink="">
      <xdr:nvSpPr>
        <xdr:cNvPr id="146" name="楕円 145"/>
        <xdr:cNvSpPr/>
      </xdr:nvSpPr>
      <xdr:spPr>
        <a:xfrm>
          <a:off x="1079500" y="97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104551</xdr:rowOff>
    </xdr:from>
    <xdr:ext cx="534377" cy="259045"/>
    <xdr:sp macro="" textlink="">
      <xdr:nvSpPr>
        <xdr:cNvPr id="147" name="テキスト ボックス 146"/>
        <xdr:cNvSpPr txBox="1"/>
      </xdr:nvSpPr>
      <xdr:spPr>
        <a:xfrm>
          <a:off x="863111" y="98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27229</xdr:rowOff>
    </xdr:from>
    <xdr:to>
      <xdr:col>24</xdr:col>
      <xdr:colOff>63500</xdr:colOff>
      <xdr:row>77</xdr:row>
      <xdr:rowOff>31527</xdr:rowOff>
    </xdr:to>
    <xdr:cxnSp macro="">
      <xdr:nvCxnSpPr>
        <xdr:cNvPr id="174" name="直線コネクタ 173"/>
        <xdr:cNvCxnSpPr/>
      </xdr:nvCxnSpPr>
      <xdr:spPr>
        <a:xfrm>
          <a:off x="3797300" y="13228879"/>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24851</xdr:rowOff>
    </xdr:from>
    <xdr:to>
      <xdr:col>19</xdr:col>
      <xdr:colOff>177800</xdr:colOff>
      <xdr:row>77</xdr:row>
      <xdr:rowOff>27229</xdr:rowOff>
    </xdr:to>
    <xdr:cxnSp macro="">
      <xdr:nvCxnSpPr>
        <xdr:cNvPr id="177" name="直線コネクタ 176"/>
        <xdr:cNvCxnSpPr/>
      </xdr:nvCxnSpPr>
      <xdr:spPr>
        <a:xfrm>
          <a:off x="2908300" y="1322650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19182</xdr:rowOff>
    </xdr:from>
    <xdr:to>
      <xdr:col>15</xdr:col>
      <xdr:colOff>50800</xdr:colOff>
      <xdr:row>77</xdr:row>
      <xdr:rowOff>24851</xdr:rowOff>
    </xdr:to>
    <xdr:cxnSp macro="">
      <xdr:nvCxnSpPr>
        <xdr:cNvPr id="180" name="直線コネクタ 179"/>
        <xdr:cNvCxnSpPr/>
      </xdr:nvCxnSpPr>
      <xdr:spPr>
        <a:xfrm>
          <a:off x="2019300" y="1322083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19182</xdr:rowOff>
    </xdr:from>
    <xdr:to>
      <xdr:col>10</xdr:col>
      <xdr:colOff>114300</xdr:colOff>
      <xdr:row>77</xdr:row>
      <xdr:rowOff>31710</xdr:rowOff>
    </xdr:to>
    <xdr:cxnSp macro="">
      <xdr:nvCxnSpPr>
        <xdr:cNvPr id="183" name="直線コネクタ 182"/>
        <xdr:cNvCxnSpPr/>
      </xdr:nvCxnSpPr>
      <xdr:spPr>
        <a:xfrm flipV="1">
          <a:off x="1130300" y="13220832"/>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152177</xdr:rowOff>
    </xdr:from>
    <xdr:to>
      <xdr:col>24</xdr:col>
      <xdr:colOff>114300</xdr:colOff>
      <xdr:row>77</xdr:row>
      <xdr:rowOff>82327</xdr:rowOff>
    </xdr:to>
    <xdr:sp macro="" textlink="">
      <xdr:nvSpPr>
        <xdr:cNvPr id="193" name="楕円 192"/>
        <xdr:cNvSpPr/>
      </xdr:nvSpPr>
      <xdr:spPr>
        <a:xfrm>
          <a:off x="45847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130604</xdr:rowOff>
    </xdr:from>
    <xdr:ext cx="469744" cy="259045"/>
    <xdr:sp macro="" textlink="">
      <xdr:nvSpPr>
        <xdr:cNvPr id="194" name="維持補修費該当値テキスト"/>
        <xdr:cNvSpPr txBox="1"/>
      </xdr:nvSpPr>
      <xdr:spPr>
        <a:xfrm>
          <a:off x="4686300" y="131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147879</xdr:rowOff>
    </xdr:from>
    <xdr:to>
      <xdr:col>20</xdr:col>
      <xdr:colOff>38100</xdr:colOff>
      <xdr:row>77</xdr:row>
      <xdr:rowOff>78029</xdr:rowOff>
    </xdr:to>
    <xdr:sp macro="" textlink="">
      <xdr:nvSpPr>
        <xdr:cNvPr id="195" name="楕円 194"/>
        <xdr:cNvSpPr/>
      </xdr:nvSpPr>
      <xdr:spPr>
        <a:xfrm>
          <a:off x="3746500" y="131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69156</xdr:rowOff>
    </xdr:from>
    <xdr:ext cx="469744" cy="259045"/>
    <xdr:sp macro="" textlink="">
      <xdr:nvSpPr>
        <xdr:cNvPr id="196" name="テキスト ボックス 195"/>
        <xdr:cNvSpPr txBox="1"/>
      </xdr:nvSpPr>
      <xdr:spPr>
        <a:xfrm>
          <a:off x="3562428" y="132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145501</xdr:rowOff>
    </xdr:from>
    <xdr:to>
      <xdr:col>15</xdr:col>
      <xdr:colOff>101600</xdr:colOff>
      <xdr:row>77</xdr:row>
      <xdr:rowOff>75651</xdr:rowOff>
    </xdr:to>
    <xdr:sp macro="" textlink="">
      <xdr:nvSpPr>
        <xdr:cNvPr id="197" name="楕円 196"/>
        <xdr:cNvSpPr/>
      </xdr:nvSpPr>
      <xdr:spPr>
        <a:xfrm>
          <a:off x="2857500" y="131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66778</xdr:rowOff>
    </xdr:from>
    <xdr:ext cx="469744" cy="259045"/>
    <xdr:sp macro="" textlink="">
      <xdr:nvSpPr>
        <xdr:cNvPr id="198" name="テキスト ボックス 197"/>
        <xdr:cNvSpPr txBox="1"/>
      </xdr:nvSpPr>
      <xdr:spPr>
        <a:xfrm>
          <a:off x="2673428" y="1326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139832</xdr:rowOff>
    </xdr:from>
    <xdr:to>
      <xdr:col>10</xdr:col>
      <xdr:colOff>165100</xdr:colOff>
      <xdr:row>77</xdr:row>
      <xdr:rowOff>69982</xdr:rowOff>
    </xdr:to>
    <xdr:sp macro="" textlink="">
      <xdr:nvSpPr>
        <xdr:cNvPr id="199" name="楕円 198"/>
        <xdr:cNvSpPr/>
      </xdr:nvSpPr>
      <xdr:spPr>
        <a:xfrm>
          <a:off x="1968500" y="131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61109</xdr:rowOff>
    </xdr:from>
    <xdr:ext cx="469744" cy="259045"/>
    <xdr:sp macro="" textlink="">
      <xdr:nvSpPr>
        <xdr:cNvPr id="200" name="テキスト ボックス 199"/>
        <xdr:cNvSpPr txBox="1"/>
      </xdr:nvSpPr>
      <xdr:spPr>
        <a:xfrm>
          <a:off x="1784428" y="132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152360</xdr:rowOff>
    </xdr:from>
    <xdr:to>
      <xdr:col>6</xdr:col>
      <xdr:colOff>38100</xdr:colOff>
      <xdr:row>77</xdr:row>
      <xdr:rowOff>82510</xdr:rowOff>
    </xdr:to>
    <xdr:sp macro="" textlink="">
      <xdr:nvSpPr>
        <xdr:cNvPr id="201" name="楕円 200"/>
        <xdr:cNvSpPr/>
      </xdr:nvSpPr>
      <xdr:spPr>
        <a:xfrm>
          <a:off x="1079500" y="131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73637</xdr:rowOff>
    </xdr:from>
    <xdr:ext cx="469744" cy="259045"/>
    <xdr:sp macro="" textlink="">
      <xdr:nvSpPr>
        <xdr:cNvPr id="202" name="テキスト ボックス 201"/>
        <xdr:cNvSpPr txBox="1"/>
      </xdr:nvSpPr>
      <xdr:spPr>
        <a:xfrm>
          <a:off x="895428"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66611</xdr:rowOff>
    </xdr:from>
    <xdr:to>
      <xdr:col>24</xdr:col>
      <xdr:colOff>63500</xdr:colOff>
      <xdr:row>96</xdr:row>
      <xdr:rowOff>80696</xdr:rowOff>
    </xdr:to>
    <xdr:cxnSp macro="">
      <xdr:nvCxnSpPr>
        <xdr:cNvPr id="232" name="直線コネクタ 231"/>
        <xdr:cNvCxnSpPr/>
      </xdr:nvCxnSpPr>
      <xdr:spPr>
        <a:xfrm flipV="1">
          <a:off x="3797300" y="16525811"/>
          <a:ext cx="8382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80696</xdr:rowOff>
    </xdr:from>
    <xdr:to>
      <xdr:col>19</xdr:col>
      <xdr:colOff>177800</xdr:colOff>
      <xdr:row>96</xdr:row>
      <xdr:rowOff>123940</xdr:rowOff>
    </xdr:to>
    <xdr:cxnSp macro="">
      <xdr:nvCxnSpPr>
        <xdr:cNvPr id="235" name="直線コネクタ 234"/>
        <xdr:cNvCxnSpPr/>
      </xdr:nvCxnSpPr>
      <xdr:spPr>
        <a:xfrm flipV="1">
          <a:off x="2908300" y="1653989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123940</xdr:rowOff>
    </xdr:from>
    <xdr:to>
      <xdr:col>15</xdr:col>
      <xdr:colOff>50800</xdr:colOff>
      <xdr:row>96</xdr:row>
      <xdr:rowOff>127495</xdr:rowOff>
    </xdr:to>
    <xdr:cxnSp macro="">
      <xdr:nvCxnSpPr>
        <xdr:cNvPr id="238" name="直線コネクタ 237"/>
        <xdr:cNvCxnSpPr/>
      </xdr:nvCxnSpPr>
      <xdr:spPr>
        <a:xfrm flipV="1">
          <a:off x="2019300" y="16583140"/>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127495</xdr:rowOff>
    </xdr:from>
    <xdr:to>
      <xdr:col>10</xdr:col>
      <xdr:colOff>114300</xdr:colOff>
      <xdr:row>97</xdr:row>
      <xdr:rowOff>13018</xdr:rowOff>
    </xdr:to>
    <xdr:cxnSp macro="">
      <xdr:nvCxnSpPr>
        <xdr:cNvPr id="241" name="直線コネクタ 240"/>
        <xdr:cNvCxnSpPr/>
      </xdr:nvCxnSpPr>
      <xdr:spPr>
        <a:xfrm flipV="1">
          <a:off x="1130300" y="16586695"/>
          <a:ext cx="889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15811</xdr:rowOff>
    </xdr:from>
    <xdr:to>
      <xdr:col>24</xdr:col>
      <xdr:colOff>114300</xdr:colOff>
      <xdr:row>96</xdr:row>
      <xdr:rowOff>117411</xdr:rowOff>
    </xdr:to>
    <xdr:sp macro="" textlink="">
      <xdr:nvSpPr>
        <xdr:cNvPr id="251" name="楕円 250"/>
        <xdr:cNvSpPr/>
      </xdr:nvSpPr>
      <xdr:spPr>
        <a:xfrm>
          <a:off x="4584700" y="164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165688</xdr:rowOff>
    </xdr:from>
    <xdr:ext cx="534377" cy="259045"/>
    <xdr:sp macro="" textlink="">
      <xdr:nvSpPr>
        <xdr:cNvPr id="252" name="扶助費該当値テキスト"/>
        <xdr:cNvSpPr txBox="1"/>
      </xdr:nvSpPr>
      <xdr:spPr>
        <a:xfrm>
          <a:off x="4686300" y="164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29896</xdr:rowOff>
    </xdr:from>
    <xdr:to>
      <xdr:col>20</xdr:col>
      <xdr:colOff>38100</xdr:colOff>
      <xdr:row>96</xdr:row>
      <xdr:rowOff>131496</xdr:rowOff>
    </xdr:to>
    <xdr:sp macro="" textlink="">
      <xdr:nvSpPr>
        <xdr:cNvPr id="253" name="楕円 252"/>
        <xdr:cNvSpPr/>
      </xdr:nvSpPr>
      <xdr:spPr>
        <a:xfrm>
          <a:off x="3746500" y="164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122623</xdr:rowOff>
    </xdr:from>
    <xdr:ext cx="534377" cy="259045"/>
    <xdr:sp macro="" textlink="">
      <xdr:nvSpPr>
        <xdr:cNvPr id="254" name="テキスト ボックス 253"/>
        <xdr:cNvSpPr txBox="1"/>
      </xdr:nvSpPr>
      <xdr:spPr>
        <a:xfrm>
          <a:off x="3530111" y="165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73140</xdr:rowOff>
    </xdr:from>
    <xdr:to>
      <xdr:col>15</xdr:col>
      <xdr:colOff>101600</xdr:colOff>
      <xdr:row>97</xdr:row>
      <xdr:rowOff>3290</xdr:rowOff>
    </xdr:to>
    <xdr:sp macro="" textlink="">
      <xdr:nvSpPr>
        <xdr:cNvPr id="255" name="楕円 254"/>
        <xdr:cNvSpPr/>
      </xdr:nvSpPr>
      <xdr:spPr>
        <a:xfrm>
          <a:off x="2857500" y="16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165867</xdr:rowOff>
    </xdr:from>
    <xdr:ext cx="534377" cy="259045"/>
    <xdr:sp macro="" textlink="">
      <xdr:nvSpPr>
        <xdr:cNvPr id="256" name="テキスト ボックス 255"/>
        <xdr:cNvSpPr txBox="1"/>
      </xdr:nvSpPr>
      <xdr:spPr>
        <a:xfrm>
          <a:off x="2641111" y="166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76695</xdr:rowOff>
    </xdr:from>
    <xdr:to>
      <xdr:col>10</xdr:col>
      <xdr:colOff>165100</xdr:colOff>
      <xdr:row>97</xdr:row>
      <xdr:rowOff>6845</xdr:rowOff>
    </xdr:to>
    <xdr:sp macro="" textlink="">
      <xdr:nvSpPr>
        <xdr:cNvPr id="257" name="楕円 256"/>
        <xdr:cNvSpPr/>
      </xdr:nvSpPr>
      <xdr:spPr>
        <a:xfrm>
          <a:off x="1968500" y="165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169422</xdr:rowOff>
    </xdr:from>
    <xdr:ext cx="534377" cy="259045"/>
    <xdr:sp macro="" textlink="">
      <xdr:nvSpPr>
        <xdr:cNvPr id="258" name="テキスト ボックス 257"/>
        <xdr:cNvSpPr txBox="1"/>
      </xdr:nvSpPr>
      <xdr:spPr>
        <a:xfrm>
          <a:off x="1752111" y="166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133668</xdr:rowOff>
    </xdr:from>
    <xdr:to>
      <xdr:col>6</xdr:col>
      <xdr:colOff>38100</xdr:colOff>
      <xdr:row>97</xdr:row>
      <xdr:rowOff>63818</xdr:rowOff>
    </xdr:to>
    <xdr:sp macro="" textlink="">
      <xdr:nvSpPr>
        <xdr:cNvPr id="259" name="楕円 258"/>
        <xdr:cNvSpPr/>
      </xdr:nvSpPr>
      <xdr:spPr>
        <a:xfrm>
          <a:off x="1079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54945</xdr:rowOff>
    </xdr:from>
    <xdr:ext cx="534377" cy="259045"/>
    <xdr:sp macro="" textlink="">
      <xdr:nvSpPr>
        <xdr:cNvPr id="260" name="テキスト ボックス 259"/>
        <xdr:cNvSpPr txBox="1"/>
      </xdr:nvSpPr>
      <xdr:spPr>
        <a:xfrm>
          <a:off x="863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51460</xdr:rowOff>
    </xdr:from>
    <xdr:to>
      <xdr:col>55</xdr:col>
      <xdr:colOff>0</xdr:colOff>
      <xdr:row>35</xdr:row>
      <xdr:rowOff>85718</xdr:rowOff>
    </xdr:to>
    <xdr:cxnSp macro="">
      <xdr:nvCxnSpPr>
        <xdr:cNvPr id="292" name="直線コネクタ 291"/>
        <xdr:cNvCxnSpPr/>
      </xdr:nvCxnSpPr>
      <xdr:spPr>
        <a:xfrm>
          <a:off x="9639300" y="6052210"/>
          <a:ext cx="8382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24453</xdr:rowOff>
    </xdr:from>
    <xdr:to>
      <xdr:col>50</xdr:col>
      <xdr:colOff>114300</xdr:colOff>
      <xdr:row>35</xdr:row>
      <xdr:rowOff>51460</xdr:rowOff>
    </xdr:to>
    <xdr:cxnSp macro="">
      <xdr:nvCxnSpPr>
        <xdr:cNvPr id="295" name="直線コネクタ 294"/>
        <xdr:cNvCxnSpPr/>
      </xdr:nvCxnSpPr>
      <xdr:spPr>
        <a:xfrm>
          <a:off x="8750300" y="6025203"/>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24453</xdr:rowOff>
    </xdr:from>
    <xdr:to>
      <xdr:col>45</xdr:col>
      <xdr:colOff>177800</xdr:colOff>
      <xdr:row>35</xdr:row>
      <xdr:rowOff>40487</xdr:rowOff>
    </xdr:to>
    <xdr:cxnSp macro="">
      <xdr:nvCxnSpPr>
        <xdr:cNvPr id="298" name="直線コネクタ 297"/>
        <xdr:cNvCxnSpPr/>
      </xdr:nvCxnSpPr>
      <xdr:spPr>
        <a:xfrm flipV="1">
          <a:off x="7861300" y="6025203"/>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106716</xdr:rowOff>
    </xdr:from>
    <xdr:to>
      <xdr:col>41</xdr:col>
      <xdr:colOff>50800</xdr:colOff>
      <xdr:row>35</xdr:row>
      <xdr:rowOff>40487</xdr:rowOff>
    </xdr:to>
    <xdr:cxnSp macro="">
      <xdr:nvCxnSpPr>
        <xdr:cNvPr id="301" name="直線コネクタ 300"/>
        <xdr:cNvCxnSpPr/>
      </xdr:nvCxnSpPr>
      <xdr:spPr>
        <a:xfrm>
          <a:off x="6972300" y="5936016"/>
          <a:ext cx="889000" cy="1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34918</xdr:rowOff>
    </xdr:from>
    <xdr:to>
      <xdr:col>55</xdr:col>
      <xdr:colOff>50800</xdr:colOff>
      <xdr:row>35</xdr:row>
      <xdr:rowOff>136518</xdr:rowOff>
    </xdr:to>
    <xdr:sp macro="" textlink="">
      <xdr:nvSpPr>
        <xdr:cNvPr id="311" name="楕円 310"/>
        <xdr:cNvSpPr/>
      </xdr:nvSpPr>
      <xdr:spPr>
        <a:xfrm>
          <a:off x="10426700" y="60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57795</xdr:rowOff>
    </xdr:from>
    <xdr:ext cx="534377" cy="259045"/>
    <xdr:sp macro="" textlink="">
      <xdr:nvSpPr>
        <xdr:cNvPr id="312" name="補助費等該当値テキスト"/>
        <xdr:cNvSpPr txBox="1"/>
      </xdr:nvSpPr>
      <xdr:spPr>
        <a:xfrm>
          <a:off x="10528300" y="58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660</xdr:rowOff>
    </xdr:from>
    <xdr:to>
      <xdr:col>50</xdr:col>
      <xdr:colOff>165100</xdr:colOff>
      <xdr:row>35</xdr:row>
      <xdr:rowOff>102260</xdr:rowOff>
    </xdr:to>
    <xdr:sp macro="" textlink="">
      <xdr:nvSpPr>
        <xdr:cNvPr id="313" name="楕円 312"/>
        <xdr:cNvSpPr/>
      </xdr:nvSpPr>
      <xdr:spPr>
        <a:xfrm>
          <a:off x="9588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118787</xdr:rowOff>
    </xdr:from>
    <xdr:ext cx="534377" cy="259045"/>
    <xdr:sp macro="" textlink="">
      <xdr:nvSpPr>
        <xdr:cNvPr id="314" name="テキスト ボックス 313"/>
        <xdr:cNvSpPr txBox="1"/>
      </xdr:nvSpPr>
      <xdr:spPr>
        <a:xfrm>
          <a:off x="9372111" y="577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145103</xdr:rowOff>
    </xdr:from>
    <xdr:to>
      <xdr:col>46</xdr:col>
      <xdr:colOff>38100</xdr:colOff>
      <xdr:row>35</xdr:row>
      <xdr:rowOff>75253</xdr:rowOff>
    </xdr:to>
    <xdr:sp macro="" textlink="">
      <xdr:nvSpPr>
        <xdr:cNvPr id="315" name="楕円 314"/>
        <xdr:cNvSpPr/>
      </xdr:nvSpPr>
      <xdr:spPr>
        <a:xfrm>
          <a:off x="8699500" y="59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91780</xdr:rowOff>
    </xdr:from>
    <xdr:ext cx="534377" cy="259045"/>
    <xdr:sp macro="" textlink="">
      <xdr:nvSpPr>
        <xdr:cNvPr id="316" name="テキスト ボックス 315"/>
        <xdr:cNvSpPr txBox="1"/>
      </xdr:nvSpPr>
      <xdr:spPr>
        <a:xfrm>
          <a:off x="8483111" y="57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161137</xdr:rowOff>
    </xdr:from>
    <xdr:to>
      <xdr:col>41</xdr:col>
      <xdr:colOff>101600</xdr:colOff>
      <xdr:row>35</xdr:row>
      <xdr:rowOff>91287</xdr:rowOff>
    </xdr:to>
    <xdr:sp macro="" textlink="">
      <xdr:nvSpPr>
        <xdr:cNvPr id="317" name="楕円 316"/>
        <xdr:cNvSpPr/>
      </xdr:nvSpPr>
      <xdr:spPr>
        <a:xfrm>
          <a:off x="7810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107814</xdr:rowOff>
    </xdr:from>
    <xdr:ext cx="534377" cy="259045"/>
    <xdr:sp macro="" textlink="">
      <xdr:nvSpPr>
        <xdr:cNvPr id="318" name="テキスト ボックス 317"/>
        <xdr:cNvSpPr txBox="1"/>
      </xdr:nvSpPr>
      <xdr:spPr>
        <a:xfrm>
          <a:off x="7594111" y="5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55916</xdr:rowOff>
    </xdr:from>
    <xdr:to>
      <xdr:col>36</xdr:col>
      <xdr:colOff>165100</xdr:colOff>
      <xdr:row>34</xdr:row>
      <xdr:rowOff>157516</xdr:rowOff>
    </xdr:to>
    <xdr:sp macro="" textlink="">
      <xdr:nvSpPr>
        <xdr:cNvPr id="319" name="楕円 318"/>
        <xdr:cNvSpPr/>
      </xdr:nvSpPr>
      <xdr:spPr>
        <a:xfrm>
          <a:off x="6921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2593</xdr:rowOff>
    </xdr:from>
    <xdr:ext cx="534377" cy="259045"/>
    <xdr:sp macro="" textlink="">
      <xdr:nvSpPr>
        <xdr:cNvPr id="320" name="テキスト ボックス 319"/>
        <xdr:cNvSpPr txBox="1"/>
      </xdr:nvSpPr>
      <xdr:spPr>
        <a:xfrm>
          <a:off x="6705111" y="56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170542</xdr:rowOff>
    </xdr:from>
    <xdr:to>
      <xdr:col>55</xdr:col>
      <xdr:colOff>0</xdr:colOff>
      <xdr:row>57</xdr:row>
      <xdr:rowOff>148444</xdr:rowOff>
    </xdr:to>
    <xdr:cxnSp macro="">
      <xdr:nvCxnSpPr>
        <xdr:cNvPr id="350" name="直線コネクタ 349"/>
        <xdr:cNvCxnSpPr/>
      </xdr:nvCxnSpPr>
      <xdr:spPr>
        <a:xfrm flipV="1">
          <a:off x="9639300" y="9771742"/>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148444</xdr:rowOff>
    </xdr:from>
    <xdr:to>
      <xdr:col>50</xdr:col>
      <xdr:colOff>114300</xdr:colOff>
      <xdr:row>58</xdr:row>
      <xdr:rowOff>26600</xdr:rowOff>
    </xdr:to>
    <xdr:cxnSp macro="">
      <xdr:nvCxnSpPr>
        <xdr:cNvPr id="353" name="直線コネクタ 352"/>
        <xdr:cNvCxnSpPr/>
      </xdr:nvCxnSpPr>
      <xdr:spPr>
        <a:xfrm flipV="1">
          <a:off x="8750300" y="9921094"/>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26600</xdr:rowOff>
    </xdr:from>
    <xdr:to>
      <xdr:col>45</xdr:col>
      <xdr:colOff>177800</xdr:colOff>
      <xdr:row>58</xdr:row>
      <xdr:rowOff>109887</xdr:rowOff>
    </xdr:to>
    <xdr:cxnSp macro="">
      <xdr:nvCxnSpPr>
        <xdr:cNvPr id="356" name="直線コネクタ 355"/>
        <xdr:cNvCxnSpPr/>
      </xdr:nvCxnSpPr>
      <xdr:spPr>
        <a:xfrm flipV="1">
          <a:off x="7861300" y="9970700"/>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55994</xdr:rowOff>
    </xdr:from>
    <xdr:to>
      <xdr:col>41</xdr:col>
      <xdr:colOff>50800</xdr:colOff>
      <xdr:row>58</xdr:row>
      <xdr:rowOff>109887</xdr:rowOff>
    </xdr:to>
    <xdr:cxnSp macro="">
      <xdr:nvCxnSpPr>
        <xdr:cNvPr id="359" name="直線コネクタ 358"/>
        <xdr:cNvCxnSpPr/>
      </xdr:nvCxnSpPr>
      <xdr:spPr>
        <a:xfrm>
          <a:off x="6972300" y="10000094"/>
          <a:ext cx="889000" cy="5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119742</xdr:rowOff>
    </xdr:from>
    <xdr:to>
      <xdr:col>55</xdr:col>
      <xdr:colOff>50800</xdr:colOff>
      <xdr:row>57</xdr:row>
      <xdr:rowOff>49892</xdr:rowOff>
    </xdr:to>
    <xdr:sp macro="" textlink="">
      <xdr:nvSpPr>
        <xdr:cNvPr id="369" name="楕円 368"/>
        <xdr:cNvSpPr/>
      </xdr:nvSpPr>
      <xdr:spPr>
        <a:xfrm>
          <a:off x="10426700" y="97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98169</xdr:rowOff>
    </xdr:from>
    <xdr:ext cx="534377" cy="259045"/>
    <xdr:sp macro="" textlink="">
      <xdr:nvSpPr>
        <xdr:cNvPr id="370" name="普通建設事業費該当値テキスト"/>
        <xdr:cNvSpPr txBox="1"/>
      </xdr:nvSpPr>
      <xdr:spPr>
        <a:xfrm>
          <a:off x="10528300"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97644</xdr:rowOff>
    </xdr:from>
    <xdr:to>
      <xdr:col>50</xdr:col>
      <xdr:colOff>165100</xdr:colOff>
      <xdr:row>58</xdr:row>
      <xdr:rowOff>27794</xdr:rowOff>
    </xdr:to>
    <xdr:sp macro="" textlink="">
      <xdr:nvSpPr>
        <xdr:cNvPr id="371" name="楕円 370"/>
        <xdr:cNvSpPr/>
      </xdr:nvSpPr>
      <xdr:spPr>
        <a:xfrm>
          <a:off x="9588500" y="98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18921</xdr:rowOff>
    </xdr:from>
    <xdr:ext cx="534377" cy="259045"/>
    <xdr:sp macro="" textlink="">
      <xdr:nvSpPr>
        <xdr:cNvPr id="372" name="テキスト ボックス 371"/>
        <xdr:cNvSpPr txBox="1"/>
      </xdr:nvSpPr>
      <xdr:spPr>
        <a:xfrm>
          <a:off x="9372111" y="99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147250</xdr:rowOff>
    </xdr:from>
    <xdr:to>
      <xdr:col>46</xdr:col>
      <xdr:colOff>38100</xdr:colOff>
      <xdr:row>58</xdr:row>
      <xdr:rowOff>77400</xdr:rowOff>
    </xdr:to>
    <xdr:sp macro="" textlink="">
      <xdr:nvSpPr>
        <xdr:cNvPr id="373" name="楕円 372"/>
        <xdr:cNvSpPr/>
      </xdr:nvSpPr>
      <xdr:spPr>
        <a:xfrm>
          <a:off x="8699500" y="99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68527</xdr:rowOff>
    </xdr:from>
    <xdr:ext cx="534377" cy="259045"/>
    <xdr:sp macro="" textlink="">
      <xdr:nvSpPr>
        <xdr:cNvPr id="374" name="テキスト ボックス 373"/>
        <xdr:cNvSpPr txBox="1"/>
      </xdr:nvSpPr>
      <xdr:spPr>
        <a:xfrm>
          <a:off x="8483111" y="100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59087</xdr:rowOff>
    </xdr:from>
    <xdr:to>
      <xdr:col>41</xdr:col>
      <xdr:colOff>101600</xdr:colOff>
      <xdr:row>58</xdr:row>
      <xdr:rowOff>160687</xdr:rowOff>
    </xdr:to>
    <xdr:sp macro="" textlink="">
      <xdr:nvSpPr>
        <xdr:cNvPr id="375" name="楕円 374"/>
        <xdr:cNvSpPr/>
      </xdr:nvSpPr>
      <xdr:spPr>
        <a:xfrm>
          <a:off x="7810500" y="100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151814</xdr:rowOff>
    </xdr:from>
    <xdr:ext cx="534377" cy="259045"/>
    <xdr:sp macro="" textlink="">
      <xdr:nvSpPr>
        <xdr:cNvPr id="376" name="テキスト ボックス 375"/>
        <xdr:cNvSpPr txBox="1"/>
      </xdr:nvSpPr>
      <xdr:spPr>
        <a:xfrm>
          <a:off x="7594111" y="100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5194</xdr:rowOff>
    </xdr:from>
    <xdr:to>
      <xdr:col>36</xdr:col>
      <xdr:colOff>165100</xdr:colOff>
      <xdr:row>58</xdr:row>
      <xdr:rowOff>106794</xdr:rowOff>
    </xdr:to>
    <xdr:sp macro="" textlink="">
      <xdr:nvSpPr>
        <xdr:cNvPr id="377" name="楕円 376"/>
        <xdr:cNvSpPr/>
      </xdr:nvSpPr>
      <xdr:spPr>
        <a:xfrm>
          <a:off x="6921500" y="99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97921</xdr:rowOff>
    </xdr:from>
    <xdr:ext cx="534377" cy="259045"/>
    <xdr:sp macro="" textlink="">
      <xdr:nvSpPr>
        <xdr:cNvPr id="378" name="テキスト ボックス 377"/>
        <xdr:cNvSpPr txBox="1"/>
      </xdr:nvSpPr>
      <xdr:spPr>
        <a:xfrm>
          <a:off x="6705111" y="100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93827</xdr:rowOff>
    </xdr:from>
    <xdr:to>
      <xdr:col>55</xdr:col>
      <xdr:colOff>0</xdr:colOff>
      <xdr:row>79</xdr:row>
      <xdr:rowOff>939</xdr:rowOff>
    </xdr:to>
    <xdr:cxnSp macro="">
      <xdr:nvCxnSpPr>
        <xdr:cNvPr id="407" name="直線コネクタ 406"/>
        <xdr:cNvCxnSpPr/>
      </xdr:nvCxnSpPr>
      <xdr:spPr>
        <a:xfrm>
          <a:off x="9639300" y="13466927"/>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6541</xdr:rowOff>
    </xdr:from>
    <xdr:to>
      <xdr:col>50</xdr:col>
      <xdr:colOff>114300</xdr:colOff>
      <xdr:row>78</xdr:row>
      <xdr:rowOff>93827</xdr:rowOff>
    </xdr:to>
    <xdr:cxnSp macro="">
      <xdr:nvCxnSpPr>
        <xdr:cNvPr id="410" name="直線コネクタ 409"/>
        <xdr:cNvCxnSpPr/>
      </xdr:nvCxnSpPr>
      <xdr:spPr>
        <a:xfrm>
          <a:off x="8750300" y="13208191"/>
          <a:ext cx="889000" cy="25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6541</xdr:rowOff>
    </xdr:from>
    <xdr:to>
      <xdr:col>45</xdr:col>
      <xdr:colOff>177800</xdr:colOff>
      <xdr:row>77</xdr:row>
      <xdr:rowOff>71386</xdr:rowOff>
    </xdr:to>
    <xdr:cxnSp macro="">
      <xdr:nvCxnSpPr>
        <xdr:cNvPr id="413" name="直線コネクタ 412"/>
        <xdr:cNvCxnSpPr/>
      </xdr:nvCxnSpPr>
      <xdr:spPr>
        <a:xfrm flipV="1">
          <a:off x="7861300" y="13208191"/>
          <a:ext cx="889000" cy="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121589</xdr:rowOff>
    </xdr:from>
    <xdr:to>
      <xdr:col>55</xdr:col>
      <xdr:colOff>50800</xdr:colOff>
      <xdr:row>79</xdr:row>
      <xdr:rowOff>51739</xdr:rowOff>
    </xdr:to>
    <xdr:sp macro="" textlink="">
      <xdr:nvSpPr>
        <xdr:cNvPr id="423" name="楕円 422"/>
        <xdr:cNvSpPr/>
      </xdr:nvSpPr>
      <xdr:spPr>
        <a:xfrm>
          <a:off x="104267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36516</xdr:rowOff>
    </xdr:from>
    <xdr:ext cx="469744" cy="259045"/>
    <xdr:sp macro="" textlink="">
      <xdr:nvSpPr>
        <xdr:cNvPr id="424" name="普通建設事業費 （ うち新規整備　）該当値テキスト"/>
        <xdr:cNvSpPr txBox="1"/>
      </xdr:nvSpPr>
      <xdr:spPr>
        <a:xfrm>
          <a:off x="10528300" y="134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43027</xdr:rowOff>
    </xdr:from>
    <xdr:to>
      <xdr:col>50</xdr:col>
      <xdr:colOff>165100</xdr:colOff>
      <xdr:row>78</xdr:row>
      <xdr:rowOff>144627</xdr:rowOff>
    </xdr:to>
    <xdr:sp macro="" textlink="">
      <xdr:nvSpPr>
        <xdr:cNvPr id="425" name="楕円 424"/>
        <xdr:cNvSpPr/>
      </xdr:nvSpPr>
      <xdr:spPr>
        <a:xfrm>
          <a:off x="95885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135754</xdr:rowOff>
    </xdr:from>
    <xdr:ext cx="469744" cy="259045"/>
    <xdr:sp macro="" textlink="">
      <xdr:nvSpPr>
        <xdr:cNvPr id="426" name="テキスト ボックス 425"/>
        <xdr:cNvSpPr txBox="1"/>
      </xdr:nvSpPr>
      <xdr:spPr>
        <a:xfrm>
          <a:off x="9404428" y="1350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127191</xdr:rowOff>
    </xdr:from>
    <xdr:to>
      <xdr:col>46</xdr:col>
      <xdr:colOff>38100</xdr:colOff>
      <xdr:row>77</xdr:row>
      <xdr:rowOff>57341</xdr:rowOff>
    </xdr:to>
    <xdr:sp macro="" textlink="">
      <xdr:nvSpPr>
        <xdr:cNvPr id="427" name="楕円 426"/>
        <xdr:cNvSpPr/>
      </xdr:nvSpPr>
      <xdr:spPr>
        <a:xfrm>
          <a:off x="8699500" y="13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48468</xdr:rowOff>
    </xdr:from>
    <xdr:ext cx="469744" cy="259045"/>
    <xdr:sp macro="" textlink="">
      <xdr:nvSpPr>
        <xdr:cNvPr id="428" name="テキスト ボックス 427"/>
        <xdr:cNvSpPr txBox="1"/>
      </xdr:nvSpPr>
      <xdr:spPr>
        <a:xfrm>
          <a:off x="8515428" y="132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20586</xdr:rowOff>
    </xdr:from>
    <xdr:to>
      <xdr:col>41</xdr:col>
      <xdr:colOff>101600</xdr:colOff>
      <xdr:row>77</xdr:row>
      <xdr:rowOff>122186</xdr:rowOff>
    </xdr:to>
    <xdr:sp macro="" textlink="">
      <xdr:nvSpPr>
        <xdr:cNvPr id="429" name="楕円 428"/>
        <xdr:cNvSpPr/>
      </xdr:nvSpPr>
      <xdr:spPr>
        <a:xfrm>
          <a:off x="7810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113313</xdr:rowOff>
    </xdr:from>
    <xdr:ext cx="469744" cy="259045"/>
    <xdr:sp macro="" textlink="">
      <xdr:nvSpPr>
        <xdr:cNvPr id="430" name="テキスト ボックス 429"/>
        <xdr:cNvSpPr txBox="1"/>
      </xdr:nvSpPr>
      <xdr:spPr>
        <a:xfrm>
          <a:off x="7626428" y="1331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55896</xdr:rowOff>
    </xdr:from>
    <xdr:to>
      <xdr:col>55</xdr:col>
      <xdr:colOff>0</xdr:colOff>
      <xdr:row>95</xdr:row>
      <xdr:rowOff>98254</xdr:rowOff>
    </xdr:to>
    <xdr:cxnSp macro="">
      <xdr:nvCxnSpPr>
        <xdr:cNvPr id="457" name="直線コネクタ 456"/>
        <xdr:cNvCxnSpPr/>
      </xdr:nvCxnSpPr>
      <xdr:spPr>
        <a:xfrm flipV="1">
          <a:off x="9639300" y="16172196"/>
          <a:ext cx="838200" cy="2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98254</xdr:rowOff>
    </xdr:from>
    <xdr:to>
      <xdr:col>50</xdr:col>
      <xdr:colOff>114300</xdr:colOff>
      <xdr:row>96</xdr:row>
      <xdr:rowOff>145872</xdr:rowOff>
    </xdr:to>
    <xdr:cxnSp macro="">
      <xdr:nvCxnSpPr>
        <xdr:cNvPr id="460" name="直線コネクタ 459"/>
        <xdr:cNvCxnSpPr/>
      </xdr:nvCxnSpPr>
      <xdr:spPr>
        <a:xfrm flipV="1">
          <a:off x="8750300" y="16386004"/>
          <a:ext cx="889000" cy="2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145872</xdr:rowOff>
    </xdr:from>
    <xdr:to>
      <xdr:col>45</xdr:col>
      <xdr:colOff>177800</xdr:colOff>
      <xdr:row>97</xdr:row>
      <xdr:rowOff>17171</xdr:rowOff>
    </xdr:to>
    <xdr:cxnSp macro="">
      <xdr:nvCxnSpPr>
        <xdr:cNvPr id="463" name="直線コネクタ 462"/>
        <xdr:cNvCxnSpPr/>
      </xdr:nvCxnSpPr>
      <xdr:spPr>
        <a:xfrm flipV="1">
          <a:off x="7861300" y="16605072"/>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5096</xdr:rowOff>
    </xdr:from>
    <xdr:to>
      <xdr:col>55</xdr:col>
      <xdr:colOff>50800</xdr:colOff>
      <xdr:row>94</xdr:row>
      <xdr:rowOff>106696</xdr:rowOff>
    </xdr:to>
    <xdr:sp macro="" textlink="">
      <xdr:nvSpPr>
        <xdr:cNvPr id="473" name="楕円 472"/>
        <xdr:cNvSpPr/>
      </xdr:nvSpPr>
      <xdr:spPr>
        <a:xfrm>
          <a:off x="10426700" y="161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27973</xdr:rowOff>
    </xdr:from>
    <xdr:ext cx="534377" cy="259045"/>
    <xdr:sp macro="" textlink="">
      <xdr:nvSpPr>
        <xdr:cNvPr id="474" name="普通建設事業費 （ うち更新整備　）該当値テキスト"/>
        <xdr:cNvSpPr txBox="1"/>
      </xdr:nvSpPr>
      <xdr:spPr>
        <a:xfrm>
          <a:off x="10528300" y="1597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47454</xdr:rowOff>
    </xdr:from>
    <xdr:to>
      <xdr:col>50</xdr:col>
      <xdr:colOff>165100</xdr:colOff>
      <xdr:row>95</xdr:row>
      <xdr:rowOff>149054</xdr:rowOff>
    </xdr:to>
    <xdr:sp macro="" textlink="">
      <xdr:nvSpPr>
        <xdr:cNvPr id="475" name="楕円 474"/>
        <xdr:cNvSpPr/>
      </xdr:nvSpPr>
      <xdr:spPr>
        <a:xfrm>
          <a:off x="9588500" y="1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165581</xdr:rowOff>
    </xdr:from>
    <xdr:ext cx="534377" cy="259045"/>
    <xdr:sp macro="" textlink="">
      <xdr:nvSpPr>
        <xdr:cNvPr id="476" name="テキスト ボックス 475"/>
        <xdr:cNvSpPr txBox="1"/>
      </xdr:nvSpPr>
      <xdr:spPr>
        <a:xfrm>
          <a:off x="9372111" y="161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95072</xdr:rowOff>
    </xdr:from>
    <xdr:to>
      <xdr:col>46</xdr:col>
      <xdr:colOff>38100</xdr:colOff>
      <xdr:row>97</xdr:row>
      <xdr:rowOff>25222</xdr:rowOff>
    </xdr:to>
    <xdr:sp macro="" textlink="">
      <xdr:nvSpPr>
        <xdr:cNvPr id="477" name="楕円 476"/>
        <xdr:cNvSpPr/>
      </xdr:nvSpPr>
      <xdr:spPr>
        <a:xfrm>
          <a:off x="8699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16349</xdr:rowOff>
    </xdr:from>
    <xdr:ext cx="534377" cy="259045"/>
    <xdr:sp macro="" textlink="">
      <xdr:nvSpPr>
        <xdr:cNvPr id="478" name="テキスト ボックス 477"/>
        <xdr:cNvSpPr txBox="1"/>
      </xdr:nvSpPr>
      <xdr:spPr>
        <a:xfrm>
          <a:off x="8483111" y="166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137821</xdr:rowOff>
    </xdr:from>
    <xdr:to>
      <xdr:col>41</xdr:col>
      <xdr:colOff>101600</xdr:colOff>
      <xdr:row>97</xdr:row>
      <xdr:rowOff>67971</xdr:rowOff>
    </xdr:to>
    <xdr:sp macro="" textlink="">
      <xdr:nvSpPr>
        <xdr:cNvPr id="479" name="楕円 478"/>
        <xdr:cNvSpPr/>
      </xdr:nvSpPr>
      <xdr:spPr>
        <a:xfrm>
          <a:off x="7810500" y="165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59098</xdr:rowOff>
    </xdr:from>
    <xdr:ext cx="534377" cy="259045"/>
    <xdr:sp macro="" textlink="">
      <xdr:nvSpPr>
        <xdr:cNvPr id="480" name="テキスト ボックス 479"/>
        <xdr:cNvSpPr txBox="1"/>
      </xdr:nvSpPr>
      <xdr:spPr>
        <a:xfrm>
          <a:off x="7594111" y="166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22527</xdr:rowOff>
    </xdr:from>
    <xdr:to>
      <xdr:col>85</xdr:col>
      <xdr:colOff>127000</xdr:colOff>
      <xdr:row>39</xdr:row>
      <xdr:rowOff>50122</xdr:rowOff>
    </xdr:to>
    <xdr:cxnSp macro="">
      <xdr:nvCxnSpPr>
        <xdr:cNvPr id="511" name="直線コネクタ 510"/>
        <xdr:cNvCxnSpPr/>
      </xdr:nvCxnSpPr>
      <xdr:spPr>
        <a:xfrm>
          <a:off x="15481300" y="6709077"/>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22527</xdr:rowOff>
    </xdr:from>
    <xdr:to>
      <xdr:col>81</xdr:col>
      <xdr:colOff>50800</xdr:colOff>
      <xdr:row>39</xdr:row>
      <xdr:rowOff>98258</xdr:rowOff>
    </xdr:to>
    <xdr:cxnSp macro="">
      <xdr:nvCxnSpPr>
        <xdr:cNvPr id="514" name="直線コネクタ 513"/>
        <xdr:cNvCxnSpPr/>
      </xdr:nvCxnSpPr>
      <xdr:spPr>
        <a:xfrm flipV="1">
          <a:off x="14592300" y="6709077"/>
          <a:ext cx="889000" cy="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96163</xdr:rowOff>
    </xdr:from>
    <xdr:ext cx="469744" cy="259045"/>
    <xdr:sp macro="" textlink="">
      <xdr:nvSpPr>
        <xdr:cNvPr id="516" name="テキスト ボックス 515"/>
        <xdr:cNvSpPr txBox="1"/>
      </xdr:nvSpPr>
      <xdr:spPr>
        <a:xfrm>
          <a:off x="15246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95907</xdr:rowOff>
    </xdr:from>
    <xdr:to>
      <xdr:col>76</xdr:col>
      <xdr:colOff>114300</xdr:colOff>
      <xdr:row>39</xdr:row>
      <xdr:rowOff>98258</xdr:rowOff>
    </xdr:to>
    <xdr:cxnSp macro="">
      <xdr:nvCxnSpPr>
        <xdr:cNvPr id="517" name="直線コネクタ 516"/>
        <xdr:cNvCxnSpPr/>
      </xdr:nvCxnSpPr>
      <xdr:spPr>
        <a:xfrm>
          <a:off x="13703300" y="67824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95221</xdr:rowOff>
    </xdr:from>
    <xdr:to>
      <xdr:col>71</xdr:col>
      <xdr:colOff>177800</xdr:colOff>
      <xdr:row>39</xdr:row>
      <xdr:rowOff>95907</xdr:rowOff>
    </xdr:to>
    <xdr:cxnSp macro="">
      <xdr:nvCxnSpPr>
        <xdr:cNvPr id="520" name="直線コネクタ 519"/>
        <xdr:cNvCxnSpPr/>
      </xdr:nvCxnSpPr>
      <xdr:spPr>
        <a:xfrm>
          <a:off x="12814300" y="67817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170772</xdr:rowOff>
    </xdr:from>
    <xdr:to>
      <xdr:col>85</xdr:col>
      <xdr:colOff>177800</xdr:colOff>
      <xdr:row>39</xdr:row>
      <xdr:rowOff>100922</xdr:rowOff>
    </xdr:to>
    <xdr:sp macro="" textlink="">
      <xdr:nvSpPr>
        <xdr:cNvPr id="530" name="楕円 529"/>
        <xdr:cNvSpPr/>
      </xdr:nvSpPr>
      <xdr:spPr>
        <a:xfrm>
          <a:off x="16268700" y="66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130149</xdr:rowOff>
    </xdr:from>
    <xdr:ext cx="469744" cy="259045"/>
    <xdr:sp macro="" textlink="">
      <xdr:nvSpPr>
        <xdr:cNvPr id="531" name="災害復旧事業費該当値テキスト"/>
        <xdr:cNvSpPr txBox="1"/>
      </xdr:nvSpPr>
      <xdr:spPr>
        <a:xfrm>
          <a:off x="16370300" y="647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143177</xdr:rowOff>
    </xdr:from>
    <xdr:to>
      <xdr:col>81</xdr:col>
      <xdr:colOff>101600</xdr:colOff>
      <xdr:row>39</xdr:row>
      <xdr:rowOff>73327</xdr:rowOff>
    </xdr:to>
    <xdr:sp macro="" textlink="">
      <xdr:nvSpPr>
        <xdr:cNvPr id="532" name="楕円 531"/>
        <xdr:cNvSpPr/>
      </xdr:nvSpPr>
      <xdr:spPr>
        <a:xfrm>
          <a:off x="15430500" y="6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89853</xdr:rowOff>
    </xdr:from>
    <xdr:ext cx="469744" cy="259045"/>
    <xdr:sp macro="" textlink="">
      <xdr:nvSpPr>
        <xdr:cNvPr id="533" name="テキスト ボックス 532"/>
        <xdr:cNvSpPr txBox="1"/>
      </xdr:nvSpPr>
      <xdr:spPr>
        <a:xfrm>
          <a:off x="15246428" y="643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47458</xdr:rowOff>
    </xdr:from>
    <xdr:to>
      <xdr:col>76</xdr:col>
      <xdr:colOff>165100</xdr:colOff>
      <xdr:row>39</xdr:row>
      <xdr:rowOff>149058</xdr:rowOff>
    </xdr:to>
    <xdr:sp macro="" textlink="">
      <xdr:nvSpPr>
        <xdr:cNvPr id="534" name="楕円 533"/>
        <xdr:cNvSpPr/>
      </xdr:nvSpPr>
      <xdr:spPr>
        <a:xfrm>
          <a:off x="14541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140185</xdr:rowOff>
    </xdr:from>
    <xdr:ext cx="313932" cy="259045"/>
    <xdr:sp macro="" textlink="">
      <xdr:nvSpPr>
        <xdr:cNvPr id="535" name="テキスト ボックス 534"/>
        <xdr:cNvSpPr txBox="1"/>
      </xdr:nvSpPr>
      <xdr:spPr>
        <a:xfrm>
          <a:off x="14435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45107</xdr:rowOff>
    </xdr:from>
    <xdr:to>
      <xdr:col>72</xdr:col>
      <xdr:colOff>38100</xdr:colOff>
      <xdr:row>39</xdr:row>
      <xdr:rowOff>146707</xdr:rowOff>
    </xdr:to>
    <xdr:sp macro="" textlink="">
      <xdr:nvSpPr>
        <xdr:cNvPr id="536" name="楕円 535"/>
        <xdr:cNvSpPr/>
      </xdr:nvSpPr>
      <xdr:spPr>
        <a:xfrm>
          <a:off x="13652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137834</xdr:rowOff>
    </xdr:from>
    <xdr:ext cx="313932" cy="259045"/>
    <xdr:sp macro="" textlink="">
      <xdr:nvSpPr>
        <xdr:cNvPr id="537" name="テキスト ボックス 536"/>
        <xdr:cNvSpPr txBox="1"/>
      </xdr:nvSpPr>
      <xdr:spPr>
        <a:xfrm>
          <a:off x="13546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44421</xdr:rowOff>
    </xdr:from>
    <xdr:to>
      <xdr:col>67</xdr:col>
      <xdr:colOff>101600</xdr:colOff>
      <xdr:row>39</xdr:row>
      <xdr:rowOff>146021</xdr:rowOff>
    </xdr:to>
    <xdr:sp macro="" textlink="">
      <xdr:nvSpPr>
        <xdr:cNvPr id="538" name="楕円 537"/>
        <xdr:cNvSpPr/>
      </xdr:nvSpPr>
      <xdr:spPr>
        <a:xfrm>
          <a:off x="127635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137148</xdr:rowOff>
    </xdr:from>
    <xdr:ext cx="378565" cy="259045"/>
    <xdr:sp macro="" textlink="">
      <xdr:nvSpPr>
        <xdr:cNvPr id="539" name="テキスト ボックス 538"/>
        <xdr:cNvSpPr txBox="1"/>
      </xdr:nvSpPr>
      <xdr:spPr>
        <a:xfrm>
          <a:off x="12625017" y="682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28078</xdr:rowOff>
    </xdr:from>
    <xdr:to>
      <xdr:col>85</xdr:col>
      <xdr:colOff>127000</xdr:colOff>
      <xdr:row>75</xdr:row>
      <xdr:rowOff>5022</xdr:rowOff>
    </xdr:to>
    <xdr:cxnSp macro="">
      <xdr:nvCxnSpPr>
        <xdr:cNvPr id="620" name="直線コネクタ 619"/>
        <xdr:cNvCxnSpPr/>
      </xdr:nvCxnSpPr>
      <xdr:spPr>
        <a:xfrm>
          <a:off x="15481300" y="12715378"/>
          <a:ext cx="8382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160045</xdr:rowOff>
    </xdr:from>
    <xdr:to>
      <xdr:col>81</xdr:col>
      <xdr:colOff>50800</xdr:colOff>
      <xdr:row>74</xdr:row>
      <xdr:rowOff>28078</xdr:rowOff>
    </xdr:to>
    <xdr:cxnSp macro="">
      <xdr:nvCxnSpPr>
        <xdr:cNvPr id="623" name="直線コネクタ 622"/>
        <xdr:cNvCxnSpPr/>
      </xdr:nvCxnSpPr>
      <xdr:spPr>
        <a:xfrm>
          <a:off x="14592300" y="12675895"/>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56032</xdr:rowOff>
    </xdr:from>
    <xdr:to>
      <xdr:col>76</xdr:col>
      <xdr:colOff>114300</xdr:colOff>
      <xdr:row>73</xdr:row>
      <xdr:rowOff>160045</xdr:rowOff>
    </xdr:to>
    <xdr:cxnSp macro="">
      <xdr:nvCxnSpPr>
        <xdr:cNvPr id="626" name="直線コネクタ 625"/>
        <xdr:cNvCxnSpPr/>
      </xdr:nvCxnSpPr>
      <xdr:spPr>
        <a:xfrm>
          <a:off x="13703300" y="12571882"/>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46170</xdr:rowOff>
    </xdr:from>
    <xdr:to>
      <xdr:col>71</xdr:col>
      <xdr:colOff>177800</xdr:colOff>
      <xdr:row>73</xdr:row>
      <xdr:rowOff>56032</xdr:rowOff>
    </xdr:to>
    <xdr:cxnSp macro="">
      <xdr:nvCxnSpPr>
        <xdr:cNvPr id="629" name="直線コネクタ 628"/>
        <xdr:cNvCxnSpPr/>
      </xdr:nvCxnSpPr>
      <xdr:spPr>
        <a:xfrm>
          <a:off x="12814300" y="12562020"/>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125672</xdr:rowOff>
    </xdr:from>
    <xdr:to>
      <xdr:col>85</xdr:col>
      <xdr:colOff>177800</xdr:colOff>
      <xdr:row>75</xdr:row>
      <xdr:rowOff>55822</xdr:rowOff>
    </xdr:to>
    <xdr:sp macro="" textlink="">
      <xdr:nvSpPr>
        <xdr:cNvPr id="639" name="楕円 638"/>
        <xdr:cNvSpPr/>
      </xdr:nvSpPr>
      <xdr:spPr>
        <a:xfrm>
          <a:off x="16268700" y="128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104099</xdr:rowOff>
    </xdr:from>
    <xdr:ext cx="534377" cy="259045"/>
    <xdr:sp macro="" textlink="">
      <xdr:nvSpPr>
        <xdr:cNvPr id="640" name="公債費該当値テキスト"/>
        <xdr:cNvSpPr txBox="1"/>
      </xdr:nvSpPr>
      <xdr:spPr>
        <a:xfrm>
          <a:off x="16370300" y="127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148728</xdr:rowOff>
    </xdr:from>
    <xdr:to>
      <xdr:col>81</xdr:col>
      <xdr:colOff>101600</xdr:colOff>
      <xdr:row>74</xdr:row>
      <xdr:rowOff>78878</xdr:rowOff>
    </xdr:to>
    <xdr:sp macro="" textlink="">
      <xdr:nvSpPr>
        <xdr:cNvPr id="641" name="楕円 640"/>
        <xdr:cNvSpPr/>
      </xdr:nvSpPr>
      <xdr:spPr>
        <a:xfrm>
          <a:off x="15430500" y="126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70005</xdr:rowOff>
    </xdr:from>
    <xdr:ext cx="534377" cy="259045"/>
    <xdr:sp macro="" textlink="">
      <xdr:nvSpPr>
        <xdr:cNvPr id="642" name="テキスト ボックス 641"/>
        <xdr:cNvSpPr txBox="1"/>
      </xdr:nvSpPr>
      <xdr:spPr>
        <a:xfrm>
          <a:off x="15214111" y="127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109245</xdr:rowOff>
    </xdr:from>
    <xdr:to>
      <xdr:col>76</xdr:col>
      <xdr:colOff>165100</xdr:colOff>
      <xdr:row>74</xdr:row>
      <xdr:rowOff>39395</xdr:rowOff>
    </xdr:to>
    <xdr:sp macro="" textlink="">
      <xdr:nvSpPr>
        <xdr:cNvPr id="643" name="楕円 642"/>
        <xdr:cNvSpPr/>
      </xdr:nvSpPr>
      <xdr:spPr>
        <a:xfrm>
          <a:off x="14541500" y="126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55922</xdr:rowOff>
    </xdr:from>
    <xdr:ext cx="534377" cy="259045"/>
    <xdr:sp macro="" textlink="">
      <xdr:nvSpPr>
        <xdr:cNvPr id="644" name="テキスト ボックス 643"/>
        <xdr:cNvSpPr txBox="1"/>
      </xdr:nvSpPr>
      <xdr:spPr>
        <a:xfrm>
          <a:off x="14325111" y="124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5232</xdr:rowOff>
    </xdr:from>
    <xdr:to>
      <xdr:col>72</xdr:col>
      <xdr:colOff>38100</xdr:colOff>
      <xdr:row>73</xdr:row>
      <xdr:rowOff>106832</xdr:rowOff>
    </xdr:to>
    <xdr:sp macro="" textlink="">
      <xdr:nvSpPr>
        <xdr:cNvPr id="645" name="楕円 644"/>
        <xdr:cNvSpPr/>
      </xdr:nvSpPr>
      <xdr:spPr>
        <a:xfrm>
          <a:off x="13652500" y="125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123359</xdr:rowOff>
    </xdr:from>
    <xdr:ext cx="534377" cy="259045"/>
    <xdr:sp macro="" textlink="">
      <xdr:nvSpPr>
        <xdr:cNvPr id="646" name="テキスト ボックス 645"/>
        <xdr:cNvSpPr txBox="1"/>
      </xdr:nvSpPr>
      <xdr:spPr>
        <a:xfrm>
          <a:off x="13436111" y="122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166820</xdr:rowOff>
    </xdr:from>
    <xdr:to>
      <xdr:col>67</xdr:col>
      <xdr:colOff>101600</xdr:colOff>
      <xdr:row>73</xdr:row>
      <xdr:rowOff>96970</xdr:rowOff>
    </xdr:to>
    <xdr:sp macro="" textlink="">
      <xdr:nvSpPr>
        <xdr:cNvPr id="647" name="楕円 646"/>
        <xdr:cNvSpPr/>
      </xdr:nvSpPr>
      <xdr:spPr>
        <a:xfrm>
          <a:off x="12763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113497</xdr:rowOff>
    </xdr:from>
    <xdr:ext cx="534377" cy="259045"/>
    <xdr:sp macro="" textlink="">
      <xdr:nvSpPr>
        <xdr:cNvPr id="648" name="テキスト ボックス 647"/>
        <xdr:cNvSpPr txBox="1"/>
      </xdr:nvSpPr>
      <xdr:spPr>
        <a:xfrm>
          <a:off x="12547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100426</xdr:rowOff>
    </xdr:from>
    <xdr:to>
      <xdr:col>85</xdr:col>
      <xdr:colOff>127000</xdr:colOff>
      <xdr:row>96</xdr:row>
      <xdr:rowOff>138192</xdr:rowOff>
    </xdr:to>
    <xdr:cxnSp macro="">
      <xdr:nvCxnSpPr>
        <xdr:cNvPr id="675" name="直線コネクタ 674"/>
        <xdr:cNvCxnSpPr/>
      </xdr:nvCxnSpPr>
      <xdr:spPr>
        <a:xfrm flipV="1">
          <a:off x="15481300" y="16559626"/>
          <a:ext cx="8382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170196</xdr:rowOff>
    </xdr:from>
    <xdr:to>
      <xdr:col>81</xdr:col>
      <xdr:colOff>50800</xdr:colOff>
      <xdr:row>96</xdr:row>
      <xdr:rowOff>138192</xdr:rowOff>
    </xdr:to>
    <xdr:cxnSp macro="">
      <xdr:nvCxnSpPr>
        <xdr:cNvPr id="678" name="直線コネクタ 677"/>
        <xdr:cNvCxnSpPr/>
      </xdr:nvCxnSpPr>
      <xdr:spPr>
        <a:xfrm>
          <a:off x="14592300" y="1645794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98552</xdr:rowOff>
    </xdr:from>
    <xdr:to>
      <xdr:col>76</xdr:col>
      <xdr:colOff>114300</xdr:colOff>
      <xdr:row>95</xdr:row>
      <xdr:rowOff>170196</xdr:rowOff>
    </xdr:to>
    <xdr:cxnSp macro="">
      <xdr:nvCxnSpPr>
        <xdr:cNvPr id="681" name="直線コネクタ 680"/>
        <xdr:cNvCxnSpPr/>
      </xdr:nvCxnSpPr>
      <xdr:spPr>
        <a:xfrm>
          <a:off x="13703300" y="16386302"/>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98552</xdr:rowOff>
    </xdr:from>
    <xdr:to>
      <xdr:col>71</xdr:col>
      <xdr:colOff>177800</xdr:colOff>
      <xdr:row>96</xdr:row>
      <xdr:rowOff>111582</xdr:rowOff>
    </xdr:to>
    <xdr:cxnSp macro="">
      <xdr:nvCxnSpPr>
        <xdr:cNvPr id="684" name="直線コネクタ 683"/>
        <xdr:cNvCxnSpPr/>
      </xdr:nvCxnSpPr>
      <xdr:spPr>
        <a:xfrm flipV="1">
          <a:off x="12814300" y="16386302"/>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133118</xdr:rowOff>
    </xdr:from>
    <xdr:ext cx="469744" cy="259045"/>
    <xdr:sp macro="" textlink="">
      <xdr:nvSpPr>
        <xdr:cNvPr id="686" name="テキスト ボックス 685"/>
        <xdr:cNvSpPr txBox="1"/>
      </xdr:nvSpPr>
      <xdr:spPr>
        <a:xfrm>
          <a:off x="13468428" y="16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49626</xdr:rowOff>
    </xdr:from>
    <xdr:to>
      <xdr:col>85</xdr:col>
      <xdr:colOff>177800</xdr:colOff>
      <xdr:row>96</xdr:row>
      <xdr:rowOff>151226</xdr:rowOff>
    </xdr:to>
    <xdr:sp macro="" textlink="">
      <xdr:nvSpPr>
        <xdr:cNvPr id="694" name="楕円 693"/>
        <xdr:cNvSpPr/>
      </xdr:nvSpPr>
      <xdr:spPr>
        <a:xfrm>
          <a:off x="16268700" y="165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72503</xdr:rowOff>
    </xdr:from>
    <xdr:ext cx="469744" cy="259045"/>
    <xdr:sp macro="" textlink="">
      <xdr:nvSpPr>
        <xdr:cNvPr id="695" name="積立金該当値テキスト"/>
        <xdr:cNvSpPr txBox="1"/>
      </xdr:nvSpPr>
      <xdr:spPr>
        <a:xfrm>
          <a:off x="16370300" y="163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87392</xdr:rowOff>
    </xdr:from>
    <xdr:to>
      <xdr:col>81</xdr:col>
      <xdr:colOff>101600</xdr:colOff>
      <xdr:row>97</xdr:row>
      <xdr:rowOff>17542</xdr:rowOff>
    </xdr:to>
    <xdr:sp macro="" textlink="">
      <xdr:nvSpPr>
        <xdr:cNvPr id="696" name="楕円 695"/>
        <xdr:cNvSpPr/>
      </xdr:nvSpPr>
      <xdr:spPr>
        <a:xfrm>
          <a:off x="15430500" y="1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34069</xdr:rowOff>
    </xdr:from>
    <xdr:ext cx="469744" cy="259045"/>
    <xdr:sp macro="" textlink="">
      <xdr:nvSpPr>
        <xdr:cNvPr id="697" name="テキスト ボックス 696"/>
        <xdr:cNvSpPr txBox="1"/>
      </xdr:nvSpPr>
      <xdr:spPr>
        <a:xfrm>
          <a:off x="15246428" y="1632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119396</xdr:rowOff>
    </xdr:from>
    <xdr:to>
      <xdr:col>76</xdr:col>
      <xdr:colOff>165100</xdr:colOff>
      <xdr:row>96</xdr:row>
      <xdr:rowOff>49546</xdr:rowOff>
    </xdr:to>
    <xdr:sp macro="" textlink="">
      <xdr:nvSpPr>
        <xdr:cNvPr id="698" name="楕円 697"/>
        <xdr:cNvSpPr/>
      </xdr:nvSpPr>
      <xdr:spPr>
        <a:xfrm>
          <a:off x="14541500" y="164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66073</xdr:rowOff>
    </xdr:from>
    <xdr:ext cx="534377" cy="259045"/>
    <xdr:sp macro="" textlink="">
      <xdr:nvSpPr>
        <xdr:cNvPr id="699" name="テキスト ボックス 698"/>
        <xdr:cNvSpPr txBox="1"/>
      </xdr:nvSpPr>
      <xdr:spPr>
        <a:xfrm>
          <a:off x="14325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47752</xdr:rowOff>
    </xdr:from>
    <xdr:to>
      <xdr:col>72</xdr:col>
      <xdr:colOff>38100</xdr:colOff>
      <xdr:row>95</xdr:row>
      <xdr:rowOff>149352</xdr:rowOff>
    </xdr:to>
    <xdr:sp macro="" textlink="">
      <xdr:nvSpPr>
        <xdr:cNvPr id="700" name="楕円 699"/>
        <xdr:cNvSpPr/>
      </xdr:nvSpPr>
      <xdr:spPr>
        <a:xfrm>
          <a:off x="13652500" y="16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165879</xdr:rowOff>
    </xdr:from>
    <xdr:ext cx="534377" cy="259045"/>
    <xdr:sp macro="" textlink="">
      <xdr:nvSpPr>
        <xdr:cNvPr id="701" name="テキスト ボックス 700"/>
        <xdr:cNvSpPr txBox="1"/>
      </xdr:nvSpPr>
      <xdr:spPr>
        <a:xfrm>
          <a:off x="13436111" y="1611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60782</xdr:rowOff>
    </xdr:from>
    <xdr:to>
      <xdr:col>67</xdr:col>
      <xdr:colOff>101600</xdr:colOff>
      <xdr:row>96</xdr:row>
      <xdr:rowOff>162382</xdr:rowOff>
    </xdr:to>
    <xdr:sp macro="" textlink="">
      <xdr:nvSpPr>
        <xdr:cNvPr id="702" name="楕円 701"/>
        <xdr:cNvSpPr/>
      </xdr:nvSpPr>
      <xdr:spPr>
        <a:xfrm>
          <a:off x="12763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153509</xdr:rowOff>
    </xdr:from>
    <xdr:ext cx="469744" cy="259045"/>
    <xdr:sp macro="" textlink="">
      <xdr:nvSpPr>
        <xdr:cNvPr id="703" name="テキスト ボックス 702"/>
        <xdr:cNvSpPr txBox="1"/>
      </xdr:nvSpPr>
      <xdr:spPr>
        <a:xfrm>
          <a:off x="12579428" y="166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9144</xdr:rowOff>
    </xdr:from>
    <xdr:to>
      <xdr:col>116</xdr:col>
      <xdr:colOff>63500</xdr:colOff>
      <xdr:row>38</xdr:row>
      <xdr:rowOff>11938</xdr:rowOff>
    </xdr:to>
    <xdr:cxnSp macro="">
      <xdr:nvCxnSpPr>
        <xdr:cNvPr id="732" name="直線コネクタ 731"/>
        <xdr:cNvCxnSpPr/>
      </xdr:nvCxnSpPr>
      <xdr:spPr>
        <a:xfrm flipV="1">
          <a:off x="21323300" y="6524244"/>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11938</xdr:rowOff>
    </xdr:from>
    <xdr:to>
      <xdr:col>111</xdr:col>
      <xdr:colOff>177800</xdr:colOff>
      <xdr:row>38</xdr:row>
      <xdr:rowOff>18034</xdr:rowOff>
    </xdr:to>
    <xdr:cxnSp macro="">
      <xdr:nvCxnSpPr>
        <xdr:cNvPr id="735" name="直線コネクタ 734"/>
        <xdr:cNvCxnSpPr/>
      </xdr:nvCxnSpPr>
      <xdr:spPr>
        <a:xfrm flipV="1">
          <a:off x="20434300" y="652703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18034</xdr:rowOff>
    </xdr:from>
    <xdr:to>
      <xdr:col>107</xdr:col>
      <xdr:colOff>50800</xdr:colOff>
      <xdr:row>38</xdr:row>
      <xdr:rowOff>24384</xdr:rowOff>
    </xdr:to>
    <xdr:cxnSp macro="">
      <xdr:nvCxnSpPr>
        <xdr:cNvPr id="738" name="直線コネクタ 737"/>
        <xdr:cNvCxnSpPr/>
      </xdr:nvCxnSpPr>
      <xdr:spPr>
        <a:xfrm flipV="1">
          <a:off x="19545300" y="653313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24384</xdr:rowOff>
    </xdr:from>
    <xdr:to>
      <xdr:col>102</xdr:col>
      <xdr:colOff>114300</xdr:colOff>
      <xdr:row>39</xdr:row>
      <xdr:rowOff>44450</xdr:rowOff>
    </xdr:to>
    <xdr:cxnSp macro="">
      <xdr:nvCxnSpPr>
        <xdr:cNvPr id="741" name="直線コネクタ 740"/>
        <xdr:cNvCxnSpPr/>
      </xdr:nvCxnSpPr>
      <xdr:spPr>
        <a:xfrm flipV="1">
          <a:off x="18656300" y="6539484"/>
          <a:ext cx="88900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129794</xdr:rowOff>
    </xdr:from>
    <xdr:to>
      <xdr:col>116</xdr:col>
      <xdr:colOff>114300</xdr:colOff>
      <xdr:row>38</xdr:row>
      <xdr:rowOff>59944</xdr:rowOff>
    </xdr:to>
    <xdr:sp macro="" textlink="">
      <xdr:nvSpPr>
        <xdr:cNvPr id="751" name="楕円 750"/>
        <xdr:cNvSpPr/>
      </xdr:nvSpPr>
      <xdr:spPr>
        <a:xfrm>
          <a:off x="221107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108221</xdr:rowOff>
    </xdr:from>
    <xdr:ext cx="469744" cy="259045"/>
    <xdr:sp macro="" textlink="">
      <xdr:nvSpPr>
        <xdr:cNvPr id="752" name="投資及び出資金該当値テキスト"/>
        <xdr:cNvSpPr txBox="1"/>
      </xdr:nvSpPr>
      <xdr:spPr>
        <a:xfrm>
          <a:off x="22212300" y="645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132588</xdr:rowOff>
    </xdr:from>
    <xdr:to>
      <xdr:col>112</xdr:col>
      <xdr:colOff>38100</xdr:colOff>
      <xdr:row>38</xdr:row>
      <xdr:rowOff>62738</xdr:rowOff>
    </xdr:to>
    <xdr:sp macro="" textlink="">
      <xdr:nvSpPr>
        <xdr:cNvPr id="753" name="楕円 752"/>
        <xdr:cNvSpPr/>
      </xdr:nvSpPr>
      <xdr:spPr>
        <a:xfrm>
          <a:off x="21272500" y="64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53865</xdr:rowOff>
    </xdr:from>
    <xdr:ext cx="469744" cy="259045"/>
    <xdr:sp macro="" textlink="">
      <xdr:nvSpPr>
        <xdr:cNvPr id="754" name="テキスト ボックス 753"/>
        <xdr:cNvSpPr txBox="1"/>
      </xdr:nvSpPr>
      <xdr:spPr>
        <a:xfrm>
          <a:off x="21088428" y="656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138684</xdr:rowOff>
    </xdr:from>
    <xdr:to>
      <xdr:col>107</xdr:col>
      <xdr:colOff>101600</xdr:colOff>
      <xdr:row>38</xdr:row>
      <xdr:rowOff>68835</xdr:rowOff>
    </xdr:to>
    <xdr:sp macro="" textlink="">
      <xdr:nvSpPr>
        <xdr:cNvPr id="755" name="楕円 754"/>
        <xdr:cNvSpPr/>
      </xdr:nvSpPr>
      <xdr:spPr>
        <a:xfrm>
          <a:off x="20383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59961</xdr:rowOff>
    </xdr:from>
    <xdr:ext cx="469744" cy="259045"/>
    <xdr:sp macro="" textlink="">
      <xdr:nvSpPr>
        <xdr:cNvPr id="756" name="テキスト ボックス 755"/>
        <xdr:cNvSpPr txBox="1"/>
      </xdr:nvSpPr>
      <xdr:spPr>
        <a:xfrm>
          <a:off x="20199428" y="65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145034</xdr:rowOff>
    </xdr:from>
    <xdr:to>
      <xdr:col>102</xdr:col>
      <xdr:colOff>165100</xdr:colOff>
      <xdr:row>38</xdr:row>
      <xdr:rowOff>75185</xdr:rowOff>
    </xdr:to>
    <xdr:sp macro="" textlink="">
      <xdr:nvSpPr>
        <xdr:cNvPr id="757" name="楕円 756"/>
        <xdr:cNvSpPr/>
      </xdr:nvSpPr>
      <xdr:spPr>
        <a:xfrm>
          <a:off x="19494500" y="6488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66311</xdr:rowOff>
    </xdr:from>
    <xdr:ext cx="469744" cy="259045"/>
    <xdr:sp macro="" textlink="">
      <xdr:nvSpPr>
        <xdr:cNvPr id="758" name="テキスト ボックス 757"/>
        <xdr:cNvSpPr txBox="1"/>
      </xdr:nvSpPr>
      <xdr:spPr>
        <a:xfrm>
          <a:off x="19310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97790</xdr:rowOff>
    </xdr:from>
    <xdr:to>
      <xdr:col>116</xdr:col>
      <xdr:colOff>63500</xdr:colOff>
      <xdr:row>58</xdr:row>
      <xdr:rowOff>78931</xdr:rowOff>
    </xdr:to>
    <xdr:cxnSp macro="">
      <xdr:nvCxnSpPr>
        <xdr:cNvPr id="789" name="直線コネクタ 788"/>
        <xdr:cNvCxnSpPr/>
      </xdr:nvCxnSpPr>
      <xdr:spPr>
        <a:xfrm>
          <a:off x="21323300" y="9870440"/>
          <a:ext cx="838200" cy="1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138100</xdr:rowOff>
    </xdr:from>
    <xdr:to>
      <xdr:col>111</xdr:col>
      <xdr:colOff>177800</xdr:colOff>
      <xdr:row>57</xdr:row>
      <xdr:rowOff>97790</xdr:rowOff>
    </xdr:to>
    <xdr:cxnSp macro="">
      <xdr:nvCxnSpPr>
        <xdr:cNvPr id="792" name="直線コネクタ 791"/>
        <xdr:cNvCxnSpPr/>
      </xdr:nvCxnSpPr>
      <xdr:spPr>
        <a:xfrm>
          <a:off x="20434300" y="9739300"/>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75654</xdr:rowOff>
    </xdr:from>
    <xdr:to>
      <xdr:col>107</xdr:col>
      <xdr:colOff>50800</xdr:colOff>
      <xdr:row>56</xdr:row>
      <xdr:rowOff>138100</xdr:rowOff>
    </xdr:to>
    <xdr:cxnSp macro="">
      <xdr:nvCxnSpPr>
        <xdr:cNvPr id="795" name="直線コネクタ 794"/>
        <xdr:cNvCxnSpPr/>
      </xdr:nvCxnSpPr>
      <xdr:spPr>
        <a:xfrm>
          <a:off x="19545300" y="9505404"/>
          <a:ext cx="889000" cy="2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51270</xdr:rowOff>
    </xdr:from>
    <xdr:to>
      <xdr:col>102</xdr:col>
      <xdr:colOff>114300</xdr:colOff>
      <xdr:row>55</xdr:row>
      <xdr:rowOff>75654</xdr:rowOff>
    </xdr:to>
    <xdr:cxnSp macro="">
      <xdr:nvCxnSpPr>
        <xdr:cNvPr id="798" name="直線コネクタ 797"/>
        <xdr:cNvCxnSpPr/>
      </xdr:nvCxnSpPr>
      <xdr:spPr>
        <a:xfrm>
          <a:off x="18656300" y="948102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28131</xdr:rowOff>
    </xdr:from>
    <xdr:to>
      <xdr:col>116</xdr:col>
      <xdr:colOff>114300</xdr:colOff>
      <xdr:row>58</xdr:row>
      <xdr:rowOff>129731</xdr:rowOff>
    </xdr:to>
    <xdr:sp macro="" textlink="">
      <xdr:nvSpPr>
        <xdr:cNvPr id="808" name="楕円 807"/>
        <xdr:cNvSpPr/>
      </xdr:nvSpPr>
      <xdr:spPr>
        <a:xfrm>
          <a:off x="22110700" y="997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6558</xdr:rowOff>
    </xdr:from>
    <xdr:ext cx="469744" cy="259045"/>
    <xdr:sp macro="" textlink="">
      <xdr:nvSpPr>
        <xdr:cNvPr id="809" name="貸付金該当値テキスト"/>
        <xdr:cNvSpPr txBox="1"/>
      </xdr:nvSpPr>
      <xdr:spPr>
        <a:xfrm>
          <a:off x="22212300"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46990</xdr:rowOff>
    </xdr:from>
    <xdr:to>
      <xdr:col>112</xdr:col>
      <xdr:colOff>38100</xdr:colOff>
      <xdr:row>57</xdr:row>
      <xdr:rowOff>148590</xdr:rowOff>
    </xdr:to>
    <xdr:sp macro="" textlink="">
      <xdr:nvSpPr>
        <xdr:cNvPr id="810" name="楕円 809"/>
        <xdr:cNvSpPr/>
      </xdr:nvSpPr>
      <xdr:spPr>
        <a:xfrm>
          <a:off x="21272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139717</xdr:rowOff>
    </xdr:from>
    <xdr:ext cx="469744" cy="259045"/>
    <xdr:sp macro="" textlink="">
      <xdr:nvSpPr>
        <xdr:cNvPr id="811" name="テキスト ボックス 810"/>
        <xdr:cNvSpPr txBox="1"/>
      </xdr:nvSpPr>
      <xdr:spPr>
        <a:xfrm>
          <a:off x="21088428"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87300</xdr:rowOff>
    </xdr:from>
    <xdr:to>
      <xdr:col>107</xdr:col>
      <xdr:colOff>101600</xdr:colOff>
      <xdr:row>57</xdr:row>
      <xdr:rowOff>17450</xdr:rowOff>
    </xdr:to>
    <xdr:sp macro="" textlink="">
      <xdr:nvSpPr>
        <xdr:cNvPr id="812" name="楕円 811"/>
        <xdr:cNvSpPr/>
      </xdr:nvSpPr>
      <xdr:spPr>
        <a:xfrm>
          <a:off x="203835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33977</xdr:rowOff>
    </xdr:from>
    <xdr:ext cx="534377" cy="259045"/>
    <xdr:sp macro="" textlink="">
      <xdr:nvSpPr>
        <xdr:cNvPr id="813" name="テキスト ボックス 812"/>
        <xdr:cNvSpPr txBox="1"/>
      </xdr:nvSpPr>
      <xdr:spPr>
        <a:xfrm>
          <a:off x="20167111" y="94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24854</xdr:rowOff>
    </xdr:from>
    <xdr:to>
      <xdr:col>102</xdr:col>
      <xdr:colOff>165100</xdr:colOff>
      <xdr:row>55</xdr:row>
      <xdr:rowOff>126454</xdr:rowOff>
    </xdr:to>
    <xdr:sp macro="" textlink="">
      <xdr:nvSpPr>
        <xdr:cNvPr id="814" name="楕円 813"/>
        <xdr:cNvSpPr/>
      </xdr:nvSpPr>
      <xdr:spPr>
        <a:xfrm>
          <a:off x="19494500" y="9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142981</xdr:rowOff>
    </xdr:from>
    <xdr:ext cx="534377" cy="259045"/>
    <xdr:sp macro="" textlink="">
      <xdr:nvSpPr>
        <xdr:cNvPr id="815" name="テキスト ボックス 814"/>
        <xdr:cNvSpPr txBox="1"/>
      </xdr:nvSpPr>
      <xdr:spPr>
        <a:xfrm>
          <a:off x="19278111" y="9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470</xdr:rowOff>
    </xdr:from>
    <xdr:to>
      <xdr:col>98</xdr:col>
      <xdr:colOff>38100</xdr:colOff>
      <xdr:row>55</xdr:row>
      <xdr:rowOff>102070</xdr:rowOff>
    </xdr:to>
    <xdr:sp macro="" textlink="">
      <xdr:nvSpPr>
        <xdr:cNvPr id="816" name="楕円 815"/>
        <xdr:cNvSpPr/>
      </xdr:nvSpPr>
      <xdr:spPr>
        <a:xfrm>
          <a:off x="18605500" y="94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118597</xdr:rowOff>
    </xdr:from>
    <xdr:ext cx="534377" cy="259045"/>
    <xdr:sp macro="" textlink="">
      <xdr:nvSpPr>
        <xdr:cNvPr id="817" name="テキスト ボックス 816"/>
        <xdr:cNvSpPr txBox="1"/>
      </xdr:nvSpPr>
      <xdr:spPr>
        <a:xfrm>
          <a:off x="18389111" y="920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162234</xdr:rowOff>
    </xdr:from>
    <xdr:to>
      <xdr:col>116</xdr:col>
      <xdr:colOff>63500</xdr:colOff>
      <xdr:row>77</xdr:row>
      <xdr:rowOff>14067</xdr:rowOff>
    </xdr:to>
    <xdr:cxnSp macro="">
      <xdr:nvCxnSpPr>
        <xdr:cNvPr id="849" name="直線コネクタ 848"/>
        <xdr:cNvCxnSpPr/>
      </xdr:nvCxnSpPr>
      <xdr:spPr>
        <a:xfrm flipV="1">
          <a:off x="21323300" y="13192434"/>
          <a:ext cx="8382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14067</xdr:rowOff>
    </xdr:from>
    <xdr:to>
      <xdr:col>111</xdr:col>
      <xdr:colOff>177800</xdr:colOff>
      <xdr:row>77</xdr:row>
      <xdr:rowOff>51330</xdr:rowOff>
    </xdr:to>
    <xdr:cxnSp macro="">
      <xdr:nvCxnSpPr>
        <xdr:cNvPr id="852" name="直線コネクタ 851"/>
        <xdr:cNvCxnSpPr/>
      </xdr:nvCxnSpPr>
      <xdr:spPr>
        <a:xfrm flipV="1">
          <a:off x="20434300" y="13215717"/>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51330</xdr:rowOff>
    </xdr:from>
    <xdr:to>
      <xdr:col>107</xdr:col>
      <xdr:colOff>50800</xdr:colOff>
      <xdr:row>77</xdr:row>
      <xdr:rowOff>119289</xdr:rowOff>
    </xdr:to>
    <xdr:cxnSp macro="">
      <xdr:nvCxnSpPr>
        <xdr:cNvPr id="855" name="直線コネクタ 854"/>
        <xdr:cNvCxnSpPr/>
      </xdr:nvCxnSpPr>
      <xdr:spPr>
        <a:xfrm flipV="1">
          <a:off x="19545300" y="13252980"/>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119289</xdr:rowOff>
    </xdr:from>
    <xdr:to>
      <xdr:col>102</xdr:col>
      <xdr:colOff>114300</xdr:colOff>
      <xdr:row>77</xdr:row>
      <xdr:rowOff>166870</xdr:rowOff>
    </xdr:to>
    <xdr:cxnSp macro="">
      <xdr:nvCxnSpPr>
        <xdr:cNvPr id="858" name="直線コネクタ 857"/>
        <xdr:cNvCxnSpPr/>
      </xdr:nvCxnSpPr>
      <xdr:spPr>
        <a:xfrm flipV="1">
          <a:off x="18656300" y="13320939"/>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111434</xdr:rowOff>
    </xdr:from>
    <xdr:to>
      <xdr:col>116</xdr:col>
      <xdr:colOff>114300</xdr:colOff>
      <xdr:row>77</xdr:row>
      <xdr:rowOff>41584</xdr:rowOff>
    </xdr:to>
    <xdr:sp macro="" textlink="">
      <xdr:nvSpPr>
        <xdr:cNvPr id="868" name="楕円 867"/>
        <xdr:cNvSpPr/>
      </xdr:nvSpPr>
      <xdr:spPr>
        <a:xfrm>
          <a:off x="22110700" y="131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89861</xdr:rowOff>
    </xdr:from>
    <xdr:ext cx="534377" cy="259045"/>
    <xdr:sp macro="" textlink="">
      <xdr:nvSpPr>
        <xdr:cNvPr id="869" name="繰出金該当値テキスト"/>
        <xdr:cNvSpPr txBox="1"/>
      </xdr:nvSpPr>
      <xdr:spPr>
        <a:xfrm>
          <a:off x="22212300" y="1312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134717</xdr:rowOff>
    </xdr:from>
    <xdr:to>
      <xdr:col>112</xdr:col>
      <xdr:colOff>38100</xdr:colOff>
      <xdr:row>77</xdr:row>
      <xdr:rowOff>64867</xdr:rowOff>
    </xdr:to>
    <xdr:sp macro="" textlink="">
      <xdr:nvSpPr>
        <xdr:cNvPr id="870" name="楕円 869"/>
        <xdr:cNvSpPr/>
      </xdr:nvSpPr>
      <xdr:spPr>
        <a:xfrm>
          <a:off x="21272500" y="131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55994</xdr:rowOff>
    </xdr:from>
    <xdr:ext cx="534377" cy="259045"/>
    <xdr:sp macro="" textlink="">
      <xdr:nvSpPr>
        <xdr:cNvPr id="871" name="テキスト ボックス 870"/>
        <xdr:cNvSpPr txBox="1"/>
      </xdr:nvSpPr>
      <xdr:spPr>
        <a:xfrm>
          <a:off x="21056111" y="132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530</xdr:rowOff>
    </xdr:from>
    <xdr:to>
      <xdr:col>107</xdr:col>
      <xdr:colOff>101600</xdr:colOff>
      <xdr:row>77</xdr:row>
      <xdr:rowOff>102130</xdr:rowOff>
    </xdr:to>
    <xdr:sp macro="" textlink="">
      <xdr:nvSpPr>
        <xdr:cNvPr id="872" name="楕円 871"/>
        <xdr:cNvSpPr/>
      </xdr:nvSpPr>
      <xdr:spPr>
        <a:xfrm>
          <a:off x="20383500" y="13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93257</xdr:rowOff>
    </xdr:from>
    <xdr:ext cx="534377" cy="259045"/>
    <xdr:sp macro="" textlink="">
      <xdr:nvSpPr>
        <xdr:cNvPr id="873" name="テキスト ボックス 872"/>
        <xdr:cNvSpPr txBox="1"/>
      </xdr:nvSpPr>
      <xdr:spPr>
        <a:xfrm>
          <a:off x="20167111" y="132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68489</xdr:rowOff>
    </xdr:from>
    <xdr:to>
      <xdr:col>102</xdr:col>
      <xdr:colOff>165100</xdr:colOff>
      <xdr:row>77</xdr:row>
      <xdr:rowOff>170089</xdr:rowOff>
    </xdr:to>
    <xdr:sp macro="" textlink="">
      <xdr:nvSpPr>
        <xdr:cNvPr id="874" name="楕円 873"/>
        <xdr:cNvSpPr/>
      </xdr:nvSpPr>
      <xdr:spPr>
        <a:xfrm>
          <a:off x="19494500" y="132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161216</xdr:rowOff>
    </xdr:from>
    <xdr:ext cx="534377" cy="259045"/>
    <xdr:sp macro="" textlink="">
      <xdr:nvSpPr>
        <xdr:cNvPr id="875" name="テキスト ボックス 874"/>
        <xdr:cNvSpPr txBox="1"/>
      </xdr:nvSpPr>
      <xdr:spPr>
        <a:xfrm>
          <a:off x="19278111" y="133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116070</xdr:rowOff>
    </xdr:from>
    <xdr:to>
      <xdr:col>98</xdr:col>
      <xdr:colOff>38100</xdr:colOff>
      <xdr:row>78</xdr:row>
      <xdr:rowOff>46220</xdr:rowOff>
    </xdr:to>
    <xdr:sp macro="" textlink="">
      <xdr:nvSpPr>
        <xdr:cNvPr id="876" name="楕円 875"/>
        <xdr:cNvSpPr/>
      </xdr:nvSpPr>
      <xdr:spPr>
        <a:xfrm>
          <a:off x="18605500" y="13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37347</xdr:rowOff>
    </xdr:from>
    <xdr:ext cx="534377" cy="259045"/>
    <xdr:sp macro="" textlink="">
      <xdr:nvSpPr>
        <xdr:cNvPr id="877" name="テキスト ボックス 876"/>
        <xdr:cNvSpPr txBox="1"/>
      </xdr:nvSpPr>
      <xdr:spPr>
        <a:xfrm>
          <a:off x="18389111" y="134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歳出決算総額は，住民一人当たり</a:t>
          </a:r>
          <a:r>
            <a:rPr kumimoji="1" lang="en-US" altLang="ja-JP" sz="1300" baseline="0">
              <a:solidFill>
                <a:schemeClr val="dk1"/>
              </a:solidFill>
              <a:effectLst/>
              <a:latin typeface="+mn-lt"/>
              <a:ea typeface="+mn-ea"/>
              <a:cs typeface="+mn-cs"/>
            </a:rPr>
            <a:t>350,219</a:t>
          </a:r>
          <a:r>
            <a:rPr kumimoji="1" lang="ja-JP" altLang="ja-JP" sz="1300" baseline="0">
              <a:solidFill>
                <a:schemeClr val="dk1"/>
              </a:solidFill>
              <a:effectLst/>
              <a:latin typeface="+mn-lt"/>
              <a:ea typeface="+mn-ea"/>
              <a:cs typeface="+mn-cs"/>
            </a:rPr>
            <a:t>円となっている。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主な構成項目である扶助費は，生活保護費が減少したものの，障がい福祉サービス事業費の増加などにより，住民一人当たり</a:t>
          </a:r>
          <a:r>
            <a:rPr kumimoji="1" lang="en-US" altLang="ja-JP" sz="1300" baseline="0">
              <a:solidFill>
                <a:schemeClr val="dk1"/>
              </a:solidFill>
              <a:effectLst/>
              <a:latin typeface="+mn-lt"/>
              <a:ea typeface="+mn-ea"/>
              <a:cs typeface="+mn-cs"/>
            </a:rPr>
            <a:t>98,755</a:t>
          </a:r>
          <a:r>
            <a:rPr kumimoji="1" lang="ja-JP" altLang="ja-JP" sz="1300" baseline="0">
              <a:solidFill>
                <a:schemeClr val="dk1"/>
              </a:solidFill>
              <a:effectLst/>
              <a:latin typeface="+mn-lt"/>
              <a:ea typeface="+mn-ea"/>
              <a:cs typeface="+mn-cs"/>
            </a:rPr>
            <a:t>円となっており，平成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年度から比較すると</a:t>
          </a:r>
          <a:r>
            <a:rPr kumimoji="1" lang="en-US" altLang="ja-JP" sz="1300" baseline="0">
              <a:solidFill>
                <a:schemeClr val="dk1"/>
              </a:solidFill>
              <a:effectLst/>
              <a:latin typeface="+mn-lt"/>
              <a:ea typeface="+mn-ea"/>
              <a:cs typeface="+mn-cs"/>
            </a:rPr>
            <a:t>10.4</a:t>
          </a:r>
          <a:r>
            <a:rPr kumimoji="1" lang="ja-JP" altLang="ja-JP" sz="1300" baseline="0">
              <a:solidFill>
                <a:schemeClr val="dk1"/>
              </a:solidFill>
              <a:effectLst/>
              <a:latin typeface="+mn-lt"/>
              <a:ea typeface="+mn-ea"/>
              <a:cs typeface="+mn-cs"/>
            </a:rPr>
            <a:t>％増加している。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一方で，人件費は，住民一人当たり</a:t>
          </a:r>
          <a:r>
            <a:rPr kumimoji="1" lang="en-US" altLang="ja-JP" sz="1300" baseline="0">
              <a:solidFill>
                <a:schemeClr val="dk1"/>
              </a:solidFill>
              <a:effectLst/>
              <a:latin typeface="+mn-lt"/>
              <a:ea typeface="+mn-ea"/>
              <a:cs typeface="+mn-cs"/>
            </a:rPr>
            <a:t>52,342</a:t>
          </a:r>
          <a:r>
            <a:rPr kumimoji="1" lang="ja-JP" altLang="ja-JP" sz="1300" baseline="0">
              <a:solidFill>
                <a:schemeClr val="dk1"/>
              </a:solidFill>
              <a:effectLst/>
              <a:latin typeface="+mn-lt"/>
              <a:ea typeface="+mn-ea"/>
              <a:cs typeface="+mn-cs"/>
            </a:rPr>
            <a:t>円となっており，平成</a:t>
          </a:r>
          <a:r>
            <a:rPr kumimoji="1" lang="en-US" altLang="ja-JP" sz="1300" baseline="0">
              <a:solidFill>
                <a:schemeClr val="dk1"/>
              </a:solidFill>
              <a:effectLst/>
              <a:latin typeface="+mn-lt"/>
              <a:ea typeface="+mn-ea"/>
              <a:cs typeface="+mn-cs"/>
            </a:rPr>
            <a:t>25</a:t>
          </a:r>
          <a:r>
            <a:rPr kumimoji="1" lang="ja-JP" altLang="ja-JP" sz="1300" baseline="0">
              <a:solidFill>
                <a:schemeClr val="dk1"/>
              </a:solidFill>
              <a:effectLst/>
              <a:latin typeface="+mn-lt"/>
              <a:ea typeface="+mn-ea"/>
              <a:cs typeface="+mn-cs"/>
            </a:rPr>
            <a:t>年度から比較すると</a:t>
          </a:r>
          <a:r>
            <a:rPr kumimoji="1" lang="en-US" altLang="ja-JP" sz="1300" baseline="0">
              <a:solidFill>
                <a:schemeClr val="dk1"/>
              </a:solidFill>
              <a:effectLst/>
              <a:latin typeface="+mn-lt"/>
              <a:ea typeface="+mn-ea"/>
              <a:cs typeface="+mn-cs"/>
            </a:rPr>
            <a:t>13.1</a:t>
          </a:r>
          <a:r>
            <a:rPr kumimoji="1" lang="ja-JP" altLang="ja-JP" sz="1300" baseline="0">
              <a:solidFill>
                <a:schemeClr val="dk1"/>
              </a:solidFill>
              <a:effectLst/>
              <a:latin typeface="+mn-lt"/>
              <a:ea typeface="+mn-ea"/>
              <a:cs typeface="+mn-cs"/>
            </a:rPr>
            <a:t>％減少し，類似団体を下回っている。これは</a:t>
          </a:r>
          <a:r>
            <a:rPr kumimoji="1" lang="ja-JP" altLang="en-US" sz="1300" baseline="0">
              <a:solidFill>
                <a:schemeClr val="dk1"/>
              </a:solidFill>
              <a:effectLst/>
              <a:latin typeface="+mn-lt"/>
              <a:ea typeface="+mn-ea"/>
              <a:cs typeface="+mn-cs"/>
            </a:rPr>
            <a:t>退職者数の減による退職手当の減少と，</a:t>
          </a:r>
          <a:r>
            <a:rPr kumimoji="1" lang="ja-JP" altLang="ja-JP" sz="1300" baseline="0">
              <a:solidFill>
                <a:schemeClr val="dk1"/>
              </a:solidFill>
              <a:effectLst/>
              <a:latin typeface="+mn-lt"/>
              <a:ea typeface="+mn-ea"/>
              <a:cs typeface="+mn-cs"/>
            </a:rPr>
            <a:t>平成１０年度から継続して取り組んでいる定員管理適正化による職員数の削減が主な要因である。</a:t>
          </a:r>
          <a:endParaRPr lang="ja-JP" altLang="ja-JP" sz="1300">
            <a:effectLst/>
          </a:endParaRPr>
        </a:p>
        <a:p>
          <a:r>
            <a:rPr kumimoji="1" lang="ja-JP" altLang="ja-JP" sz="1300" baseline="0">
              <a:solidFill>
                <a:schemeClr val="dk1"/>
              </a:solidFill>
              <a:effectLst/>
              <a:latin typeface="+mn-lt"/>
              <a:ea typeface="+mn-ea"/>
              <a:cs typeface="+mn-cs"/>
            </a:rPr>
            <a:t>　 また，普通建設事業費は住民一人当たり</a:t>
          </a:r>
          <a:r>
            <a:rPr kumimoji="1" lang="en-US" altLang="ja-JP" sz="1300" baseline="0">
              <a:solidFill>
                <a:schemeClr val="dk1"/>
              </a:solidFill>
              <a:effectLst/>
              <a:latin typeface="+mn-lt"/>
              <a:ea typeface="+mn-ea"/>
              <a:cs typeface="+mn-cs"/>
            </a:rPr>
            <a:t>40,381</a:t>
          </a:r>
          <a:r>
            <a:rPr kumimoji="1" lang="ja-JP" altLang="ja-JP" sz="1300" baseline="0">
              <a:solidFill>
                <a:schemeClr val="dk1"/>
              </a:solidFill>
              <a:effectLst/>
              <a:latin typeface="+mn-lt"/>
              <a:ea typeface="+mn-ea"/>
              <a:cs typeface="+mn-cs"/>
            </a:rPr>
            <a:t>円となっており，類似団体と比較して一人当たりコストが低い状況となっている。</a:t>
          </a:r>
          <a:endParaRPr lang="ja-JP" altLang="ja-JP" sz="1300">
            <a:effectLst/>
          </a:endParaRPr>
        </a:p>
        <a:p>
          <a:r>
            <a:rPr kumimoji="1" lang="ja-JP" altLang="ja-JP" sz="1300" baseline="0">
              <a:solidFill>
                <a:schemeClr val="dk1"/>
              </a:solidFill>
              <a:effectLst/>
              <a:latin typeface="+mn-lt"/>
              <a:ea typeface="+mn-ea"/>
              <a:cs typeface="+mn-cs"/>
            </a:rPr>
            <a:t>　 しかし，ここ</a:t>
          </a:r>
          <a:r>
            <a:rPr kumimoji="1" lang="ja-JP" altLang="en-US" sz="1300" baseline="0">
              <a:solidFill>
                <a:schemeClr val="dk1"/>
              </a:solidFill>
              <a:effectLst/>
              <a:latin typeface="+mn-lt"/>
              <a:ea typeface="+mn-ea"/>
              <a:cs typeface="+mn-cs"/>
            </a:rPr>
            <a:t>３</a:t>
          </a:r>
          <a:r>
            <a:rPr kumimoji="1" lang="ja-JP" altLang="ja-JP" sz="1300" baseline="0">
              <a:solidFill>
                <a:schemeClr val="dk1"/>
              </a:solidFill>
              <a:effectLst/>
              <a:latin typeface="+mn-lt"/>
              <a:ea typeface="+mn-ea"/>
              <a:cs typeface="+mn-cs"/>
            </a:rPr>
            <a:t>年連続で増加するなど増加傾向にあり，総合体育館建設や，</a:t>
          </a:r>
          <a:r>
            <a:rPr kumimoji="1" lang="ja-JP" altLang="en-US" sz="1300" baseline="0">
              <a:solidFill>
                <a:schemeClr val="dk1"/>
              </a:solidFill>
              <a:effectLst/>
              <a:latin typeface="+mn-lt"/>
              <a:ea typeface="+mn-ea"/>
              <a:cs typeface="+mn-cs"/>
            </a:rPr>
            <a:t>小中学校校舎改修</a:t>
          </a:r>
          <a:r>
            <a:rPr kumimoji="1" lang="ja-JP" altLang="ja-JP" sz="1300" baseline="0">
              <a:solidFill>
                <a:schemeClr val="dk1"/>
              </a:solidFill>
              <a:effectLst/>
              <a:latin typeface="+mn-lt"/>
              <a:ea typeface="+mn-ea"/>
              <a:cs typeface="+mn-cs"/>
            </a:rPr>
            <a:t>を始めとする教育環境の整備，公共施設サービスの再構築などの施設整備など，今後は事業費の増加が見込まれる。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470,786
462,139
518.14
170,655,067
164,878,036
3,780,956
100,779,724
139,952,927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91803</xdr:rowOff>
    </xdr:from>
    <xdr:to>
      <xdr:col>24</xdr:col>
      <xdr:colOff>63500</xdr:colOff>
      <xdr:row>36</xdr:row>
      <xdr:rowOff>102689</xdr:rowOff>
    </xdr:to>
    <xdr:cxnSp macro="">
      <xdr:nvCxnSpPr>
        <xdr:cNvPr id="63" name="直線コネクタ 62"/>
        <xdr:cNvCxnSpPr/>
      </xdr:nvCxnSpPr>
      <xdr:spPr>
        <a:xfrm flipV="1">
          <a:off x="3797300" y="626400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92347</xdr:rowOff>
    </xdr:from>
    <xdr:to>
      <xdr:col>19</xdr:col>
      <xdr:colOff>177800</xdr:colOff>
      <xdr:row>36</xdr:row>
      <xdr:rowOff>102689</xdr:rowOff>
    </xdr:to>
    <xdr:cxnSp macro="">
      <xdr:nvCxnSpPr>
        <xdr:cNvPr id="66" name="直線コネクタ 65"/>
        <xdr:cNvCxnSpPr/>
      </xdr:nvCxnSpPr>
      <xdr:spPr>
        <a:xfrm>
          <a:off x="2908300" y="6093097"/>
          <a:ext cx="889000" cy="1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92347</xdr:rowOff>
    </xdr:from>
    <xdr:to>
      <xdr:col>15</xdr:col>
      <xdr:colOff>50800</xdr:colOff>
      <xdr:row>35</xdr:row>
      <xdr:rowOff>153307</xdr:rowOff>
    </xdr:to>
    <xdr:cxnSp macro="">
      <xdr:nvCxnSpPr>
        <xdr:cNvPr id="69" name="直線コネクタ 68"/>
        <xdr:cNvCxnSpPr/>
      </xdr:nvCxnSpPr>
      <xdr:spPr>
        <a:xfrm flipV="1">
          <a:off x="2019300" y="6093097"/>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153307</xdr:rowOff>
    </xdr:from>
    <xdr:to>
      <xdr:col>10</xdr:col>
      <xdr:colOff>114300</xdr:colOff>
      <xdr:row>36</xdr:row>
      <xdr:rowOff>35197</xdr:rowOff>
    </xdr:to>
    <xdr:cxnSp macro="">
      <xdr:nvCxnSpPr>
        <xdr:cNvPr id="72" name="直線コネクタ 71"/>
        <xdr:cNvCxnSpPr/>
      </xdr:nvCxnSpPr>
      <xdr:spPr>
        <a:xfrm flipV="1">
          <a:off x="1130300" y="615405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41003</xdr:rowOff>
    </xdr:from>
    <xdr:to>
      <xdr:col>24</xdr:col>
      <xdr:colOff>114300</xdr:colOff>
      <xdr:row>36</xdr:row>
      <xdr:rowOff>142603</xdr:rowOff>
    </xdr:to>
    <xdr:sp macro="" textlink="">
      <xdr:nvSpPr>
        <xdr:cNvPr id="82" name="楕円 81"/>
        <xdr:cNvSpPr/>
      </xdr:nvSpPr>
      <xdr:spPr>
        <a:xfrm>
          <a:off x="4584700" y="62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19430</xdr:rowOff>
    </xdr:from>
    <xdr:ext cx="469744" cy="259045"/>
    <xdr:sp macro="" textlink="">
      <xdr:nvSpPr>
        <xdr:cNvPr id="83" name="議会費該当値テキスト"/>
        <xdr:cNvSpPr txBox="1"/>
      </xdr:nvSpPr>
      <xdr:spPr>
        <a:xfrm>
          <a:off x="4686300"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51889</xdr:rowOff>
    </xdr:from>
    <xdr:to>
      <xdr:col>20</xdr:col>
      <xdr:colOff>38100</xdr:colOff>
      <xdr:row>36</xdr:row>
      <xdr:rowOff>153489</xdr:rowOff>
    </xdr:to>
    <xdr:sp macro="" textlink="">
      <xdr:nvSpPr>
        <xdr:cNvPr id="84" name="楕円 83"/>
        <xdr:cNvSpPr/>
      </xdr:nvSpPr>
      <xdr:spPr>
        <a:xfrm>
          <a:off x="37465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144616</xdr:rowOff>
    </xdr:from>
    <xdr:ext cx="469744" cy="259045"/>
    <xdr:sp macro="" textlink="">
      <xdr:nvSpPr>
        <xdr:cNvPr id="85" name="テキスト ボックス 84"/>
        <xdr:cNvSpPr txBox="1"/>
      </xdr:nvSpPr>
      <xdr:spPr>
        <a:xfrm>
          <a:off x="3562428"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41547</xdr:rowOff>
    </xdr:from>
    <xdr:to>
      <xdr:col>15</xdr:col>
      <xdr:colOff>101600</xdr:colOff>
      <xdr:row>35</xdr:row>
      <xdr:rowOff>143147</xdr:rowOff>
    </xdr:to>
    <xdr:sp macro="" textlink="">
      <xdr:nvSpPr>
        <xdr:cNvPr id="86" name="楕円 85"/>
        <xdr:cNvSpPr/>
      </xdr:nvSpPr>
      <xdr:spPr>
        <a:xfrm>
          <a:off x="2857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134274</xdr:rowOff>
    </xdr:from>
    <xdr:ext cx="469744" cy="259045"/>
    <xdr:sp macro="" textlink="">
      <xdr:nvSpPr>
        <xdr:cNvPr id="87" name="テキスト ボックス 86"/>
        <xdr:cNvSpPr txBox="1"/>
      </xdr:nvSpPr>
      <xdr:spPr>
        <a:xfrm>
          <a:off x="2673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102507</xdr:rowOff>
    </xdr:from>
    <xdr:to>
      <xdr:col>10</xdr:col>
      <xdr:colOff>165100</xdr:colOff>
      <xdr:row>36</xdr:row>
      <xdr:rowOff>32657</xdr:rowOff>
    </xdr:to>
    <xdr:sp macro="" textlink="">
      <xdr:nvSpPr>
        <xdr:cNvPr id="88" name="楕円 87"/>
        <xdr:cNvSpPr/>
      </xdr:nvSpPr>
      <xdr:spPr>
        <a:xfrm>
          <a:off x="1968500" y="61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23784</xdr:rowOff>
    </xdr:from>
    <xdr:ext cx="469744" cy="259045"/>
    <xdr:sp macro="" textlink="">
      <xdr:nvSpPr>
        <xdr:cNvPr id="89" name="テキスト ボックス 88"/>
        <xdr:cNvSpPr txBox="1"/>
      </xdr:nvSpPr>
      <xdr:spPr>
        <a:xfrm>
          <a:off x="1784428" y="619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155847</xdr:rowOff>
    </xdr:from>
    <xdr:to>
      <xdr:col>6</xdr:col>
      <xdr:colOff>38100</xdr:colOff>
      <xdr:row>36</xdr:row>
      <xdr:rowOff>85997</xdr:rowOff>
    </xdr:to>
    <xdr:sp macro="" textlink="">
      <xdr:nvSpPr>
        <xdr:cNvPr id="90" name="楕円 89"/>
        <xdr:cNvSpPr/>
      </xdr:nvSpPr>
      <xdr:spPr>
        <a:xfrm>
          <a:off x="1079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77124</xdr:rowOff>
    </xdr:from>
    <xdr:ext cx="469744" cy="259045"/>
    <xdr:sp macro="" textlink="">
      <xdr:nvSpPr>
        <xdr:cNvPr id="91" name="テキスト ボックス 90"/>
        <xdr:cNvSpPr txBox="1"/>
      </xdr:nvSpPr>
      <xdr:spPr>
        <a:xfrm>
          <a:off x="895428"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135258</xdr:rowOff>
    </xdr:from>
    <xdr:to>
      <xdr:col>24</xdr:col>
      <xdr:colOff>63500</xdr:colOff>
      <xdr:row>57</xdr:row>
      <xdr:rowOff>123959</xdr:rowOff>
    </xdr:to>
    <xdr:cxnSp macro="">
      <xdr:nvCxnSpPr>
        <xdr:cNvPr id="123" name="直線コネクタ 122"/>
        <xdr:cNvCxnSpPr/>
      </xdr:nvCxnSpPr>
      <xdr:spPr>
        <a:xfrm>
          <a:off x="3797300" y="9736458"/>
          <a:ext cx="838200" cy="16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135258</xdr:rowOff>
    </xdr:from>
    <xdr:to>
      <xdr:col>19</xdr:col>
      <xdr:colOff>177800</xdr:colOff>
      <xdr:row>56</xdr:row>
      <xdr:rowOff>167981</xdr:rowOff>
    </xdr:to>
    <xdr:cxnSp macro="">
      <xdr:nvCxnSpPr>
        <xdr:cNvPr id="126" name="直線コネクタ 125"/>
        <xdr:cNvCxnSpPr/>
      </xdr:nvCxnSpPr>
      <xdr:spPr>
        <a:xfrm flipV="1">
          <a:off x="2908300" y="9736458"/>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139308</xdr:rowOff>
    </xdr:from>
    <xdr:to>
      <xdr:col>15</xdr:col>
      <xdr:colOff>50800</xdr:colOff>
      <xdr:row>56</xdr:row>
      <xdr:rowOff>167981</xdr:rowOff>
    </xdr:to>
    <xdr:cxnSp macro="">
      <xdr:nvCxnSpPr>
        <xdr:cNvPr id="129" name="直線コネクタ 128"/>
        <xdr:cNvCxnSpPr/>
      </xdr:nvCxnSpPr>
      <xdr:spPr>
        <a:xfrm>
          <a:off x="2019300" y="9569058"/>
          <a:ext cx="889000" cy="2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139308</xdr:rowOff>
    </xdr:from>
    <xdr:to>
      <xdr:col>10</xdr:col>
      <xdr:colOff>114300</xdr:colOff>
      <xdr:row>55</xdr:row>
      <xdr:rowOff>143587</xdr:rowOff>
    </xdr:to>
    <xdr:cxnSp macro="">
      <xdr:nvCxnSpPr>
        <xdr:cNvPr id="132" name="直線コネクタ 131"/>
        <xdr:cNvCxnSpPr/>
      </xdr:nvCxnSpPr>
      <xdr:spPr>
        <a:xfrm flipV="1">
          <a:off x="1130300" y="9569058"/>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73159</xdr:rowOff>
    </xdr:from>
    <xdr:to>
      <xdr:col>24</xdr:col>
      <xdr:colOff>114300</xdr:colOff>
      <xdr:row>58</xdr:row>
      <xdr:rowOff>3309</xdr:rowOff>
    </xdr:to>
    <xdr:sp macro="" textlink="">
      <xdr:nvSpPr>
        <xdr:cNvPr id="142" name="楕円 141"/>
        <xdr:cNvSpPr/>
      </xdr:nvSpPr>
      <xdr:spPr>
        <a:xfrm>
          <a:off x="4584700" y="98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51586</xdr:rowOff>
    </xdr:from>
    <xdr:ext cx="534377" cy="259045"/>
    <xdr:sp macro="" textlink="">
      <xdr:nvSpPr>
        <xdr:cNvPr id="143" name="総務費該当値テキスト"/>
        <xdr:cNvSpPr txBox="1"/>
      </xdr:nvSpPr>
      <xdr:spPr>
        <a:xfrm>
          <a:off x="4686300" y="98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84458</xdr:rowOff>
    </xdr:from>
    <xdr:to>
      <xdr:col>20</xdr:col>
      <xdr:colOff>38100</xdr:colOff>
      <xdr:row>57</xdr:row>
      <xdr:rowOff>14608</xdr:rowOff>
    </xdr:to>
    <xdr:sp macro="" textlink="">
      <xdr:nvSpPr>
        <xdr:cNvPr id="144" name="楕円 143"/>
        <xdr:cNvSpPr/>
      </xdr:nvSpPr>
      <xdr:spPr>
        <a:xfrm>
          <a:off x="3746500" y="96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5735</xdr:rowOff>
    </xdr:from>
    <xdr:ext cx="534377" cy="259045"/>
    <xdr:sp macro="" textlink="">
      <xdr:nvSpPr>
        <xdr:cNvPr id="145" name="テキスト ボックス 144"/>
        <xdr:cNvSpPr txBox="1"/>
      </xdr:nvSpPr>
      <xdr:spPr>
        <a:xfrm>
          <a:off x="3530111" y="97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117181</xdr:rowOff>
    </xdr:from>
    <xdr:to>
      <xdr:col>15</xdr:col>
      <xdr:colOff>101600</xdr:colOff>
      <xdr:row>57</xdr:row>
      <xdr:rowOff>47331</xdr:rowOff>
    </xdr:to>
    <xdr:sp macro="" textlink="">
      <xdr:nvSpPr>
        <xdr:cNvPr id="146" name="楕円 145"/>
        <xdr:cNvSpPr/>
      </xdr:nvSpPr>
      <xdr:spPr>
        <a:xfrm>
          <a:off x="2857500" y="97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38458</xdr:rowOff>
    </xdr:from>
    <xdr:ext cx="534377" cy="259045"/>
    <xdr:sp macro="" textlink="">
      <xdr:nvSpPr>
        <xdr:cNvPr id="147" name="テキスト ボックス 146"/>
        <xdr:cNvSpPr txBox="1"/>
      </xdr:nvSpPr>
      <xdr:spPr>
        <a:xfrm>
          <a:off x="2641111" y="98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88508</xdr:rowOff>
    </xdr:from>
    <xdr:to>
      <xdr:col>10</xdr:col>
      <xdr:colOff>165100</xdr:colOff>
      <xdr:row>56</xdr:row>
      <xdr:rowOff>18658</xdr:rowOff>
    </xdr:to>
    <xdr:sp macro="" textlink="">
      <xdr:nvSpPr>
        <xdr:cNvPr id="148" name="楕円 147"/>
        <xdr:cNvSpPr/>
      </xdr:nvSpPr>
      <xdr:spPr>
        <a:xfrm>
          <a:off x="1968500" y="95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35185</xdr:rowOff>
    </xdr:from>
    <xdr:ext cx="534377" cy="259045"/>
    <xdr:sp macro="" textlink="">
      <xdr:nvSpPr>
        <xdr:cNvPr id="149" name="テキスト ボックス 148"/>
        <xdr:cNvSpPr txBox="1"/>
      </xdr:nvSpPr>
      <xdr:spPr>
        <a:xfrm>
          <a:off x="1752111" y="92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92787</xdr:rowOff>
    </xdr:from>
    <xdr:to>
      <xdr:col>6</xdr:col>
      <xdr:colOff>38100</xdr:colOff>
      <xdr:row>56</xdr:row>
      <xdr:rowOff>22937</xdr:rowOff>
    </xdr:to>
    <xdr:sp macro="" textlink="">
      <xdr:nvSpPr>
        <xdr:cNvPr id="150" name="楕円 149"/>
        <xdr:cNvSpPr/>
      </xdr:nvSpPr>
      <xdr:spPr>
        <a:xfrm>
          <a:off x="1079500" y="95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39464</xdr:rowOff>
    </xdr:from>
    <xdr:ext cx="534377" cy="259045"/>
    <xdr:sp macro="" textlink="">
      <xdr:nvSpPr>
        <xdr:cNvPr id="151" name="テキスト ボックス 150"/>
        <xdr:cNvSpPr txBox="1"/>
      </xdr:nvSpPr>
      <xdr:spPr>
        <a:xfrm>
          <a:off x="863111" y="9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126695</xdr:rowOff>
    </xdr:from>
    <xdr:to>
      <xdr:col>24</xdr:col>
      <xdr:colOff>63500</xdr:colOff>
      <xdr:row>76</xdr:row>
      <xdr:rowOff>149873</xdr:rowOff>
    </xdr:to>
    <xdr:cxnSp macro="">
      <xdr:nvCxnSpPr>
        <xdr:cNvPr id="181" name="直線コネクタ 180"/>
        <xdr:cNvCxnSpPr/>
      </xdr:nvCxnSpPr>
      <xdr:spPr>
        <a:xfrm flipV="1">
          <a:off x="3797300" y="13156895"/>
          <a:ext cx="8382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149873</xdr:rowOff>
    </xdr:from>
    <xdr:to>
      <xdr:col>19</xdr:col>
      <xdr:colOff>177800</xdr:colOff>
      <xdr:row>77</xdr:row>
      <xdr:rowOff>41720</xdr:rowOff>
    </xdr:to>
    <xdr:cxnSp macro="">
      <xdr:nvCxnSpPr>
        <xdr:cNvPr id="184" name="直線コネクタ 183"/>
        <xdr:cNvCxnSpPr/>
      </xdr:nvCxnSpPr>
      <xdr:spPr>
        <a:xfrm flipV="1">
          <a:off x="2908300" y="13180073"/>
          <a:ext cx="8890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41720</xdr:rowOff>
    </xdr:from>
    <xdr:to>
      <xdr:col>15</xdr:col>
      <xdr:colOff>50800</xdr:colOff>
      <xdr:row>77</xdr:row>
      <xdr:rowOff>73050</xdr:rowOff>
    </xdr:to>
    <xdr:cxnSp macro="">
      <xdr:nvCxnSpPr>
        <xdr:cNvPr id="187" name="直線コネクタ 186"/>
        <xdr:cNvCxnSpPr/>
      </xdr:nvCxnSpPr>
      <xdr:spPr>
        <a:xfrm flipV="1">
          <a:off x="2019300" y="13243370"/>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73050</xdr:rowOff>
    </xdr:from>
    <xdr:to>
      <xdr:col>10</xdr:col>
      <xdr:colOff>114300</xdr:colOff>
      <xdr:row>77</xdr:row>
      <xdr:rowOff>136398</xdr:rowOff>
    </xdr:to>
    <xdr:cxnSp macro="">
      <xdr:nvCxnSpPr>
        <xdr:cNvPr id="190" name="直線コネクタ 189"/>
        <xdr:cNvCxnSpPr/>
      </xdr:nvCxnSpPr>
      <xdr:spPr>
        <a:xfrm flipV="1">
          <a:off x="1130300" y="13274700"/>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75895</xdr:rowOff>
    </xdr:from>
    <xdr:to>
      <xdr:col>24</xdr:col>
      <xdr:colOff>114300</xdr:colOff>
      <xdr:row>77</xdr:row>
      <xdr:rowOff>6045</xdr:rowOff>
    </xdr:to>
    <xdr:sp macro="" textlink="">
      <xdr:nvSpPr>
        <xdr:cNvPr id="200" name="楕円 199"/>
        <xdr:cNvSpPr/>
      </xdr:nvSpPr>
      <xdr:spPr>
        <a:xfrm>
          <a:off x="4584700" y="131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54322</xdr:rowOff>
    </xdr:from>
    <xdr:ext cx="599010" cy="259045"/>
    <xdr:sp macro="" textlink="">
      <xdr:nvSpPr>
        <xdr:cNvPr id="201" name="民生費該当値テキスト"/>
        <xdr:cNvSpPr txBox="1"/>
      </xdr:nvSpPr>
      <xdr:spPr>
        <a:xfrm>
          <a:off x="4686300" y="130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99073</xdr:rowOff>
    </xdr:from>
    <xdr:to>
      <xdr:col>20</xdr:col>
      <xdr:colOff>38100</xdr:colOff>
      <xdr:row>77</xdr:row>
      <xdr:rowOff>29223</xdr:rowOff>
    </xdr:to>
    <xdr:sp macro="" textlink="">
      <xdr:nvSpPr>
        <xdr:cNvPr id="202" name="楕円 201"/>
        <xdr:cNvSpPr/>
      </xdr:nvSpPr>
      <xdr:spPr>
        <a:xfrm>
          <a:off x="3746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20350</xdr:rowOff>
    </xdr:from>
    <xdr:ext cx="599010" cy="259045"/>
    <xdr:sp macro="" textlink="">
      <xdr:nvSpPr>
        <xdr:cNvPr id="203" name="テキスト ボックス 202"/>
        <xdr:cNvSpPr txBox="1"/>
      </xdr:nvSpPr>
      <xdr:spPr>
        <a:xfrm>
          <a:off x="3497795" y="1322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162370</xdr:rowOff>
    </xdr:from>
    <xdr:to>
      <xdr:col>15</xdr:col>
      <xdr:colOff>101600</xdr:colOff>
      <xdr:row>77</xdr:row>
      <xdr:rowOff>92520</xdr:rowOff>
    </xdr:to>
    <xdr:sp macro="" textlink="">
      <xdr:nvSpPr>
        <xdr:cNvPr id="204" name="楕円 203"/>
        <xdr:cNvSpPr/>
      </xdr:nvSpPr>
      <xdr:spPr>
        <a:xfrm>
          <a:off x="2857500" y="131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83647</xdr:rowOff>
    </xdr:from>
    <xdr:ext cx="599010" cy="259045"/>
    <xdr:sp macro="" textlink="">
      <xdr:nvSpPr>
        <xdr:cNvPr id="205" name="テキスト ボックス 204"/>
        <xdr:cNvSpPr txBox="1"/>
      </xdr:nvSpPr>
      <xdr:spPr>
        <a:xfrm>
          <a:off x="2608795" y="132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22250</xdr:rowOff>
    </xdr:from>
    <xdr:to>
      <xdr:col>10</xdr:col>
      <xdr:colOff>165100</xdr:colOff>
      <xdr:row>77</xdr:row>
      <xdr:rowOff>123850</xdr:rowOff>
    </xdr:to>
    <xdr:sp macro="" textlink="">
      <xdr:nvSpPr>
        <xdr:cNvPr id="206" name="楕円 205"/>
        <xdr:cNvSpPr/>
      </xdr:nvSpPr>
      <xdr:spPr>
        <a:xfrm>
          <a:off x="1968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114977</xdr:rowOff>
    </xdr:from>
    <xdr:ext cx="599010" cy="259045"/>
    <xdr:sp macro="" textlink="">
      <xdr:nvSpPr>
        <xdr:cNvPr id="207" name="テキスト ボックス 206"/>
        <xdr:cNvSpPr txBox="1"/>
      </xdr:nvSpPr>
      <xdr:spPr>
        <a:xfrm>
          <a:off x="1719795" y="13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85598</xdr:rowOff>
    </xdr:from>
    <xdr:to>
      <xdr:col>6</xdr:col>
      <xdr:colOff>38100</xdr:colOff>
      <xdr:row>78</xdr:row>
      <xdr:rowOff>15748</xdr:rowOff>
    </xdr:to>
    <xdr:sp macro="" textlink="">
      <xdr:nvSpPr>
        <xdr:cNvPr id="208" name="楕円 207"/>
        <xdr:cNvSpPr/>
      </xdr:nvSpPr>
      <xdr:spPr>
        <a:xfrm>
          <a:off x="1079500" y="132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6875</xdr:rowOff>
    </xdr:from>
    <xdr:ext cx="599010" cy="259045"/>
    <xdr:sp macro="" textlink="">
      <xdr:nvSpPr>
        <xdr:cNvPr id="209" name="テキスト ボックス 208"/>
        <xdr:cNvSpPr txBox="1"/>
      </xdr:nvSpPr>
      <xdr:spPr>
        <a:xfrm>
          <a:off x="830795" y="1337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136271</xdr:rowOff>
    </xdr:from>
    <xdr:to>
      <xdr:col>24</xdr:col>
      <xdr:colOff>63500</xdr:colOff>
      <xdr:row>97</xdr:row>
      <xdr:rowOff>148548</xdr:rowOff>
    </xdr:to>
    <xdr:cxnSp macro="">
      <xdr:nvCxnSpPr>
        <xdr:cNvPr id="237" name="直線コネクタ 236"/>
        <xdr:cNvCxnSpPr/>
      </xdr:nvCxnSpPr>
      <xdr:spPr>
        <a:xfrm>
          <a:off x="3797300" y="16766921"/>
          <a:ext cx="8382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136271</xdr:rowOff>
    </xdr:from>
    <xdr:to>
      <xdr:col>19</xdr:col>
      <xdr:colOff>177800</xdr:colOff>
      <xdr:row>97</xdr:row>
      <xdr:rowOff>140272</xdr:rowOff>
    </xdr:to>
    <xdr:cxnSp macro="">
      <xdr:nvCxnSpPr>
        <xdr:cNvPr id="240" name="直線コネクタ 239"/>
        <xdr:cNvCxnSpPr/>
      </xdr:nvCxnSpPr>
      <xdr:spPr>
        <a:xfrm flipV="1">
          <a:off x="2908300" y="1676692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140272</xdr:rowOff>
    </xdr:from>
    <xdr:to>
      <xdr:col>15</xdr:col>
      <xdr:colOff>50800</xdr:colOff>
      <xdr:row>97</xdr:row>
      <xdr:rowOff>144523</xdr:rowOff>
    </xdr:to>
    <xdr:cxnSp macro="">
      <xdr:nvCxnSpPr>
        <xdr:cNvPr id="243" name="直線コネクタ 242"/>
        <xdr:cNvCxnSpPr/>
      </xdr:nvCxnSpPr>
      <xdr:spPr>
        <a:xfrm flipV="1">
          <a:off x="2019300" y="16770922"/>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140889</xdr:rowOff>
    </xdr:from>
    <xdr:to>
      <xdr:col>10</xdr:col>
      <xdr:colOff>114300</xdr:colOff>
      <xdr:row>97</xdr:row>
      <xdr:rowOff>144523</xdr:rowOff>
    </xdr:to>
    <xdr:cxnSp macro="">
      <xdr:nvCxnSpPr>
        <xdr:cNvPr id="246" name="直線コネクタ 245"/>
        <xdr:cNvCxnSpPr/>
      </xdr:nvCxnSpPr>
      <xdr:spPr>
        <a:xfrm>
          <a:off x="1130300" y="16771539"/>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97748</xdr:rowOff>
    </xdr:from>
    <xdr:to>
      <xdr:col>24</xdr:col>
      <xdr:colOff>114300</xdr:colOff>
      <xdr:row>98</xdr:row>
      <xdr:rowOff>27898</xdr:rowOff>
    </xdr:to>
    <xdr:sp macro="" textlink="">
      <xdr:nvSpPr>
        <xdr:cNvPr id="256" name="楕円 255"/>
        <xdr:cNvSpPr/>
      </xdr:nvSpPr>
      <xdr:spPr>
        <a:xfrm>
          <a:off x="4584700" y="16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12675</xdr:rowOff>
    </xdr:from>
    <xdr:ext cx="534377" cy="259045"/>
    <xdr:sp macro="" textlink="">
      <xdr:nvSpPr>
        <xdr:cNvPr id="257" name="衛生費該当値テキスト"/>
        <xdr:cNvSpPr txBox="1"/>
      </xdr:nvSpPr>
      <xdr:spPr>
        <a:xfrm>
          <a:off x="4686300" y="166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85471</xdr:rowOff>
    </xdr:from>
    <xdr:to>
      <xdr:col>20</xdr:col>
      <xdr:colOff>38100</xdr:colOff>
      <xdr:row>98</xdr:row>
      <xdr:rowOff>15621</xdr:rowOff>
    </xdr:to>
    <xdr:sp macro="" textlink="">
      <xdr:nvSpPr>
        <xdr:cNvPr id="258" name="楕円 257"/>
        <xdr:cNvSpPr/>
      </xdr:nvSpPr>
      <xdr:spPr>
        <a:xfrm>
          <a:off x="3746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6748</xdr:rowOff>
    </xdr:from>
    <xdr:ext cx="534377" cy="259045"/>
    <xdr:sp macro="" textlink="">
      <xdr:nvSpPr>
        <xdr:cNvPr id="259" name="テキスト ボックス 258"/>
        <xdr:cNvSpPr txBox="1"/>
      </xdr:nvSpPr>
      <xdr:spPr>
        <a:xfrm>
          <a:off x="3530111" y="168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89472</xdr:rowOff>
    </xdr:from>
    <xdr:to>
      <xdr:col>15</xdr:col>
      <xdr:colOff>101600</xdr:colOff>
      <xdr:row>98</xdr:row>
      <xdr:rowOff>19622</xdr:rowOff>
    </xdr:to>
    <xdr:sp macro="" textlink="">
      <xdr:nvSpPr>
        <xdr:cNvPr id="260" name="楕円 259"/>
        <xdr:cNvSpPr/>
      </xdr:nvSpPr>
      <xdr:spPr>
        <a:xfrm>
          <a:off x="2857500" y="1672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10749</xdr:rowOff>
    </xdr:from>
    <xdr:ext cx="534377" cy="259045"/>
    <xdr:sp macro="" textlink="">
      <xdr:nvSpPr>
        <xdr:cNvPr id="261" name="テキスト ボックス 260"/>
        <xdr:cNvSpPr txBox="1"/>
      </xdr:nvSpPr>
      <xdr:spPr>
        <a:xfrm>
          <a:off x="2641111" y="168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93723</xdr:rowOff>
    </xdr:from>
    <xdr:to>
      <xdr:col>10</xdr:col>
      <xdr:colOff>165100</xdr:colOff>
      <xdr:row>98</xdr:row>
      <xdr:rowOff>23873</xdr:rowOff>
    </xdr:to>
    <xdr:sp macro="" textlink="">
      <xdr:nvSpPr>
        <xdr:cNvPr id="262" name="楕円 261"/>
        <xdr:cNvSpPr/>
      </xdr:nvSpPr>
      <xdr:spPr>
        <a:xfrm>
          <a:off x="1968500" y="167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15000</xdr:rowOff>
    </xdr:from>
    <xdr:ext cx="534377" cy="259045"/>
    <xdr:sp macro="" textlink="">
      <xdr:nvSpPr>
        <xdr:cNvPr id="263" name="テキスト ボックス 262"/>
        <xdr:cNvSpPr txBox="1"/>
      </xdr:nvSpPr>
      <xdr:spPr>
        <a:xfrm>
          <a:off x="1752111" y="168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90089</xdr:rowOff>
    </xdr:from>
    <xdr:to>
      <xdr:col>6</xdr:col>
      <xdr:colOff>38100</xdr:colOff>
      <xdr:row>98</xdr:row>
      <xdr:rowOff>20239</xdr:rowOff>
    </xdr:to>
    <xdr:sp macro="" textlink="">
      <xdr:nvSpPr>
        <xdr:cNvPr id="264" name="楕円 263"/>
        <xdr:cNvSpPr/>
      </xdr:nvSpPr>
      <xdr:spPr>
        <a:xfrm>
          <a:off x="1079500" y="167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11366</xdr:rowOff>
    </xdr:from>
    <xdr:ext cx="534377" cy="259045"/>
    <xdr:sp macro="" textlink="">
      <xdr:nvSpPr>
        <xdr:cNvPr id="265" name="テキスト ボックス 264"/>
        <xdr:cNvSpPr txBox="1"/>
      </xdr:nvSpPr>
      <xdr:spPr>
        <a:xfrm>
          <a:off x="863111" y="168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138786</xdr:rowOff>
    </xdr:from>
    <xdr:to>
      <xdr:col>55</xdr:col>
      <xdr:colOff>0</xdr:colOff>
      <xdr:row>34</xdr:row>
      <xdr:rowOff>164846</xdr:rowOff>
    </xdr:to>
    <xdr:cxnSp macro="">
      <xdr:nvCxnSpPr>
        <xdr:cNvPr id="292" name="直線コネクタ 291"/>
        <xdr:cNvCxnSpPr/>
      </xdr:nvCxnSpPr>
      <xdr:spPr>
        <a:xfrm>
          <a:off x="9639300" y="596808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138786</xdr:rowOff>
    </xdr:from>
    <xdr:to>
      <xdr:col>50</xdr:col>
      <xdr:colOff>114300</xdr:colOff>
      <xdr:row>34</xdr:row>
      <xdr:rowOff>141986</xdr:rowOff>
    </xdr:to>
    <xdr:cxnSp macro="">
      <xdr:nvCxnSpPr>
        <xdr:cNvPr id="295" name="直線コネクタ 294"/>
        <xdr:cNvCxnSpPr/>
      </xdr:nvCxnSpPr>
      <xdr:spPr>
        <a:xfrm flipV="1">
          <a:off x="8750300" y="596808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61062</xdr:rowOff>
    </xdr:from>
    <xdr:to>
      <xdr:col>45</xdr:col>
      <xdr:colOff>177800</xdr:colOff>
      <xdr:row>34</xdr:row>
      <xdr:rowOff>141986</xdr:rowOff>
    </xdr:to>
    <xdr:cxnSp macro="">
      <xdr:nvCxnSpPr>
        <xdr:cNvPr id="298" name="直線コネクタ 297"/>
        <xdr:cNvCxnSpPr/>
      </xdr:nvCxnSpPr>
      <xdr:spPr>
        <a:xfrm>
          <a:off x="7861300" y="5890362"/>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61062</xdr:rowOff>
    </xdr:from>
    <xdr:to>
      <xdr:col>41</xdr:col>
      <xdr:colOff>50800</xdr:colOff>
      <xdr:row>34</xdr:row>
      <xdr:rowOff>64719</xdr:rowOff>
    </xdr:to>
    <xdr:cxnSp macro="">
      <xdr:nvCxnSpPr>
        <xdr:cNvPr id="301" name="直線コネクタ 300"/>
        <xdr:cNvCxnSpPr/>
      </xdr:nvCxnSpPr>
      <xdr:spPr>
        <a:xfrm flipV="1">
          <a:off x="6972300" y="589036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114046</xdr:rowOff>
    </xdr:from>
    <xdr:to>
      <xdr:col>55</xdr:col>
      <xdr:colOff>50800</xdr:colOff>
      <xdr:row>35</xdr:row>
      <xdr:rowOff>44196</xdr:rowOff>
    </xdr:to>
    <xdr:sp macro="" textlink="">
      <xdr:nvSpPr>
        <xdr:cNvPr id="311" name="楕円 310"/>
        <xdr:cNvSpPr/>
      </xdr:nvSpPr>
      <xdr:spPr>
        <a:xfrm>
          <a:off x="104267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136923</xdr:rowOff>
    </xdr:from>
    <xdr:ext cx="469744" cy="259045"/>
    <xdr:sp macro="" textlink="">
      <xdr:nvSpPr>
        <xdr:cNvPr id="312" name="労働費該当値テキスト"/>
        <xdr:cNvSpPr txBox="1"/>
      </xdr:nvSpPr>
      <xdr:spPr>
        <a:xfrm>
          <a:off x="10528300"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87986</xdr:rowOff>
    </xdr:from>
    <xdr:to>
      <xdr:col>50</xdr:col>
      <xdr:colOff>165100</xdr:colOff>
      <xdr:row>35</xdr:row>
      <xdr:rowOff>18136</xdr:rowOff>
    </xdr:to>
    <xdr:sp macro="" textlink="">
      <xdr:nvSpPr>
        <xdr:cNvPr id="313" name="楕円 312"/>
        <xdr:cNvSpPr/>
      </xdr:nvSpPr>
      <xdr:spPr>
        <a:xfrm>
          <a:off x="9588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34663</xdr:rowOff>
    </xdr:from>
    <xdr:ext cx="469744" cy="259045"/>
    <xdr:sp macro="" textlink="">
      <xdr:nvSpPr>
        <xdr:cNvPr id="314" name="テキスト ボックス 313"/>
        <xdr:cNvSpPr txBox="1"/>
      </xdr:nvSpPr>
      <xdr:spPr>
        <a:xfrm>
          <a:off x="9404428" y="56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91186</xdr:rowOff>
    </xdr:from>
    <xdr:to>
      <xdr:col>46</xdr:col>
      <xdr:colOff>38100</xdr:colOff>
      <xdr:row>35</xdr:row>
      <xdr:rowOff>21336</xdr:rowOff>
    </xdr:to>
    <xdr:sp macro="" textlink="">
      <xdr:nvSpPr>
        <xdr:cNvPr id="315" name="楕円 314"/>
        <xdr:cNvSpPr/>
      </xdr:nvSpPr>
      <xdr:spPr>
        <a:xfrm>
          <a:off x="8699500" y="59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37863</xdr:rowOff>
    </xdr:from>
    <xdr:ext cx="469744" cy="259045"/>
    <xdr:sp macro="" textlink="">
      <xdr:nvSpPr>
        <xdr:cNvPr id="316" name="テキスト ボックス 315"/>
        <xdr:cNvSpPr txBox="1"/>
      </xdr:nvSpPr>
      <xdr:spPr>
        <a:xfrm>
          <a:off x="8515428"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10262</xdr:rowOff>
    </xdr:from>
    <xdr:to>
      <xdr:col>41</xdr:col>
      <xdr:colOff>101600</xdr:colOff>
      <xdr:row>34</xdr:row>
      <xdr:rowOff>111862</xdr:rowOff>
    </xdr:to>
    <xdr:sp macro="" textlink="">
      <xdr:nvSpPr>
        <xdr:cNvPr id="317" name="楕円 316"/>
        <xdr:cNvSpPr/>
      </xdr:nvSpPr>
      <xdr:spPr>
        <a:xfrm>
          <a:off x="7810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128389</xdr:rowOff>
    </xdr:from>
    <xdr:ext cx="469744" cy="259045"/>
    <xdr:sp macro="" textlink="">
      <xdr:nvSpPr>
        <xdr:cNvPr id="318" name="テキスト ボックス 317"/>
        <xdr:cNvSpPr txBox="1"/>
      </xdr:nvSpPr>
      <xdr:spPr>
        <a:xfrm>
          <a:off x="7626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xdr:rowOff>
    </xdr:from>
    <xdr:to>
      <xdr:col>36</xdr:col>
      <xdr:colOff>165100</xdr:colOff>
      <xdr:row>34</xdr:row>
      <xdr:rowOff>115519</xdr:rowOff>
    </xdr:to>
    <xdr:sp macro="" textlink="">
      <xdr:nvSpPr>
        <xdr:cNvPr id="319" name="楕円 318"/>
        <xdr:cNvSpPr/>
      </xdr:nvSpPr>
      <xdr:spPr>
        <a:xfrm>
          <a:off x="6921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132046</xdr:rowOff>
    </xdr:from>
    <xdr:ext cx="469744" cy="259045"/>
    <xdr:sp macro="" textlink="">
      <xdr:nvSpPr>
        <xdr:cNvPr id="320" name="テキスト ボックス 319"/>
        <xdr:cNvSpPr txBox="1"/>
      </xdr:nvSpPr>
      <xdr:spPr>
        <a:xfrm>
          <a:off x="6737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38202</xdr:rowOff>
    </xdr:from>
    <xdr:to>
      <xdr:col>55</xdr:col>
      <xdr:colOff>0</xdr:colOff>
      <xdr:row>56</xdr:row>
      <xdr:rowOff>98552</xdr:rowOff>
    </xdr:to>
    <xdr:cxnSp macro="">
      <xdr:nvCxnSpPr>
        <xdr:cNvPr id="347" name="直線コネクタ 346"/>
        <xdr:cNvCxnSpPr/>
      </xdr:nvCxnSpPr>
      <xdr:spPr>
        <a:xfrm flipV="1">
          <a:off x="9639300" y="9639402"/>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82093</xdr:rowOff>
    </xdr:from>
    <xdr:to>
      <xdr:col>50</xdr:col>
      <xdr:colOff>114300</xdr:colOff>
      <xdr:row>56</xdr:row>
      <xdr:rowOff>98552</xdr:rowOff>
    </xdr:to>
    <xdr:cxnSp macro="">
      <xdr:nvCxnSpPr>
        <xdr:cNvPr id="350" name="直線コネクタ 349"/>
        <xdr:cNvCxnSpPr/>
      </xdr:nvCxnSpPr>
      <xdr:spPr>
        <a:xfrm>
          <a:off x="8750300" y="968329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81087</xdr:rowOff>
    </xdr:from>
    <xdr:to>
      <xdr:col>45</xdr:col>
      <xdr:colOff>177800</xdr:colOff>
      <xdr:row>56</xdr:row>
      <xdr:rowOff>82093</xdr:rowOff>
    </xdr:to>
    <xdr:cxnSp macro="">
      <xdr:nvCxnSpPr>
        <xdr:cNvPr id="353" name="直線コネクタ 352"/>
        <xdr:cNvCxnSpPr/>
      </xdr:nvCxnSpPr>
      <xdr:spPr>
        <a:xfrm>
          <a:off x="7861300" y="968228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81087</xdr:rowOff>
    </xdr:from>
    <xdr:to>
      <xdr:col>41</xdr:col>
      <xdr:colOff>50800</xdr:colOff>
      <xdr:row>56</xdr:row>
      <xdr:rowOff>87122</xdr:rowOff>
    </xdr:to>
    <xdr:cxnSp macro="">
      <xdr:nvCxnSpPr>
        <xdr:cNvPr id="356" name="直線コネクタ 355"/>
        <xdr:cNvCxnSpPr/>
      </xdr:nvCxnSpPr>
      <xdr:spPr>
        <a:xfrm flipV="1">
          <a:off x="6972300" y="968228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158852</xdr:rowOff>
    </xdr:from>
    <xdr:to>
      <xdr:col>55</xdr:col>
      <xdr:colOff>50800</xdr:colOff>
      <xdr:row>56</xdr:row>
      <xdr:rowOff>89002</xdr:rowOff>
    </xdr:to>
    <xdr:sp macro="" textlink="">
      <xdr:nvSpPr>
        <xdr:cNvPr id="366" name="楕円 365"/>
        <xdr:cNvSpPr/>
      </xdr:nvSpPr>
      <xdr:spPr>
        <a:xfrm>
          <a:off x="104267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10279</xdr:rowOff>
    </xdr:from>
    <xdr:ext cx="469744" cy="259045"/>
    <xdr:sp macro="" textlink="">
      <xdr:nvSpPr>
        <xdr:cNvPr id="367" name="農林水産業費該当値テキスト"/>
        <xdr:cNvSpPr txBox="1"/>
      </xdr:nvSpPr>
      <xdr:spPr>
        <a:xfrm>
          <a:off x="10528300" y="944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47752</xdr:rowOff>
    </xdr:from>
    <xdr:to>
      <xdr:col>50</xdr:col>
      <xdr:colOff>165100</xdr:colOff>
      <xdr:row>56</xdr:row>
      <xdr:rowOff>149352</xdr:rowOff>
    </xdr:to>
    <xdr:sp macro="" textlink="">
      <xdr:nvSpPr>
        <xdr:cNvPr id="368" name="楕円 367"/>
        <xdr:cNvSpPr/>
      </xdr:nvSpPr>
      <xdr:spPr>
        <a:xfrm>
          <a:off x="9588500" y="96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140479</xdr:rowOff>
    </xdr:from>
    <xdr:ext cx="469744" cy="259045"/>
    <xdr:sp macro="" textlink="">
      <xdr:nvSpPr>
        <xdr:cNvPr id="369" name="テキスト ボックス 368"/>
        <xdr:cNvSpPr txBox="1"/>
      </xdr:nvSpPr>
      <xdr:spPr>
        <a:xfrm>
          <a:off x="9404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31293</xdr:rowOff>
    </xdr:from>
    <xdr:to>
      <xdr:col>46</xdr:col>
      <xdr:colOff>38100</xdr:colOff>
      <xdr:row>56</xdr:row>
      <xdr:rowOff>132893</xdr:rowOff>
    </xdr:to>
    <xdr:sp macro="" textlink="">
      <xdr:nvSpPr>
        <xdr:cNvPr id="370" name="楕円 369"/>
        <xdr:cNvSpPr/>
      </xdr:nvSpPr>
      <xdr:spPr>
        <a:xfrm>
          <a:off x="8699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124020</xdr:rowOff>
    </xdr:from>
    <xdr:ext cx="469744" cy="259045"/>
    <xdr:sp macro="" textlink="">
      <xdr:nvSpPr>
        <xdr:cNvPr id="371" name="テキスト ボックス 370"/>
        <xdr:cNvSpPr txBox="1"/>
      </xdr:nvSpPr>
      <xdr:spPr>
        <a:xfrm>
          <a:off x="8515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30287</xdr:rowOff>
    </xdr:from>
    <xdr:to>
      <xdr:col>41</xdr:col>
      <xdr:colOff>101600</xdr:colOff>
      <xdr:row>56</xdr:row>
      <xdr:rowOff>131887</xdr:rowOff>
    </xdr:to>
    <xdr:sp macro="" textlink="">
      <xdr:nvSpPr>
        <xdr:cNvPr id="372" name="楕円 371"/>
        <xdr:cNvSpPr/>
      </xdr:nvSpPr>
      <xdr:spPr>
        <a:xfrm>
          <a:off x="78105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123014</xdr:rowOff>
    </xdr:from>
    <xdr:ext cx="469744" cy="259045"/>
    <xdr:sp macro="" textlink="">
      <xdr:nvSpPr>
        <xdr:cNvPr id="373" name="テキスト ボックス 372"/>
        <xdr:cNvSpPr txBox="1"/>
      </xdr:nvSpPr>
      <xdr:spPr>
        <a:xfrm>
          <a:off x="7626428" y="97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36322</xdr:rowOff>
    </xdr:from>
    <xdr:to>
      <xdr:col>36</xdr:col>
      <xdr:colOff>165100</xdr:colOff>
      <xdr:row>56</xdr:row>
      <xdr:rowOff>137922</xdr:rowOff>
    </xdr:to>
    <xdr:sp macro="" textlink="">
      <xdr:nvSpPr>
        <xdr:cNvPr id="374" name="楕円 373"/>
        <xdr:cNvSpPr/>
      </xdr:nvSpPr>
      <xdr:spPr>
        <a:xfrm>
          <a:off x="69215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129049</xdr:rowOff>
    </xdr:from>
    <xdr:ext cx="469744" cy="259045"/>
    <xdr:sp macro="" textlink="">
      <xdr:nvSpPr>
        <xdr:cNvPr id="375" name="テキスト ボックス 374"/>
        <xdr:cNvSpPr txBox="1"/>
      </xdr:nvSpPr>
      <xdr:spPr>
        <a:xfrm>
          <a:off x="6737428" y="973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24160</xdr:rowOff>
    </xdr:from>
    <xdr:to>
      <xdr:col>55</xdr:col>
      <xdr:colOff>0</xdr:colOff>
      <xdr:row>78</xdr:row>
      <xdr:rowOff>139863</xdr:rowOff>
    </xdr:to>
    <xdr:cxnSp macro="">
      <xdr:nvCxnSpPr>
        <xdr:cNvPr id="406" name="直線コネクタ 405"/>
        <xdr:cNvCxnSpPr/>
      </xdr:nvCxnSpPr>
      <xdr:spPr>
        <a:xfrm>
          <a:off x="9639300" y="13397260"/>
          <a:ext cx="838200" cy="1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70727</xdr:rowOff>
    </xdr:from>
    <xdr:to>
      <xdr:col>50</xdr:col>
      <xdr:colOff>114300</xdr:colOff>
      <xdr:row>78</xdr:row>
      <xdr:rowOff>24160</xdr:rowOff>
    </xdr:to>
    <xdr:cxnSp macro="">
      <xdr:nvCxnSpPr>
        <xdr:cNvPr id="409" name="直線コネクタ 408"/>
        <xdr:cNvCxnSpPr/>
      </xdr:nvCxnSpPr>
      <xdr:spPr>
        <a:xfrm>
          <a:off x="8750300" y="13272377"/>
          <a:ext cx="8890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131046</xdr:rowOff>
    </xdr:from>
    <xdr:to>
      <xdr:col>45</xdr:col>
      <xdr:colOff>177800</xdr:colOff>
      <xdr:row>77</xdr:row>
      <xdr:rowOff>70727</xdr:rowOff>
    </xdr:to>
    <xdr:cxnSp macro="">
      <xdr:nvCxnSpPr>
        <xdr:cNvPr id="412" name="直線コネクタ 411"/>
        <xdr:cNvCxnSpPr/>
      </xdr:nvCxnSpPr>
      <xdr:spPr>
        <a:xfrm>
          <a:off x="7861300" y="13161246"/>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120366</xdr:rowOff>
    </xdr:from>
    <xdr:to>
      <xdr:col>41</xdr:col>
      <xdr:colOff>50800</xdr:colOff>
      <xdr:row>76</xdr:row>
      <xdr:rowOff>131046</xdr:rowOff>
    </xdr:to>
    <xdr:cxnSp macro="">
      <xdr:nvCxnSpPr>
        <xdr:cNvPr id="415" name="直線コネクタ 414"/>
        <xdr:cNvCxnSpPr/>
      </xdr:nvCxnSpPr>
      <xdr:spPr>
        <a:xfrm>
          <a:off x="6972300" y="13150566"/>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89063</xdr:rowOff>
    </xdr:from>
    <xdr:to>
      <xdr:col>55</xdr:col>
      <xdr:colOff>50800</xdr:colOff>
      <xdr:row>79</xdr:row>
      <xdr:rowOff>19213</xdr:rowOff>
    </xdr:to>
    <xdr:sp macro="" textlink="">
      <xdr:nvSpPr>
        <xdr:cNvPr id="425" name="楕円 424"/>
        <xdr:cNvSpPr/>
      </xdr:nvSpPr>
      <xdr:spPr>
        <a:xfrm>
          <a:off x="10426700" y="1346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3990</xdr:rowOff>
    </xdr:from>
    <xdr:ext cx="469744" cy="259045"/>
    <xdr:sp macro="" textlink="">
      <xdr:nvSpPr>
        <xdr:cNvPr id="426" name="商工費該当値テキスト"/>
        <xdr:cNvSpPr txBox="1"/>
      </xdr:nvSpPr>
      <xdr:spPr>
        <a:xfrm>
          <a:off x="10528300" y="1337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144810</xdr:rowOff>
    </xdr:from>
    <xdr:to>
      <xdr:col>50</xdr:col>
      <xdr:colOff>165100</xdr:colOff>
      <xdr:row>78</xdr:row>
      <xdr:rowOff>74960</xdr:rowOff>
    </xdr:to>
    <xdr:sp macro="" textlink="">
      <xdr:nvSpPr>
        <xdr:cNvPr id="427" name="楕円 426"/>
        <xdr:cNvSpPr/>
      </xdr:nvSpPr>
      <xdr:spPr>
        <a:xfrm>
          <a:off x="9588500" y="133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66087</xdr:rowOff>
    </xdr:from>
    <xdr:ext cx="469744" cy="259045"/>
    <xdr:sp macro="" textlink="">
      <xdr:nvSpPr>
        <xdr:cNvPr id="428" name="テキスト ボックス 427"/>
        <xdr:cNvSpPr txBox="1"/>
      </xdr:nvSpPr>
      <xdr:spPr>
        <a:xfrm>
          <a:off x="9404428" y="1343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19927</xdr:rowOff>
    </xdr:from>
    <xdr:to>
      <xdr:col>46</xdr:col>
      <xdr:colOff>38100</xdr:colOff>
      <xdr:row>77</xdr:row>
      <xdr:rowOff>121527</xdr:rowOff>
    </xdr:to>
    <xdr:sp macro="" textlink="">
      <xdr:nvSpPr>
        <xdr:cNvPr id="429" name="楕円 428"/>
        <xdr:cNvSpPr/>
      </xdr:nvSpPr>
      <xdr:spPr>
        <a:xfrm>
          <a:off x="8699500" y="132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112654</xdr:rowOff>
    </xdr:from>
    <xdr:ext cx="534377" cy="259045"/>
    <xdr:sp macro="" textlink="">
      <xdr:nvSpPr>
        <xdr:cNvPr id="430" name="テキスト ボックス 429"/>
        <xdr:cNvSpPr txBox="1"/>
      </xdr:nvSpPr>
      <xdr:spPr>
        <a:xfrm>
          <a:off x="8483111" y="133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80246</xdr:rowOff>
    </xdr:from>
    <xdr:to>
      <xdr:col>41</xdr:col>
      <xdr:colOff>101600</xdr:colOff>
      <xdr:row>77</xdr:row>
      <xdr:rowOff>10396</xdr:rowOff>
    </xdr:to>
    <xdr:sp macro="" textlink="">
      <xdr:nvSpPr>
        <xdr:cNvPr id="431" name="楕円 430"/>
        <xdr:cNvSpPr/>
      </xdr:nvSpPr>
      <xdr:spPr>
        <a:xfrm>
          <a:off x="7810500" y="131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26922</xdr:rowOff>
    </xdr:from>
    <xdr:ext cx="534377" cy="259045"/>
    <xdr:sp macro="" textlink="">
      <xdr:nvSpPr>
        <xdr:cNvPr id="432" name="テキスト ボックス 431"/>
        <xdr:cNvSpPr txBox="1"/>
      </xdr:nvSpPr>
      <xdr:spPr>
        <a:xfrm>
          <a:off x="7594111" y="128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69566</xdr:rowOff>
    </xdr:from>
    <xdr:to>
      <xdr:col>36</xdr:col>
      <xdr:colOff>165100</xdr:colOff>
      <xdr:row>76</xdr:row>
      <xdr:rowOff>171166</xdr:rowOff>
    </xdr:to>
    <xdr:sp macro="" textlink="">
      <xdr:nvSpPr>
        <xdr:cNvPr id="433" name="楕円 432"/>
        <xdr:cNvSpPr/>
      </xdr:nvSpPr>
      <xdr:spPr>
        <a:xfrm>
          <a:off x="6921500" y="1309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16244</xdr:rowOff>
    </xdr:from>
    <xdr:ext cx="534377" cy="259045"/>
    <xdr:sp macro="" textlink="">
      <xdr:nvSpPr>
        <xdr:cNvPr id="434" name="テキスト ボックス 433"/>
        <xdr:cNvSpPr txBox="1"/>
      </xdr:nvSpPr>
      <xdr:spPr>
        <a:xfrm>
          <a:off x="6705111" y="128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139433</xdr:rowOff>
    </xdr:from>
    <xdr:to>
      <xdr:col>55</xdr:col>
      <xdr:colOff>0</xdr:colOff>
      <xdr:row>97</xdr:row>
      <xdr:rowOff>165970</xdr:rowOff>
    </xdr:to>
    <xdr:cxnSp macro="">
      <xdr:nvCxnSpPr>
        <xdr:cNvPr id="464" name="直線コネクタ 463"/>
        <xdr:cNvCxnSpPr/>
      </xdr:nvCxnSpPr>
      <xdr:spPr>
        <a:xfrm flipV="1">
          <a:off x="9639300" y="16770083"/>
          <a:ext cx="8382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165970</xdr:rowOff>
    </xdr:from>
    <xdr:to>
      <xdr:col>50</xdr:col>
      <xdr:colOff>114300</xdr:colOff>
      <xdr:row>98</xdr:row>
      <xdr:rowOff>6769</xdr:rowOff>
    </xdr:to>
    <xdr:cxnSp macro="">
      <xdr:nvCxnSpPr>
        <xdr:cNvPr id="467" name="直線コネクタ 466"/>
        <xdr:cNvCxnSpPr/>
      </xdr:nvCxnSpPr>
      <xdr:spPr>
        <a:xfrm flipV="1">
          <a:off x="8750300" y="16796620"/>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106420</xdr:rowOff>
    </xdr:from>
    <xdr:to>
      <xdr:col>45</xdr:col>
      <xdr:colOff>177800</xdr:colOff>
      <xdr:row>98</xdr:row>
      <xdr:rowOff>6769</xdr:rowOff>
    </xdr:to>
    <xdr:cxnSp macro="">
      <xdr:nvCxnSpPr>
        <xdr:cNvPr id="470" name="直線コネクタ 469"/>
        <xdr:cNvCxnSpPr/>
      </xdr:nvCxnSpPr>
      <xdr:spPr>
        <a:xfrm>
          <a:off x="7861300" y="16737070"/>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85331</xdr:rowOff>
    </xdr:from>
    <xdr:to>
      <xdr:col>41</xdr:col>
      <xdr:colOff>50800</xdr:colOff>
      <xdr:row>97</xdr:row>
      <xdr:rowOff>106420</xdr:rowOff>
    </xdr:to>
    <xdr:cxnSp macro="">
      <xdr:nvCxnSpPr>
        <xdr:cNvPr id="473" name="直線コネクタ 472"/>
        <xdr:cNvCxnSpPr/>
      </xdr:nvCxnSpPr>
      <xdr:spPr>
        <a:xfrm>
          <a:off x="6972300" y="1671598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88633</xdr:rowOff>
    </xdr:from>
    <xdr:to>
      <xdr:col>55</xdr:col>
      <xdr:colOff>50800</xdr:colOff>
      <xdr:row>98</xdr:row>
      <xdr:rowOff>18783</xdr:rowOff>
    </xdr:to>
    <xdr:sp macro="" textlink="">
      <xdr:nvSpPr>
        <xdr:cNvPr id="483" name="楕円 482"/>
        <xdr:cNvSpPr/>
      </xdr:nvSpPr>
      <xdr:spPr>
        <a:xfrm>
          <a:off x="104267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67060</xdr:rowOff>
    </xdr:from>
    <xdr:ext cx="534377" cy="259045"/>
    <xdr:sp macro="" textlink="">
      <xdr:nvSpPr>
        <xdr:cNvPr id="484" name="土木費該当値テキスト"/>
        <xdr:cNvSpPr txBox="1"/>
      </xdr:nvSpPr>
      <xdr:spPr>
        <a:xfrm>
          <a:off x="10528300" y="166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115170</xdr:rowOff>
    </xdr:from>
    <xdr:to>
      <xdr:col>50</xdr:col>
      <xdr:colOff>165100</xdr:colOff>
      <xdr:row>98</xdr:row>
      <xdr:rowOff>45320</xdr:rowOff>
    </xdr:to>
    <xdr:sp macro="" textlink="">
      <xdr:nvSpPr>
        <xdr:cNvPr id="485" name="楕円 484"/>
        <xdr:cNvSpPr/>
      </xdr:nvSpPr>
      <xdr:spPr>
        <a:xfrm>
          <a:off x="9588500" y="167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36447</xdr:rowOff>
    </xdr:from>
    <xdr:ext cx="534377" cy="259045"/>
    <xdr:sp macro="" textlink="">
      <xdr:nvSpPr>
        <xdr:cNvPr id="486" name="テキスト ボックス 485"/>
        <xdr:cNvSpPr txBox="1"/>
      </xdr:nvSpPr>
      <xdr:spPr>
        <a:xfrm>
          <a:off x="9372111" y="1683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127419</xdr:rowOff>
    </xdr:from>
    <xdr:to>
      <xdr:col>46</xdr:col>
      <xdr:colOff>38100</xdr:colOff>
      <xdr:row>98</xdr:row>
      <xdr:rowOff>57569</xdr:rowOff>
    </xdr:to>
    <xdr:sp macro="" textlink="">
      <xdr:nvSpPr>
        <xdr:cNvPr id="487" name="楕円 486"/>
        <xdr:cNvSpPr/>
      </xdr:nvSpPr>
      <xdr:spPr>
        <a:xfrm>
          <a:off x="8699500" y="167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48696</xdr:rowOff>
    </xdr:from>
    <xdr:ext cx="534377" cy="259045"/>
    <xdr:sp macro="" textlink="">
      <xdr:nvSpPr>
        <xdr:cNvPr id="488" name="テキスト ボックス 487"/>
        <xdr:cNvSpPr txBox="1"/>
      </xdr:nvSpPr>
      <xdr:spPr>
        <a:xfrm>
          <a:off x="8483111" y="168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55620</xdr:rowOff>
    </xdr:from>
    <xdr:to>
      <xdr:col>41</xdr:col>
      <xdr:colOff>101600</xdr:colOff>
      <xdr:row>97</xdr:row>
      <xdr:rowOff>157220</xdr:rowOff>
    </xdr:to>
    <xdr:sp macro="" textlink="">
      <xdr:nvSpPr>
        <xdr:cNvPr id="489" name="楕円 488"/>
        <xdr:cNvSpPr/>
      </xdr:nvSpPr>
      <xdr:spPr>
        <a:xfrm>
          <a:off x="7810500" y="166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148347</xdr:rowOff>
    </xdr:from>
    <xdr:ext cx="534377" cy="259045"/>
    <xdr:sp macro="" textlink="">
      <xdr:nvSpPr>
        <xdr:cNvPr id="490" name="テキスト ボックス 489"/>
        <xdr:cNvSpPr txBox="1"/>
      </xdr:nvSpPr>
      <xdr:spPr>
        <a:xfrm>
          <a:off x="7594111" y="167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34531</xdr:rowOff>
    </xdr:from>
    <xdr:to>
      <xdr:col>36</xdr:col>
      <xdr:colOff>165100</xdr:colOff>
      <xdr:row>97</xdr:row>
      <xdr:rowOff>136131</xdr:rowOff>
    </xdr:to>
    <xdr:sp macro="" textlink="">
      <xdr:nvSpPr>
        <xdr:cNvPr id="491" name="楕円 490"/>
        <xdr:cNvSpPr/>
      </xdr:nvSpPr>
      <xdr:spPr>
        <a:xfrm>
          <a:off x="6921500" y="166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127258</xdr:rowOff>
    </xdr:from>
    <xdr:ext cx="534377" cy="259045"/>
    <xdr:sp macro="" textlink="">
      <xdr:nvSpPr>
        <xdr:cNvPr id="492" name="テキスト ボックス 491"/>
        <xdr:cNvSpPr txBox="1"/>
      </xdr:nvSpPr>
      <xdr:spPr>
        <a:xfrm>
          <a:off x="6705111" y="1675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20501</xdr:rowOff>
    </xdr:from>
    <xdr:to>
      <xdr:col>85</xdr:col>
      <xdr:colOff>127000</xdr:colOff>
      <xdr:row>36</xdr:row>
      <xdr:rowOff>55935</xdr:rowOff>
    </xdr:to>
    <xdr:cxnSp macro="">
      <xdr:nvCxnSpPr>
        <xdr:cNvPr id="524" name="直線コネクタ 523"/>
        <xdr:cNvCxnSpPr/>
      </xdr:nvCxnSpPr>
      <xdr:spPr>
        <a:xfrm flipV="1">
          <a:off x="15481300" y="6192701"/>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54628</xdr:rowOff>
    </xdr:from>
    <xdr:to>
      <xdr:col>81</xdr:col>
      <xdr:colOff>50800</xdr:colOff>
      <xdr:row>36</xdr:row>
      <xdr:rowOff>55935</xdr:rowOff>
    </xdr:to>
    <xdr:cxnSp macro="">
      <xdr:nvCxnSpPr>
        <xdr:cNvPr id="527" name="直線コネクタ 526"/>
        <xdr:cNvCxnSpPr/>
      </xdr:nvCxnSpPr>
      <xdr:spPr>
        <a:xfrm>
          <a:off x="14592300" y="622682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54628</xdr:rowOff>
    </xdr:from>
    <xdr:to>
      <xdr:col>76</xdr:col>
      <xdr:colOff>114300</xdr:colOff>
      <xdr:row>36</xdr:row>
      <xdr:rowOff>105900</xdr:rowOff>
    </xdr:to>
    <xdr:cxnSp macro="">
      <xdr:nvCxnSpPr>
        <xdr:cNvPr id="530" name="直線コネクタ 529"/>
        <xdr:cNvCxnSpPr/>
      </xdr:nvCxnSpPr>
      <xdr:spPr>
        <a:xfrm flipV="1">
          <a:off x="13703300" y="6226828"/>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9398</xdr:rowOff>
    </xdr:from>
    <xdr:to>
      <xdr:col>71</xdr:col>
      <xdr:colOff>177800</xdr:colOff>
      <xdr:row>36</xdr:row>
      <xdr:rowOff>105900</xdr:rowOff>
    </xdr:to>
    <xdr:cxnSp macro="">
      <xdr:nvCxnSpPr>
        <xdr:cNvPr id="533" name="直線コネクタ 532"/>
        <xdr:cNvCxnSpPr/>
      </xdr:nvCxnSpPr>
      <xdr:spPr>
        <a:xfrm>
          <a:off x="12814300" y="618159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7" name="テキスト ボックス 536"/>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141151</xdr:rowOff>
    </xdr:from>
    <xdr:to>
      <xdr:col>85</xdr:col>
      <xdr:colOff>177800</xdr:colOff>
      <xdr:row>36</xdr:row>
      <xdr:rowOff>71301</xdr:rowOff>
    </xdr:to>
    <xdr:sp macro="" textlink="">
      <xdr:nvSpPr>
        <xdr:cNvPr id="543" name="楕円 542"/>
        <xdr:cNvSpPr/>
      </xdr:nvSpPr>
      <xdr:spPr>
        <a:xfrm>
          <a:off x="162687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119578</xdr:rowOff>
    </xdr:from>
    <xdr:ext cx="534377" cy="259045"/>
    <xdr:sp macro="" textlink="">
      <xdr:nvSpPr>
        <xdr:cNvPr id="544" name="消防費該当値テキスト"/>
        <xdr:cNvSpPr txBox="1"/>
      </xdr:nvSpPr>
      <xdr:spPr>
        <a:xfrm>
          <a:off x="16370300" y="612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5135</xdr:rowOff>
    </xdr:from>
    <xdr:to>
      <xdr:col>81</xdr:col>
      <xdr:colOff>101600</xdr:colOff>
      <xdr:row>36</xdr:row>
      <xdr:rowOff>106735</xdr:rowOff>
    </xdr:to>
    <xdr:sp macro="" textlink="">
      <xdr:nvSpPr>
        <xdr:cNvPr id="545" name="楕円 544"/>
        <xdr:cNvSpPr/>
      </xdr:nvSpPr>
      <xdr:spPr>
        <a:xfrm>
          <a:off x="15430500" y="61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97862</xdr:rowOff>
    </xdr:from>
    <xdr:ext cx="534377" cy="259045"/>
    <xdr:sp macro="" textlink="">
      <xdr:nvSpPr>
        <xdr:cNvPr id="546" name="テキスト ボックス 545"/>
        <xdr:cNvSpPr txBox="1"/>
      </xdr:nvSpPr>
      <xdr:spPr>
        <a:xfrm>
          <a:off x="15214111" y="62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3828</xdr:rowOff>
    </xdr:from>
    <xdr:to>
      <xdr:col>76</xdr:col>
      <xdr:colOff>165100</xdr:colOff>
      <xdr:row>36</xdr:row>
      <xdr:rowOff>105428</xdr:rowOff>
    </xdr:to>
    <xdr:sp macro="" textlink="">
      <xdr:nvSpPr>
        <xdr:cNvPr id="547" name="楕円 546"/>
        <xdr:cNvSpPr/>
      </xdr:nvSpPr>
      <xdr:spPr>
        <a:xfrm>
          <a:off x="14541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96555</xdr:rowOff>
    </xdr:from>
    <xdr:ext cx="534377" cy="259045"/>
    <xdr:sp macro="" textlink="">
      <xdr:nvSpPr>
        <xdr:cNvPr id="548" name="テキスト ボックス 547"/>
        <xdr:cNvSpPr txBox="1"/>
      </xdr:nvSpPr>
      <xdr:spPr>
        <a:xfrm>
          <a:off x="14325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55100</xdr:rowOff>
    </xdr:from>
    <xdr:to>
      <xdr:col>72</xdr:col>
      <xdr:colOff>38100</xdr:colOff>
      <xdr:row>36</xdr:row>
      <xdr:rowOff>156700</xdr:rowOff>
    </xdr:to>
    <xdr:sp macro="" textlink="">
      <xdr:nvSpPr>
        <xdr:cNvPr id="549" name="楕円 548"/>
        <xdr:cNvSpPr/>
      </xdr:nvSpPr>
      <xdr:spPr>
        <a:xfrm>
          <a:off x="13652500" y="6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147827</xdr:rowOff>
    </xdr:from>
    <xdr:ext cx="534377" cy="259045"/>
    <xdr:sp macro="" textlink="">
      <xdr:nvSpPr>
        <xdr:cNvPr id="550" name="テキスト ボックス 549"/>
        <xdr:cNvSpPr txBox="1"/>
      </xdr:nvSpPr>
      <xdr:spPr>
        <a:xfrm>
          <a:off x="13436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130048</xdr:rowOff>
    </xdr:from>
    <xdr:to>
      <xdr:col>67</xdr:col>
      <xdr:colOff>101600</xdr:colOff>
      <xdr:row>36</xdr:row>
      <xdr:rowOff>60198</xdr:rowOff>
    </xdr:to>
    <xdr:sp macro="" textlink="">
      <xdr:nvSpPr>
        <xdr:cNvPr id="551" name="楕円 550"/>
        <xdr:cNvSpPr/>
      </xdr:nvSpPr>
      <xdr:spPr>
        <a:xfrm>
          <a:off x="12763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76725</xdr:rowOff>
    </xdr:from>
    <xdr:ext cx="534377" cy="259045"/>
    <xdr:sp macro="" textlink="">
      <xdr:nvSpPr>
        <xdr:cNvPr id="552" name="テキスト ボックス 551"/>
        <xdr:cNvSpPr txBox="1"/>
      </xdr:nvSpPr>
      <xdr:spPr>
        <a:xfrm>
          <a:off x="12547111" y="5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31710</xdr:rowOff>
    </xdr:from>
    <xdr:to>
      <xdr:col>85</xdr:col>
      <xdr:colOff>127000</xdr:colOff>
      <xdr:row>56</xdr:row>
      <xdr:rowOff>21742</xdr:rowOff>
    </xdr:to>
    <xdr:cxnSp macro="">
      <xdr:nvCxnSpPr>
        <xdr:cNvPr id="580" name="直線コネクタ 579"/>
        <xdr:cNvCxnSpPr/>
      </xdr:nvCxnSpPr>
      <xdr:spPr>
        <a:xfrm flipV="1">
          <a:off x="15481300" y="9290010"/>
          <a:ext cx="838200" cy="3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76012</xdr:rowOff>
    </xdr:from>
    <xdr:to>
      <xdr:col>81</xdr:col>
      <xdr:colOff>50800</xdr:colOff>
      <xdr:row>56</xdr:row>
      <xdr:rowOff>21742</xdr:rowOff>
    </xdr:to>
    <xdr:cxnSp macro="">
      <xdr:nvCxnSpPr>
        <xdr:cNvPr id="583" name="直線コネクタ 582"/>
        <xdr:cNvCxnSpPr/>
      </xdr:nvCxnSpPr>
      <xdr:spPr>
        <a:xfrm>
          <a:off x="14592300" y="9505762"/>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76012</xdr:rowOff>
    </xdr:from>
    <xdr:to>
      <xdr:col>76</xdr:col>
      <xdr:colOff>114300</xdr:colOff>
      <xdr:row>57</xdr:row>
      <xdr:rowOff>138100</xdr:rowOff>
    </xdr:to>
    <xdr:cxnSp macro="">
      <xdr:nvCxnSpPr>
        <xdr:cNvPr id="586" name="直線コネクタ 585"/>
        <xdr:cNvCxnSpPr/>
      </xdr:nvCxnSpPr>
      <xdr:spPr>
        <a:xfrm flipV="1">
          <a:off x="13703300" y="9505762"/>
          <a:ext cx="889000" cy="40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138100</xdr:rowOff>
    </xdr:from>
    <xdr:to>
      <xdr:col>71</xdr:col>
      <xdr:colOff>177800</xdr:colOff>
      <xdr:row>58</xdr:row>
      <xdr:rowOff>17628</xdr:rowOff>
    </xdr:to>
    <xdr:cxnSp macro="">
      <xdr:nvCxnSpPr>
        <xdr:cNvPr id="589" name="直線コネクタ 588"/>
        <xdr:cNvCxnSpPr/>
      </xdr:nvCxnSpPr>
      <xdr:spPr>
        <a:xfrm flipV="1">
          <a:off x="12814300" y="9910750"/>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152360</xdr:rowOff>
    </xdr:from>
    <xdr:to>
      <xdr:col>85</xdr:col>
      <xdr:colOff>177800</xdr:colOff>
      <xdr:row>54</xdr:row>
      <xdr:rowOff>82510</xdr:rowOff>
    </xdr:to>
    <xdr:sp macro="" textlink="">
      <xdr:nvSpPr>
        <xdr:cNvPr id="599" name="楕円 598"/>
        <xdr:cNvSpPr/>
      </xdr:nvSpPr>
      <xdr:spPr>
        <a:xfrm>
          <a:off x="16268700" y="92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3787</xdr:rowOff>
    </xdr:from>
    <xdr:ext cx="534377" cy="259045"/>
    <xdr:sp macro="" textlink="">
      <xdr:nvSpPr>
        <xdr:cNvPr id="600" name="教育費該当値テキスト"/>
        <xdr:cNvSpPr txBox="1"/>
      </xdr:nvSpPr>
      <xdr:spPr>
        <a:xfrm>
          <a:off x="16370300" y="90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142392</xdr:rowOff>
    </xdr:from>
    <xdr:to>
      <xdr:col>81</xdr:col>
      <xdr:colOff>101600</xdr:colOff>
      <xdr:row>56</xdr:row>
      <xdr:rowOff>72542</xdr:rowOff>
    </xdr:to>
    <xdr:sp macro="" textlink="">
      <xdr:nvSpPr>
        <xdr:cNvPr id="601" name="楕円 600"/>
        <xdr:cNvSpPr/>
      </xdr:nvSpPr>
      <xdr:spPr>
        <a:xfrm>
          <a:off x="15430500" y="95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63669</xdr:rowOff>
    </xdr:from>
    <xdr:ext cx="534377" cy="259045"/>
    <xdr:sp macro="" textlink="">
      <xdr:nvSpPr>
        <xdr:cNvPr id="602" name="テキスト ボックス 601"/>
        <xdr:cNvSpPr txBox="1"/>
      </xdr:nvSpPr>
      <xdr:spPr>
        <a:xfrm>
          <a:off x="15214111" y="966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25212</xdr:rowOff>
    </xdr:from>
    <xdr:to>
      <xdr:col>76</xdr:col>
      <xdr:colOff>165100</xdr:colOff>
      <xdr:row>55</xdr:row>
      <xdr:rowOff>126812</xdr:rowOff>
    </xdr:to>
    <xdr:sp macro="" textlink="">
      <xdr:nvSpPr>
        <xdr:cNvPr id="603" name="楕円 602"/>
        <xdr:cNvSpPr/>
      </xdr:nvSpPr>
      <xdr:spPr>
        <a:xfrm>
          <a:off x="14541500" y="94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117939</xdr:rowOff>
    </xdr:from>
    <xdr:ext cx="534377" cy="259045"/>
    <xdr:sp macro="" textlink="">
      <xdr:nvSpPr>
        <xdr:cNvPr id="604" name="テキスト ボックス 603"/>
        <xdr:cNvSpPr txBox="1"/>
      </xdr:nvSpPr>
      <xdr:spPr>
        <a:xfrm>
          <a:off x="14325111" y="95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87300</xdr:rowOff>
    </xdr:from>
    <xdr:to>
      <xdr:col>72</xdr:col>
      <xdr:colOff>38100</xdr:colOff>
      <xdr:row>58</xdr:row>
      <xdr:rowOff>17450</xdr:rowOff>
    </xdr:to>
    <xdr:sp macro="" textlink="">
      <xdr:nvSpPr>
        <xdr:cNvPr id="605" name="楕円 604"/>
        <xdr:cNvSpPr/>
      </xdr:nvSpPr>
      <xdr:spPr>
        <a:xfrm>
          <a:off x="13652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8577</xdr:rowOff>
    </xdr:from>
    <xdr:ext cx="534377" cy="259045"/>
    <xdr:sp macro="" textlink="">
      <xdr:nvSpPr>
        <xdr:cNvPr id="606" name="テキスト ボックス 605"/>
        <xdr:cNvSpPr txBox="1"/>
      </xdr:nvSpPr>
      <xdr:spPr>
        <a:xfrm>
          <a:off x="13436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138278</xdr:rowOff>
    </xdr:from>
    <xdr:to>
      <xdr:col>67</xdr:col>
      <xdr:colOff>101600</xdr:colOff>
      <xdr:row>58</xdr:row>
      <xdr:rowOff>68428</xdr:rowOff>
    </xdr:to>
    <xdr:sp macro="" textlink="">
      <xdr:nvSpPr>
        <xdr:cNvPr id="607" name="楕円 606"/>
        <xdr:cNvSpPr/>
      </xdr:nvSpPr>
      <xdr:spPr>
        <a:xfrm>
          <a:off x="12763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59555</xdr:rowOff>
    </xdr:from>
    <xdr:ext cx="534377" cy="259045"/>
    <xdr:sp macro="" textlink="">
      <xdr:nvSpPr>
        <xdr:cNvPr id="608" name="テキスト ボックス 607"/>
        <xdr:cNvSpPr txBox="1"/>
      </xdr:nvSpPr>
      <xdr:spPr>
        <a:xfrm>
          <a:off x="12547111"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22526</xdr:rowOff>
    </xdr:from>
    <xdr:to>
      <xdr:col>85</xdr:col>
      <xdr:colOff>127000</xdr:colOff>
      <xdr:row>79</xdr:row>
      <xdr:rowOff>50121</xdr:rowOff>
    </xdr:to>
    <xdr:cxnSp macro="">
      <xdr:nvCxnSpPr>
        <xdr:cNvPr id="639" name="直線コネクタ 638"/>
        <xdr:cNvCxnSpPr/>
      </xdr:nvCxnSpPr>
      <xdr:spPr>
        <a:xfrm>
          <a:off x="15481300" y="13567076"/>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40"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22526</xdr:rowOff>
    </xdr:from>
    <xdr:to>
      <xdr:col>81</xdr:col>
      <xdr:colOff>50800</xdr:colOff>
      <xdr:row>79</xdr:row>
      <xdr:rowOff>98258</xdr:rowOff>
    </xdr:to>
    <xdr:cxnSp macro="">
      <xdr:nvCxnSpPr>
        <xdr:cNvPr id="642" name="直線コネクタ 641"/>
        <xdr:cNvCxnSpPr/>
      </xdr:nvCxnSpPr>
      <xdr:spPr>
        <a:xfrm flipV="1">
          <a:off x="14592300" y="13567076"/>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96164</xdr:rowOff>
    </xdr:from>
    <xdr:ext cx="469744" cy="259045"/>
    <xdr:sp macro="" textlink="">
      <xdr:nvSpPr>
        <xdr:cNvPr id="644" name="テキスト ボックス 643"/>
        <xdr:cNvSpPr txBox="1"/>
      </xdr:nvSpPr>
      <xdr:spPr>
        <a:xfrm>
          <a:off x="15246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95907</xdr:rowOff>
    </xdr:from>
    <xdr:to>
      <xdr:col>76</xdr:col>
      <xdr:colOff>114300</xdr:colOff>
      <xdr:row>79</xdr:row>
      <xdr:rowOff>98258</xdr:rowOff>
    </xdr:to>
    <xdr:cxnSp macro="">
      <xdr:nvCxnSpPr>
        <xdr:cNvPr id="645" name="直線コネクタ 644"/>
        <xdr:cNvCxnSpPr/>
      </xdr:nvCxnSpPr>
      <xdr:spPr>
        <a:xfrm>
          <a:off x="13703300" y="1364045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95221</xdr:rowOff>
    </xdr:from>
    <xdr:to>
      <xdr:col>71</xdr:col>
      <xdr:colOff>177800</xdr:colOff>
      <xdr:row>79</xdr:row>
      <xdr:rowOff>95907</xdr:rowOff>
    </xdr:to>
    <xdr:cxnSp macro="">
      <xdr:nvCxnSpPr>
        <xdr:cNvPr id="648" name="直線コネクタ 647"/>
        <xdr:cNvCxnSpPr/>
      </xdr:nvCxnSpPr>
      <xdr:spPr>
        <a:xfrm>
          <a:off x="12814300" y="136397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170771</xdr:rowOff>
    </xdr:from>
    <xdr:to>
      <xdr:col>85</xdr:col>
      <xdr:colOff>177800</xdr:colOff>
      <xdr:row>79</xdr:row>
      <xdr:rowOff>100921</xdr:rowOff>
    </xdr:to>
    <xdr:sp macro="" textlink="">
      <xdr:nvSpPr>
        <xdr:cNvPr id="658" name="楕円 657"/>
        <xdr:cNvSpPr/>
      </xdr:nvSpPr>
      <xdr:spPr>
        <a:xfrm>
          <a:off x="16268700" y="13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130148</xdr:rowOff>
    </xdr:from>
    <xdr:ext cx="469744" cy="259045"/>
    <xdr:sp macro="" textlink="">
      <xdr:nvSpPr>
        <xdr:cNvPr id="659" name="災害復旧費該当値テキスト"/>
        <xdr:cNvSpPr txBox="1"/>
      </xdr:nvSpPr>
      <xdr:spPr>
        <a:xfrm>
          <a:off x="16370300" y="133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143176</xdr:rowOff>
    </xdr:from>
    <xdr:to>
      <xdr:col>81</xdr:col>
      <xdr:colOff>101600</xdr:colOff>
      <xdr:row>79</xdr:row>
      <xdr:rowOff>73326</xdr:rowOff>
    </xdr:to>
    <xdr:sp macro="" textlink="">
      <xdr:nvSpPr>
        <xdr:cNvPr id="660" name="楕円 659"/>
        <xdr:cNvSpPr/>
      </xdr:nvSpPr>
      <xdr:spPr>
        <a:xfrm>
          <a:off x="15430500" y="135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89853</xdr:rowOff>
    </xdr:from>
    <xdr:ext cx="469744" cy="259045"/>
    <xdr:sp macro="" textlink="">
      <xdr:nvSpPr>
        <xdr:cNvPr id="661" name="テキスト ボックス 660"/>
        <xdr:cNvSpPr txBox="1"/>
      </xdr:nvSpPr>
      <xdr:spPr>
        <a:xfrm>
          <a:off x="15246428" y="1329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47458</xdr:rowOff>
    </xdr:from>
    <xdr:to>
      <xdr:col>76</xdr:col>
      <xdr:colOff>165100</xdr:colOff>
      <xdr:row>79</xdr:row>
      <xdr:rowOff>149058</xdr:rowOff>
    </xdr:to>
    <xdr:sp macro="" textlink="">
      <xdr:nvSpPr>
        <xdr:cNvPr id="662" name="楕円 661"/>
        <xdr:cNvSpPr/>
      </xdr:nvSpPr>
      <xdr:spPr>
        <a:xfrm>
          <a:off x="14541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140185</xdr:rowOff>
    </xdr:from>
    <xdr:ext cx="313932" cy="259045"/>
    <xdr:sp macro="" textlink="">
      <xdr:nvSpPr>
        <xdr:cNvPr id="663" name="テキスト ボックス 662"/>
        <xdr:cNvSpPr txBox="1"/>
      </xdr:nvSpPr>
      <xdr:spPr>
        <a:xfrm>
          <a:off x="14435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45107</xdr:rowOff>
    </xdr:from>
    <xdr:to>
      <xdr:col>72</xdr:col>
      <xdr:colOff>38100</xdr:colOff>
      <xdr:row>79</xdr:row>
      <xdr:rowOff>146707</xdr:rowOff>
    </xdr:to>
    <xdr:sp macro="" textlink="">
      <xdr:nvSpPr>
        <xdr:cNvPr id="664" name="楕円 663"/>
        <xdr:cNvSpPr/>
      </xdr:nvSpPr>
      <xdr:spPr>
        <a:xfrm>
          <a:off x="13652500" y="135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137834</xdr:rowOff>
    </xdr:from>
    <xdr:ext cx="313932" cy="259045"/>
    <xdr:sp macro="" textlink="">
      <xdr:nvSpPr>
        <xdr:cNvPr id="665" name="テキスト ボックス 664"/>
        <xdr:cNvSpPr txBox="1"/>
      </xdr:nvSpPr>
      <xdr:spPr>
        <a:xfrm>
          <a:off x="13546333" y="1368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44421</xdr:rowOff>
    </xdr:from>
    <xdr:to>
      <xdr:col>67</xdr:col>
      <xdr:colOff>101600</xdr:colOff>
      <xdr:row>79</xdr:row>
      <xdr:rowOff>146021</xdr:rowOff>
    </xdr:to>
    <xdr:sp macro="" textlink="">
      <xdr:nvSpPr>
        <xdr:cNvPr id="666" name="楕円 665"/>
        <xdr:cNvSpPr/>
      </xdr:nvSpPr>
      <xdr:spPr>
        <a:xfrm>
          <a:off x="127635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137148</xdr:rowOff>
    </xdr:from>
    <xdr:ext cx="378565" cy="259045"/>
    <xdr:sp macro="" textlink="">
      <xdr:nvSpPr>
        <xdr:cNvPr id="667" name="テキスト ボックス 666"/>
        <xdr:cNvSpPr txBox="1"/>
      </xdr:nvSpPr>
      <xdr:spPr>
        <a:xfrm>
          <a:off x="12625017" y="1368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28077</xdr:rowOff>
    </xdr:from>
    <xdr:to>
      <xdr:col>85</xdr:col>
      <xdr:colOff>127000</xdr:colOff>
      <xdr:row>95</xdr:row>
      <xdr:rowOff>5021</xdr:rowOff>
    </xdr:to>
    <xdr:cxnSp macro="">
      <xdr:nvCxnSpPr>
        <xdr:cNvPr id="699" name="直線コネクタ 698"/>
        <xdr:cNvCxnSpPr/>
      </xdr:nvCxnSpPr>
      <xdr:spPr>
        <a:xfrm>
          <a:off x="15481300" y="16144377"/>
          <a:ext cx="838200" cy="1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160046</xdr:rowOff>
    </xdr:from>
    <xdr:to>
      <xdr:col>81</xdr:col>
      <xdr:colOff>50800</xdr:colOff>
      <xdr:row>94</xdr:row>
      <xdr:rowOff>28077</xdr:rowOff>
    </xdr:to>
    <xdr:cxnSp macro="">
      <xdr:nvCxnSpPr>
        <xdr:cNvPr id="702" name="直線コネクタ 701"/>
        <xdr:cNvCxnSpPr/>
      </xdr:nvCxnSpPr>
      <xdr:spPr>
        <a:xfrm>
          <a:off x="14592300" y="16104896"/>
          <a:ext cx="889000" cy="3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56032</xdr:rowOff>
    </xdr:from>
    <xdr:to>
      <xdr:col>76</xdr:col>
      <xdr:colOff>114300</xdr:colOff>
      <xdr:row>93</xdr:row>
      <xdr:rowOff>160046</xdr:rowOff>
    </xdr:to>
    <xdr:cxnSp macro="">
      <xdr:nvCxnSpPr>
        <xdr:cNvPr id="705" name="直線コネクタ 704"/>
        <xdr:cNvCxnSpPr/>
      </xdr:nvCxnSpPr>
      <xdr:spPr>
        <a:xfrm>
          <a:off x="13703300" y="16000882"/>
          <a:ext cx="889000" cy="10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46169</xdr:rowOff>
    </xdr:from>
    <xdr:to>
      <xdr:col>71</xdr:col>
      <xdr:colOff>177800</xdr:colOff>
      <xdr:row>93</xdr:row>
      <xdr:rowOff>56032</xdr:rowOff>
    </xdr:to>
    <xdr:cxnSp macro="">
      <xdr:nvCxnSpPr>
        <xdr:cNvPr id="708" name="直線コネクタ 707"/>
        <xdr:cNvCxnSpPr/>
      </xdr:nvCxnSpPr>
      <xdr:spPr>
        <a:xfrm>
          <a:off x="12814300" y="15991019"/>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125671</xdr:rowOff>
    </xdr:from>
    <xdr:to>
      <xdr:col>85</xdr:col>
      <xdr:colOff>177800</xdr:colOff>
      <xdr:row>95</xdr:row>
      <xdr:rowOff>55821</xdr:rowOff>
    </xdr:to>
    <xdr:sp macro="" textlink="">
      <xdr:nvSpPr>
        <xdr:cNvPr id="718" name="楕円 717"/>
        <xdr:cNvSpPr/>
      </xdr:nvSpPr>
      <xdr:spPr>
        <a:xfrm>
          <a:off x="16268700" y="162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104098</xdr:rowOff>
    </xdr:from>
    <xdr:ext cx="534377" cy="259045"/>
    <xdr:sp macro="" textlink="">
      <xdr:nvSpPr>
        <xdr:cNvPr id="719" name="公債費該当値テキスト"/>
        <xdr:cNvSpPr txBox="1"/>
      </xdr:nvSpPr>
      <xdr:spPr>
        <a:xfrm>
          <a:off x="16370300" y="162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148727</xdr:rowOff>
    </xdr:from>
    <xdr:to>
      <xdr:col>81</xdr:col>
      <xdr:colOff>101600</xdr:colOff>
      <xdr:row>94</xdr:row>
      <xdr:rowOff>78877</xdr:rowOff>
    </xdr:to>
    <xdr:sp macro="" textlink="">
      <xdr:nvSpPr>
        <xdr:cNvPr id="720" name="楕円 719"/>
        <xdr:cNvSpPr/>
      </xdr:nvSpPr>
      <xdr:spPr>
        <a:xfrm>
          <a:off x="15430500" y="160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70004</xdr:rowOff>
    </xdr:from>
    <xdr:ext cx="534377" cy="259045"/>
    <xdr:sp macro="" textlink="">
      <xdr:nvSpPr>
        <xdr:cNvPr id="721" name="テキスト ボックス 720"/>
        <xdr:cNvSpPr txBox="1"/>
      </xdr:nvSpPr>
      <xdr:spPr>
        <a:xfrm>
          <a:off x="15214111" y="1618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109246</xdr:rowOff>
    </xdr:from>
    <xdr:to>
      <xdr:col>76</xdr:col>
      <xdr:colOff>165100</xdr:colOff>
      <xdr:row>94</xdr:row>
      <xdr:rowOff>39396</xdr:rowOff>
    </xdr:to>
    <xdr:sp macro="" textlink="">
      <xdr:nvSpPr>
        <xdr:cNvPr id="722" name="楕円 721"/>
        <xdr:cNvSpPr/>
      </xdr:nvSpPr>
      <xdr:spPr>
        <a:xfrm>
          <a:off x="14541500" y="16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55923</xdr:rowOff>
    </xdr:from>
    <xdr:ext cx="534377" cy="259045"/>
    <xdr:sp macro="" textlink="">
      <xdr:nvSpPr>
        <xdr:cNvPr id="723" name="テキスト ボックス 722"/>
        <xdr:cNvSpPr txBox="1"/>
      </xdr:nvSpPr>
      <xdr:spPr>
        <a:xfrm>
          <a:off x="14325111" y="158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5232</xdr:rowOff>
    </xdr:from>
    <xdr:to>
      <xdr:col>72</xdr:col>
      <xdr:colOff>38100</xdr:colOff>
      <xdr:row>93</xdr:row>
      <xdr:rowOff>106832</xdr:rowOff>
    </xdr:to>
    <xdr:sp macro="" textlink="">
      <xdr:nvSpPr>
        <xdr:cNvPr id="724" name="楕円 723"/>
        <xdr:cNvSpPr/>
      </xdr:nvSpPr>
      <xdr:spPr>
        <a:xfrm>
          <a:off x="13652500" y="159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123359</xdr:rowOff>
    </xdr:from>
    <xdr:ext cx="534377" cy="259045"/>
    <xdr:sp macro="" textlink="">
      <xdr:nvSpPr>
        <xdr:cNvPr id="725" name="テキスト ボックス 724"/>
        <xdr:cNvSpPr txBox="1"/>
      </xdr:nvSpPr>
      <xdr:spPr>
        <a:xfrm>
          <a:off x="13436111" y="157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166819</xdr:rowOff>
    </xdr:from>
    <xdr:to>
      <xdr:col>67</xdr:col>
      <xdr:colOff>101600</xdr:colOff>
      <xdr:row>93</xdr:row>
      <xdr:rowOff>96969</xdr:rowOff>
    </xdr:to>
    <xdr:sp macro="" textlink="">
      <xdr:nvSpPr>
        <xdr:cNvPr id="726" name="楕円 725"/>
        <xdr:cNvSpPr/>
      </xdr:nvSpPr>
      <xdr:spPr>
        <a:xfrm>
          <a:off x="12763500" y="159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113496</xdr:rowOff>
    </xdr:from>
    <xdr:ext cx="534377" cy="259045"/>
    <xdr:sp macro="" textlink="">
      <xdr:nvSpPr>
        <xdr:cNvPr id="727" name="テキスト ボックス 726"/>
        <xdr:cNvSpPr txBox="1"/>
      </xdr:nvSpPr>
      <xdr:spPr>
        <a:xfrm>
          <a:off x="12547111" y="157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111696</xdr:rowOff>
    </xdr:from>
    <xdr:to>
      <xdr:col>111</xdr:col>
      <xdr:colOff>177800</xdr:colOff>
      <xdr:row>39</xdr:row>
      <xdr:rowOff>44450</xdr:rowOff>
    </xdr:to>
    <xdr:cxnSp macro="">
      <xdr:nvCxnSpPr>
        <xdr:cNvPr id="759" name="直線コネクタ 758"/>
        <xdr:cNvCxnSpPr/>
      </xdr:nvCxnSpPr>
      <xdr:spPr>
        <a:xfrm>
          <a:off x="20434300" y="6626796"/>
          <a:ext cx="889000" cy="10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111696</xdr:rowOff>
    </xdr:from>
    <xdr:to>
      <xdr:col>107</xdr:col>
      <xdr:colOff>50800</xdr:colOff>
      <xdr:row>39</xdr:row>
      <xdr:rowOff>6921</xdr:rowOff>
    </xdr:to>
    <xdr:cxnSp macro="">
      <xdr:nvCxnSpPr>
        <xdr:cNvPr id="762" name="直線コネクタ 761"/>
        <xdr:cNvCxnSpPr/>
      </xdr:nvCxnSpPr>
      <xdr:spPr>
        <a:xfrm flipV="1">
          <a:off x="19545300" y="662679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6921</xdr:rowOff>
    </xdr:from>
    <xdr:to>
      <xdr:col>102</xdr:col>
      <xdr:colOff>114300</xdr:colOff>
      <xdr:row>39</xdr:row>
      <xdr:rowOff>7112</xdr:rowOff>
    </xdr:to>
    <xdr:cxnSp macro="">
      <xdr:nvCxnSpPr>
        <xdr:cNvPr id="765" name="直線コネクタ 764"/>
        <xdr:cNvCxnSpPr/>
      </xdr:nvCxnSpPr>
      <xdr:spPr>
        <a:xfrm flipV="1">
          <a:off x="18656300" y="669347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60896</xdr:rowOff>
    </xdr:from>
    <xdr:to>
      <xdr:col>107</xdr:col>
      <xdr:colOff>101600</xdr:colOff>
      <xdr:row>38</xdr:row>
      <xdr:rowOff>162496</xdr:rowOff>
    </xdr:to>
    <xdr:sp macro="" textlink="">
      <xdr:nvSpPr>
        <xdr:cNvPr id="779" name="楕円 778"/>
        <xdr:cNvSpPr/>
      </xdr:nvSpPr>
      <xdr:spPr>
        <a:xfrm>
          <a:off x="20383500" y="6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7574</xdr:rowOff>
    </xdr:from>
    <xdr:ext cx="378565" cy="259045"/>
    <xdr:sp macro="" textlink="">
      <xdr:nvSpPr>
        <xdr:cNvPr id="780" name="テキスト ボックス 779"/>
        <xdr:cNvSpPr txBox="1"/>
      </xdr:nvSpPr>
      <xdr:spPr>
        <a:xfrm>
          <a:off x="20245017" y="6351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127571</xdr:rowOff>
    </xdr:from>
    <xdr:to>
      <xdr:col>102</xdr:col>
      <xdr:colOff>165100</xdr:colOff>
      <xdr:row>39</xdr:row>
      <xdr:rowOff>57721</xdr:rowOff>
    </xdr:to>
    <xdr:sp macro="" textlink="">
      <xdr:nvSpPr>
        <xdr:cNvPr id="781" name="楕円 780"/>
        <xdr:cNvSpPr/>
      </xdr:nvSpPr>
      <xdr:spPr>
        <a:xfrm>
          <a:off x="19494500" y="66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82" name="テキスト ボックス 781"/>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127762</xdr:rowOff>
    </xdr:from>
    <xdr:to>
      <xdr:col>98</xdr:col>
      <xdr:colOff>38100</xdr:colOff>
      <xdr:row>39</xdr:row>
      <xdr:rowOff>57912</xdr:rowOff>
    </xdr:to>
    <xdr:sp macro="" textlink="">
      <xdr:nvSpPr>
        <xdr:cNvPr id="783" name="楕円 782"/>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49039</xdr:rowOff>
    </xdr:from>
    <xdr:ext cx="378565" cy="259045"/>
    <xdr:sp macro="" textlink="">
      <xdr:nvSpPr>
        <xdr:cNvPr id="784" name="テキスト ボックス 783"/>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教育費</a:t>
          </a:r>
          <a:r>
            <a:rPr kumimoji="1" lang="ja-JP" altLang="ja-JP" sz="1300" baseline="0">
              <a:solidFill>
                <a:schemeClr val="dk1"/>
              </a:solidFill>
              <a:effectLst/>
              <a:latin typeface="+mn-lt"/>
              <a:ea typeface="+mn-ea"/>
              <a:cs typeface="+mn-cs"/>
            </a:rPr>
            <a:t>は，住民一人当た</a:t>
          </a:r>
          <a:r>
            <a:rPr kumimoji="1" lang="ja-JP" altLang="en-US" sz="1300" baseline="0">
              <a:solidFill>
                <a:schemeClr val="dk1"/>
              </a:solidFill>
              <a:effectLst/>
              <a:latin typeface="+mn-lt"/>
              <a:ea typeface="+mn-ea"/>
              <a:cs typeface="+mn-cs"/>
            </a:rPr>
            <a:t>り</a:t>
          </a:r>
          <a:r>
            <a:rPr kumimoji="1" lang="en-US" altLang="ja-JP" sz="1300" baseline="0">
              <a:solidFill>
                <a:schemeClr val="dk1"/>
              </a:solidFill>
              <a:effectLst/>
              <a:latin typeface="+mn-lt"/>
              <a:ea typeface="+mn-ea"/>
              <a:cs typeface="+mn-cs"/>
            </a:rPr>
            <a:t>47,362</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7,282</a:t>
          </a:r>
          <a:r>
            <a:rPr kumimoji="1" lang="ja-JP" altLang="ja-JP" sz="1300" baseline="0">
              <a:solidFill>
                <a:schemeClr val="dk1"/>
              </a:solidFill>
              <a:effectLst/>
              <a:latin typeface="+mn-lt"/>
              <a:ea typeface="+mn-ea"/>
              <a:cs typeface="+mn-cs"/>
            </a:rPr>
            <a:t>円増加し</a:t>
          </a:r>
          <a:r>
            <a:rPr kumimoji="1" lang="ja-JP" altLang="en-US" sz="1300" baseline="0">
              <a:solidFill>
                <a:schemeClr val="dk1"/>
              </a:solidFill>
              <a:effectLst/>
              <a:latin typeface="+mn-lt"/>
              <a:ea typeface="+mn-ea"/>
              <a:cs typeface="+mn-cs"/>
            </a:rPr>
            <a:t>，類似団体を大きく上回っている。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これは</a:t>
          </a:r>
          <a:r>
            <a:rPr kumimoji="1" lang="ja-JP" altLang="en-US" sz="1300" baseline="0">
              <a:solidFill>
                <a:schemeClr val="dk1"/>
              </a:solidFill>
              <a:effectLst/>
              <a:latin typeface="+mn-lt"/>
              <a:ea typeface="+mn-ea"/>
              <a:cs typeface="+mn-cs"/>
            </a:rPr>
            <a:t>退職手当の減などによる人件費が減少したものの，総合体育館整備など投資的経費が大幅に増加したことなどが主な要因である。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総務</a:t>
          </a:r>
          <a:r>
            <a:rPr kumimoji="1" lang="ja-JP" altLang="ja-JP" sz="1300" baseline="0">
              <a:solidFill>
                <a:schemeClr val="dk1"/>
              </a:solidFill>
              <a:effectLst/>
              <a:latin typeface="+mn-lt"/>
              <a:ea typeface="+mn-ea"/>
              <a:cs typeface="+mn-cs"/>
            </a:rPr>
            <a:t>費は，住民一人当たり</a:t>
          </a:r>
          <a:r>
            <a:rPr kumimoji="1" lang="en-US" altLang="ja-JP" sz="1300" baseline="0">
              <a:solidFill>
                <a:schemeClr val="dk1"/>
              </a:solidFill>
              <a:effectLst/>
              <a:latin typeface="+mn-lt"/>
              <a:ea typeface="+mn-ea"/>
              <a:cs typeface="+mn-cs"/>
            </a:rPr>
            <a:t>29,732</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4,904</a:t>
          </a:r>
          <a:r>
            <a:rPr kumimoji="1" lang="ja-JP" altLang="ja-JP" sz="1300" baseline="0">
              <a:solidFill>
                <a:schemeClr val="dk1"/>
              </a:solidFill>
              <a:effectLst/>
              <a:latin typeface="+mn-lt"/>
              <a:ea typeface="+mn-ea"/>
              <a:cs typeface="+mn-cs"/>
            </a:rPr>
            <a:t>円減少</a:t>
          </a:r>
          <a:r>
            <a:rPr kumimoji="1" lang="ja-JP" altLang="en-US" sz="1300" baseline="0">
              <a:solidFill>
                <a:schemeClr val="dk1"/>
              </a:solidFill>
              <a:effectLst/>
              <a:latin typeface="+mn-lt"/>
              <a:ea typeface="+mn-ea"/>
              <a:cs typeface="+mn-cs"/>
            </a:rPr>
            <a:t>している。</a:t>
          </a:r>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　 これは</a:t>
          </a:r>
          <a:r>
            <a:rPr kumimoji="1" lang="ja-JP" altLang="en-US" sz="1300" baseline="0">
              <a:solidFill>
                <a:schemeClr val="dk1"/>
              </a:solidFill>
              <a:effectLst/>
              <a:latin typeface="+mn-lt"/>
              <a:ea typeface="+mn-ea"/>
              <a:cs typeface="+mn-cs"/>
            </a:rPr>
            <a:t>かんなべ市民交流センター建設や鞆地区公共施設整備</a:t>
          </a:r>
          <a:r>
            <a:rPr kumimoji="1" lang="ja-JP" altLang="ja-JP" sz="1300" baseline="0">
              <a:solidFill>
                <a:schemeClr val="dk1"/>
              </a:solidFill>
              <a:effectLst/>
              <a:latin typeface="+mn-lt"/>
              <a:ea typeface="+mn-ea"/>
              <a:cs typeface="+mn-cs"/>
            </a:rPr>
            <a:t>など投資的経費が</a:t>
          </a:r>
          <a:r>
            <a:rPr kumimoji="1" lang="ja-JP" altLang="en-US" sz="1300" baseline="0">
              <a:solidFill>
                <a:schemeClr val="dk1"/>
              </a:solidFill>
              <a:effectLst/>
              <a:latin typeface="+mn-lt"/>
              <a:ea typeface="+mn-ea"/>
              <a:cs typeface="+mn-cs"/>
            </a:rPr>
            <a:t>減少したことや</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退職手当の減などによる人件費の</a:t>
          </a:r>
          <a:r>
            <a:rPr kumimoji="1" lang="ja-JP" altLang="ja-JP" sz="1300" baseline="0">
              <a:solidFill>
                <a:schemeClr val="dk1"/>
              </a:solidFill>
              <a:effectLst/>
              <a:latin typeface="+mn-lt"/>
              <a:ea typeface="+mn-ea"/>
              <a:cs typeface="+mn-cs"/>
            </a:rPr>
            <a:t>減少によるものなどが主な要因</a:t>
          </a:r>
          <a:r>
            <a:rPr kumimoji="1" lang="ja-JP" altLang="en-US" sz="1300" baseline="0">
              <a:solidFill>
                <a:schemeClr val="dk1"/>
              </a:solidFill>
              <a:effectLst/>
              <a:latin typeface="+mn-lt"/>
              <a:ea typeface="+mn-ea"/>
              <a:cs typeface="+mn-cs"/>
            </a:rPr>
            <a:t>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民生費は，住民一人当たり</a:t>
          </a:r>
          <a:r>
            <a:rPr kumimoji="1" lang="en-US" altLang="ja-JP" sz="1300" baseline="0">
              <a:solidFill>
                <a:schemeClr val="dk1"/>
              </a:solidFill>
              <a:effectLst/>
              <a:latin typeface="+mn-lt"/>
              <a:ea typeface="+mn-ea"/>
              <a:cs typeface="+mn-cs"/>
            </a:rPr>
            <a:t>154,024</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1,825</a:t>
          </a:r>
          <a:r>
            <a:rPr kumimoji="1" lang="ja-JP" altLang="ja-JP" sz="1300" baseline="0">
              <a:solidFill>
                <a:schemeClr val="dk1"/>
              </a:solidFill>
              <a:effectLst/>
              <a:latin typeface="+mn-lt"/>
              <a:ea typeface="+mn-ea"/>
              <a:cs typeface="+mn-cs"/>
            </a:rPr>
            <a:t>円増加している。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これは障がい福祉サービス事業費や</a:t>
          </a:r>
          <a:r>
            <a:rPr kumimoji="1" lang="ja-JP" altLang="en-US" sz="1300" baseline="0">
              <a:solidFill>
                <a:schemeClr val="dk1"/>
              </a:solidFill>
              <a:effectLst/>
              <a:latin typeface="+mn-lt"/>
              <a:ea typeface="+mn-ea"/>
              <a:cs typeface="+mn-cs"/>
            </a:rPr>
            <a:t>介護保険</a:t>
          </a:r>
          <a:r>
            <a:rPr kumimoji="1" lang="ja-JP" altLang="ja-JP" sz="1300" baseline="0">
              <a:solidFill>
                <a:schemeClr val="dk1"/>
              </a:solidFill>
              <a:effectLst/>
              <a:latin typeface="+mn-lt"/>
              <a:ea typeface="+mn-ea"/>
              <a:cs typeface="+mn-cs"/>
            </a:rPr>
            <a:t>特別会計を始めとする保険会計への繰出金など，いわゆる社会保障関係費が年々増加していることが主な要因で，今後も増加することが見込まれる。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年度の実質収支は前年度に比べ増加（</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２１４</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百万円）しており，毎年度一貫して黒字を確保している状況である。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実質単年度収支は平成２０年度以降</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年連続で黒字，また財政調整基金残高については，前年度末残高に対して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１，７６１</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年度以降全会計において黒字額を確保している。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06920\Desktop\&#12467;&#12500;&#12540;&#12304;&#36001;&#25919;&#29366;&#27841;&#36039;&#26009;&#38598;&#12305;_342076_&#31119;&#23665;&#2406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HP&#25522;&#36617;&#29256;/&#12508;&#12484;/&#12304;&#36001;&#25919;&#29366;&#27841;&#36039;&#26009;&#38598;&#12305;_342076_&#31119;&#23665;&#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H25</v>
          </cell>
          <cell r="C18" t="str">
            <v>H26</v>
          </cell>
          <cell r="D18" t="str">
            <v>H27</v>
          </cell>
          <cell r="E18" t="str">
            <v>H28</v>
          </cell>
          <cell r="F18" t="str">
            <v>H29</v>
          </cell>
        </row>
        <row r="19">
          <cell r="A19" t="str">
            <v>実質収支額</v>
          </cell>
          <cell r="B19">
            <v>2.98</v>
          </cell>
          <cell r="C19">
            <v>4.0599999999999996</v>
          </cell>
          <cell r="D19">
            <v>3.21</v>
          </cell>
          <cell r="E19">
            <v>3.57</v>
          </cell>
          <cell r="F19">
            <v>3.75</v>
          </cell>
        </row>
        <row r="20">
          <cell r="A20" t="str">
            <v>財政調整基金残高</v>
          </cell>
          <cell r="B20">
            <v>15.66</v>
          </cell>
          <cell r="C20">
            <v>14.1</v>
          </cell>
          <cell r="D20">
            <v>16.350000000000001</v>
          </cell>
          <cell r="E20">
            <v>17.899999999999999</v>
          </cell>
          <cell r="F20">
            <v>19.510000000000002</v>
          </cell>
        </row>
        <row r="21">
          <cell r="A21" t="str">
            <v>実質単年度収支</v>
          </cell>
          <cell r="B21">
            <v>2.25</v>
          </cell>
          <cell r="C21">
            <v>0.59</v>
          </cell>
          <cell r="D21">
            <v>2.16</v>
          </cell>
          <cell r="E21">
            <v>2.96</v>
          </cell>
          <cell r="F21">
            <v>2.97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N53">
            <v>47.6</v>
          </cell>
          <cell r="CV53">
            <v>49.2</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cell r="BP73">
            <v>22.7</v>
          </cell>
          <cell r="BX73">
            <v>7.6</v>
          </cell>
        </row>
        <row r="75">
          <cell r="BP75">
            <v>6.4</v>
          </cell>
          <cell r="BX75">
            <v>5.7</v>
          </cell>
          <cell r="CF75">
            <v>4.7</v>
          </cell>
          <cell r="CN75">
            <v>3.3</v>
          </cell>
          <cell r="CV75">
            <v>2.1</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0</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0</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170655067</v>
      </c>
      <c r="BO4" s="403"/>
      <c r="BP4" s="403"/>
      <c r="BQ4" s="403"/>
      <c r="BR4" s="403"/>
      <c r="BS4" s="403"/>
      <c r="BT4" s="403"/>
      <c r="BU4" s="404"/>
      <c r="BV4" s="402">
        <v>171734423</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3.8</v>
      </c>
      <c r="CU4" s="584"/>
      <c r="CV4" s="584"/>
      <c r="CW4" s="584"/>
      <c r="CX4" s="584"/>
      <c r="CY4" s="584"/>
      <c r="CZ4" s="584"/>
      <c r="DA4" s="585"/>
      <c r="DB4" s="583">
        <v>3.6</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164878036</v>
      </c>
      <c r="BO5" s="408"/>
      <c r="BP5" s="408"/>
      <c r="BQ5" s="408"/>
      <c r="BR5" s="408"/>
      <c r="BS5" s="408"/>
      <c r="BT5" s="408"/>
      <c r="BU5" s="409"/>
      <c r="BV5" s="407">
        <v>166509668</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84</v>
      </c>
      <c r="CU5" s="378"/>
      <c r="CV5" s="378"/>
      <c r="CW5" s="378"/>
      <c r="CX5" s="378"/>
      <c r="CY5" s="378"/>
      <c r="CZ5" s="378"/>
      <c r="DA5" s="379"/>
      <c r="DB5" s="377">
        <v>88.8</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5777031</v>
      </c>
      <c r="BO6" s="408"/>
      <c r="BP6" s="408"/>
      <c r="BQ6" s="408"/>
      <c r="BR6" s="408"/>
      <c r="BS6" s="408"/>
      <c r="BT6" s="408"/>
      <c r="BU6" s="409"/>
      <c r="BV6" s="407">
        <v>5224755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88.8</v>
      </c>
      <c r="CU6" s="558"/>
      <c r="CV6" s="558"/>
      <c r="CW6" s="558"/>
      <c r="CX6" s="558"/>
      <c r="CY6" s="558"/>
      <c r="CZ6" s="558"/>
      <c r="DA6" s="559"/>
      <c r="DB6" s="557">
        <v>93.9</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1996075</v>
      </c>
      <c r="BO7" s="408"/>
      <c r="BP7" s="408"/>
      <c r="BQ7" s="408"/>
      <c r="BR7" s="408"/>
      <c r="BS7" s="408"/>
      <c r="BT7" s="408"/>
      <c r="BU7" s="409"/>
      <c r="BV7" s="407">
        <v>1657928</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100779724</v>
      </c>
      <c r="CU7" s="408"/>
      <c r="CV7" s="408"/>
      <c r="CW7" s="408"/>
      <c r="CX7" s="408"/>
      <c r="CY7" s="408"/>
      <c r="CZ7" s="408"/>
      <c r="DA7" s="409"/>
      <c r="DB7" s="407">
        <v>100027684</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3780956</v>
      </c>
      <c r="BO8" s="408"/>
      <c r="BP8" s="408"/>
      <c r="BQ8" s="408"/>
      <c r="BR8" s="408"/>
      <c r="BS8" s="408"/>
      <c r="BT8" s="408"/>
      <c r="BU8" s="409"/>
      <c r="BV8" s="407">
        <v>3566827</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0.82</v>
      </c>
      <c r="CU8" s="521"/>
      <c r="CV8" s="521"/>
      <c r="CW8" s="521"/>
      <c r="CX8" s="521"/>
      <c r="CY8" s="521"/>
      <c r="CZ8" s="521"/>
      <c r="DA8" s="522"/>
      <c r="DB8" s="520">
        <v>0.82</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464811</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214129</v>
      </c>
      <c r="BO9" s="408"/>
      <c r="BP9" s="408"/>
      <c r="BQ9" s="408"/>
      <c r="BR9" s="408"/>
      <c r="BS9" s="408"/>
      <c r="BT9" s="408"/>
      <c r="BU9" s="409"/>
      <c r="BV9" s="407">
        <v>358532</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14</v>
      </c>
      <c r="CU9" s="378"/>
      <c r="CV9" s="378"/>
      <c r="CW9" s="378"/>
      <c r="CX9" s="378"/>
      <c r="CY9" s="378"/>
      <c r="CZ9" s="378"/>
      <c r="DA9" s="379"/>
      <c r="DB9" s="377">
        <v>16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461357</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1760820</v>
      </c>
      <c r="BO10" s="408"/>
      <c r="BP10" s="408"/>
      <c r="BQ10" s="408"/>
      <c r="BR10" s="408"/>
      <c r="BS10" s="408"/>
      <c r="BT10" s="408"/>
      <c r="BU10" s="409"/>
      <c r="BV10" s="407">
        <v>1570771</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109</v>
      </c>
      <c r="AV11" s="465"/>
      <c r="AW11" s="465"/>
      <c r="AX11" s="465"/>
      <c r="AY11" s="387" t="s">
        <v>120</v>
      </c>
      <c r="AZ11" s="388"/>
      <c r="BA11" s="388"/>
      <c r="BB11" s="388"/>
      <c r="BC11" s="388"/>
      <c r="BD11" s="388"/>
      <c r="BE11" s="388"/>
      <c r="BF11" s="388"/>
      <c r="BG11" s="388"/>
      <c r="BH11" s="388"/>
      <c r="BI11" s="388"/>
      <c r="BJ11" s="388"/>
      <c r="BK11" s="388"/>
      <c r="BL11" s="388"/>
      <c r="BM11" s="389"/>
      <c r="BN11" s="407">
        <v>1018980</v>
      </c>
      <c r="BO11" s="408"/>
      <c r="BP11" s="408"/>
      <c r="BQ11" s="408"/>
      <c r="BR11" s="408"/>
      <c r="BS11" s="408"/>
      <c r="BT11" s="408"/>
      <c r="BU11" s="409"/>
      <c r="BV11" s="407">
        <v>1031760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470786</v>
      </c>
      <c r="S12" s="536"/>
      <c r="T12" s="536"/>
      <c r="U12" s="536"/>
      <c r="V12" s="537"/>
      <c r="W12" s="538" t="s">
        <v>0</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87</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462139</v>
      </c>
      <c r="S13" s="511"/>
      <c r="T13" s="511"/>
      <c r="U13" s="511"/>
      <c r="V13" s="512"/>
      <c r="W13" s="498" t="s">
        <v>132</v>
      </c>
      <c r="X13" s="420"/>
      <c r="Y13" s="420"/>
      <c r="Z13" s="420"/>
      <c r="AA13" s="420"/>
      <c r="AB13" s="421"/>
      <c r="AC13" s="383">
        <v>3365</v>
      </c>
      <c r="AD13" s="384"/>
      <c r="AE13" s="384"/>
      <c r="AF13" s="384"/>
      <c r="AG13" s="385"/>
      <c r="AH13" s="383">
        <v>3487</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2993929</v>
      </c>
      <c r="BO13" s="408"/>
      <c r="BP13" s="408"/>
      <c r="BQ13" s="408"/>
      <c r="BR13" s="408"/>
      <c r="BS13" s="408"/>
      <c r="BT13" s="408"/>
      <c r="BU13" s="409"/>
      <c r="BV13" s="407">
        <v>2961063</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2.1</v>
      </c>
      <c r="CU13" s="378"/>
      <c r="CV13" s="378"/>
      <c r="CW13" s="378"/>
      <c r="CX13" s="378"/>
      <c r="CY13" s="378"/>
      <c r="CZ13" s="378"/>
      <c r="DA13" s="379"/>
      <c r="DB13" s="377">
        <v>3.3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471345</v>
      </c>
      <c r="S14" s="511"/>
      <c r="T14" s="511"/>
      <c r="U14" s="511"/>
      <c r="V14" s="512"/>
      <c r="W14" s="513"/>
      <c r="X14" s="423"/>
      <c r="Y14" s="423"/>
      <c r="Z14" s="423"/>
      <c r="AA14" s="423"/>
      <c r="AB14" s="424"/>
      <c r="AC14" s="503">
        <v>1.7</v>
      </c>
      <c r="AD14" s="504"/>
      <c r="AE14" s="504"/>
      <c r="AF14" s="504"/>
      <c r="AG14" s="505"/>
      <c r="AH14" s="503">
        <v>1.8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130</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463371</v>
      </c>
      <c r="S15" s="511"/>
      <c r="T15" s="511"/>
      <c r="U15" s="511"/>
      <c r="V15" s="512"/>
      <c r="W15" s="498" t="s">
        <v>140</v>
      </c>
      <c r="X15" s="420"/>
      <c r="Y15" s="420"/>
      <c r="Z15" s="420"/>
      <c r="AA15" s="420"/>
      <c r="AB15" s="421"/>
      <c r="AC15" s="383">
        <v>66376</v>
      </c>
      <c r="AD15" s="384"/>
      <c r="AE15" s="384"/>
      <c r="AF15" s="384"/>
      <c r="AG15" s="385"/>
      <c r="AH15" s="383">
        <v>64573</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60946622</v>
      </c>
      <c r="BO15" s="403"/>
      <c r="BP15" s="403"/>
      <c r="BQ15" s="403"/>
      <c r="BR15" s="403"/>
      <c r="BS15" s="403"/>
      <c r="BT15" s="403"/>
      <c r="BU15" s="404"/>
      <c r="BV15" s="402">
        <v>60679383</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32.6</v>
      </c>
      <c r="AD16" s="504"/>
      <c r="AE16" s="504"/>
      <c r="AF16" s="504"/>
      <c r="AG16" s="505"/>
      <c r="AH16" s="503">
        <v>32.9</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74193861</v>
      </c>
      <c r="BO16" s="408"/>
      <c r="BP16" s="408"/>
      <c r="BQ16" s="408"/>
      <c r="BR16" s="408"/>
      <c r="BS16" s="408"/>
      <c r="BT16" s="408"/>
      <c r="BU16" s="409"/>
      <c r="BV16" s="407">
        <v>73884453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134117</v>
      </c>
      <c r="AD17" s="384"/>
      <c r="AE17" s="384"/>
      <c r="AF17" s="384"/>
      <c r="AG17" s="385"/>
      <c r="AH17" s="383">
        <v>128374</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78237425</v>
      </c>
      <c r="BO17" s="408"/>
      <c r="BP17" s="408"/>
      <c r="BQ17" s="408"/>
      <c r="BR17" s="408"/>
      <c r="BS17" s="408"/>
      <c r="BT17" s="408"/>
      <c r="BU17" s="409"/>
      <c r="BV17" s="407">
        <v>77901808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518.14</v>
      </c>
      <c r="M18" s="472"/>
      <c r="N18" s="472"/>
      <c r="O18" s="472"/>
      <c r="P18" s="472"/>
      <c r="Q18" s="472"/>
      <c r="R18" s="473"/>
      <c r="S18" s="473"/>
      <c r="T18" s="473"/>
      <c r="U18" s="473"/>
      <c r="V18" s="474"/>
      <c r="W18" s="488"/>
      <c r="X18" s="489"/>
      <c r="Y18" s="489"/>
      <c r="Z18" s="489"/>
      <c r="AA18" s="489"/>
      <c r="AB18" s="499"/>
      <c r="AC18" s="371">
        <v>65.8</v>
      </c>
      <c r="AD18" s="372"/>
      <c r="AE18" s="372"/>
      <c r="AF18" s="372"/>
      <c r="AG18" s="475"/>
      <c r="AH18" s="371">
        <v>65.400000000000006</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84886123</v>
      </c>
      <c r="BO18" s="408"/>
      <c r="BP18" s="408"/>
      <c r="BQ18" s="408"/>
      <c r="BR18" s="408"/>
      <c r="BS18" s="408"/>
      <c r="BT18" s="408"/>
      <c r="BU18" s="409"/>
      <c r="BV18" s="407">
        <v>88439818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897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111484285</v>
      </c>
      <c r="BO19" s="408"/>
      <c r="BP19" s="408"/>
      <c r="BQ19" s="408"/>
      <c r="BR19" s="408"/>
      <c r="BS19" s="408"/>
      <c r="BT19" s="408"/>
      <c r="BU19" s="409"/>
      <c r="BV19" s="407">
        <v>110825513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185555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0</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0</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139952927</v>
      </c>
      <c r="BO23" s="408"/>
      <c r="BP23" s="408"/>
      <c r="BQ23" s="408"/>
      <c r="BR23" s="408"/>
      <c r="BS23" s="408"/>
      <c r="BT23" s="408"/>
      <c r="BU23" s="409"/>
      <c r="BV23" s="407">
        <v>141749576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11200</v>
      </c>
      <c r="R24" s="384"/>
      <c r="S24" s="384"/>
      <c r="T24" s="384"/>
      <c r="U24" s="384"/>
      <c r="V24" s="385"/>
      <c r="W24" s="449"/>
      <c r="X24" s="440"/>
      <c r="Y24" s="441"/>
      <c r="Z24" s="380" t="s">
        <v>164</v>
      </c>
      <c r="AA24" s="381"/>
      <c r="AB24" s="381"/>
      <c r="AC24" s="381"/>
      <c r="AD24" s="381"/>
      <c r="AE24" s="381"/>
      <c r="AF24" s="381"/>
      <c r="AG24" s="382"/>
      <c r="AH24" s="383">
        <v>2620</v>
      </c>
      <c r="AI24" s="384"/>
      <c r="AJ24" s="384"/>
      <c r="AK24" s="384"/>
      <c r="AL24" s="385"/>
      <c r="AM24" s="383">
        <v>8046020</v>
      </c>
      <c r="AN24" s="384"/>
      <c r="AO24" s="384"/>
      <c r="AP24" s="384"/>
      <c r="AQ24" s="384"/>
      <c r="AR24" s="385"/>
      <c r="AS24" s="383">
        <v>3071</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75171788</v>
      </c>
      <c r="BO24" s="408"/>
      <c r="BP24" s="408"/>
      <c r="BQ24" s="408"/>
      <c r="BR24" s="408"/>
      <c r="BS24" s="408"/>
      <c r="BT24" s="408"/>
      <c r="BU24" s="409"/>
      <c r="BV24" s="407">
        <v>77824530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2</v>
      </c>
      <c r="M25" s="384"/>
      <c r="N25" s="384"/>
      <c r="O25" s="384"/>
      <c r="P25" s="385"/>
      <c r="Q25" s="383">
        <v>9300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168</v>
      </c>
      <c r="AN25" s="384"/>
      <c r="AO25" s="384"/>
      <c r="AP25" s="384"/>
      <c r="AQ25" s="384"/>
      <c r="AR25" s="385"/>
      <c r="AS25" s="383" t="s">
        <v>130</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10253207</v>
      </c>
      <c r="BO25" s="403"/>
      <c r="BP25" s="403"/>
      <c r="BQ25" s="403"/>
      <c r="BR25" s="403"/>
      <c r="BS25" s="403"/>
      <c r="BT25" s="403"/>
      <c r="BU25" s="404"/>
      <c r="BV25" s="402">
        <v>11818340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8150</v>
      </c>
      <c r="R26" s="384"/>
      <c r="S26" s="384"/>
      <c r="T26" s="384"/>
      <c r="U26" s="384"/>
      <c r="V26" s="385"/>
      <c r="W26" s="449"/>
      <c r="X26" s="440"/>
      <c r="Y26" s="441"/>
      <c r="Z26" s="380" t="s">
        <v>171</v>
      </c>
      <c r="AA26" s="462"/>
      <c r="AB26" s="462"/>
      <c r="AC26" s="462"/>
      <c r="AD26" s="462"/>
      <c r="AE26" s="462"/>
      <c r="AF26" s="462"/>
      <c r="AG26" s="463"/>
      <c r="AH26" s="383">
        <v>397</v>
      </c>
      <c r="AI26" s="384"/>
      <c r="AJ26" s="384"/>
      <c r="AK26" s="384"/>
      <c r="AL26" s="385"/>
      <c r="AM26" s="383">
        <v>1237846</v>
      </c>
      <c r="AN26" s="384"/>
      <c r="AO26" s="384"/>
      <c r="AP26" s="384"/>
      <c r="AQ26" s="384"/>
      <c r="AR26" s="385"/>
      <c r="AS26" s="383">
        <v>3118</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7650</v>
      </c>
      <c r="R27" s="384"/>
      <c r="S27" s="384"/>
      <c r="T27" s="384"/>
      <c r="U27" s="384"/>
      <c r="V27" s="385"/>
      <c r="W27" s="449"/>
      <c r="X27" s="440"/>
      <c r="Y27" s="441"/>
      <c r="Z27" s="380" t="s">
        <v>174</v>
      </c>
      <c r="AA27" s="381"/>
      <c r="AB27" s="381"/>
      <c r="AC27" s="381"/>
      <c r="AD27" s="381"/>
      <c r="AE27" s="381"/>
      <c r="AF27" s="381"/>
      <c r="AG27" s="382"/>
      <c r="AH27" s="383">
        <v>173</v>
      </c>
      <c r="AI27" s="384"/>
      <c r="AJ27" s="384"/>
      <c r="AK27" s="384"/>
      <c r="AL27" s="385"/>
      <c r="AM27" s="383">
        <v>648062</v>
      </c>
      <c r="AN27" s="384"/>
      <c r="AO27" s="384"/>
      <c r="AP27" s="384"/>
      <c r="AQ27" s="384"/>
      <c r="AR27" s="385"/>
      <c r="AS27" s="383">
        <v>3746</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130</v>
      </c>
      <c r="BO27" s="411"/>
      <c r="BP27" s="411"/>
      <c r="BQ27" s="411"/>
      <c r="BR27" s="411"/>
      <c r="BS27" s="411"/>
      <c r="BT27" s="411"/>
      <c r="BU27" s="412"/>
      <c r="BV27" s="410" t="s">
        <v>168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6850</v>
      </c>
      <c r="R28" s="384"/>
      <c r="S28" s="384"/>
      <c r="T28" s="384"/>
      <c r="U28" s="384"/>
      <c r="V28" s="385"/>
      <c r="W28" s="449"/>
      <c r="X28" s="440"/>
      <c r="Y28" s="441"/>
      <c r="Z28" s="380" t="s">
        <v>177</v>
      </c>
      <c r="AA28" s="381"/>
      <c r="AB28" s="381"/>
      <c r="AC28" s="381"/>
      <c r="AD28" s="381"/>
      <c r="AE28" s="381"/>
      <c r="AF28" s="381"/>
      <c r="AG28" s="382"/>
      <c r="AH28" s="383" t="s">
        <v>122</v>
      </c>
      <c r="AI28" s="384"/>
      <c r="AJ28" s="384"/>
      <c r="AK28" s="384"/>
      <c r="AL28" s="385"/>
      <c r="AM28" s="383" t="s">
        <v>122</v>
      </c>
      <c r="AN28" s="384"/>
      <c r="AO28" s="384"/>
      <c r="AP28" s="384"/>
      <c r="AQ28" s="384"/>
      <c r="AR28" s="385"/>
      <c r="AS28" s="383" t="s">
        <v>130</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19661112</v>
      </c>
      <c r="BO28" s="403"/>
      <c r="BP28" s="403"/>
      <c r="BQ28" s="403"/>
      <c r="BR28" s="403"/>
      <c r="BS28" s="403"/>
      <c r="BT28" s="403"/>
      <c r="BU28" s="404"/>
      <c r="BV28" s="402">
        <v>17900292</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38</v>
      </c>
      <c r="M29" s="384"/>
      <c r="N29" s="384"/>
      <c r="O29" s="384"/>
      <c r="P29" s="385"/>
      <c r="Q29" s="383">
        <v>6350</v>
      </c>
      <c r="R29" s="384"/>
      <c r="S29" s="384"/>
      <c r="T29" s="384"/>
      <c r="U29" s="384"/>
      <c r="V29" s="385"/>
      <c r="W29" s="450"/>
      <c r="X29" s="451"/>
      <c r="Y29" s="452"/>
      <c r="Z29" s="380" t="s">
        <v>180</v>
      </c>
      <c r="AA29" s="381"/>
      <c r="AB29" s="381"/>
      <c r="AC29" s="381"/>
      <c r="AD29" s="381"/>
      <c r="AE29" s="381"/>
      <c r="AF29" s="381"/>
      <c r="AG29" s="382"/>
      <c r="AH29" s="383">
        <v>2793</v>
      </c>
      <c r="AI29" s="384"/>
      <c r="AJ29" s="384"/>
      <c r="AK29" s="384"/>
      <c r="AL29" s="385"/>
      <c r="AM29" s="383">
        <v>8694082</v>
      </c>
      <c r="AN29" s="384"/>
      <c r="AO29" s="384"/>
      <c r="AP29" s="384"/>
      <c r="AQ29" s="384"/>
      <c r="AR29" s="385"/>
      <c r="AS29" s="383">
        <v>3113</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3473132</v>
      </c>
      <c r="BO29" s="408"/>
      <c r="BP29" s="408"/>
      <c r="BQ29" s="408"/>
      <c r="BR29" s="408"/>
      <c r="BS29" s="408"/>
      <c r="BT29" s="408"/>
      <c r="BU29" s="409"/>
      <c r="BV29" s="407">
        <v>3469528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101.6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17115786</v>
      </c>
      <c r="BO30" s="411"/>
      <c r="BP30" s="411"/>
      <c r="BQ30" s="411"/>
      <c r="BR30" s="411"/>
      <c r="BS30" s="411"/>
      <c r="BT30" s="411"/>
      <c r="BU30" s="412"/>
      <c r="BV30" s="410">
        <v>15474743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193</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病院事業会計</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IF('各会計、関係団体の財政状況及び健全化判断比率'!B36="","",'各会計、関係団体の財政状況及び健全化判断比率'!B36)</f>
        <v>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16</v>
      </c>
      <c r="BX34" s="366"/>
      <c r="BY34" s="365" t="str">
        <f>IF('各会計、関係団体の財政状況及び健全化判断比率'!B68="","",'各会計、関係団体の財政状況及び健全化判断比率'!B68)</f>
        <v>福山地区消防組合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福山市土地開発公社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母子父子寡婦福祉資金貸付特別会計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水道事業会計</v>
      </c>
      <c r="AP35" s="365"/>
      <c r="AQ35" s="365"/>
      <c r="AR35" s="365"/>
      <c r="AS35" s="365"/>
      <c r="AT35" s="365"/>
      <c r="AU35" s="365"/>
      <c r="AV35" s="365"/>
      <c r="AW35" s="365"/>
      <c r="AX35" s="365"/>
      <c r="AY35" s="365"/>
      <c r="AZ35" s="365"/>
      <c r="BA35" s="365"/>
      <c r="BB35" s="365"/>
      <c r="BC35" s="365"/>
      <c r="BD35" s="193"/>
      <c r="BE35" s="366">
        <f t="shared" ref="BE35:BE43" si="1">IF(BG35="","",BE34+1)</f>
        <v>13</v>
      </c>
      <c r="BF35" s="366"/>
      <c r="BG35" s="365" t="str">
        <f>IF('各会計、関係団体の財政状況及び健全化判断比率'!B37="","",'各会計、関係団体の財政状況及び健全化判断比率'!B37)</f>
        <v>食肉センター特別会計</v>
      </c>
      <c r="BH35" s="365"/>
      <c r="BI35" s="365"/>
      <c r="BJ35" s="365"/>
      <c r="BK35" s="365"/>
      <c r="BL35" s="365"/>
      <c r="BM35" s="365"/>
      <c r="BN35" s="365"/>
      <c r="BO35" s="365"/>
      <c r="BP35" s="365"/>
      <c r="BQ35" s="365"/>
      <c r="BR35" s="365"/>
      <c r="BS35" s="365"/>
      <c r="BT35" s="365"/>
      <c r="BU35" s="365"/>
      <c r="BV35" s="193"/>
      <c r="BW35" s="366">
        <f t="shared" ref="BW35:BW43" si="2">IF(BY35="","",BW34+1)</f>
        <v>17</v>
      </c>
      <c r="BX35" s="366"/>
      <c r="BY35" s="365" t="str">
        <f>IF('各会計、関係団体の財政状況及び健全化判断比率'!B69="","",'各会計、関係団体の財政状況及び健全化判断比率'!B69)</f>
        <v>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福山市青少年育成事業団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誠之奨学資金特別会計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f t="shared" si="0"/>
        <v>10</v>
      </c>
      <c r="AN36" s="366"/>
      <c r="AO36" s="365" t="str">
        <f>IF('各会計、関係団体の財政状況及び健全化判断比率'!B34="","",'各会計、関係団体の財政状況及び健全化判断比率'!B34)</f>
        <v>工業用水道事業会計</v>
      </c>
      <c r="AP36" s="365"/>
      <c r="AQ36" s="365"/>
      <c r="AR36" s="365"/>
      <c r="AS36" s="365"/>
      <c r="AT36" s="365"/>
      <c r="AU36" s="365"/>
      <c r="AV36" s="365"/>
      <c r="AW36" s="365"/>
      <c r="AX36" s="365"/>
      <c r="AY36" s="365"/>
      <c r="AZ36" s="365"/>
      <c r="BA36" s="365"/>
      <c r="BB36" s="365"/>
      <c r="BC36" s="365"/>
      <c r="BD36" s="193"/>
      <c r="BE36" s="366">
        <f t="shared" si="1"/>
        <v>14</v>
      </c>
      <c r="BF36" s="366"/>
      <c r="BG36" s="365" t="str">
        <f>IF('各会計、関係団体の財政状況及び健全化判断比率'!B38="","",'各会計、関係団体の財政状況及び健全化判断比率'!B38)</f>
        <v>商業施設特別会計</v>
      </c>
      <c r="BH36" s="365"/>
      <c r="BI36" s="365"/>
      <c r="BJ36" s="365"/>
      <c r="BK36" s="365"/>
      <c r="BL36" s="365"/>
      <c r="BM36" s="365"/>
      <c r="BN36" s="365"/>
      <c r="BO36" s="365"/>
      <c r="BP36" s="365"/>
      <c r="BQ36" s="365"/>
      <c r="BR36" s="365"/>
      <c r="BS36" s="365"/>
      <c r="BT36" s="365"/>
      <c r="BU36" s="365"/>
      <c r="BV36" s="193"/>
      <c r="BW36" s="366">
        <f t="shared" si="2"/>
        <v>18</v>
      </c>
      <c r="BX36" s="366"/>
      <c r="BY36" s="365" t="str">
        <f>IF('各会計、関係団体の財政状況及び健全化判断比率'!B70="","",'各会計、関係団体の財政状況及び健全化判断比率'!B70)</f>
        <v>後期高齢者医療広域連合（特別会計）</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福山市体育振興事業団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駐車場事業特別会計</v>
      </c>
      <c r="X37" s="365"/>
      <c r="Y37" s="365"/>
      <c r="Z37" s="365"/>
      <c r="AA37" s="365"/>
      <c r="AB37" s="365"/>
      <c r="AC37" s="365"/>
      <c r="AD37" s="365"/>
      <c r="AE37" s="365"/>
      <c r="AF37" s="365"/>
      <c r="AG37" s="365"/>
      <c r="AH37" s="365"/>
      <c r="AI37" s="365"/>
      <c r="AJ37" s="365"/>
      <c r="AK37" s="365"/>
      <c r="AL37" s="193"/>
      <c r="AM37" s="366">
        <f t="shared" si="0"/>
        <v>11</v>
      </c>
      <c r="AN37" s="366"/>
      <c r="AO37" s="365" t="str">
        <f>IF('各会計、関係団体の財政状況及び健全化判断比率'!B35="","",'各会計、関係団体の財政状況及び健全化判断比率'!B35)</f>
        <v>下水道事業会計</v>
      </c>
      <c r="AP37" s="365"/>
      <c r="AQ37" s="365"/>
      <c r="AR37" s="365"/>
      <c r="AS37" s="365"/>
      <c r="AT37" s="365"/>
      <c r="AU37" s="365"/>
      <c r="AV37" s="365"/>
      <c r="AW37" s="365"/>
      <c r="AX37" s="365"/>
      <c r="AY37" s="365"/>
      <c r="AZ37" s="365"/>
      <c r="BA37" s="365"/>
      <c r="BB37" s="365"/>
      <c r="BC37" s="365"/>
      <c r="BD37" s="193"/>
      <c r="BE37" s="366">
        <f t="shared" si="1"/>
        <v>15</v>
      </c>
      <c r="BF37" s="366"/>
      <c r="BG37" s="365" t="str">
        <f>IF('各会計、関係団体の財政状況及び健全化判断比率'!B39="","",'各会計、関係団体の財政状況及び健全化判断比率'!B39)</f>
        <v>都市開発事業特別会計</v>
      </c>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福山市体育協会</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f t="shared" si="3"/>
        <v>23</v>
      </c>
      <c r="CP38" s="366"/>
      <c r="CQ38" s="365" t="str">
        <f>IF('各会計、関係団体の財政状況及び健全化判断比率'!BS11="","",'各会計、関係団体の財政状況及び健全化判断比率'!BS11)</f>
        <v>ふくやま芸術文化振興財団</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24</v>
      </c>
      <c r="CP39" s="366"/>
      <c r="CQ39" s="365" t="str">
        <f>IF('各会計、関係団体の財政状況及び健全化判断比率'!BS12="","",'各会計、関係団体の財政状況及び健全化判断比率'!BS12)</f>
        <v>広島県東部花き流通センター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25</v>
      </c>
      <c r="CP40" s="366"/>
      <c r="CQ40" s="365" t="str">
        <f>IF('各会計、関係団体の財政状況及び健全化判断比率'!BS13="","",'各会計、関係団体の財政状況及び健全化判断比率'!BS13)</f>
        <v>備後地域地場産業振興センター</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26</v>
      </c>
      <c r="CP41" s="366"/>
      <c r="CQ41" s="365" t="str">
        <f>IF('各会計、関係団体の財政状況及び健全化判断比率'!BS14="","",'各会計、関係団体の財政状況及び健全化判断比率'!BS14)</f>
        <v>福山勤労福祉・文化振興会</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27</v>
      </c>
      <c r="CP42" s="366"/>
      <c r="CQ42" s="365" t="str">
        <f>IF('各会計、関係団体の財政状況及び健全化判断比率'!BS15="","",'各会計、関係団体の財政状況及び健全化判断比率'!BS15)</f>
        <v>アリストぬまくま</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28</v>
      </c>
      <c r="CP43" s="366"/>
      <c r="CQ43" s="365" t="str">
        <f>IF('各会計、関係団体の財政状況及び健全化判断比率'!BS16="","",'各会計、関係団体の財政状況及び健全化判断比率'!BS16)</f>
        <v>福山市かんなべ文化振興会</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YFMSYuu0li7jOm1OFYRZgXE/0Jis0y4/6xojUQJMBW3IcfUTQqHpmvgZmexFgjVGX+4i5Ud3IgjrG8vKhwxKJA==" saltValue="3M8GhHVmCyWtG/35/AzK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v>
      </c>
      <c r="K32" s="22"/>
      <c r="L32" s="22"/>
      <c r="M32" s="22"/>
      <c r="N32" s="22"/>
      <c r="O32" s="22"/>
      <c r="P32" s="22"/>
    </row>
    <row r="33" spans="1:16" ht="39" customHeight="1" thickBot="1">
      <c r="A33" s="22"/>
      <c r="B33" s="25" t="s">
        <v>6</v>
      </c>
      <c r="C33" s="26"/>
      <c r="D33" s="26"/>
      <c r="E33" s="27" t="s">
        <v>1</v>
      </c>
      <c r="F33" s="28" t="s">
        <v>555</v>
      </c>
      <c r="G33" s="29" t="s">
        <v>556</v>
      </c>
      <c r="H33" s="29" t="s">
        <v>557</v>
      </c>
      <c r="I33" s="29" t="s">
        <v>558</v>
      </c>
      <c r="J33" s="30" t="s">
        <v>559</v>
      </c>
      <c r="K33" s="22"/>
      <c r="L33" s="22"/>
      <c r="M33" s="22"/>
      <c r="N33" s="22"/>
      <c r="O33" s="22"/>
      <c r="P33" s="22"/>
    </row>
    <row r="34" spans="1:16" ht="39" customHeight="1">
      <c r="A34" s="22"/>
      <c r="B34" s="31"/>
      <c r="C34" s="1190" t="s">
        <v>560</v>
      </c>
      <c r="D34" s="1190"/>
      <c r="E34" s="1191"/>
      <c r="F34" s="32">
        <v>8.6</v>
      </c>
      <c r="G34" s="33">
        <v>9.56</v>
      </c>
      <c r="H34" s="33">
        <v>10.83</v>
      </c>
      <c r="I34" s="33">
        <v>11.11</v>
      </c>
      <c r="J34" s="34">
        <v>11.19</v>
      </c>
      <c r="K34" s="22"/>
      <c r="L34" s="22"/>
      <c r="M34" s="22"/>
      <c r="N34" s="22"/>
      <c r="O34" s="22"/>
      <c r="P34" s="22"/>
    </row>
    <row r="35" spans="1:16" ht="39" customHeight="1">
      <c r="A35" s="22"/>
      <c r="B35" s="35"/>
      <c r="C35" s="1184" t="s">
        <v>561</v>
      </c>
      <c r="D35" s="1185"/>
      <c r="E35" s="1186"/>
      <c r="F35" s="36">
        <v>4.7</v>
      </c>
      <c r="G35" s="37">
        <v>4.93</v>
      </c>
      <c r="H35" s="37">
        <v>5.12</v>
      </c>
      <c r="I35" s="37">
        <v>5.65</v>
      </c>
      <c r="J35" s="38">
        <v>5.45</v>
      </c>
      <c r="K35" s="22"/>
      <c r="L35" s="22"/>
      <c r="M35" s="22"/>
      <c r="N35" s="22"/>
      <c r="O35" s="22"/>
      <c r="P35" s="22"/>
    </row>
    <row r="36" spans="1:16" ht="39" customHeight="1">
      <c r="A36" s="22"/>
      <c r="B36" s="35"/>
      <c r="C36" s="1184" t="s">
        <v>562</v>
      </c>
      <c r="D36" s="1185"/>
      <c r="E36" s="1186"/>
      <c r="F36" s="36">
        <v>3.76</v>
      </c>
      <c r="G36" s="37">
        <v>3.21</v>
      </c>
      <c r="H36" s="37">
        <v>3.37</v>
      </c>
      <c r="I36" s="37">
        <v>3.91</v>
      </c>
      <c r="J36" s="38">
        <v>3.74</v>
      </c>
      <c r="K36" s="22"/>
      <c r="L36" s="22"/>
      <c r="M36" s="22"/>
      <c r="N36" s="22"/>
      <c r="O36" s="22"/>
      <c r="P36" s="22"/>
    </row>
    <row r="37" spans="1:16" ht="39" customHeight="1">
      <c r="A37" s="22"/>
      <c r="B37" s="35"/>
      <c r="C37" s="1184" t="s">
        <v>563</v>
      </c>
      <c r="D37" s="1185"/>
      <c r="E37" s="1186"/>
      <c r="F37" s="36">
        <v>2.9</v>
      </c>
      <c r="G37" s="37">
        <v>3.98</v>
      </c>
      <c r="H37" s="37">
        <v>3.12</v>
      </c>
      <c r="I37" s="37">
        <v>3.47</v>
      </c>
      <c r="J37" s="38">
        <v>3.66</v>
      </c>
      <c r="K37" s="22"/>
      <c r="L37" s="22"/>
      <c r="M37" s="22"/>
      <c r="N37" s="22"/>
      <c r="O37" s="22"/>
      <c r="P37" s="22"/>
    </row>
    <row r="38" spans="1:16" ht="39" customHeight="1">
      <c r="A38" s="22"/>
      <c r="B38" s="35"/>
      <c r="C38" s="1184" t="s">
        <v>564</v>
      </c>
      <c r="D38" s="1185"/>
      <c r="E38" s="1186"/>
      <c r="F38" s="36">
        <v>1.31</v>
      </c>
      <c r="G38" s="37">
        <v>1.18</v>
      </c>
      <c r="H38" s="37">
        <v>1.04</v>
      </c>
      <c r="I38" s="37">
        <v>1.64</v>
      </c>
      <c r="J38" s="38">
        <v>2.1800000000000002</v>
      </c>
      <c r="K38" s="22"/>
      <c r="L38" s="22"/>
      <c r="M38" s="22"/>
      <c r="N38" s="22"/>
      <c r="O38" s="22"/>
      <c r="P38" s="22"/>
    </row>
    <row r="39" spans="1:16" ht="39" customHeight="1">
      <c r="A39" s="22"/>
      <c r="B39" s="35"/>
      <c r="C39" s="1184" t="s">
        <v>565</v>
      </c>
      <c r="D39" s="1185"/>
      <c r="E39" s="1186"/>
      <c r="F39" s="36">
        <v>0.16</v>
      </c>
      <c r="G39" s="37">
        <v>0.16</v>
      </c>
      <c r="H39" s="37">
        <v>1.19</v>
      </c>
      <c r="I39" s="37">
        <v>1.3</v>
      </c>
      <c r="J39" s="38">
        <v>1.21</v>
      </c>
      <c r="K39" s="22"/>
      <c r="L39" s="22"/>
      <c r="M39" s="22"/>
      <c r="N39" s="22"/>
      <c r="O39" s="22"/>
      <c r="P39" s="22"/>
    </row>
    <row r="40" spans="1:16" ht="39" customHeight="1">
      <c r="A40" s="22"/>
      <c r="B40" s="35"/>
      <c r="C40" s="1184" t="s">
        <v>566</v>
      </c>
      <c r="D40" s="1185"/>
      <c r="E40" s="1186"/>
      <c r="F40" s="36">
        <v>0.28999999999999998</v>
      </c>
      <c r="G40" s="37">
        <v>0.38</v>
      </c>
      <c r="H40" s="37">
        <v>0.55000000000000004</v>
      </c>
      <c r="I40" s="37">
        <v>0.68</v>
      </c>
      <c r="J40" s="38">
        <v>0.77</v>
      </c>
      <c r="K40" s="22"/>
      <c r="L40" s="22"/>
      <c r="M40" s="22"/>
      <c r="N40" s="22"/>
      <c r="O40" s="22"/>
      <c r="P40" s="22"/>
    </row>
    <row r="41" spans="1:16" ht="39" customHeight="1">
      <c r="A41" s="22"/>
      <c r="B41" s="35"/>
      <c r="C41" s="1184" t="s">
        <v>567</v>
      </c>
      <c r="D41" s="1185"/>
      <c r="E41" s="1186"/>
      <c r="F41" s="36">
        <v>0.33</v>
      </c>
      <c r="G41" s="37">
        <v>0.38</v>
      </c>
      <c r="H41" s="37">
        <v>0.87</v>
      </c>
      <c r="I41" s="37">
        <v>0.89</v>
      </c>
      <c r="J41" s="38">
        <v>0.49</v>
      </c>
      <c r="K41" s="22"/>
      <c r="L41" s="22"/>
      <c r="M41" s="22"/>
      <c r="N41" s="22"/>
      <c r="O41" s="22"/>
      <c r="P41" s="22"/>
    </row>
    <row r="42" spans="1:16" ht="39" customHeight="1">
      <c r="A42" s="22"/>
      <c r="B42" s="39"/>
      <c r="C42" s="1184" t="s">
        <v>568</v>
      </c>
      <c r="D42" s="1185"/>
      <c r="E42" s="1186"/>
      <c r="F42" s="36" t="s">
        <v>513</v>
      </c>
      <c r="G42" s="37" t="s">
        <v>513</v>
      </c>
      <c r="H42" s="37" t="s">
        <v>513</v>
      </c>
      <c r="I42" s="37" t="s">
        <v>513</v>
      </c>
      <c r="J42" s="38" t="s">
        <v>513</v>
      </c>
      <c r="K42" s="22"/>
      <c r="L42" s="22"/>
      <c r="M42" s="22"/>
      <c r="N42" s="22"/>
      <c r="O42" s="22"/>
      <c r="P42" s="22"/>
    </row>
    <row r="43" spans="1:16" ht="39" customHeight="1" thickBot="1">
      <c r="A43" s="22"/>
      <c r="B43" s="40"/>
      <c r="C43" s="1187" t="s">
        <v>569</v>
      </c>
      <c r="D43" s="1188"/>
      <c r="E43" s="1189"/>
      <c r="F43" s="41">
        <v>0.72</v>
      </c>
      <c r="G43" s="42">
        <v>0.77</v>
      </c>
      <c r="H43" s="42">
        <v>0.55000000000000004</v>
      </c>
      <c r="I43" s="42">
        <v>0.59</v>
      </c>
      <c r="J43" s="43">
        <v>0.6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JLWIxpFXq4KCiBKInRtiK/a7fi3CKd5qywcBjZb8jqclXqREqY0C0yHtj8/LcXrcFK7fzNLmSGRbNVQbIzY8Q==" saltValue="j2iKh4BWb7eCYYS1Mzlv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1</v>
      </c>
      <c r="K44" s="55" t="s">
        <v>555</v>
      </c>
      <c r="L44" s="56" t="s">
        <v>556</v>
      </c>
      <c r="M44" s="56" t="s">
        <v>557</v>
      </c>
      <c r="N44" s="56" t="s">
        <v>558</v>
      </c>
      <c r="O44" s="57" t="s">
        <v>559</v>
      </c>
      <c r="P44" s="48"/>
      <c r="Q44" s="48"/>
      <c r="R44" s="48"/>
      <c r="S44" s="48"/>
      <c r="T44" s="48"/>
      <c r="U44" s="48"/>
    </row>
    <row r="45" spans="1:21" ht="30.75" customHeight="1">
      <c r="A45" s="48"/>
      <c r="B45" s="1200" t="s">
        <v>10</v>
      </c>
      <c r="C45" s="1201"/>
      <c r="D45" s="58"/>
      <c r="E45" s="1206" t="s">
        <v>11</v>
      </c>
      <c r="F45" s="1206"/>
      <c r="G45" s="1206"/>
      <c r="H45" s="1206"/>
      <c r="I45" s="1206"/>
      <c r="J45" s="1207"/>
      <c r="K45" s="59">
        <v>19170</v>
      </c>
      <c r="L45" s="60">
        <v>18546</v>
      </c>
      <c r="M45" s="60">
        <v>17034</v>
      </c>
      <c r="N45" s="60">
        <v>16468</v>
      </c>
      <c r="O45" s="61">
        <v>14883</v>
      </c>
      <c r="P45" s="48"/>
      <c r="Q45" s="48"/>
      <c r="R45" s="48"/>
      <c r="S45" s="48"/>
      <c r="T45" s="48"/>
      <c r="U45" s="48"/>
    </row>
    <row r="46" spans="1:21" ht="30.75" customHeight="1">
      <c r="A46" s="48"/>
      <c r="B46" s="1202"/>
      <c r="C46" s="1203"/>
      <c r="D46" s="62"/>
      <c r="E46" s="1194" t="s">
        <v>12</v>
      </c>
      <c r="F46" s="1194"/>
      <c r="G46" s="1194"/>
      <c r="H46" s="1194"/>
      <c r="I46" s="1194"/>
      <c r="J46" s="1195"/>
      <c r="K46" s="63" t="s">
        <v>513</v>
      </c>
      <c r="L46" s="64" t="s">
        <v>513</v>
      </c>
      <c r="M46" s="64" t="s">
        <v>513</v>
      </c>
      <c r="N46" s="64" t="s">
        <v>513</v>
      </c>
      <c r="O46" s="65" t="s">
        <v>513</v>
      </c>
      <c r="P46" s="48"/>
      <c r="Q46" s="48"/>
      <c r="R46" s="48"/>
      <c r="S46" s="48"/>
      <c r="T46" s="48"/>
      <c r="U46" s="48"/>
    </row>
    <row r="47" spans="1:21" ht="30.75" customHeight="1">
      <c r="A47" s="48"/>
      <c r="B47" s="1202"/>
      <c r="C47" s="1203"/>
      <c r="D47" s="62"/>
      <c r="E47" s="1194" t="s">
        <v>13</v>
      </c>
      <c r="F47" s="1194"/>
      <c r="G47" s="1194"/>
      <c r="H47" s="1194"/>
      <c r="I47" s="1194"/>
      <c r="J47" s="1195"/>
      <c r="K47" s="63">
        <v>50</v>
      </c>
      <c r="L47" s="64">
        <v>50</v>
      </c>
      <c r="M47" s="64">
        <v>33</v>
      </c>
      <c r="N47" s="64">
        <v>17</v>
      </c>
      <c r="O47" s="65" t="s">
        <v>513</v>
      </c>
      <c r="P47" s="48"/>
      <c r="Q47" s="48"/>
      <c r="R47" s="48"/>
      <c r="S47" s="48"/>
      <c r="T47" s="48"/>
      <c r="U47" s="48"/>
    </row>
    <row r="48" spans="1:21" ht="30.75" customHeight="1">
      <c r="A48" s="48"/>
      <c r="B48" s="1202"/>
      <c r="C48" s="1203"/>
      <c r="D48" s="62"/>
      <c r="E48" s="1194" t="s">
        <v>14</v>
      </c>
      <c r="F48" s="1194"/>
      <c r="G48" s="1194"/>
      <c r="H48" s="1194"/>
      <c r="I48" s="1194"/>
      <c r="J48" s="1195"/>
      <c r="K48" s="63">
        <v>5208</v>
      </c>
      <c r="L48" s="64">
        <v>4772</v>
      </c>
      <c r="M48" s="64">
        <v>4446</v>
      </c>
      <c r="N48" s="64">
        <v>4186</v>
      </c>
      <c r="O48" s="65">
        <v>3749</v>
      </c>
      <c r="P48" s="48"/>
      <c r="Q48" s="48"/>
      <c r="R48" s="48"/>
      <c r="S48" s="48"/>
      <c r="T48" s="48"/>
      <c r="U48" s="48"/>
    </row>
    <row r="49" spans="1:21" ht="30.75" customHeight="1">
      <c r="A49" s="48"/>
      <c r="B49" s="1202"/>
      <c r="C49" s="1203"/>
      <c r="D49" s="62"/>
      <c r="E49" s="1194" t="s">
        <v>15</v>
      </c>
      <c r="F49" s="1194"/>
      <c r="G49" s="1194"/>
      <c r="H49" s="1194"/>
      <c r="I49" s="1194"/>
      <c r="J49" s="1195"/>
      <c r="K49" s="63">
        <v>199</v>
      </c>
      <c r="L49" s="64">
        <v>211</v>
      </c>
      <c r="M49" s="64">
        <v>218</v>
      </c>
      <c r="N49" s="64">
        <v>280</v>
      </c>
      <c r="O49" s="65">
        <v>356</v>
      </c>
      <c r="P49" s="48"/>
      <c r="Q49" s="48"/>
      <c r="R49" s="48"/>
      <c r="S49" s="48"/>
      <c r="T49" s="48"/>
      <c r="U49" s="48"/>
    </row>
    <row r="50" spans="1:21" ht="30.75" customHeight="1">
      <c r="A50" s="48"/>
      <c r="B50" s="1202"/>
      <c r="C50" s="1203"/>
      <c r="D50" s="62"/>
      <c r="E50" s="1194" t="s">
        <v>16</v>
      </c>
      <c r="F50" s="1194"/>
      <c r="G50" s="1194"/>
      <c r="H50" s="1194"/>
      <c r="I50" s="1194"/>
      <c r="J50" s="1195"/>
      <c r="K50" s="63">
        <v>249</v>
      </c>
      <c r="L50" s="64">
        <v>232</v>
      </c>
      <c r="M50" s="64">
        <v>220</v>
      </c>
      <c r="N50" s="64">
        <v>209</v>
      </c>
      <c r="O50" s="65">
        <v>197</v>
      </c>
      <c r="P50" s="48"/>
      <c r="Q50" s="48"/>
      <c r="R50" s="48"/>
      <c r="S50" s="48"/>
      <c r="T50" s="48"/>
      <c r="U50" s="48"/>
    </row>
    <row r="51" spans="1:21" ht="30.75" customHeight="1">
      <c r="A51" s="48"/>
      <c r="B51" s="1204"/>
      <c r="C51" s="1205"/>
      <c r="D51" s="66"/>
      <c r="E51" s="1194" t="s">
        <v>17</v>
      </c>
      <c r="F51" s="1194"/>
      <c r="G51" s="1194"/>
      <c r="H51" s="1194"/>
      <c r="I51" s="1194"/>
      <c r="J51" s="1195"/>
      <c r="K51" s="63" t="s">
        <v>513</v>
      </c>
      <c r="L51" s="64" t="s">
        <v>513</v>
      </c>
      <c r="M51" s="64" t="s">
        <v>513</v>
      </c>
      <c r="N51" s="64" t="s">
        <v>513</v>
      </c>
      <c r="O51" s="65" t="s">
        <v>513</v>
      </c>
      <c r="P51" s="48"/>
      <c r="Q51" s="48"/>
      <c r="R51" s="48"/>
      <c r="S51" s="48"/>
      <c r="T51" s="48"/>
      <c r="U51" s="48"/>
    </row>
    <row r="52" spans="1:21" ht="30.75" customHeight="1">
      <c r="A52" s="48"/>
      <c r="B52" s="1192" t="s">
        <v>18</v>
      </c>
      <c r="C52" s="1193"/>
      <c r="D52" s="66"/>
      <c r="E52" s="1194" t="s">
        <v>19</v>
      </c>
      <c r="F52" s="1194"/>
      <c r="G52" s="1194"/>
      <c r="H52" s="1194"/>
      <c r="I52" s="1194"/>
      <c r="J52" s="1195"/>
      <c r="K52" s="63">
        <v>19343</v>
      </c>
      <c r="L52" s="64">
        <v>19863</v>
      </c>
      <c r="M52" s="64">
        <v>19158</v>
      </c>
      <c r="N52" s="64">
        <v>19207</v>
      </c>
      <c r="O52" s="65">
        <v>18307</v>
      </c>
      <c r="P52" s="48"/>
      <c r="Q52" s="48"/>
      <c r="R52" s="48"/>
      <c r="S52" s="48"/>
      <c r="T52" s="48"/>
      <c r="U52" s="48"/>
    </row>
    <row r="53" spans="1:21" ht="30.75" customHeight="1" thickBot="1">
      <c r="A53" s="48"/>
      <c r="B53" s="1196" t="s">
        <v>20</v>
      </c>
      <c r="C53" s="1197"/>
      <c r="D53" s="67"/>
      <c r="E53" s="1198" t="s">
        <v>21</v>
      </c>
      <c r="F53" s="1198"/>
      <c r="G53" s="1198"/>
      <c r="H53" s="1198"/>
      <c r="I53" s="1198"/>
      <c r="J53" s="1199"/>
      <c r="K53" s="68">
        <v>5533</v>
      </c>
      <c r="L53" s="69">
        <v>3948</v>
      </c>
      <c r="M53" s="69">
        <v>2793</v>
      </c>
      <c r="N53" s="69">
        <v>1953</v>
      </c>
      <c r="O53" s="70">
        <v>878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h9NBOhuWSFiKuGgS+iphOj1EGd5Mk1YoSA9uVWuGAkO0aY0gcGi03IdsRrwnr+Kh11LThz4O/YFJiKSxyV7Jg==" saltValue="dVwZrTA4CS6vCKd+v4eh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85" zoomScaleNormal="85"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1</v>
      </c>
      <c r="I40" s="78" t="s">
        <v>555</v>
      </c>
      <c r="J40" s="79" t="s">
        <v>556</v>
      </c>
      <c r="K40" s="79" t="s">
        <v>557</v>
      </c>
      <c r="L40" s="79" t="s">
        <v>558</v>
      </c>
      <c r="M40" s="80" t="s">
        <v>559</v>
      </c>
    </row>
    <row r="41" spans="2:13" ht="27.75" customHeight="1">
      <c r="B41" s="1220" t="s">
        <v>23</v>
      </c>
      <c r="C41" s="1221"/>
      <c r="D41" s="81"/>
      <c r="E41" s="1222" t="s">
        <v>24</v>
      </c>
      <c r="F41" s="1222"/>
      <c r="G41" s="1222"/>
      <c r="H41" s="1223"/>
      <c r="I41" s="82">
        <v>155807</v>
      </c>
      <c r="J41" s="83">
        <v>151976</v>
      </c>
      <c r="K41" s="83">
        <v>148096</v>
      </c>
      <c r="L41" s="83">
        <v>142975</v>
      </c>
      <c r="M41" s="84">
        <v>141256</v>
      </c>
    </row>
    <row r="42" spans="2:13" ht="27.75" customHeight="1">
      <c r="B42" s="1210"/>
      <c r="C42" s="1211"/>
      <c r="D42" s="85"/>
      <c r="E42" s="1214" t="s">
        <v>25</v>
      </c>
      <c r="F42" s="1214"/>
      <c r="G42" s="1214"/>
      <c r="H42" s="1215"/>
      <c r="I42" s="86">
        <v>2005</v>
      </c>
      <c r="J42" s="87">
        <v>1763</v>
      </c>
      <c r="K42" s="87">
        <v>1582</v>
      </c>
      <c r="L42" s="87">
        <v>1430</v>
      </c>
      <c r="M42" s="88">
        <v>1306</v>
      </c>
    </row>
    <row r="43" spans="2:13" ht="27.75" customHeight="1">
      <c r="B43" s="1210"/>
      <c r="C43" s="1211"/>
      <c r="D43" s="85"/>
      <c r="E43" s="1214" t="s">
        <v>26</v>
      </c>
      <c r="F43" s="1214"/>
      <c r="G43" s="1214"/>
      <c r="H43" s="1215"/>
      <c r="I43" s="86">
        <v>73104</v>
      </c>
      <c r="J43" s="87">
        <v>68952</v>
      </c>
      <c r="K43" s="87">
        <v>62946</v>
      </c>
      <c r="L43" s="87">
        <v>56100</v>
      </c>
      <c r="M43" s="88">
        <v>49939</v>
      </c>
    </row>
    <row r="44" spans="2:13" ht="27.75" customHeight="1">
      <c r="B44" s="1210"/>
      <c r="C44" s="1211"/>
      <c r="D44" s="85"/>
      <c r="E44" s="1214" t="s">
        <v>27</v>
      </c>
      <c r="F44" s="1214"/>
      <c r="G44" s="1214"/>
      <c r="H44" s="1215"/>
      <c r="I44" s="86">
        <v>2849</v>
      </c>
      <c r="J44" s="87">
        <v>3406</v>
      </c>
      <c r="K44" s="87">
        <v>3549</v>
      </c>
      <c r="L44" s="87">
        <v>3395</v>
      </c>
      <c r="M44" s="88">
        <v>3224</v>
      </c>
    </row>
    <row r="45" spans="2:13" ht="27.75" customHeight="1">
      <c r="B45" s="1210"/>
      <c r="C45" s="1211"/>
      <c r="D45" s="85"/>
      <c r="E45" s="1214" t="s">
        <v>28</v>
      </c>
      <c r="F45" s="1214"/>
      <c r="G45" s="1214"/>
      <c r="H45" s="1215"/>
      <c r="I45" s="86">
        <v>29090</v>
      </c>
      <c r="J45" s="87">
        <v>25633</v>
      </c>
      <c r="K45" s="87">
        <v>23297</v>
      </c>
      <c r="L45" s="87">
        <v>21942</v>
      </c>
      <c r="M45" s="88">
        <v>21795</v>
      </c>
    </row>
    <row r="46" spans="2:13" ht="27.75" customHeight="1">
      <c r="B46" s="1210"/>
      <c r="C46" s="1211"/>
      <c r="D46" s="89"/>
      <c r="E46" s="1214" t="s">
        <v>29</v>
      </c>
      <c r="F46" s="1214"/>
      <c r="G46" s="1214"/>
      <c r="H46" s="1215"/>
      <c r="I46" s="86">
        <v>994</v>
      </c>
      <c r="J46" s="87">
        <v>616</v>
      </c>
      <c r="K46" s="87">
        <v>231</v>
      </c>
      <c r="L46" s="87">
        <v>187</v>
      </c>
      <c r="M46" s="88">
        <v>138</v>
      </c>
    </row>
    <row r="47" spans="2:13" ht="27.75" customHeight="1">
      <c r="B47" s="1210"/>
      <c r="C47" s="1211"/>
      <c r="D47" s="90"/>
      <c r="E47" s="1224" t="s">
        <v>30</v>
      </c>
      <c r="F47" s="1225"/>
      <c r="G47" s="1225"/>
      <c r="H47" s="1226"/>
      <c r="I47" s="86" t="s">
        <v>513</v>
      </c>
      <c r="J47" s="87" t="s">
        <v>513</v>
      </c>
      <c r="K47" s="87" t="s">
        <v>513</v>
      </c>
      <c r="L47" s="87" t="s">
        <v>513</v>
      </c>
      <c r="M47" s="88" t="s">
        <v>513</v>
      </c>
    </row>
    <row r="48" spans="2:13" ht="27.75" customHeight="1">
      <c r="B48" s="1210"/>
      <c r="C48" s="1211"/>
      <c r="D48" s="85"/>
      <c r="E48" s="1214" t="s">
        <v>31</v>
      </c>
      <c r="F48" s="1214"/>
      <c r="G48" s="1214"/>
      <c r="H48" s="1215"/>
      <c r="I48" s="86" t="s">
        <v>513</v>
      </c>
      <c r="J48" s="87" t="s">
        <v>513</v>
      </c>
      <c r="K48" s="87" t="s">
        <v>513</v>
      </c>
      <c r="L48" s="87" t="s">
        <v>513</v>
      </c>
      <c r="M48" s="88" t="s">
        <v>513</v>
      </c>
    </row>
    <row r="49" spans="2:13" ht="27.75" customHeight="1">
      <c r="B49" s="1212"/>
      <c r="C49" s="1213"/>
      <c r="D49" s="85"/>
      <c r="E49" s="1214" t="s">
        <v>32</v>
      </c>
      <c r="F49" s="1214"/>
      <c r="G49" s="1214"/>
      <c r="H49" s="1215"/>
      <c r="I49" s="86" t="s">
        <v>513</v>
      </c>
      <c r="J49" s="87" t="s">
        <v>513</v>
      </c>
      <c r="K49" s="87" t="s">
        <v>513</v>
      </c>
      <c r="L49" s="87" t="s">
        <v>513</v>
      </c>
      <c r="M49" s="88" t="s">
        <v>513</v>
      </c>
    </row>
    <row r="50" spans="2:13" ht="27.75" customHeight="1">
      <c r="B50" s="1208" t="s">
        <v>33</v>
      </c>
      <c r="C50" s="1209"/>
      <c r="D50" s="91"/>
      <c r="E50" s="1214" t="s">
        <v>34</v>
      </c>
      <c r="F50" s="1214"/>
      <c r="G50" s="1214"/>
      <c r="H50" s="1215"/>
      <c r="I50" s="86">
        <v>27033</v>
      </c>
      <c r="J50" s="87">
        <v>29432</v>
      </c>
      <c r="K50" s="87">
        <v>34408</v>
      </c>
      <c r="L50" s="87">
        <v>37526</v>
      </c>
      <c r="M50" s="88">
        <v>42049</v>
      </c>
    </row>
    <row r="51" spans="2:13" ht="27.75" customHeight="1">
      <c r="B51" s="1210"/>
      <c r="C51" s="1211"/>
      <c r="D51" s="85"/>
      <c r="E51" s="1214" t="s">
        <v>35</v>
      </c>
      <c r="F51" s="1214"/>
      <c r="G51" s="1214"/>
      <c r="H51" s="1215"/>
      <c r="I51" s="86">
        <v>51262</v>
      </c>
      <c r="J51" s="87">
        <v>49516</v>
      </c>
      <c r="K51" s="87">
        <v>49915</v>
      </c>
      <c r="L51" s="87">
        <v>49446</v>
      </c>
      <c r="M51" s="88">
        <v>47312</v>
      </c>
    </row>
    <row r="52" spans="2:13" ht="27.75" customHeight="1">
      <c r="B52" s="1212"/>
      <c r="C52" s="1213"/>
      <c r="D52" s="85"/>
      <c r="E52" s="1214" t="s">
        <v>36</v>
      </c>
      <c r="F52" s="1214"/>
      <c r="G52" s="1214"/>
      <c r="H52" s="1215"/>
      <c r="I52" s="86">
        <v>165752</v>
      </c>
      <c r="J52" s="87">
        <v>166737</v>
      </c>
      <c r="K52" s="87">
        <v>168054</v>
      </c>
      <c r="L52" s="87">
        <v>167450</v>
      </c>
      <c r="M52" s="88">
        <v>168419</v>
      </c>
    </row>
    <row r="53" spans="2:13" ht="27.75" customHeight="1" thickBot="1">
      <c r="B53" s="1216" t="s">
        <v>37</v>
      </c>
      <c r="C53" s="1217"/>
      <c r="D53" s="92"/>
      <c r="E53" s="1218" t="s">
        <v>38</v>
      </c>
      <c r="F53" s="1218"/>
      <c r="G53" s="1218"/>
      <c r="H53" s="1219"/>
      <c r="I53" s="93">
        <v>19802</v>
      </c>
      <c r="J53" s="94">
        <v>6661</v>
      </c>
      <c r="K53" s="94">
        <v>-12677</v>
      </c>
      <c r="L53" s="94">
        <v>-28393</v>
      </c>
      <c r="M53" s="95">
        <v>-40121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3lP6cXOhVenWn3XKCbaVefIce88BvThRa9lzvfPVjO5x39Bsz6uWCls37k6BY7wgIpjW0SC9bjcTFRCekBdtQ==" saltValue="xbw2irWSlIMNahwoq3m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0</v>
      </c>
      <c r="C54" s="102"/>
      <c r="D54" s="102"/>
      <c r="E54" s="103" t="s">
        <v>1</v>
      </c>
      <c r="F54" s="104" t="s">
        <v>557</v>
      </c>
      <c r="G54" s="104" t="s">
        <v>558</v>
      </c>
      <c r="H54" s="105" t="s">
        <v>559</v>
      </c>
    </row>
    <row r="55" spans="2:8" ht="52.5" customHeight="1">
      <c r="B55" s="106"/>
      <c r="C55" s="1235" t="s">
        <v>41</v>
      </c>
      <c r="D55" s="1235"/>
      <c r="E55" s="1236"/>
      <c r="F55" s="107">
        <v>16330</v>
      </c>
      <c r="G55" s="107">
        <v>17900</v>
      </c>
      <c r="H55" s="108">
        <v>19661</v>
      </c>
    </row>
    <row r="56" spans="2:8" ht="52.5" customHeight="1">
      <c r="B56" s="109"/>
      <c r="C56" s="1237" t="s">
        <v>42</v>
      </c>
      <c r="D56" s="1237"/>
      <c r="E56" s="1238"/>
      <c r="F56" s="110">
        <v>3469</v>
      </c>
      <c r="G56" s="110">
        <v>3470</v>
      </c>
      <c r="H56" s="111">
        <v>3473</v>
      </c>
    </row>
    <row r="57" spans="2:8" ht="53.25" customHeight="1">
      <c r="B57" s="109"/>
      <c r="C57" s="1239" t="s">
        <v>43</v>
      </c>
      <c r="D57" s="1239"/>
      <c r="E57" s="1240"/>
      <c r="F57" s="112">
        <v>14164</v>
      </c>
      <c r="G57" s="112">
        <v>15475</v>
      </c>
      <c r="H57" s="113">
        <v>17116</v>
      </c>
    </row>
    <row r="58" spans="2:8" ht="45.75" customHeight="1">
      <c r="B58" s="114"/>
      <c r="C58" s="1227" t="s">
        <v>570</v>
      </c>
      <c r="D58" s="1228"/>
      <c r="E58" s="1229"/>
      <c r="F58" s="115">
        <v>5850</v>
      </c>
      <c r="G58" s="115">
        <v>6968</v>
      </c>
      <c r="H58" s="116">
        <v>6853</v>
      </c>
    </row>
    <row r="59" spans="2:8" ht="45.75" customHeight="1">
      <c r="B59" s="114"/>
      <c r="C59" s="1227" t="s">
        <v>571</v>
      </c>
      <c r="D59" s="1228"/>
      <c r="E59" s="1229"/>
      <c r="F59" s="115">
        <v>2000</v>
      </c>
      <c r="G59" s="115">
        <v>2704</v>
      </c>
      <c r="H59" s="116">
        <v>3594</v>
      </c>
    </row>
    <row r="60" spans="2:8" ht="45.75" customHeight="1">
      <c r="B60" s="114"/>
      <c r="C60" s="1227" t="s">
        <v>572</v>
      </c>
      <c r="D60" s="1228"/>
      <c r="E60" s="1229"/>
      <c r="F60" s="115">
        <v>1939</v>
      </c>
      <c r="G60" s="115">
        <v>1986</v>
      </c>
      <c r="H60" s="116">
        <v>3018</v>
      </c>
    </row>
    <row r="61" spans="2:8" ht="45.75" customHeight="1">
      <c r="B61" s="114"/>
      <c r="C61" s="1227" t="s">
        <v>573</v>
      </c>
      <c r="D61" s="1228"/>
      <c r="E61" s="1229"/>
      <c r="F61" s="115">
        <v>1312</v>
      </c>
      <c r="G61" s="115">
        <v>1255</v>
      </c>
      <c r="H61" s="116">
        <v>1201</v>
      </c>
    </row>
    <row r="62" spans="2:8" ht="45.75" customHeight="1" thickBot="1">
      <c r="B62" s="117"/>
      <c r="C62" s="1230" t="s">
        <v>574</v>
      </c>
      <c r="D62" s="1231"/>
      <c r="E62" s="1232"/>
      <c r="F62" s="118">
        <v>595</v>
      </c>
      <c r="G62" s="118">
        <v>595</v>
      </c>
      <c r="H62" s="119">
        <v>594</v>
      </c>
    </row>
    <row r="63" spans="2:8" ht="52.5" customHeight="1" thickBot="1">
      <c r="B63" s="120"/>
      <c r="C63" s="1233" t="s">
        <v>44</v>
      </c>
      <c r="D63" s="1233"/>
      <c r="E63" s="1234"/>
      <c r="F63" s="121">
        <v>33963</v>
      </c>
      <c r="G63" s="121">
        <v>36845</v>
      </c>
      <c r="H63" s="122">
        <v>40250</v>
      </c>
    </row>
    <row r="64" spans="2:8" ht="15" customHeight="1"/>
    <row r="65" ht="0" hidden="1" customHeight="1"/>
    <row r="66" ht="0" hidden="1" customHeight="1"/>
  </sheetData>
  <sheetProtection algorithmName="SHA-512" hashValue="PI5RUaEYjTJ9TSvK49iBGfDSl58MYkh77rwhN+ZpNEoT6V20ly5GbJmpNSS8+jQPDGHq4Jw8j6TLu62sAjvlHw==" saltValue="h1p1rIdCGqdB5We/c7l3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6" zoomScaleNormal="100" zoomScaleSheetLayoutView="55" workbookViewId="0"/>
  </sheetViews>
  <sheetFormatPr defaultColWidth="0" defaultRowHeight="13.5" customHeight="1" zeroHeight="1"/>
  <cols>
    <col min="1" max="1" width="6.36328125" style="1243" customWidth="1"/>
    <col min="2" max="107" width="2.453125" style="1243" customWidth="1"/>
    <col min="108" max="108" width="6.08984375" style="1251" customWidth="1"/>
    <col min="109" max="109" width="5.90625" style="1250" customWidth="1"/>
    <col min="110" max="110" width="19.08984375" style="1243" hidden="1"/>
    <col min="111" max="115" width="12.6328125" style="1243" hidden="1"/>
    <col min="116" max="349" width="8.6328125" style="1243" hidden="1"/>
    <col min="350" max="355" width="14.90625" style="1243" hidden="1"/>
    <col min="356" max="357" width="15.90625" style="1243" hidden="1"/>
    <col min="358" max="363" width="16.08984375" style="1243" hidden="1"/>
    <col min="364" max="364" width="6.08984375" style="1243" hidden="1"/>
    <col min="365" max="365" width="3" style="1243" hidden="1"/>
    <col min="366" max="605" width="8.6328125" style="1243" hidden="1"/>
    <col min="606" max="611" width="14.90625" style="1243" hidden="1"/>
    <col min="612" max="613" width="15.90625" style="1243" hidden="1"/>
    <col min="614" max="619" width="16.08984375" style="1243" hidden="1"/>
    <col min="620" max="620" width="6.08984375" style="1243" hidden="1"/>
    <col min="621" max="621" width="3" style="1243" hidden="1"/>
    <col min="622" max="861" width="8.6328125" style="1243" hidden="1"/>
    <col min="862" max="867" width="14.90625" style="1243" hidden="1"/>
    <col min="868" max="869" width="15.90625" style="1243" hidden="1"/>
    <col min="870" max="875" width="16.08984375" style="1243" hidden="1"/>
    <col min="876" max="876" width="6.08984375" style="1243" hidden="1"/>
    <col min="877" max="877" width="3" style="1243" hidden="1"/>
    <col min="878" max="1117" width="8.6328125" style="1243" hidden="1"/>
    <col min="1118" max="1123" width="14.90625" style="1243" hidden="1"/>
    <col min="1124" max="1125" width="15.90625" style="1243" hidden="1"/>
    <col min="1126" max="1131" width="16.08984375" style="1243" hidden="1"/>
    <col min="1132" max="1132" width="6.08984375" style="1243" hidden="1"/>
    <col min="1133" max="1133" width="3" style="1243" hidden="1"/>
    <col min="1134" max="1373" width="8.6328125" style="1243" hidden="1"/>
    <col min="1374" max="1379" width="14.90625" style="1243" hidden="1"/>
    <col min="1380" max="1381" width="15.90625" style="1243" hidden="1"/>
    <col min="1382" max="1387" width="16.08984375" style="1243" hidden="1"/>
    <col min="1388" max="1388" width="6.08984375" style="1243" hidden="1"/>
    <col min="1389" max="1389" width="3" style="1243" hidden="1"/>
    <col min="1390" max="1629" width="8.6328125" style="1243" hidden="1"/>
    <col min="1630" max="1635" width="14.90625" style="1243" hidden="1"/>
    <col min="1636" max="1637" width="15.90625" style="1243" hidden="1"/>
    <col min="1638" max="1643" width="16.08984375" style="1243" hidden="1"/>
    <col min="1644" max="1644" width="6.08984375" style="1243" hidden="1"/>
    <col min="1645" max="1645" width="3" style="1243" hidden="1"/>
    <col min="1646" max="1885" width="8.6328125" style="1243" hidden="1"/>
    <col min="1886" max="1891" width="14.90625" style="1243" hidden="1"/>
    <col min="1892" max="1893" width="15.90625" style="1243" hidden="1"/>
    <col min="1894" max="1899" width="16.08984375" style="1243" hidden="1"/>
    <col min="1900" max="1900" width="6.08984375" style="1243" hidden="1"/>
    <col min="1901" max="1901" width="3" style="1243" hidden="1"/>
    <col min="1902" max="2141" width="8.6328125" style="1243" hidden="1"/>
    <col min="2142" max="2147" width="14.90625" style="1243" hidden="1"/>
    <col min="2148" max="2149" width="15.90625" style="1243" hidden="1"/>
    <col min="2150" max="2155" width="16.08984375" style="1243" hidden="1"/>
    <col min="2156" max="2156" width="6.08984375" style="1243" hidden="1"/>
    <col min="2157" max="2157" width="3" style="1243" hidden="1"/>
    <col min="2158" max="2397" width="8.6328125" style="1243" hidden="1"/>
    <col min="2398" max="2403" width="14.90625" style="1243" hidden="1"/>
    <col min="2404" max="2405" width="15.90625" style="1243" hidden="1"/>
    <col min="2406" max="2411" width="16.08984375" style="1243" hidden="1"/>
    <col min="2412" max="2412" width="6.08984375" style="1243" hidden="1"/>
    <col min="2413" max="2413" width="3" style="1243" hidden="1"/>
    <col min="2414" max="2653" width="8.6328125" style="1243" hidden="1"/>
    <col min="2654" max="2659" width="14.90625" style="1243" hidden="1"/>
    <col min="2660" max="2661" width="15.90625" style="1243" hidden="1"/>
    <col min="2662" max="2667" width="16.08984375" style="1243" hidden="1"/>
    <col min="2668" max="2668" width="6.08984375" style="1243" hidden="1"/>
    <col min="2669" max="2669" width="3" style="1243" hidden="1"/>
    <col min="2670" max="2909" width="8.6328125" style="1243" hidden="1"/>
    <col min="2910" max="2915" width="14.90625" style="1243" hidden="1"/>
    <col min="2916" max="2917" width="15.90625" style="1243" hidden="1"/>
    <col min="2918" max="2923" width="16.08984375" style="1243" hidden="1"/>
    <col min="2924" max="2924" width="6.08984375" style="1243" hidden="1"/>
    <col min="2925" max="2925" width="3" style="1243" hidden="1"/>
    <col min="2926" max="3165" width="8.6328125" style="1243" hidden="1"/>
    <col min="3166" max="3171" width="14.90625" style="1243" hidden="1"/>
    <col min="3172" max="3173" width="15.90625" style="1243" hidden="1"/>
    <col min="3174" max="3179" width="16.08984375" style="1243" hidden="1"/>
    <col min="3180" max="3180" width="6.08984375" style="1243" hidden="1"/>
    <col min="3181" max="3181" width="3" style="1243" hidden="1"/>
    <col min="3182" max="3421" width="8.6328125" style="1243" hidden="1"/>
    <col min="3422" max="3427" width="14.90625" style="1243" hidden="1"/>
    <col min="3428" max="3429" width="15.90625" style="1243" hidden="1"/>
    <col min="3430" max="3435" width="16.08984375" style="1243" hidden="1"/>
    <col min="3436" max="3436" width="6.08984375" style="1243" hidden="1"/>
    <col min="3437" max="3437" width="3" style="1243" hidden="1"/>
    <col min="3438" max="3677" width="8.6328125" style="1243" hidden="1"/>
    <col min="3678" max="3683" width="14.90625" style="1243" hidden="1"/>
    <col min="3684" max="3685" width="15.90625" style="1243" hidden="1"/>
    <col min="3686" max="3691" width="16.08984375" style="1243" hidden="1"/>
    <col min="3692" max="3692" width="6.08984375" style="1243" hidden="1"/>
    <col min="3693" max="3693" width="3" style="1243" hidden="1"/>
    <col min="3694" max="3933" width="8.6328125" style="1243" hidden="1"/>
    <col min="3934" max="3939" width="14.90625" style="1243" hidden="1"/>
    <col min="3940" max="3941" width="15.90625" style="1243" hidden="1"/>
    <col min="3942" max="3947" width="16.08984375" style="1243" hidden="1"/>
    <col min="3948" max="3948" width="6.08984375" style="1243" hidden="1"/>
    <col min="3949" max="3949" width="3" style="1243" hidden="1"/>
    <col min="3950" max="4189" width="8.6328125" style="1243" hidden="1"/>
    <col min="4190" max="4195" width="14.90625" style="1243" hidden="1"/>
    <col min="4196" max="4197" width="15.90625" style="1243" hidden="1"/>
    <col min="4198" max="4203" width="16.08984375" style="1243" hidden="1"/>
    <col min="4204" max="4204" width="6.08984375" style="1243" hidden="1"/>
    <col min="4205" max="4205" width="3" style="1243" hidden="1"/>
    <col min="4206" max="4445" width="8.6328125" style="1243" hidden="1"/>
    <col min="4446" max="4451" width="14.90625" style="1243" hidden="1"/>
    <col min="4452" max="4453" width="15.90625" style="1243" hidden="1"/>
    <col min="4454" max="4459" width="16.08984375" style="1243" hidden="1"/>
    <col min="4460" max="4460" width="6.08984375" style="1243" hidden="1"/>
    <col min="4461" max="4461" width="3" style="1243" hidden="1"/>
    <col min="4462" max="4701" width="8.6328125" style="1243" hidden="1"/>
    <col min="4702" max="4707" width="14.90625" style="1243" hidden="1"/>
    <col min="4708" max="4709" width="15.90625" style="1243" hidden="1"/>
    <col min="4710" max="4715" width="16.08984375" style="1243" hidden="1"/>
    <col min="4716" max="4716" width="6.08984375" style="1243" hidden="1"/>
    <col min="4717" max="4717" width="3" style="1243" hidden="1"/>
    <col min="4718" max="4957" width="8.6328125" style="1243" hidden="1"/>
    <col min="4958" max="4963" width="14.90625" style="1243" hidden="1"/>
    <col min="4964" max="4965" width="15.90625" style="1243" hidden="1"/>
    <col min="4966" max="4971" width="16.08984375" style="1243" hidden="1"/>
    <col min="4972" max="4972" width="6.08984375" style="1243" hidden="1"/>
    <col min="4973" max="4973" width="3" style="1243" hidden="1"/>
    <col min="4974" max="5213" width="8.6328125" style="1243" hidden="1"/>
    <col min="5214" max="5219" width="14.90625" style="1243" hidden="1"/>
    <col min="5220" max="5221" width="15.90625" style="1243" hidden="1"/>
    <col min="5222" max="5227" width="16.08984375" style="1243" hidden="1"/>
    <col min="5228" max="5228" width="6.08984375" style="1243" hidden="1"/>
    <col min="5229" max="5229" width="3" style="1243" hidden="1"/>
    <col min="5230" max="5469" width="8.6328125" style="1243" hidden="1"/>
    <col min="5470" max="5475" width="14.90625" style="1243" hidden="1"/>
    <col min="5476" max="5477" width="15.90625" style="1243" hidden="1"/>
    <col min="5478" max="5483" width="16.08984375" style="1243" hidden="1"/>
    <col min="5484" max="5484" width="6.08984375" style="1243" hidden="1"/>
    <col min="5485" max="5485" width="3" style="1243" hidden="1"/>
    <col min="5486" max="5725" width="8.6328125" style="1243" hidden="1"/>
    <col min="5726" max="5731" width="14.90625" style="1243" hidden="1"/>
    <col min="5732" max="5733" width="15.90625" style="1243" hidden="1"/>
    <col min="5734" max="5739" width="16.08984375" style="1243" hidden="1"/>
    <col min="5740" max="5740" width="6.08984375" style="1243" hidden="1"/>
    <col min="5741" max="5741" width="3" style="1243" hidden="1"/>
    <col min="5742" max="5981" width="8.6328125" style="1243" hidden="1"/>
    <col min="5982" max="5987" width="14.90625" style="1243" hidden="1"/>
    <col min="5988" max="5989" width="15.90625" style="1243" hidden="1"/>
    <col min="5990" max="5995" width="16.08984375" style="1243" hidden="1"/>
    <col min="5996" max="5996" width="6.08984375" style="1243" hidden="1"/>
    <col min="5997" max="5997" width="3" style="1243" hidden="1"/>
    <col min="5998" max="6237" width="8.6328125" style="1243" hidden="1"/>
    <col min="6238" max="6243" width="14.90625" style="1243" hidden="1"/>
    <col min="6244" max="6245" width="15.90625" style="1243" hidden="1"/>
    <col min="6246" max="6251" width="16.08984375" style="1243" hidden="1"/>
    <col min="6252" max="6252" width="6.08984375" style="1243" hidden="1"/>
    <col min="6253" max="6253" width="3" style="1243" hidden="1"/>
    <col min="6254" max="6493" width="8.6328125" style="1243" hidden="1"/>
    <col min="6494" max="6499" width="14.90625" style="1243" hidden="1"/>
    <col min="6500" max="6501" width="15.90625" style="1243" hidden="1"/>
    <col min="6502" max="6507" width="16.08984375" style="1243" hidden="1"/>
    <col min="6508" max="6508" width="6.08984375" style="1243" hidden="1"/>
    <col min="6509" max="6509" width="3" style="1243" hidden="1"/>
    <col min="6510" max="6749" width="8.6328125" style="1243" hidden="1"/>
    <col min="6750" max="6755" width="14.90625" style="1243" hidden="1"/>
    <col min="6756" max="6757" width="15.90625" style="1243" hidden="1"/>
    <col min="6758" max="6763" width="16.08984375" style="1243" hidden="1"/>
    <col min="6764" max="6764" width="6.08984375" style="1243" hidden="1"/>
    <col min="6765" max="6765" width="3" style="1243" hidden="1"/>
    <col min="6766" max="7005" width="8.6328125" style="1243" hidden="1"/>
    <col min="7006" max="7011" width="14.90625" style="1243" hidden="1"/>
    <col min="7012" max="7013" width="15.90625" style="1243" hidden="1"/>
    <col min="7014" max="7019" width="16.08984375" style="1243" hidden="1"/>
    <col min="7020" max="7020" width="6.08984375" style="1243" hidden="1"/>
    <col min="7021" max="7021" width="3" style="1243" hidden="1"/>
    <col min="7022" max="7261" width="8.6328125" style="1243" hidden="1"/>
    <col min="7262" max="7267" width="14.90625" style="1243" hidden="1"/>
    <col min="7268" max="7269" width="15.90625" style="1243" hidden="1"/>
    <col min="7270" max="7275" width="16.08984375" style="1243" hidden="1"/>
    <col min="7276" max="7276" width="6.08984375" style="1243" hidden="1"/>
    <col min="7277" max="7277" width="3" style="1243" hidden="1"/>
    <col min="7278" max="7517" width="8.6328125" style="1243" hidden="1"/>
    <col min="7518" max="7523" width="14.90625" style="1243" hidden="1"/>
    <col min="7524" max="7525" width="15.90625" style="1243" hidden="1"/>
    <col min="7526" max="7531" width="16.08984375" style="1243" hidden="1"/>
    <col min="7532" max="7532" width="6.08984375" style="1243" hidden="1"/>
    <col min="7533" max="7533" width="3" style="1243" hidden="1"/>
    <col min="7534" max="7773" width="8.6328125" style="1243" hidden="1"/>
    <col min="7774" max="7779" width="14.90625" style="1243" hidden="1"/>
    <col min="7780" max="7781" width="15.90625" style="1243" hidden="1"/>
    <col min="7782" max="7787" width="16.08984375" style="1243" hidden="1"/>
    <col min="7788" max="7788" width="6.08984375" style="1243" hidden="1"/>
    <col min="7789" max="7789" width="3" style="1243" hidden="1"/>
    <col min="7790" max="8029" width="8.6328125" style="1243" hidden="1"/>
    <col min="8030" max="8035" width="14.90625" style="1243" hidden="1"/>
    <col min="8036" max="8037" width="15.90625" style="1243" hidden="1"/>
    <col min="8038" max="8043" width="16.08984375" style="1243" hidden="1"/>
    <col min="8044" max="8044" width="6.08984375" style="1243" hidden="1"/>
    <col min="8045" max="8045" width="3" style="1243" hidden="1"/>
    <col min="8046" max="8285" width="8.6328125" style="1243" hidden="1"/>
    <col min="8286" max="8291" width="14.90625" style="1243" hidden="1"/>
    <col min="8292" max="8293" width="15.90625" style="1243" hidden="1"/>
    <col min="8294" max="8299" width="16.08984375" style="1243" hidden="1"/>
    <col min="8300" max="8300" width="6.08984375" style="1243" hidden="1"/>
    <col min="8301" max="8301" width="3" style="1243" hidden="1"/>
    <col min="8302" max="8541" width="8.6328125" style="1243" hidden="1"/>
    <col min="8542" max="8547" width="14.90625" style="1243" hidden="1"/>
    <col min="8548" max="8549" width="15.90625" style="1243" hidden="1"/>
    <col min="8550" max="8555" width="16.08984375" style="1243" hidden="1"/>
    <col min="8556" max="8556" width="6.08984375" style="1243" hidden="1"/>
    <col min="8557" max="8557" width="3" style="1243" hidden="1"/>
    <col min="8558" max="8797" width="8.6328125" style="1243" hidden="1"/>
    <col min="8798" max="8803" width="14.90625" style="1243" hidden="1"/>
    <col min="8804" max="8805" width="15.90625" style="1243" hidden="1"/>
    <col min="8806" max="8811" width="16.08984375" style="1243" hidden="1"/>
    <col min="8812" max="8812" width="6.08984375" style="1243" hidden="1"/>
    <col min="8813" max="8813" width="3" style="1243" hidden="1"/>
    <col min="8814" max="9053" width="8.6328125" style="1243" hidden="1"/>
    <col min="9054" max="9059" width="14.90625" style="1243" hidden="1"/>
    <col min="9060" max="9061" width="15.90625" style="1243" hidden="1"/>
    <col min="9062" max="9067" width="16.08984375" style="1243" hidden="1"/>
    <col min="9068" max="9068" width="6.08984375" style="1243" hidden="1"/>
    <col min="9069" max="9069" width="3" style="1243" hidden="1"/>
    <col min="9070" max="9309" width="8.6328125" style="1243" hidden="1"/>
    <col min="9310" max="9315" width="14.90625" style="1243" hidden="1"/>
    <col min="9316" max="9317" width="15.90625" style="1243" hidden="1"/>
    <col min="9318" max="9323" width="16.08984375" style="1243" hidden="1"/>
    <col min="9324" max="9324" width="6.08984375" style="1243" hidden="1"/>
    <col min="9325" max="9325" width="3" style="1243" hidden="1"/>
    <col min="9326" max="9565" width="8.6328125" style="1243" hidden="1"/>
    <col min="9566" max="9571" width="14.90625" style="1243" hidden="1"/>
    <col min="9572" max="9573" width="15.90625" style="1243" hidden="1"/>
    <col min="9574" max="9579" width="16.08984375" style="1243" hidden="1"/>
    <col min="9580" max="9580" width="6.08984375" style="1243" hidden="1"/>
    <col min="9581" max="9581" width="3" style="1243" hidden="1"/>
    <col min="9582" max="9821" width="8.6328125" style="1243" hidden="1"/>
    <col min="9822" max="9827" width="14.90625" style="1243" hidden="1"/>
    <col min="9828" max="9829" width="15.90625" style="1243" hidden="1"/>
    <col min="9830" max="9835" width="16.08984375" style="1243" hidden="1"/>
    <col min="9836" max="9836" width="6.08984375" style="1243" hidden="1"/>
    <col min="9837" max="9837" width="3" style="1243" hidden="1"/>
    <col min="9838" max="10077" width="8.6328125" style="1243" hidden="1"/>
    <col min="10078" max="10083" width="14.90625" style="1243" hidden="1"/>
    <col min="10084" max="10085" width="15.90625" style="1243" hidden="1"/>
    <col min="10086" max="10091" width="16.08984375" style="1243" hidden="1"/>
    <col min="10092" max="10092" width="6.08984375" style="1243" hidden="1"/>
    <col min="10093" max="10093" width="3" style="1243" hidden="1"/>
    <col min="10094" max="10333" width="8.6328125" style="1243" hidden="1"/>
    <col min="10334" max="10339" width="14.90625" style="1243" hidden="1"/>
    <col min="10340" max="10341" width="15.90625" style="1243" hidden="1"/>
    <col min="10342" max="10347" width="16.08984375" style="1243" hidden="1"/>
    <col min="10348" max="10348" width="6.08984375" style="1243" hidden="1"/>
    <col min="10349" max="10349" width="3" style="1243" hidden="1"/>
    <col min="10350" max="10589" width="8.6328125" style="1243" hidden="1"/>
    <col min="10590" max="10595" width="14.90625" style="1243" hidden="1"/>
    <col min="10596" max="10597" width="15.90625" style="1243" hidden="1"/>
    <col min="10598" max="10603" width="16.08984375" style="1243" hidden="1"/>
    <col min="10604" max="10604" width="6.08984375" style="1243" hidden="1"/>
    <col min="10605" max="10605" width="3" style="1243" hidden="1"/>
    <col min="10606" max="10845" width="8.6328125" style="1243" hidden="1"/>
    <col min="10846" max="10851" width="14.90625" style="1243" hidden="1"/>
    <col min="10852" max="10853" width="15.90625" style="1243" hidden="1"/>
    <col min="10854" max="10859" width="16.08984375" style="1243" hidden="1"/>
    <col min="10860" max="10860" width="6.08984375" style="1243" hidden="1"/>
    <col min="10861" max="10861" width="3" style="1243" hidden="1"/>
    <col min="10862" max="11101" width="8.6328125" style="1243" hidden="1"/>
    <col min="11102" max="11107" width="14.90625" style="1243" hidden="1"/>
    <col min="11108" max="11109" width="15.90625" style="1243" hidden="1"/>
    <col min="11110" max="11115" width="16.08984375" style="1243" hidden="1"/>
    <col min="11116" max="11116" width="6.08984375" style="1243" hidden="1"/>
    <col min="11117" max="11117" width="3" style="1243" hidden="1"/>
    <col min="11118" max="11357" width="8.6328125" style="1243" hidden="1"/>
    <col min="11358" max="11363" width="14.90625" style="1243" hidden="1"/>
    <col min="11364" max="11365" width="15.90625" style="1243" hidden="1"/>
    <col min="11366" max="11371" width="16.08984375" style="1243" hidden="1"/>
    <col min="11372" max="11372" width="6.08984375" style="1243" hidden="1"/>
    <col min="11373" max="11373" width="3" style="1243" hidden="1"/>
    <col min="11374" max="11613" width="8.6328125" style="1243" hidden="1"/>
    <col min="11614" max="11619" width="14.90625" style="1243" hidden="1"/>
    <col min="11620" max="11621" width="15.90625" style="1243" hidden="1"/>
    <col min="11622" max="11627" width="16.08984375" style="1243" hidden="1"/>
    <col min="11628" max="11628" width="6.08984375" style="1243" hidden="1"/>
    <col min="11629" max="11629" width="3" style="1243" hidden="1"/>
    <col min="11630" max="11869" width="8.6328125" style="1243" hidden="1"/>
    <col min="11870" max="11875" width="14.90625" style="1243" hidden="1"/>
    <col min="11876" max="11877" width="15.90625" style="1243" hidden="1"/>
    <col min="11878" max="11883" width="16.08984375" style="1243" hidden="1"/>
    <col min="11884" max="11884" width="6.08984375" style="1243" hidden="1"/>
    <col min="11885" max="11885" width="3" style="1243" hidden="1"/>
    <col min="11886" max="12125" width="8.6328125" style="1243" hidden="1"/>
    <col min="12126" max="12131" width="14.90625" style="1243" hidden="1"/>
    <col min="12132" max="12133" width="15.90625" style="1243" hidden="1"/>
    <col min="12134" max="12139" width="16.08984375" style="1243" hidden="1"/>
    <col min="12140" max="12140" width="6.08984375" style="1243" hidden="1"/>
    <col min="12141" max="12141" width="3" style="1243" hidden="1"/>
    <col min="12142" max="12381" width="8.6328125" style="1243" hidden="1"/>
    <col min="12382" max="12387" width="14.90625" style="1243" hidden="1"/>
    <col min="12388" max="12389" width="15.90625" style="1243" hidden="1"/>
    <col min="12390" max="12395" width="16.08984375" style="1243" hidden="1"/>
    <col min="12396" max="12396" width="6.08984375" style="1243" hidden="1"/>
    <col min="12397" max="12397" width="3" style="1243" hidden="1"/>
    <col min="12398" max="12637" width="8.6328125" style="1243" hidden="1"/>
    <col min="12638" max="12643" width="14.90625" style="1243" hidden="1"/>
    <col min="12644" max="12645" width="15.90625" style="1243" hidden="1"/>
    <col min="12646" max="12651" width="16.08984375" style="1243" hidden="1"/>
    <col min="12652" max="12652" width="6.08984375" style="1243" hidden="1"/>
    <col min="12653" max="12653" width="3" style="1243" hidden="1"/>
    <col min="12654" max="12893" width="8.6328125" style="1243" hidden="1"/>
    <col min="12894" max="12899" width="14.90625" style="1243" hidden="1"/>
    <col min="12900" max="12901" width="15.90625" style="1243" hidden="1"/>
    <col min="12902" max="12907" width="16.08984375" style="1243" hidden="1"/>
    <col min="12908" max="12908" width="6.08984375" style="1243" hidden="1"/>
    <col min="12909" max="12909" width="3" style="1243" hidden="1"/>
    <col min="12910" max="13149" width="8.6328125" style="1243" hidden="1"/>
    <col min="13150" max="13155" width="14.90625" style="1243" hidden="1"/>
    <col min="13156" max="13157" width="15.90625" style="1243" hidden="1"/>
    <col min="13158" max="13163" width="16.08984375" style="1243" hidden="1"/>
    <col min="13164" max="13164" width="6.08984375" style="1243" hidden="1"/>
    <col min="13165" max="13165" width="3" style="1243" hidden="1"/>
    <col min="13166" max="13405" width="8.6328125" style="1243" hidden="1"/>
    <col min="13406" max="13411" width="14.90625" style="1243" hidden="1"/>
    <col min="13412" max="13413" width="15.90625" style="1243" hidden="1"/>
    <col min="13414" max="13419" width="16.08984375" style="1243" hidden="1"/>
    <col min="13420" max="13420" width="6.08984375" style="1243" hidden="1"/>
    <col min="13421" max="13421" width="3" style="1243" hidden="1"/>
    <col min="13422" max="13661" width="8.6328125" style="1243" hidden="1"/>
    <col min="13662" max="13667" width="14.90625" style="1243" hidden="1"/>
    <col min="13668" max="13669" width="15.90625" style="1243" hidden="1"/>
    <col min="13670" max="13675" width="16.08984375" style="1243" hidden="1"/>
    <col min="13676" max="13676" width="6.08984375" style="1243" hidden="1"/>
    <col min="13677" max="13677" width="3" style="1243" hidden="1"/>
    <col min="13678" max="13917" width="8.6328125" style="1243" hidden="1"/>
    <col min="13918" max="13923" width="14.90625" style="1243" hidden="1"/>
    <col min="13924" max="13925" width="15.90625" style="1243" hidden="1"/>
    <col min="13926" max="13931" width="16.08984375" style="1243" hidden="1"/>
    <col min="13932" max="13932" width="6.08984375" style="1243" hidden="1"/>
    <col min="13933" max="13933" width="3" style="1243" hidden="1"/>
    <col min="13934" max="14173" width="8.6328125" style="1243" hidden="1"/>
    <col min="14174" max="14179" width="14.90625" style="1243" hidden="1"/>
    <col min="14180" max="14181" width="15.90625" style="1243" hidden="1"/>
    <col min="14182" max="14187" width="16.08984375" style="1243" hidden="1"/>
    <col min="14188" max="14188" width="6.08984375" style="1243" hidden="1"/>
    <col min="14189" max="14189" width="3" style="1243" hidden="1"/>
    <col min="14190" max="14429" width="8.6328125" style="1243" hidden="1"/>
    <col min="14430" max="14435" width="14.90625" style="1243" hidden="1"/>
    <col min="14436" max="14437" width="15.90625" style="1243" hidden="1"/>
    <col min="14438" max="14443" width="16.08984375" style="1243" hidden="1"/>
    <col min="14444" max="14444" width="6.08984375" style="1243" hidden="1"/>
    <col min="14445" max="14445" width="3" style="1243" hidden="1"/>
    <col min="14446" max="14685" width="8.6328125" style="1243" hidden="1"/>
    <col min="14686" max="14691" width="14.90625" style="1243" hidden="1"/>
    <col min="14692" max="14693" width="15.90625" style="1243" hidden="1"/>
    <col min="14694" max="14699" width="16.08984375" style="1243" hidden="1"/>
    <col min="14700" max="14700" width="6.08984375" style="1243" hidden="1"/>
    <col min="14701" max="14701" width="3" style="1243" hidden="1"/>
    <col min="14702" max="14941" width="8.6328125" style="1243" hidden="1"/>
    <col min="14942" max="14947" width="14.90625" style="1243" hidden="1"/>
    <col min="14948" max="14949" width="15.90625" style="1243" hidden="1"/>
    <col min="14950" max="14955" width="16.08984375" style="1243" hidden="1"/>
    <col min="14956" max="14956" width="6.08984375" style="1243" hidden="1"/>
    <col min="14957" max="14957" width="3" style="1243" hidden="1"/>
    <col min="14958" max="15197" width="8.6328125" style="1243" hidden="1"/>
    <col min="15198" max="15203" width="14.90625" style="1243" hidden="1"/>
    <col min="15204" max="15205" width="15.90625" style="1243" hidden="1"/>
    <col min="15206" max="15211" width="16.08984375" style="1243" hidden="1"/>
    <col min="15212" max="15212" width="6.08984375" style="1243" hidden="1"/>
    <col min="15213" max="15213" width="3" style="1243" hidden="1"/>
    <col min="15214" max="15453" width="8.6328125" style="1243" hidden="1"/>
    <col min="15454" max="15459" width="14.90625" style="1243" hidden="1"/>
    <col min="15460" max="15461" width="15.90625" style="1243" hidden="1"/>
    <col min="15462" max="15467" width="16.08984375" style="1243" hidden="1"/>
    <col min="15468" max="15468" width="6.08984375" style="1243" hidden="1"/>
    <col min="15469" max="15469" width="3" style="1243" hidden="1"/>
    <col min="15470" max="15709" width="8.6328125" style="1243" hidden="1"/>
    <col min="15710" max="15715" width="14.90625" style="1243" hidden="1"/>
    <col min="15716" max="15717" width="15.90625" style="1243" hidden="1"/>
    <col min="15718" max="15723" width="16.08984375" style="1243" hidden="1"/>
    <col min="15724" max="15724" width="6.08984375" style="1243" hidden="1"/>
    <col min="15725" max="15725" width="3" style="1243" hidden="1"/>
    <col min="15726" max="15965" width="8.6328125" style="1243" hidden="1"/>
    <col min="15966" max="15971" width="14.90625" style="1243" hidden="1"/>
    <col min="15972" max="15973" width="15.90625" style="1243" hidden="1"/>
    <col min="15974" max="15979" width="16.08984375" style="1243" hidden="1"/>
    <col min="15980" max="15980" width="6.08984375" style="1243" hidden="1"/>
    <col min="15981" max="15981" width="3" style="1243" hidden="1"/>
    <col min="15982" max="16221" width="8.6328125" style="1243" hidden="1"/>
    <col min="16222" max="16227" width="14.90625" style="1243" hidden="1"/>
    <col min="16228" max="16229" width="15.90625" style="1243" hidden="1"/>
    <col min="16230" max="16235" width="16.08984375" style="1243" hidden="1"/>
    <col min="16236" max="16236" width="6.08984375" style="1243" hidden="1"/>
    <col min="16237" max="16237" width="3" style="1243" hidden="1"/>
    <col min="16238" max="16384" width="8.6328125" style="1243" hidden="1"/>
  </cols>
  <sheetData>
    <row r="1" spans="1:143" ht="42.75" customHeight="1">
      <c r="A1" s="1241"/>
      <c r="B1" s="1242"/>
      <c r="DD1" s="1243"/>
      <c r="DE1" s="1243"/>
    </row>
    <row r="2" spans="1:143" ht="25.5" customHeight="1">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43" ht="25.5" customHeight="1">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43" s="270" customFormat="1" ht="13">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c r="DF4" s="271"/>
      <c r="DG4" s="271"/>
      <c r="DH4" s="271"/>
      <c r="DI4" s="271"/>
      <c r="DJ4" s="271"/>
      <c r="DK4" s="271"/>
      <c r="DL4" s="271"/>
      <c r="DM4" s="271"/>
      <c r="DN4" s="271"/>
      <c r="DO4" s="271"/>
      <c r="DP4" s="271"/>
      <c r="DQ4" s="271"/>
      <c r="DR4" s="271"/>
      <c r="DS4" s="271"/>
      <c r="DT4" s="271"/>
      <c r="DU4" s="271"/>
      <c r="DV4" s="271"/>
      <c r="DW4" s="271"/>
    </row>
    <row r="5" spans="1:143" s="270" customFormat="1" ht="13">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c r="DF5" s="271"/>
      <c r="DG5" s="271"/>
      <c r="DH5" s="271"/>
      <c r="DI5" s="271"/>
      <c r="DJ5" s="271"/>
      <c r="DK5" s="271"/>
      <c r="DL5" s="271"/>
      <c r="DM5" s="271"/>
      <c r="DN5" s="271"/>
      <c r="DO5" s="271"/>
      <c r="DP5" s="271"/>
      <c r="DQ5" s="271"/>
      <c r="DR5" s="271"/>
      <c r="DS5" s="271"/>
      <c r="DT5" s="271"/>
      <c r="DU5" s="271"/>
      <c r="DV5" s="271"/>
      <c r="DW5" s="271"/>
    </row>
    <row r="6" spans="1:143" s="270" customFormat="1" ht="13">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c r="DF6" s="271"/>
      <c r="DG6" s="271"/>
      <c r="DH6" s="271"/>
      <c r="DI6" s="271"/>
      <c r="DJ6" s="271"/>
      <c r="DK6" s="271"/>
      <c r="DL6" s="271"/>
      <c r="DM6" s="271"/>
      <c r="DN6" s="271"/>
      <c r="DO6" s="271"/>
      <c r="DP6" s="271"/>
      <c r="DQ6" s="271"/>
      <c r="DR6" s="271"/>
      <c r="DS6" s="271"/>
      <c r="DT6" s="271"/>
      <c r="DU6" s="271"/>
      <c r="DV6" s="271"/>
      <c r="DW6" s="271"/>
    </row>
    <row r="7" spans="1:143" s="270" customFormat="1" ht="13">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c r="DF7" s="271"/>
      <c r="DG7" s="271"/>
      <c r="DH7" s="271"/>
      <c r="DI7" s="271"/>
      <c r="DJ7" s="271"/>
      <c r="DK7" s="271"/>
      <c r="DL7" s="271"/>
      <c r="DM7" s="271"/>
      <c r="DN7" s="271"/>
      <c r="DO7" s="271"/>
      <c r="DP7" s="271"/>
      <c r="DQ7" s="271"/>
      <c r="DR7" s="271"/>
      <c r="DS7" s="271"/>
      <c r="DT7" s="271"/>
      <c r="DU7" s="271"/>
      <c r="DV7" s="271"/>
      <c r="DW7" s="271"/>
    </row>
    <row r="8" spans="1:143" s="270" customFormat="1" ht="13">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c r="DF8" s="271"/>
      <c r="DG8" s="271"/>
      <c r="DH8" s="271"/>
      <c r="DI8" s="271"/>
      <c r="DJ8" s="271"/>
      <c r="DK8" s="271"/>
      <c r="DL8" s="271"/>
      <c r="DM8" s="271"/>
      <c r="DN8" s="271"/>
      <c r="DO8" s="271"/>
      <c r="DP8" s="271"/>
      <c r="DQ8" s="271"/>
      <c r="DR8" s="271"/>
      <c r="DS8" s="271"/>
      <c r="DT8" s="271"/>
      <c r="DU8" s="271"/>
      <c r="DV8" s="271"/>
      <c r="DW8" s="271"/>
    </row>
    <row r="9" spans="1:143" s="270" customFormat="1" ht="13">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c r="DF9" s="271"/>
      <c r="DG9" s="271"/>
      <c r="DH9" s="271"/>
      <c r="DI9" s="271"/>
      <c r="DJ9" s="271"/>
      <c r="DK9" s="271"/>
      <c r="DL9" s="271"/>
      <c r="DM9" s="271"/>
      <c r="DN9" s="271"/>
      <c r="DO9" s="271"/>
      <c r="DP9" s="271"/>
      <c r="DQ9" s="271"/>
      <c r="DR9" s="271"/>
      <c r="DS9" s="271"/>
      <c r="DT9" s="271"/>
      <c r="DU9" s="271"/>
      <c r="DV9" s="271"/>
      <c r="DW9" s="271"/>
    </row>
    <row r="10" spans="1:143" s="270" customFormat="1" ht="13">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c r="DF18" s="271"/>
      <c r="DG18" s="271"/>
      <c r="DH18" s="271"/>
      <c r="DI18" s="271"/>
      <c r="DJ18" s="271"/>
      <c r="DK18" s="271"/>
      <c r="DL18" s="271"/>
      <c r="DM18" s="271"/>
      <c r="DN18" s="271"/>
      <c r="DO18" s="271"/>
      <c r="DP18" s="271"/>
      <c r="DQ18" s="271"/>
      <c r="DR18" s="271"/>
      <c r="DS18" s="271"/>
      <c r="DT18" s="271"/>
      <c r="DU18" s="271"/>
      <c r="DV18" s="271"/>
      <c r="DW18" s="271"/>
    </row>
    <row r="19" spans="1:351" ht="13">
      <c r="DD19" s="1243"/>
      <c r="DE19" s="1243"/>
    </row>
    <row r="20" spans="1:351" ht="13">
      <c r="DD20" s="1243"/>
      <c r="DE20" s="1243"/>
    </row>
    <row r="21" spans="1:351" ht="16.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c r="MM21" s="1249"/>
    </row>
    <row r="22" spans="1:351" ht="16.5">
      <c r="B22" s="1250"/>
      <c r="MM22" s="1249"/>
    </row>
    <row r="23" spans="1:351" ht="13">
      <c r="B23" s="1250"/>
    </row>
    <row r="24" spans="1:351" ht="13">
      <c r="B24" s="1250"/>
    </row>
    <row r="25" spans="1:351" ht="13">
      <c r="B25" s="1250"/>
    </row>
    <row r="26" spans="1:351" ht="13">
      <c r="B26" s="1250"/>
    </row>
    <row r="27" spans="1:351" ht="13">
      <c r="B27" s="1250"/>
    </row>
    <row r="28" spans="1:351" ht="13">
      <c r="B28" s="1250"/>
    </row>
    <row r="29" spans="1:351" ht="13">
      <c r="B29" s="1250"/>
    </row>
    <row r="30" spans="1:351" ht="13">
      <c r="B30" s="1250"/>
    </row>
    <row r="31" spans="1:351" ht="13">
      <c r="B31" s="1250"/>
    </row>
    <row r="32" spans="1:351" ht="13">
      <c r="B32" s="1250"/>
    </row>
    <row r="33" spans="2:109" ht="13">
      <c r="B33" s="1250"/>
    </row>
    <row r="34" spans="2:109" ht="13">
      <c r="B34" s="1250"/>
    </row>
    <row r="35" spans="2:109" ht="13">
      <c r="B35" s="1250"/>
    </row>
    <row r="36" spans="2:109" ht="13">
      <c r="B36" s="1250"/>
    </row>
    <row r="37" spans="2:109" ht="13">
      <c r="B37" s="1250"/>
    </row>
    <row r="38" spans="2:109" ht="13">
      <c r="B38" s="1250"/>
    </row>
    <row r="39" spans="2:109" ht="13">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
      <c r="B40" s="1255"/>
      <c r="DD40" s="1255"/>
      <c r="DE40" s="1243"/>
    </row>
    <row r="41" spans="2:109" ht="16.5">
      <c r="B41" s="1256" t="s">
        <v>593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c r="B42" s="1250"/>
      <c r="G42" s="1257"/>
      <c r="I42" s="1258"/>
      <c r="J42" s="1258"/>
      <c r="K42" s="1258"/>
      <c r="AM42" s="1257"/>
      <c r="AN42" s="1257" t="s">
        <v>594</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c r="B43" s="1250"/>
      <c r="AN43" s="1259" t="s">
        <v>595</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
      <c r="B49" s="1250"/>
      <c r="AN49" s="1243" t="s">
        <v>596</v>
      </c>
    </row>
    <row r="50" spans="1:109" ht="13">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555</v>
      </c>
      <c r="BQ50" s="1275"/>
      <c r="BR50" s="1275"/>
      <c r="BS50" s="1275"/>
      <c r="BT50" s="1275"/>
      <c r="BU50" s="1275"/>
      <c r="BV50" s="1275"/>
      <c r="BW50" s="1275"/>
      <c r="BX50" s="1275" t="s">
        <v>556</v>
      </c>
      <c r="BY50" s="1275"/>
      <c r="BZ50" s="1275"/>
      <c r="CA50" s="1275"/>
      <c r="CB50" s="1275"/>
      <c r="CC50" s="1275"/>
      <c r="CD50" s="1275"/>
      <c r="CE50" s="1275"/>
      <c r="CF50" s="1275" t="s">
        <v>557</v>
      </c>
      <c r="CG50" s="1275"/>
      <c r="CH50" s="1275"/>
      <c r="CI50" s="1275"/>
      <c r="CJ50" s="1275"/>
      <c r="CK50" s="1275"/>
      <c r="CL50" s="1275"/>
      <c r="CM50" s="1275"/>
      <c r="CN50" s="1275" t="s">
        <v>558</v>
      </c>
      <c r="CO50" s="1275"/>
      <c r="CP50" s="1275"/>
      <c r="CQ50" s="1275"/>
      <c r="CR50" s="1275"/>
      <c r="CS50" s="1275"/>
      <c r="CT50" s="1275"/>
      <c r="CU50" s="1275"/>
      <c r="CV50" s="1275" t="s">
        <v>559</v>
      </c>
      <c r="CW50" s="1275"/>
      <c r="CX50" s="1275"/>
      <c r="CY50" s="1275"/>
      <c r="CZ50" s="1275"/>
      <c r="DA50" s="1275"/>
      <c r="DB50" s="1275"/>
      <c r="DC50" s="1275"/>
    </row>
    <row r="51" spans="1:109" ht="13.5" customHeight="1">
      <c r="B51" s="1250"/>
      <c r="G51" s="1276"/>
      <c r="H51" s="1276"/>
      <c r="I51" s="1277"/>
      <c r="J51" s="1277"/>
      <c r="K51" s="1278"/>
      <c r="L51" s="1278"/>
      <c r="M51" s="1278"/>
      <c r="N51" s="1278"/>
      <c r="AM51" s="1268"/>
      <c r="AN51" s="1279" t="s">
        <v>597</v>
      </c>
      <c r="AO51" s="1279"/>
      <c r="AP51" s="1279"/>
      <c r="AQ51" s="1279"/>
      <c r="AR51" s="1279"/>
      <c r="AS51" s="1279"/>
      <c r="AT51" s="1279"/>
      <c r="AU51" s="1279"/>
      <c r="AV51" s="1279"/>
      <c r="AW51" s="1279"/>
      <c r="AX51" s="1279"/>
      <c r="AY51" s="1279"/>
      <c r="AZ51" s="1279"/>
      <c r="BA51" s="1279"/>
      <c r="BB51" s="1279" t="s">
        <v>599</v>
      </c>
      <c r="BC51" s="1279"/>
      <c r="BD51" s="1279"/>
      <c r="BE51" s="1279"/>
      <c r="BF51" s="1279"/>
      <c r="BG51" s="1279"/>
      <c r="BH51" s="1279"/>
      <c r="BI51" s="1279"/>
      <c r="BJ51" s="1279"/>
      <c r="BK51" s="1279"/>
      <c r="BL51" s="1279"/>
      <c r="BM51" s="1279"/>
      <c r="BN51" s="1279"/>
      <c r="BO51" s="1279"/>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600</v>
      </c>
      <c r="BC53" s="1279"/>
      <c r="BD53" s="1279"/>
      <c r="BE53" s="1279"/>
      <c r="BF53" s="1279"/>
      <c r="BG53" s="1279"/>
      <c r="BH53" s="1279"/>
      <c r="BI53" s="1279"/>
      <c r="BJ53" s="1279"/>
      <c r="BK53" s="1279"/>
      <c r="BL53" s="1279"/>
      <c r="BM53" s="1279"/>
      <c r="BN53" s="1279"/>
      <c r="BO53" s="1279"/>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1">
        <v>47.6</v>
      </c>
      <c r="CO53" s="1281"/>
      <c r="CP53" s="1281"/>
      <c r="CQ53" s="1281"/>
      <c r="CR53" s="1281"/>
      <c r="CS53" s="1281"/>
      <c r="CT53" s="1281"/>
      <c r="CU53" s="1281"/>
      <c r="CV53" s="1281">
        <v>49.2</v>
      </c>
      <c r="CW53" s="1281"/>
      <c r="CX53" s="1281"/>
      <c r="CY53" s="1281"/>
      <c r="CZ53" s="1281"/>
      <c r="DA53" s="1281"/>
      <c r="DB53" s="1281"/>
      <c r="DC53" s="1281"/>
    </row>
    <row r="54" spans="1:109" ht="13">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c r="A55" s="1258"/>
      <c r="B55" s="1250"/>
      <c r="G55" s="1269"/>
      <c r="H55" s="1269"/>
      <c r="I55" s="1269"/>
      <c r="J55" s="1269"/>
      <c r="K55" s="1278"/>
      <c r="L55" s="1278"/>
      <c r="M55" s="1278"/>
      <c r="N55" s="1278"/>
      <c r="AN55" s="1275" t="s">
        <v>601</v>
      </c>
      <c r="AO55" s="1275"/>
      <c r="AP55" s="1275"/>
      <c r="AQ55" s="1275"/>
      <c r="AR55" s="1275"/>
      <c r="AS55" s="1275"/>
      <c r="AT55" s="1275"/>
      <c r="AU55" s="1275"/>
      <c r="AV55" s="1275"/>
      <c r="AW55" s="1275"/>
      <c r="AX55" s="1275"/>
      <c r="AY55" s="1275"/>
      <c r="AZ55" s="1275"/>
      <c r="BA55" s="1275"/>
      <c r="BB55" s="1279" t="s">
        <v>598</v>
      </c>
      <c r="BC55" s="1279"/>
      <c r="BD55" s="1279"/>
      <c r="BE55" s="1279"/>
      <c r="BF55" s="1279"/>
      <c r="BG55" s="1279"/>
      <c r="BH55" s="1279"/>
      <c r="BI55" s="1279"/>
      <c r="BJ55" s="1279"/>
      <c r="BK55" s="1279"/>
      <c r="BL55" s="1279"/>
      <c r="BM55" s="1279"/>
      <c r="BN55" s="1279"/>
      <c r="BO55" s="1279"/>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1">
        <v>38.9</v>
      </c>
      <c r="CO55" s="1281"/>
      <c r="CP55" s="1281"/>
      <c r="CQ55" s="1281"/>
      <c r="CR55" s="1281"/>
      <c r="CS55" s="1281"/>
      <c r="CT55" s="1281"/>
      <c r="CU55" s="1281"/>
      <c r="CV55" s="1281">
        <v>37.6</v>
      </c>
      <c r="CW55" s="1281"/>
      <c r="CX55" s="1281"/>
      <c r="CY55" s="1281"/>
      <c r="CZ55" s="1281"/>
      <c r="DA55" s="1281"/>
      <c r="DB55" s="1281"/>
      <c r="DC55" s="1281"/>
    </row>
    <row r="56" spans="1:109" ht="13">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8" customFormat="1" ht="13">
      <c r="B57" s="1282"/>
      <c r="G57" s="1269"/>
      <c r="H57" s="1269"/>
      <c r="I57" s="1283"/>
      <c r="J57" s="1283"/>
      <c r="K57" s="1278"/>
      <c r="L57" s="1278"/>
      <c r="M57" s="1278"/>
      <c r="N57" s="1278"/>
      <c r="AM57" s="1243"/>
      <c r="AN57" s="1275"/>
      <c r="AO57" s="1275"/>
      <c r="AP57" s="1275"/>
      <c r="AQ57" s="1275"/>
      <c r="AR57" s="1275"/>
      <c r="AS57" s="1275"/>
      <c r="AT57" s="1275"/>
      <c r="AU57" s="1275"/>
      <c r="AV57" s="1275"/>
      <c r="AW57" s="1275"/>
      <c r="AX57" s="1275"/>
      <c r="AY57" s="1275"/>
      <c r="AZ57" s="1275"/>
      <c r="BA57" s="1275"/>
      <c r="BB57" s="1279" t="s">
        <v>600</v>
      </c>
      <c r="BC57" s="1279"/>
      <c r="BD57" s="1279"/>
      <c r="BE57" s="1279"/>
      <c r="BF57" s="1279"/>
      <c r="BG57" s="1279"/>
      <c r="BH57" s="1279"/>
      <c r="BI57" s="1279"/>
      <c r="BJ57" s="1279"/>
      <c r="BK57" s="1279"/>
      <c r="BL57" s="1279"/>
      <c r="BM57" s="1279"/>
      <c r="BN57" s="1279"/>
      <c r="BO57" s="1279"/>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1">
        <v>59.3</v>
      </c>
      <c r="CO57" s="1281"/>
      <c r="CP57" s="1281"/>
      <c r="CQ57" s="1281"/>
      <c r="CR57" s="1281"/>
      <c r="CS57" s="1281"/>
      <c r="CT57" s="1281"/>
      <c r="CU57" s="1281"/>
      <c r="CV57" s="1281">
        <v>60</v>
      </c>
      <c r="CW57" s="1281"/>
      <c r="CX57" s="1281"/>
      <c r="CY57" s="1281"/>
      <c r="CZ57" s="1281"/>
      <c r="DA57" s="1281"/>
      <c r="DB57" s="1281"/>
      <c r="DC57" s="1281"/>
      <c r="DD57" s="1284"/>
      <c r="DE57" s="1282"/>
    </row>
    <row r="58" spans="1:109" s="1258" customFormat="1" ht="13">
      <c r="A58" s="1243"/>
      <c r="B58" s="1282"/>
      <c r="G58" s="1269"/>
      <c r="H58" s="1269"/>
      <c r="I58" s="1283"/>
      <c r="J58" s="1283"/>
      <c r="K58" s="1278"/>
      <c r="L58" s="1278"/>
      <c r="M58" s="1278"/>
      <c r="N58" s="1278"/>
      <c r="AM58" s="1243"/>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8" customFormat="1" ht="13">
      <c r="A59" s="1243"/>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8" customFormat="1" ht="13">
      <c r="A60" s="1243"/>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8" customFormat="1" ht="13">
      <c r="A61" s="1243"/>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ht="13">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3"/>
    </row>
    <row r="63" spans="1:109" ht="16.5">
      <c r="B63" s="1290" t="s">
        <v>602</v>
      </c>
    </row>
    <row r="64" spans="1:109" ht="13">
      <c r="B64" s="1250"/>
      <c r="G64" s="1257"/>
      <c r="I64" s="1291"/>
      <c r="J64" s="1291"/>
      <c r="K64" s="1291"/>
      <c r="L64" s="1291"/>
      <c r="M64" s="1291"/>
      <c r="N64" s="1292"/>
      <c r="AM64" s="1257"/>
      <c r="AN64" s="1257" t="s">
        <v>594</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
      <c r="B65" s="1250"/>
      <c r="AN65" s="1259" t="s">
        <v>603</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
      <c r="B70" s="1250"/>
      <c r="H70" s="1293"/>
      <c r="I70" s="1293"/>
      <c r="J70" s="1294"/>
      <c r="K70" s="1294"/>
      <c r="L70" s="1295"/>
      <c r="M70" s="1294"/>
      <c r="N70" s="1295"/>
      <c r="AN70" s="1268"/>
      <c r="AO70" s="1268"/>
      <c r="AP70" s="1268"/>
      <c r="AZ70" s="1268"/>
      <c r="BA70" s="1268"/>
      <c r="BB70" s="1268"/>
      <c r="BL70" s="1268"/>
      <c r="BM70" s="1268"/>
      <c r="BN70" s="1268"/>
      <c r="BX70" s="1268"/>
      <c r="BY70" s="1268"/>
      <c r="BZ70" s="1268"/>
      <c r="CJ70" s="1268"/>
      <c r="CK70" s="1268"/>
      <c r="CL70" s="1268"/>
      <c r="CV70" s="1268"/>
      <c r="CW70" s="1268"/>
      <c r="CX70" s="1268"/>
    </row>
    <row r="71" spans="2:107" ht="13">
      <c r="B71" s="1250"/>
      <c r="G71" s="1296"/>
      <c r="I71" s="1297"/>
      <c r="J71" s="1294"/>
      <c r="K71" s="1294"/>
      <c r="L71" s="1295"/>
      <c r="M71" s="1294"/>
      <c r="N71" s="1295"/>
      <c r="AM71" s="1296"/>
      <c r="AN71" s="1243" t="s">
        <v>596</v>
      </c>
    </row>
    <row r="72" spans="2:107" ht="13">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555</v>
      </c>
      <c r="BQ72" s="1275"/>
      <c r="BR72" s="1275"/>
      <c r="BS72" s="1275"/>
      <c r="BT72" s="1275"/>
      <c r="BU72" s="1275"/>
      <c r="BV72" s="1275"/>
      <c r="BW72" s="1275"/>
      <c r="BX72" s="1275" t="s">
        <v>556</v>
      </c>
      <c r="BY72" s="1275"/>
      <c r="BZ72" s="1275"/>
      <c r="CA72" s="1275"/>
      <c r="CB72" s="1275"/>
      <c r="CC72" s="1275"/>
      <c r="CD72" s="1275"/>
      <c r="CE72" s="1275"/>
      <c r="CF72" s="1275" t="s">
        <v>557</v>
      </c>
      <c r="CG72" s="1275"/>
      <c r="CH72" s="1275"/>
      <c r="CI72" s="1275"/>
      <c r="CJ72" s="1275"/>
      <c r="CK72" s="1275"/>
      <c r="CL72" s="1275"/>
      <c r="CM72" s="1275"/>
      <c r="CN72" s="1275" t="s">
        <v>558</v>
      </c>
      <c r="CO72" s="1275"/>
      <c r="CP72" s="1275"/>
      <c r="CQ72" s="1275"/>
      <c r="CR72" s="1275"/>
      <c r="CS72" s="1275"/>
      <c r="CT72" s="1275"/>
      <c r="CU72" s="1275"/>
      <c r="CV72" s="1275" t="s">
        <v>559</v>
      </c>
      <c r="CW72" s="1275"/>
      <c r="CX72" s="1275"/>
      <c r="CY72" s="1275"/>
      <c r="CZ72" s="1275"/>
      <c r="DA72" s="1275"/>
      <c r="DB72" s="1275"/>
      <c r="DC72" s="1275"/>
    </row>
    <row r="73" spans="2:107" ht="13">
      <c r="B73" s="1250"/>
      <c r="G73" s="1276"/>
      <c r="H73" s="1276"/>
      <c r="I73" s="1276"/>
      <c r="J73" s="1276"/>
      <c r="K73" s="1298"/>
      <c r="L73" s="1298"/>
      <c r="M73" s="1298"/>
      <c r="N73" s="1298"/>
      <c r="AM73" s="1268"/>
      <c r="AN73" s="1279" t="s">
        <v>597</v>
      </c>
      <c r="AO73" s="1279"/>
      <c r="AP73" s="1279"/>
      <c r="AQ73" s="1279"/>
      <c r="AR73" s="1279"/>
      <c r="AS73" s="1279"/>
      <c r="AT73" s="1279"/>
      <c r="AU73" s="1279"/>
      <c r="AV73" s="1279"/>
      <c r="AW73" s="1279"/>
      <c r="AX73" s="1279"/>
      <c r="AY73" s="1279"/>
      <c r="AZ73" s="1279"/>
      <c r="BA73" s="1279"/>
      <c r="BB73" s="1279" t="s">
        <v>598</v>
      </c>
      <c r="BC73" s="1279"/>
      <c r="BD73" s="1279"/>
      <c r="BE73" s="1279"/>
      <c r="BF73" s="1279"/>
      <c r="BG73" s="1279"/>
      <c r="BH73" s="1279"/>
      <c r="BI73" s="1279"/>
      <c r="BJ73" s="1279"/>
      <c r="BK73" s="1279"/>
      <c r="BL73" s="1279"/>
      <c r="BM73" s="1279"/>
      <c r="BN73" s="1279"/>
      <c r="BO73" s="1279"/>
      <c r="BP73" s="1281">
        <v>22.7</v>
      </c>
      <c r="BQ73" s="1281"/>
      <c r="BR73" s="1281"/>
      <c r="BS73" s="1281"/>
      <c r="BT73" s="1281"/>
      <c r="BU73" s="1281"/>
      <c r="BV73" s="1281"/>
      <c r="BW73" s="1281"/>
      <c r="BX73" s="1281">
        <v>7.6</v>
      </c>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
      <c r="B74" s="1250"/>
      <c r="G74" s="1276"/>
      <c r="H74" s="1276"/>
      <c r="I74" s="1276"/>
      <c r="J74" s="1276"/>
      <c r="K74" s="1298"/>
      <c r="L74" s="1298"/>
      <c r="M74" s="1298"/>
      <c r="N74" s="1298"/>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604</v>
      </c>
      <c r="BC75" s="1279"/>
      <c r="BD75" s="1279"/>
      <c r="BE75" s="1279"/>
      <c r="BF75" s="1279"/>
      <c r="BG75" s="1279"/>
      <c r="BH75" s="1279"/>
      <c r="BI75" s="1279"/>
      <c r="BJ75" s="1279"/>
      <c r="BK75" s="1279"/>
      <c r="BL75" s="1279"/>
      <c r="BM75" s="1279"/>
      <c r="BN75" s="1279"/>
      <c r="BO75" s="1279"/>
      <c r="BP75" s="1281">
        <v>6.4</v>
      </c>
      <c r="BQ75" s="1281"/>
      <c r="BR75" s="1281"/>
      <c r="BS75" s="1281"/>
      <c r="BT75" s="1281"/>
      <c r="BU75" s="1281"/>
      <c r="BV75" s="1281"/>
      <c r="BW75" s="1281"/>
      <c r="BX75" s="1281">
        <v>5.7</v>
      </c>
      <c r="BY75" s="1281"/>
      <c r="BZ75" s="1281"/>
      <c r="CA75" s="1281"/>
      <c r="CB75" s="1281"/>
      <c r="CC75" s="1281"/>
      <c r="CD75" s="1281"/>
      <c r="CE75" s="1281"/>
      <c r="CF75" s="1281">
        <v>4.7</v>
      </c>
      <c r="CG75" s="1281"/>
      <c r="CH75" s="1281"/>
      <c r="CI75" s="1281"/>
      <c r="CJ75" s="1281"/>
      <c r="CK75" s="1281"/>
      <c r="CL75" s="1281"/>
      <c r="CM75" s="1281"/>
      <c r="CN75" s="1281">
        <v>3.3</v>
      </c>
      <c r="CO75" s="1281"/>
      <c r="CP75" s="1281"/>
      <c r="CQ75" s="1281"/>
      <c r="CR75" s="1281"/>
      <c r="CS75" s="1281"/>
      <c r="CT75" s="1281"/>
      <c r="CU75" s="1281"/>
      <c r="CV75" s="1281">
        <v>2.1</v>
      </c>
      <c r="CW75" s="1281"/>
      <c r="CX75" s="1281"/>
      <c r="CY75" s="1281"/>
      <c r="CZ75" s="1281"/>
      <c r="DA75" s="1281"/>
      <c r="DB75" s="1281"/>
      <c r="DC75" s="1281"/>
    </row>
    <row r="76" spans="2:107" ht="13">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c r="B77" s="1250"/>
      <c r="G77" s="1269"/>
      <c r="H77" s="1269"/>
      <c r="I77" s="1269"/>
      <c r="J77" s="1269"/>
      <c r="K77" s="1298"/>
      <c r="L77" s="1298"/>
      <c r="M77" s="1298"/>
      <c r="N77" s="1298"/>
      <c r="AN77" s="1275" t="s">
        <v>601</v>
      </c>
      <c r="AO77" s="1275"/>
      <c r="AP77" s="1275"/>
      <c r="AQ77" s="1275"/>
      <c r="AR77" s="1275"/>
      <c r="AS77" s="1275"/>
      <c r="AT77" s="1275"/>
      <c r="AU77" s="1275"/>
      <c r="AV77" s="1275"/>
      <c r="AW77" s="1275"/>
      <c r="AX77" s="1275"/>
      <c r="AY77" s="1275"/>
      <c r="AZ77" s="1275"/>
      <c r="BA77" s="1275"/>
      <c r="BB77" s="1279" t="s">
        <v>598</v>
      </c>
      <c r="BC77" s="1279"/>
      <c r="BD77" s="1279"/>
      <c r="BE77" s="1279"/>
      <c r="BF77" s="1279"/>
      <c r="BG77" s="1279"/>
      <c r="BH77" s="1279"/>
      <c r="BI77" s="1279"/>
      <c r="BJ77" s="1279"/>
      <c r="BK77" s="1279"/>
      <c r="BL77" s="1279"/>
      <c r="BM77" s="1279"/>
      <c r="BN77" s="1279"/>
      <c r="BO77" s="1279"/>
      <c r="BP77" s="1281">
        <v>54.4</v>
      </c>
      <c r="BQ77" s="1281"/>
      <c r="BR77" s="1281"/>
      <c r="BS77" s="1281"/>
      <c r="BT77" s="1281"/>
      <c r="BU77" s="1281"/>
      <c r="BV77" s="1281"/>
      <c r="BW77" s="1281"/>
      <c r="BX77" s="1281">
        <v>47</v>
      </c>
      <c r="BY77" s="1281"/>
      <c r="BZ77" s="1281"/>
      <c r="CA77" s="1281"/>
      <c r="CB77" s="1281"/>
      <c r="CC77" s="1281"/>
      <c r="CD77" s="1281"/>
      <c r="CE77" s="1281"/>
      <c r="CF77" s="1281">
        <v>41.4</v>
      </c>
      <c r="CG77" s="1281"/>
      <c r="CH77" s="1281"/>
      <c r="CI77" s="1281"/>
      <c r="CJ77" s="1281"/>
      <c r="CK77" s="1281"/>
      <c r="CL77" s="1281"/>
      <c r="CM77" s="1281"/>
      <c r="CN77" s="1281">
        <v>38.9</v>
      </c>
      <c r="CO77" s="1281"/>
      <c r="CP77" s="1281"/>
      <c r="CQ77" s="1281"/>
      <c r="CR77" s="1281"/>
      <c r="CS77" s="1281"/>
      <c r="CT77" s="1281"/>
      <c r="CU77" s="1281"/>
      <c r="CV77" s="1281">
        <v>37.6</v>
      </c>
      <c r="CW77" s="1281"/>
      <c r="CX77" s="1281"/>
      <c r="CY77" s="1281"/>
      <c r="CZ77" s="1281"/>
      <c r="DA77" s="1281"/>
      <c r="DB77" s="1281"/>
      <c r="DC77" s="1281"/>
    </row>
    <row r="78" spans="2:107" ht="13">
      <c r="B78" s="1250"/>
      <c r="G78" s="1269"/>
      <c r="H78" s="1269"/>
      <c r="I78" s="1269"/>
      <c r="J78" s="1269"/>
      <c r="K78" s="1298"/>
      <c r="L78" s="1298"/>
      <c r="M78" s="1298"/>
      <c r="N78" s="1298"/>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c r="B79" s="1250"/>
      <c r="G79" s="1269"/>
      <c r="H79" s="1269"/>
      <c r="I79" s="1283"/>
      <c r="J79" s="1283"/>
      <c r="K79" s="1299"/>
      <c r="L79" s="1299"/>
      <c r="M79" s="1299"/>
      <c r="N79" s="1299"/>
      <c r="AN79" s="1275"/>
      <c r="AO79" s="1275"/>
      <c r="AP79" s="1275"/>
      <c r="AQ79" s="1275"/>
      <c r="AR79" s="1275"/>
      <c r="AS79" s="1275"/>
      <c r="AT79" s="1275"/>
      <c r="AU79" s="1275"/>
      <c r="AV79" s="1275"/>
      <c r="AW79" s="1275"/>
      <c r="AX79" s="1275"/>
      <c r="AY79" s="1275"/>
      <c r="AZ79" s="1275"/>
      <c r="BA79" s="1275"/>
      <c r="BB79" s="1279" t="s">
        <v>604</v>
      </c>
      <c r="BC79" s="1279"/>
      <c r="BD79" s="1279"/>
      <c r="BE79" s="1279"/>
      <c r="BF79" s="1279"/>
      <c r="BG79" s="1279"/>
      <c r="BH79" s="1279"/>
      <c r="BI79" s="1279"/>
      <c r="BJ79" s="1279"/>
      <c r="BK79" s="1279"/>
      <c r="BL79" s="1279"/>
      <c r="BM79" s="1279"/>
      <c r="BN79" s="1279"/>
      <c r="BO79" s="1279"/>
      <c r="BP79" s="1281">
        <v>8.1</v>
      </c>
      <c r="BQ79" s="1281"/>
      <c r="BR79" s="1281"/>
      <c r="BS79" s="1281"/>
      <c r="BT79" s="1281"/>
      <c r="BU79" s="1281"/>
      <c r="BV79" s="1281"/>
      <c r="BW79" s="1281"/>
      <c r="BX79" s="1281">
        <v>7.3</v>
      </c>
      <c r="BY79" s="1281"/>
      <c r="BZ79" s="1281"/>
      <c r="CA79" s="1281"/>
      <c r="CB79" s="1281"/>
      <c r="CC79" s="1281"/>
      <c r="CD79" s="1281"/>
      <c r="CE79" s="1281"/>
      <c r="CF79" s="1281">
        <v>6.7</v>
      </c>
      <c r="CG79" s="1281"/>
      <c r="CH79" s="1281"/>
      <c r="CI79" s="1281"/>
      <c r="CJ79" s="1281"/>
      <c r="CK79" s="1281"/>
      <c r="CL79" s="1281"/>
      <c r="CM79" s="1281"/>
      <c r="CN79" s="1281">
        <v>6.4</v>
      </c>
      <c r="CO79" s="1281"/>
      <c r="CP79" s="1281"/>
      <c r="CQ79" s="1281"/>
      <c r="CR79" s="1281"/>
      <c r="CS79" s="1281"/>
      <c r="CT79" s="1281"/>
      <c r="CU79" s="1281"/>
      <c r="CV79" s="1281">
        <v>6.1</v>
      </c>
      <c r="CW79" s="1281"/>
      <c r="CX79" s="1281"/>
      <c r="CY79" s="1281"/>
      <c r="CZ79" s="1281"/>
      <c r="DA79" s="1281"/>
      <c r="DB79" s="1281"/>
      <c r="DC79" s="1281"/>
    </row>
    <row r="80" spans="2:107" ht="13">
      <c r="B80" s="1250"/>
      <c r="G80" s="1269"/>
      <c r="H80" s="1269"/>
      <c r="I80" s="1283"/>
      <c r="J80" s="1283"/>
      <c r="K80" s="1299"/>
      <c r="L80" s="1299"/>
      <c r="M80" s="1299"/>
      <c r="N80" s="1299"/>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c r="B81" s="1250"/>
    </row>
    <row r="82" spans="2:109" ht="16.5">
      <c r="B82" s="1250"/>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ht="13">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
      <c r="DD84" s="1243"/>
      <c r="DE84" s="1243"/>
    </row>
    <row r="85" spans="2:109" ht="13">
      <c r="DD85" s="1243"/>
      <c r="DE85" s="1243"/>
    </row>
    <row r="86" spans="2:109" ht="13" hidden="1">
      <c r="DD86" s="1243"/>
      <c r="DE86" s="1243"/>
    </row>
    <row r="87" spans="2:109" ht="13" hidden="1">
      <c r="K87" s="1301"/>
      <c r="AQ87" s="1301"/>
      <c r="BC87" s="1301"/>
      <c r="BO87" s="1301"/>
      <c r="CA87" s="1301"/>
      <c r="CM87" s="1301"/>
      <c r="CY87" s="1301"/>
      <c r="DD87" s="1243"/>
      <c r="DE87" s="1243"/>
    </row>
    <row r="88" spans="2:109" ht="13" hidden="1">
      <c r="DD88" s="1243"/>
      <c r="DE88" s="1243"/>
    </row>
    <row r="89" spans="2:109" ht="13" hidden="1">
      <c r="DD89" s="1243"/>
      <c r="DE89" s="1243"/>
    </row>
    <row r="90" spans="2:109" ht="13" hidden="1">
      <c r="DD90" s="1243"/>
      <c r="DE90" s="1243"/>
    </row>
    <row r="91" spans="2:109" ht="13" hidden="1">
      <c r="DD91" s="1243"/>
      <c r="DE91" s="1243"/>
    </row>
    <row r="92" spans="2:109" ht="13.5" hidden="1" customHeight="1">
      <c r="DD92" s="1243"/>
      <c r="DE92" s="1243"/>
    </row>
    <row r="93" spans="2:109" ht="13.5" hidden="1" customHeight="1">
      <c r="DD93" s="1243"/>
      <c r="DE93" s="1243"/>
    </row>
    <row r="94" spans="2:109" ht="13.5" hidden="1" customHeight="1">
      <c r="DD94" s="1243"/>
      <c r="DE94" s="1243"/>
    </row>
    <row r="95" spans="2:109" ht="13.5" hidden="1" customHeight="1">
      <c r="DD95" s="1243"/>
      <c r="DE95" s="1243"/>
    </row>
    <row r="96" spans="2:109" ht="13.5" hidden="1" customHeight="1">
      <c r="DD96" s="1243"/>
      <c r="DE96" s="1243"/>
    </row>
    <row r="97" spans="108:109" ht="13.5" hidden="1" customHeight="1">
      <c r="DD97" s="1243"/>
      <c r="DE97" s="1243"/>
    </row>
    <row r="98" spans="108:109" ht="13.5" hidden="1" customHeight="1">
      <c r="DD98" s="1243"/>
      <c r="DE98" s="1243"/>
    </row>
    <row r="99" spans="108:109" ht="13.5" hidden="1" customHeight="1">
      <c r="DD99" s="1243"/>
      <c r="DE99" s="1243"/>
    </row>
    <row r="100" spans="108:109" ht="13.5" hidden="1" customHeight="1">
      <c r="DD100" s="1243"/>
      <c r="DE100" s="1243"/>
    </row>
    <row r="101" spans="108:109" ht="13.5" hidden="1" customHeight="1">
      <c r="DD101" s="1243"/>
      <c r="DE101" s="1243"/>
    </row>
    <row r="102" spans="108:109" ht="13.5" hidden="1" customHeight="1">
      <c r="DD102" s="1243"/>
      <c r="DE102" s="1243"/>
    </row>
    <row r="103" spans="108:109" ht="13.5" hidden="1" customHeight="1">
      <c r="DD103" s="1243"/>
      <c r="DE103" s="1243"/>
    </row>
    <row r="104" spans="108:109" ht="13.5" hidden="1" customHeight="1">
      <c r="DD104" s="1243"/>
      <c r="DE104" s="1243"/>
    </row>
    <row r="105" spans="108:109" ht="13.5" hidden="1" customHeight="1">
      <c r="DD105" s="1243"/>
      <c r="DE105" s="1243"/>
    </row>
    <row r="106" spans="108:109" ht="13.5" hidden="1" customHeight="1">
      <c r="DD106" s="1243"/>
      <c r="DE106" s="1243"/>
    </row>
    <row r="107" spans="108:109" ht="13.5" hidden="1" customHeight="1">
      <c r="DD107" s="1243"/>
      <c r="DE107" s="1243"/>
    </row>
    <row r="108" spans="108:109" ht="13.5" hidden="1" customHeight="1">
      <c r="DD108" s="1243"/>
      <c r="DE108" s="1243"/>
    </row>
    <row r="109" spans="108:109" ht="13.5" hidden="1" customHeight="1">
      <c r="DD109" s="1243"/>
      <c r="DE109" s="1243"/>
    </row>
    <row r="110" spans="108:109" ht="13.5" hidden="1" customHeight="1">
      <c r="DD110" s="1243"/>
      <c r="DE110" s="1243"/>
    </row>
    <row r="111" spans="108:109" ht="13.5" hidden="1" customHeight="1">
      <c r="DD111" s="1243"/>
      <c r="DE111" s="1243"/>
    </row>
    <row r="112" spans="108:109" ht="13.5" hidden="1" customHeight="1">
      <c r="DD112" s="1243"/>
      <c r="DE112" s="1243"/>
    </row>
    <row r="113" spans="108:109" ht="13.5" hidden="1" customHeight="1">
      <c r="DD113" s="1243"/>
      <c r="DE113" s="1243"/>
    </row>
    <row r="114" spans="108:109" ht="13.5" hidden="1" customHeight="1">
      <c r="DD114" s="1243"/>
      <c r="DE114" s="1243"/>
    </row>
    <row r="115" spans="108:109" ht="13.5" hidden="1" customHeight="1">
      <c r="DD115" s="1243"/>
      <c r="DE115" s="1243"/>
    </row>
    <row r="116" spans="108:109" ht="13.5" hidden="1" customHeight="1">
      <c r="DD116" s="1243"/>
      <c r="DE116" s="1243"/>
    </row>
    <row r="117" spans="108:109" ht="13.5" hidden="1" customHeight="1">
      <c r="DD117" s="1243"/>
      <c r="DE117" s="1243"/>
    </row>
    <row r="118" spans="108:109" ht="13.5" hidden="1" customHeight="1">
      <c r="DD118" s="1243"/>
      <c r="DE118" s="1243"/>
    </row>
    <row r="119" spans="108:109" ht="13.5" hidden="1" customHeight="1">
      <c r="DD119" s="1243"/>
      <c r="DE119" s="1243"/>
    </row>
    <row r="120" spans="108:109" ht="13.5" hidden="1" customHeight="1">
      <c r="DD120" s="1243"/>
      <c r="DE120" s="1243"/>
    </row>
    <row r="121" spans="108:109" ht="13.5" hidden="1" customHeight="1">
      <c r="DD121" s="1243"/>
      <c r="DE121" s="1243"/>
    </row>
    <row r="122" spans="108:109" ht="13.5" hidden="1" customHeight="1">
      <c r="DD122" s="1243"/>
      <c r="DE122" s="1243"/>
    </row>
    <row r="123" spans="108:109" ht="13.5" hidden="1" customHeight="1">
      <c r="DD123" s="1243"/>
      <c r="DE123" s="1243"/>
    </row>
    <row r="124" spans="108:109" ht="13.5" hidden="1" customHeight="1">
      <c r="DD124" s="1243"/>
      <c r="DE124" s="1243"/>
    </row>
    <row r="125" spans="108:109" ht="13.5" hidden="1" customHeight="1">
      <c r="DD125" s="1243"/>
      <c r="DE125" s="1243"/>
    </row>
    <row r="126" spans="108:109" ht="13.5" hidden="1" customHeight="1">
      <c r="DD126" s="1243"/>
      <c r="DE126" s="1243"/>
    </row>
    <row r="127" spans="108:109" ht="13.5" hidden="1" customHeight="1">
      <c r="DD127" s="1243"/>
      <c r="DE127" s="1243"/>
    </row>
    <row r="128" spans="108:109" ht="13.5" hidden="1" customHeight="1">
      <c r="DD128" s="1243"/>
      <c r="DE128" s="1243"/>
    </row>
    <row r="129" spans="108:109" ht="13.5" hidden="1" customHeight="1">
      <c r="DD129" s="1243"/>
      <c r="DE129" s="1243"/>
    </row>
    <row r="130" spans="108:109" ht="13.5" hidden="1" customHeight="1">
      <c r="DD130" s="1243"/>
      <c r="DE130" s="1243"/>
    </row>
    <row r="131" spans="108:109" ht="13.5" hidden="1" customHeight="1">
      <c r="DD131" s="1243"/>
      <c r="DE131" s="1243"/>
    </row>
    <row r="132" spans="108:109" ht="13.5" hidden="1" customHeight="1">
      <c r="DD132" s="1243"/>
      <c r="DE132" s="1243"/>
    </row>
    <row r="133" spans="108:109" ht="13.5" hidden="1" customHeight="1">
      <c r="DD133" s="1243"/>
      <c r="DE133" s="1243"/>
    </row>
    <row r="134" spans="108:109" ht="13.5" hidden="1" customHeight="1">
      <c r="DD134" s="1243"/>
      <c r="DE134" s="1243"/>
    </row>
    <row r="135" spans="108:109" ht="13.5" hidden="1" customHeight="1">
      <c r="DD135" s="1243"/>
      <c r="DE135" s="1243"/>
    </row>
    <row r="136" spans="108:109" ht="13.5" hidden="1" customHeight="1">
      <c r="DD136" s="1243"/>
      <c r="DE136" s="1243"/>
    </row>
    <row r="137" spans="108:109" ht="13.5" hidden="1" customHeight="1">
      <c r="DD137" s="1243"/>
      <c r="DE137" s="1243"/>
    </row>
    <row r="138" spans="108:109" ht="13.5" hidden="1" customHeight="1">
      <c r="DD138" s="1243"/>
      <c r="DE138" s="1243"/>
    </row>
    <row r="139" spans="108:109" ht="13.5" hidden="1" customHeight="1">
      <c r="DD139" s="1243"/>
      <c r="DE139" s="1243"/>
    </row>
    <row r="140" spans="108:109" ht="13.5" hidden="1" customHeight="1">
      <c r="DD140" s="1243"/>
      <c r="DE140" s="1243"/>
    </row>
    <row r="141" spans="108:109" ht="13.5" hidden="1" customHeight="1">
      <c r="DD141" s="1243"/>
      <c r="DE141" s="1243"/>
    </row>
    <row r="142" spans="108:109" ht="13.5" hidden="1" customHeight="1">
      <c r="DD142" s="1243"/>
      <c r="DE142" s="1243"/>
    </row>
    <row r="143" spans="108:109" ht="13.5" hidden="1" customHeight="1">
      <c r="DD143" s="1243"/>
      <c r="DE143" s="1243"/>
    </row>
    <row r="144" spans="108:109" ht="13.5" hidden="1" customHeight="1">
      <c r="DD144" s="1243"/>
      <c r="DE144" s="1243"/>
    </row>
    <row r="145" spans="108:109" ht="13.5" hidden="1" customHeight="1">
      <c r="DD145" s="1243"/>
      <c r="DE145" s="1243"/>
    </row>
    <row r="146" spans="108:109" ht="13.5" hidden="1" customHeight="1">
      <c r="DD146" s="1243"/>
      <c r="DE146" s="1243"/>
    </row>
    <row r="147" spans="108:109" ht="13.5" hidden="1" customHeight="1">
      <c r="DD147" s="1243"/>
      <c r="DE147" s="1243"/>
    </row>
    <row r="148" spans="108:109" ht="13.5" hidden="1" customHeight="1">
      <c r="DD148" s="1243"/>
      <c r="DE148" s="1243"/>
    </row>
    <row r="149" spans="108:109" ht="13.5" hidden="1" customHeight="1">
      <c r="DD149" s="1243"/>
      <c r="DE149" s="1243"/>
    </row>
    <row r="150" spans="108:109" ht="13.5" hidden="1" customHeight="1">
      <c r="DD150" s="1243"/>
      <c r="DE150" s="1243"/>
    </row>
    <row r="151" spans="108:109" ht="13.5" hidden="1" customHeight="1">
      <c r="DD151" s="1243"/>
      <c r="DE151" s="1243"/>
    </row>
    <row r="152" spans="108:109" ht="13.5" hidden="1" customHeight="1">
      <c r="DD152" s="1243"/>
      <c r="DE152" s="1243"/>
    </row>
    <row r="153" spans="108:109" ht="13.5" hidden="1" customHeight="1">
      <c r="DD153" s="1243"/>
      <c r="DE153" s="1243"/>
    </row>
    <row r="154" spans="108:109" ht="13.5" hidden="1" customHeight="1">
      <c r="DD154" s="1243"/>
      <c r="DE154" s="1243"/>
    </row>
    <row r="155" spans="108:109" ht="13.5" hidden="1" customHeight="1">
      <c r="DD155" s="1243"/>
      <c r="DE155" s="1243"/>
    </row>
    <row r="156" spans="108:109" ht="13.5" hidden="1" customHeight="1">
      <c r="DD156" s="1243"/>
      <c r="DE156" s="1243"/>
    </row>
    <row r="157" spans="108:109" ht="13.5" hidden="1" customHeight="1">
      <c r="DD157" s="1243"/>
      <c r="DE157" s="1243"/>
    </row>
    <row r="158" spans="108:109" ht="13.5" hidden="1" customHeight="1">
      <c r="DD158" s="1243"/>
      <c r="DE158" s="1243"/>
    </row>
    <row r="159" spans="108:109" ht="13.5" hidden="1" customHeight="1">
      <c r="DD159" s="1243"/>
      <c r="DE159" s="1243"/>
    </row>
    <row r="160" spans="108:109" ht="13.5" hidden="1" customHeight="1">
      <c r="DD160" s="1243"/>
      <c r="DE160" s="124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7MhFCHG+3gPXlu6Ng91sWITRT0Xrd52tHSSVphMy7dzBNeDEYFxZRlAifGyofOJHNJ6IPo9rXHxFqh5nX/GyA==" saltValue="sQJneeMEsko2VUMEbk2F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Ieby7uZVZqL6v24pBYfj0q8m9nLG7CHhTi/+tSSozIpPxDELwlCAV4I/3FVoxPH1frhUeNHXzt8eSDO3JZQUg==" saltValue="gtHvb422rzcf1ViyNqd0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2" zoomScaleNormal="100" zoomScaleSheetLayoutView="55" workbookViewId="0"/>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kbErszCOTZLLC9YuDYzIjf+/6JUv37FQZYPdZHvWqFfMCVyY/SD+wvNiPgShw79W5HLo+h15v230+1HuAtdDQ==" saltValue="/t6NGDJ5bnVIgoyFRwNC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28394</v>
      </c>
      <c r="E3" s="141"/>
      <c r="F3" s="142">
        <v>47677</v>
      </c>
      <c r="G3" s="143"/>
      <c r="H3" s="144"/>
    </row>
    <row r="4" spans="1:8">
      <c r="A4" s="145"/>
      <c r="B4" s="146"/>
      <c r="C4" s="147"/>
      <c r="D4" s="148">
        <v>18003</v>
      </c>
      <c r="E4" s="149"/>
      <c r="F4" s="150">
        <v>23360</v>
      </c>
      <c r="G4" s="151"/>
      <c r="H4" s="152"/>
    </row>
    <row r="5" spans="1:8">
      <c r="A5" s="133" t="s">
        <v>547</v>
      </c>
      <c r="B5" s="138"/>
      <c r="C5" s="139"/>
      <c r="D5" s="140">
        <v>25565</v>
      </c>
      <c r="E5" s="141"/>
      <c r="F5" s="142">
        <v>51613</v>
      </c>
      <c r="G5" s="143"/>
      <c r="H5" s="144"/>
    </row>
    <row r="6" spans="1:8">
      <c r="A6" s="145"/>
      <c r="B6" s="146"/>
      <c r="C6" s="147"/>
      <c r="D6" s="148">
        <v>16248</v>
      </c>
      <c r="E6" s="149"/>
      <c r="F6" s="150">
        <v>25872</v>
      </c>
      <c r="G6" s="151"/>
      <c r="H6" s="152"/>
    </row>
    <row r="7" spans="1:8">
      <c r="A7" s="133" t="s">
        <v>548</v>
      </c>
      <c r="B7" s="138"/>
      <c r="C7" s="139"/>
      <c r="D7" s="140">
        <v>29937</v>
      </c>
      <c r="E7" s="141"/>
      <c r="F7" s="142">
        <v>50880</v>
      </c>
      <c r="G7" s="143"/>
      <c r="H7" s="144"/>
    </row>
    <row r="8" spans="1:8">
      <c r="A8" s="145"/>
      <c r="B8" s="146"/>
      <c r="C8" s="147"/>
      <c r="D8" s="148">
        <v>19607</v>
      </c>
      <c r="E8" s="149"/>
      <c r="F8" s="150">
        <v>27819</v>
      </c>
      <c r="G8" s="151"/>
      <c r="H8" s="152"/>
    </row>
    <row r="9" spans="1:8">
      <c r="A9" s="133" t="s">
        <v>549</v>
      </c>
      <c r="B9" s="138"/>
      <c r="C9" s="139"/>
      <c r="D9" s="140">
        <v>32541</v>
      </c>
      <c r="E9" s="141"/>
      <c r="F9" s="142">
        <v>46395</v>
      </c>
      <c r="G9" s="143"/>
      <c r="H9" s="144"/>
    </row>
    <row r="10" spans="1:8">
      <c r="A10" s="145"/>
      <c r="B10" s="146"/>
      <c r="C10" s="147"/>
      <c r="D10" s="148">
        <v>19721</v>
      </c>
      <c r="E10" s="149"/>
      <c r="F10" s="150">
        <v>26304</v>
      </c>
      <c r="G10" s="151"/>
      <c r="H10" s="152"/>
    </row>
    <row r="11" spans="1:8">
      <c r="A11" s="133" t="s">
        <v>550</v>
      </c>
      <c r="B11" s="138"/>
      <c r="C11" s="139"/>
      <c r="D11" s="140">
        <v>40381</v>
      </c>
      <c r="E11" s="141"/>
      <c r="F11" s="142">
        <v>48088</v>
      </c>
      <c r="G11" s="143"/>
      <c r="H11" s="144"/>
    </row>
    <row r="12" spans="1:8">
      <c r="A12" s="145"/>
      <c r="B12" s="146"/>
      <c r="C12" s="153"/>
      <c r="D12" s="148">
        <v>25964</v>
      </c>
      <c r="E12" s="149"/>
      <c r="F12" s="150">
        <v>25183</v>
      </c>
      <c r="G12" s="151"/>
      <c r="H12" s="152"/>
    </row>
    <row r="13" spans="1:8">
      <c r="A13" s="133"/>
      <c r="B13" s="138"/>
      <c r="C13" s="154"/>
      <c r="D13" s="155">
        <v>31364</v>
      </c>
      <c r="E13" s="156"/>
      <c r="F13" s="157">
        <v>48931</v>
      </c>
      <c r="G13" s="158"/>
      <c r="H13" s="144"/>
    </row>
    <row r="14" spans="1:8">
      <c r="A14" s="145"/>
      <c r="B14" s="146"/>
      <c r="C14" s="147"/>
      <c r="D14" s="148">
        <v>19909</v>
      </c>
      <c r="E14" s="149"/>
      <c r="F14" s="150">
        <v>25708</v>
      </c>
      <c r="G14" s="151"/>
      <c r="H14" s="152"/>
    </row>
    <row r="17" spans="1:11">
      <c r="A17" s="129" t="s">
        <v>46</v>
      </c>
    </row>
    <row r="18" spans="1:11">
      <c r="A18" s="159"/>
      <c r="B18" s="159" t="e">
        <f>#REF!</f>
        <v>#REF!</v>
      </c>
      <c r="C18" s="159" t="e">
        <f>#REF!</f>
        <v>#REF!</v>
      </c>
      <c r="D18" s="159" t="e">
        <f>#REF!</f>
        <v>#REF!</v>
      </c>
      <c r="E18" s="159" t="e">
        <f>#REF!</f>
        <v>#REF!</v>
      </c>
      <c r="F18" s="159" t="e">
        <f>#REF!</f>
        <v>#REF!</v>
      </c>
    </row>
    <row r="19" spans="1:11">
      <c r="A19" s="159" t="s">
        <v>47</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48</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49</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0.55000000000000004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0.38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0.87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0.89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0.49</v>
      </c>
    </row>
    <row r="30" spans="1:11">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0.28999999999999998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0.55000000000000004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0.77</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1.21</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2.1800000000000002</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3.74</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19343</v>
      </c>
      <c r="E42" s="161"/>
      <c r="F42" s="161"/>
      <c r="G42" s="161">
        <f>'実質公債費比率（分子）の構造'!L$52</f>
        <v>19863</v>
      </c>
      <c r="H42" s="161"/>
      <c r="I42" s="161"/>
      <c r="J42" s="161">
        <f>'実質公債費比率（分子）の構造'!M$52</f>
        <v>19158</v>
      </c>
      <c r="K42" s="161"/>
      <c r="L42" s="161"/>
      <c r="M42" s="161">
        <f>'実質公債費比率（分子）の構造'!N$52</f>
        <v>19207</v>
      </c>
      <c r="N42" s="161"/>
      <c r="O42" s="161"/>
      <c r="P42" s="161">
        <f>'実質公債費比率（分子）の構造'!O$52</f>
        <v>18307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249</v>
      </c>
      <c r="C44" s="161"/>
      <c r="D44" s="161"/>
      <c r="E44" s="161">
        <f>'実質公債費比率（分子）の構造'!L$50</f>
        <v>232</v>
      </c>
      <c r="F44" s="161"/>
      <c r="G44" s="161"/>
      <c r="H44" s="161">
        <f>'実質公債費比率（分子）の構造'!M$50</f>
        <v>220</v>
      </c>
      <c r="I44" s="161"/>
      <c r="J44" s="161"/>
      <c r="K44" s="161">
        <f>'実質公債費比率（分子）の構造'!N$50</f>
        <v>209</v>
      </c>
      <c r="L44" s="161"/>
      <c r="M44" s="161"/>
      <c r="N44" s="161">
        <f>'実質公債費比率（分子）の構造'!O$50</f>
        <v>197</v>
      </c>
      <c r="O44" s="161"/>
      <c r="P44" s="161"/>
    </row>
    <row r="45" spans="1:16">
      <c r="A45" s="161" t="s">
        <v>59</v>
      </c>
      <c r="B45" s="161">
        <f>'実質公債費比率（分子）の構造'!K$49</f>
        <v>199</v>
      </c>
      <c r="C45" s="161"/>
      <c r="D45" s="161"/>
      <c r="E45" s="161">
        <f>'実質公債費比率（分子）の構造'!L$49</f>
        <v>211</v>
      </c>
      <c r="F45" s="161"/>
      <c r="G45" s="161"/>
      <c r="H45" s="161">
        <f>'実質公債費比率（分子）の構造'!M$49</f>
        <v>218</v>
      </c>
      <c r="I45" s="161"/>
      <c r="J45" s="161"/>
      <c r="K45" s="161">
        <f>'実質公債費比率（分子）の構造'!N$49</f>
        <v>280</v>
      </c>
      <c r="L45" s="161"/>
      <c r="M45" s="161"/>
      <c r="N45" s="161">
        <f>'実質公債費比率（分子）の構造'!O$49</f>
        <v>356</v>
      </c>
      <c r="O45" s="161"/>
      <c r="P45" s="161"/>
    </row>
    <row r="46" spans="1:16">
      <c r="A46" s="161" t="s">
        <v>60</v>
      </c>
      <c r="B46" s="161">
        <f>'実質公債費比率（分子）の構造'!K$48</f>
        <v>5208</v>
      </c>
      <c r="C46" s="161"/>
      <c r="D46" s="161"/>
      <c r="E46" s="161">
        <f>'実質公債費比率（分子）の構造'!L$48</f>
        <v>4772</v>
      </c>
      <c r="F46" s="161"/>
      <c r="G46" s="161"/>
      <c r="H46" s="161">
        <f>'実質公債費比率（分子）の構造'!M$48</f>
        <v>4446</v>
      </c>
      <c r="I46" s="161"/>
      <c r="J46" s="161"/>
      <c r="K46" s="161">
        <f>'実質公債費比率（分子）の構造'!N$48</f>
        <v>4186</v>
      </c>
      <c r="L46" s="161"/>
      <c r="M46" s="161"/>
      <c r="N46" s="161">
        <f>'実質公債費比率（分子）の構造'!O$48</f>
        <v>3749</v>
      </c>
      <c r="O46" s="161"/>
      <c r="P46" s="161"/>
    </row>
    <row r="47" spans="1:16">
      <c r="A47" s="161" t="s">
        <v>61</v>
      </c>
      <c r="B47" s="161">
        <f>'実質公債費比率（分子）の構造'!K$47</f>
        <v>50</v>
      </c>
      <c r="C47" s="161"/>
      <c r="D47" s="161"/>
      <c r="E47" s="161">
        <f>'実質公債費比率（分子）の構造'!L$47</f>
        <v>50</v>
      </c>
      <c r="F47" s="161"/>
      <c r="G47" s="161"/>
      <c r="H47" s="161">
        <f>'実質公債費比率（分子）の構造'!M$47</f>
        <v>33</v>
      </c>
      <c r="I47" s="161"/>
      <c r="J47" s="161"/>
      <c r="K47" s="161">
        <f>'実質公債費比率（分子）の構造'!N$47</f>
        <v>17</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19170</v>
      </c>
      <c r="C49" s="161"/>
      <c r="D49" s="161"/>
      <c r="E49" s="161">
        <f>'実質公債費比率（分子）の構造'!L$45</f>
        <v>18546</v>
      </c>
      <c r="F49" s="161"/>
      <c r="G49" s="161"/>
      <c r="H49" s="161">
        <f>'実質公債費比率（分子）の構造'!M$45</f>
        <v>17034</v>
      </c>
      <c r="I49" s="161"/>
      <c r="J49" s="161"/>
      <c r="K49" s="161">
        <f>'実質公債費比率（分子）の構造'!N$45</f>
        <v>16468</v>
      </c>
      <c r="L49" s="161"/>
      <c r="M49" s="161"/>
      <c r="N49" s="161">
        <f>'実質公債費比率（分子）の構造'!O$45</f>
        <v>14883</v>
      </c>
      <c r="O49" s="161"/>
      <c r="P49" s="161"/>
    </row>
    <row r="50" spans="1:16">
      <c r="A50" s="161" t="s">
        <v>64</v>
      </c>
      <c r="B50" s="161" t="e">
        <f>NA()</f>
        <v>#N/A</v>
      </c>
      <c r="C50" s="161">
        <f>IF(ISNUMBER('実質公債費比率（分子）の構造'!K$53),'実質公債費比率（分子）の構造'!K$53,NA())</f>
        <v>5533</v>
      </c>
      <c r="D50" s="161" t="e">
        <f>NA()</f>
        <v>#N/A</v>
      </c>
      <c r="E50" s="161" t="e">
        <f>NA()</f>
        <v>#N/A</v>
      </c>
      <c r="F50" s="161">
        <f>IF(ISNUMBER('実質公債費比率（分子）の構造'!L$53),'実質公債費比率（分子）の構造'!L$53,NA())</f>
        <v>3948</v>
      </c>
      <c r="G50" s="161" t="e">
        <f>NA()</f>
        <v>#N/A</v>
      </c>
      <c r="H50" s="161" t="e">
        <f>NA()</f>
        <v>#N/A</v>
      </c>
      <c r="I50" s="161">
        <f>IF(ISNUMBER('実質公債費比率（分子）の構造'!M$53),'実質公債費比率（分子）の構造'!M$53,NA())</f>
        <v>2793</v>
      </c>
      <c r="J50" s="161" t="e">
        <f>NA()</f>
        <v>#N/A</v>
      </c>
      <c r="K50" s="161" t="e">
        <f>NA()</f>
        <v>#N/A</v>
      </c>
      <c r="L50" s="161">
        <f>IF(ISNUMBER('実質公債費比率（分子）の構造'!N$53),'実質公債費比率（分子）の構造'!N$53,NA())</f>
        <v>1953</v>
      </c>
      <c r="M50" s="161" t="e">
        <f>NA()</f>
        <v>#N/A</v>
      </c>
      <c r="N50" s="161" t="e">
        <f>NA()</f>
        <v>#N/A</v>
      </c>
      <c r="O50" s="161">
        <f>IF(ISNUMBER('実質公債費比率（分子）の構造'!O$53),'実質公債費比率（分子）の構造'!O$53,NA())</f>
        <v>878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165752</v>
      </c>
      <c r="E56" s="160"/>
      <c r="F56" s="160"/>
      <c r="G56" s="160">
        <f>'将来負担比率（分子）の構造'!J$52</f>
        <v>166737</v>
      </c>
      <c r="H56" s="160"/>
      <c r="I56" s="160"/>
      <c r="J56" s="160">
        <f>'将来負担比率（分子）の構造'!K$52</f>
        <v>168054</v>
      </c>
      <c r="K56" s="160"/>
      <c r="L56" s="160"/>
      <c r="M56" s="160">
        <f>'将来負担比率（分子）の構造'!L$52</f>
        <v>167450</v>
      </c>
      <c r="N56" s="160"/>
      <c r="O56" s="160"/>
      <c r="P56" s="160">
        <f>'将来負担比率（分子）の構造'!M$52</f>
        <v>168419</v>
      </c>
    </row>
    <row r="57" spans="1:16">
      <c r="A57" s="160" t="s">
        <v>35</v>
      </c>
      <c r="B57" s="160"/>
      <c r="C57" s="160"/>
      <c r="D57" s="160">
        <f>'将来負担比率（分子）の構造'!I$51</f>
        <v>51262</v>
      </c>
      <c r="E57" s="160"/>
      <c r="F57" s="160"/>
      <c r="G57" s="160">
        <f>'将来負担比率（分子）の構造'!J$51</f>
        <v>49516</v>
      </c>
      <c r="H57" s="160"/>
      <c r="I57" s="160"/>
      <c r="J57" s="160">
        <f>'将来負担比率（分子）の構造'!K$51</f>
        <v>49915</v>
      </c>
      <c r="K57" s="160"/>
      <c r="L57" s="160"/>
      <c r="M57" s="160">
        <f>'将来負担比率（分子）の構造'!L$51</f>
        <v>49446</v>
      </c>
      <c r="N57" s="160"/>
      <c r="O57" s="160"/>
      <c r="P57" s="160">
        <f>'将来負担比率（分子）の構造'!M$51</f>
        <v>47312</v>
      </c>
    </row>
    <row r="58" spans="1:16">
      <c r="A58" s="160" t="s">
        <v>34</v>
      </c>
      <c r="B58" s="160"/>
      <c r="C58" s="160"/>
      <c r="D58" s="160">
        <f>'将来負担比率（分子）の構造'!I$50</f>
        <v>27033</v>
      </c>
      <c r="E58" s="160"/>
      <c r="F58" s="160"/>
      <c r="G58" s="160">
        <f>'将来負担比率（分子）の構造'!J$50</f>
        <v>29432</v>
      </c>
      <c r="H58" s="160"/>
      <c r="I58" s="160"/>
      <c r="J58" s="160">
        <f>'将来負担比率（分子）の構造'!K$50</f>
        <v>34408</v>
      </c>
      <c r="K58" s="160"/>
      <c r="L58" s="160"/>
      <c r="M58" s="160">
        <f>'将来負担比率（分子）の構造'!L$50</f>
        <v>37526</v>
      </c>
      <c r="N58" s="160"/>
      <c r="O58" s="160"/>
      <c r="P58" s="160">
        <f>'将来負担比率（分子）の構造'!M$50</f>
        <v>42049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994</v>
      </c>
      <c r="C61" s="160"/>
      <c r="D61" s="160"/>
      <c r="E61" s="160">
        <f>'将来負担比率（分子）の構造'!J$46</f>
        <v>616</v>
      </c>
      <c r="F61" s="160"/>
      <c r="G61" s="160"/>
      <c r="H61" s="160">
        <f>'将来負担比率（分子）の構造'!K$46</f>
        <v>231</v>
      </c>
      <c r="I61" s="160"/>
      <c r="J61" s="160"/>
      <c r="K61" s="160">
        <f>'将来負担比率（分子）の構造'!L$46</f>
        <v>187</v>
      </c>
      <c r="L61" s="160"/>
      <c r="M61" s="160"/>
      <c r="N61" s="160">
        <f>'将来負担比率（分子）の構造'!M$46</f>
        <v>138</v>
      </c>
      <c r="O61" s="160"/>
      <c r="P61" s="160"/>
    </row>
    <row r="62" spans="1:16">
      <c r="A62" s="160" t="s">
        <v>28</v>
      </c>
      <c r="B62" s="160">
        <f>'将来負担比率（分子）の構造'!I$45</f>
        <v>29090</v>
      </c>
      <c r="C62" s="160"/>
      <c r="D62" s="160"/>
      <c r="E62" s="160">
        <f>'将来負担比率（分子）の構造'!J$45</f>
        <v>25633</v>
      </c>
      <c r="F62" s="160"/>
      <c r="G62" s="160"/>
      <c r="H62" s="160">
        <f>'将来負担比率（分子）の構造'!K$45</f>
        <v>23297</v>
      </c>
      <c r="I62" s="160"/>
      <c r="J62" s="160"/>
      <c r="K62" s="160">
        <f>'将来負担比率（分子）の構造'!L$45</f>
        <v>21942</v>
      </c>
      <c r="L62" s="160"/>
      <c r="M62" s="160"/>
      <c r="N62" s="160">
        <f>'将来負担比率（分子）の構造'!M$45</f>
        <v>21795</v>
      </c>
      <c r="O62" s="160"/>
      <c r="P62" s="160"/>
    </row>
    <row r="63" spans="1:16">
      <c r="A63" s="160" t="s">
        <v>27</v>
      </c>
      <c r="B63" s="160">
        <f>'将来負担比率（分子）の構造'!I$44</f>
        <v>2849</v>
      </c>
      <c r="C63" s="160"/>
      <c r="D63" s="160"/>
      <c r="E63" s="160">
        <f>'将来負担比率（分子）の構造'!J$44</f>
        <v>3406</v>
      </c>
      <c r="F63" s="160"/>
      <c r="G63" s="160"/>
      <c r="H63" s="160">
        <f>'将来負担比率（分子）の構造'!K$44</f>
        <v>3549</v>
      </c>
      <c r="I63" s="160"/>
      <c r="J63" s="160"/>
      <c r="K63" s="160">
        <f>'将来負担比率（分子）の構造'!L$44</f>
        <v>3395</v>
      </c>
      <c r="L63" s="160"/>
      <c r="M63" s="160"/>
      <c r="N63" s="160">
        <f>'将来負担比率（分子）の構造'!M$44</f>
        <v>3224</v>
      </c>
      <c r="O63" s="160"/>
      <c r="P63" s="160"/>
    </row>
    <row r="64" spans="1:16">
      <c r="A64" s="160" t="s">
        <v>26</v>
      </c>
      <c r="B64" s="160">
        <f>'将来負担比率（分子）の構造'!I$43</f>
        <v>73104</v>
      </c>
      <c r="C64" s="160"/>
      <c r="D64" s="160"/>
      <c r="E64" s="160">
        <f>'将来負担比率（分子）の構造'!J$43</f>
        <v>68952</v>
      </c>
      <c r="F64" s="160"/>
      <c r="G64" s="160"/>
      <c r="H64" s="160">
        <f>'将来負担比率（分子）の構造'!K$43</f>
        <v>62946</v>
      </c>
      <c r="I64" s="160"/>
      <c r="J64" s="160"/>
      <c r="K64" s="160">
        <f>'将来負担比率（分子）の構造'!L$43</f>
        <v>56100</v>
      </c>
      <c r="L64" s="160"/>
      <c r="M64" s="160"/>
      <c r="N64" s="160">
        <f>'将来負担比率（分子）の構造'!M$43</f>
        <v>49939</v>
      </c>
      <c r="O64" s="160"/>
      <c r="P64" s="160"/>
    </row>
    <row r="65" spans="1:16">
      <c r="A65" s="160" t="s">
        <v>25</v>
      </c>
      <c r="B65" s="160">
        <f>'将来負担比率（分子）の構造'!I$42</f>
        <v>2005</v>
      </c>
      <c r="C65" s="160"/>
      <c r="D65" s="160"/>
      <c r="E65" s="160">
        <f>'将来負担比率（分子）の構造'!J$42</f>
        <v>1763</v>
      </c>
      <c r="F65" s="160"/>
      <c r="G65" s="160"/>
      <c r="H65" s="160">
        <f>'将来負担比率（分子）の構造'!K$42</f>
        <v>1582</v>
      </c>
      <c r="I65" s="160"/>
      <c r="J65" s="160"/>
      <c r="K65" s="160">
        <f>'将来負担比率（分子）の構造'!L$42</f>
        <v>1430</v>
      </c>
      <c r="L65" s="160"/>
      <c r="M65" s="160"/>
      <c r="N65" s="160">
        <f>'将来負担比率（分子）の構造'!M$42</f>
        <v>1306</v>
      </c>
      <c r="O65" s="160"/>
      <c r="P65" s="160"/>
    </row>
    <row r="66" spans="1:16">
      <c r="A66" s="160" t="s">
        <v>24</v>
      </c>
      <c r="B66" s="160">
        <f>'将来負担比率（分子）の構造'!I$41</f>
        <v>155807</v>
      </c>
      <c r="C66" s="160"/>
      <c r="D66" s="160"/>
      <c r="E66" s="160">
        <f>'将来負担比率（分子）の構造'!J$41</f>
        <v>151976</v>
      </c>
      <c r="F66" s="160"/>
      <c r="G66" s="160"/>
      <c r="H66" s="160">
        <f>'将来負担比率（分子）の構造'!K$41</f>
        <v>148096</v>
      </c>
      <c r="I66" s="160"/>
      <c r="J66" s="160"/>
      <c r="K66" s="160">
        <f>'将来負担比率（分子）の構造'!L$41</f>
        <v>142975</v>
      </c>
      <c r="L66" s="160"/>
      <c r="M66" s="160"/>
      <c r="N66" s="160">
        <f>'将来負担比率（分子）の構造'!M$41</f>
        <v>141256</v>
      </c>
      <c r="O66" s="160"/>
      <c r="P66" s="160"/>
    </row>
    <row r="67" spans="1:16">
      <c r="A67" s="160" t="s">
        <v>68</v>
      </c>
      <c r="B67" s="160" t="e">
        <f>NA()</f>
        <v>#N/A</v>
      </c>
      <c r="C67" s="160">
        <f>IF(ISNUMBER('将来負担比率（分子）の構造'!I$53), IF('将来負担比率（分子）の構造'!I$53 &lt; 0, 0, '将来負担比率（分子）の構造'!I$53), NA())</f>
        <v>19802</v>
      </c>
      <c r="D67" s="160" t="e">
        <f>NA()</f>
        <v>#N/A</v>
      </c>
      <c r="E67" s="160" t="e">
        <f>NA()</f>
        <v>#N/A</v>
      </c>
      <c r="F67" s="160">
        <f>IF(ISNUMBER('将来負担比率（分子）の構造'!J$53), IF('将来負担比率（分子）の構造'!J$53 &lt; 0, 0, '将来負担比率（分子）の構造'!J$53), NA())</f>
        <v>6661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16330</v>
      </c>
      <c r="C72" s="164">
        <f>基金残高に係る経年分析!G55</f>
        <v>17900</v>
      </c>
      <c r="D72" s="164">
        <f>基金残高に係る経年分析!H55</f>
        <v>19661</v>
      </c>
    </row>
    <row r="73" spans="1:16">
      <c r="A73" s="163" t="s">
        <v>71</v>
      </c>
      <c r="B73" s="164">
        <f>基金残高に係る経年分析!F56</f>
        <v>3469</v>
      </c>
      <c r="C73" s="164">
        <f>基金残高に係る経年分析!G56</f>
        <v>3470</v>
      </c>
      <c r="D73" s="164">
        <f>基金残高に係る経年分析!H56</f>
        <v>3473</v>
      </c>
    </row>
    <row r="74" spans="1:16">
      <c r="A74" s="163" t="s">
        <v>72</v>
      </c>
      <c r="B74" s="164">
        <f>基金残高に係る経年分析!F57</f>
        <v>14164</v>
      </c>
      <c r="C74" s="164">
        <f>基金残高に係る経年分析!G57</f>
        <v>15475</v>
      </c>
      <c r="D74" s="164">
        <f>基金残高に係る経年分析!H57</f>
        <v>17116</v>
      </c>
    </row>
  </sheetData>
  <sheetProtection algorithmName="SHA-512" hashValue="Z0vrB/PaADBQiqpNMHMLdlMiWvu5HNad5EXKDn2ndbd8T5gYcLkwwcfzPsndG6qMmITj9QylLLzaEFmmVy3y6w==" saltValue="GXMa8pmEwEVIl3lRHvaf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0</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73777841</v>
      </c>
      <c r="S5" s="669"/>
      <c r="T5" s="669"/>
      <c r="U5" s="669"/>
      <c r="V5" s="669"/>
      <c r="W5" s="669"/>
      <c r="X5" s="669"/>
      <c r="Y5" s="715"/>
      <c r="Z5" s="733">
        <v>43.2</v>
      </c>
      <c r="AA5" s="733"/>
      <c r="AB5" s="733"/>
      <c r="AC5" s="733"/>
      <c r="AD5" s="734">
        <v>68621025</v>
      </c>
      <c r="AE5" s="734"/>
      <c r="AF5" s="734"/>
      <c r="AG5" s="734"/>
      <c r="AH5" s="734"/>
      <c r="AI5" s="734"/>
      <c r="AJ5" s="734"/>
      <c r="AK5" s="734"/>
      <c r="AL5" s="716">
        <v>71.8</v>
      </c>
      <c r="AM5" s="685"/>
      <c r="AN5" s="685"/>
      <c r="AO5" s="717"/>
      <c r="AP5" s="702" t="s">
        <v>222</v>
      </c>
      <c r="AQ5" s="703"/>
      <c r="AR5" s="703"/>
      <c r="AS5" s="703"/>
      <c r="AT5" s="703"/>
      <c r="AU5" s="703"/>
      <c r="AV5" s="703"/>
      <c r="AW5" s="703"/>
      <c r="AX5" s="703"/>
      <c r="AY5" s="703"/>
      <c r="AZ5" s="703"/>
      <c r="BA5" s="703"/>
      <c r="BB5" s="703"/>
      <c r="BC5" s="703"/>
      <c r="BD5" s="703"/>
      <c r="BE5" s="703"/>
      <c r="BF5" s="704"/>
      <c r="BG5" s="603">
        <v>65131224</v>
      </c>
      <c r="BH5" s="606"/>
      <c r="BI5" s="606"/>
      <c r="BJ5" s="606"/>
      <c r="BK5" s="606"/>
      <c r="BL5" s="606"/>
      <c r="BM5" s="606"/>
      <c r="BN5" s="607"/>
      <c r="BO5" s="665">
        <v>88.3</v>
      </c>
      <c r="BP5" s="665"/>
      <c r="BQ5" s="665"/>
      <c r="BR5" s="665"/>
      <c r="BS5" s="666">
        <v>937735</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1570740</v>
      </c>
      <c r="S6" s="606"/>
      <c r="T6" s="606"/>
      <c r="U6" s="606"/>
      <c r="V6" s="606"/>
      <c r="W6" s="606"/>
      <c r="X6" s="606"/>
      <c r="Y6" s="607"/>
      <c r="Z6" s="665">
        <v>0.9</v>
      </c>
      <c r="AA6" s="665"/>
      <c r="AB6" s="665"/>
      <c r="AC6" s="665"/>
      <c r="AD6" s="666">
        <v>1570740</v>
      </c>
      <c r="AE6" s="666"/>
      <c r="AF6" s="666"/>
      <c r="AG6" s="666"/>
      <c r="AH6" s="666"/>
      <c r="AI6" s="666"/>
      <c r="AJ6" s="666"/>
      <c r="AK6" s="666"/>
      <c r="AL6" s="608">
        <v>1.6</v>
      </c>
      <c r="AM6" s="609"/>
      <c r="AN6" s="609"/>
      <c r="AO6" s="667"/>
      <c r="AP6" s="600" t="s">
        <v>227</v>
      </c>
      <c r="AQ6" s="601"/>
      <c r="AR6" s="601"/>
      <c r="AS6" s="601"/>
      <c r="AT6" s="601"/>
      <c r="AU6" s="601"/>
      <c r="AV6" s="601"/>
      <c r="AW6" s="601"/>
      <c r="AX6" s="601"/>
      <c r="AY6" s="601"/>
      <c r="AZ6" s="601"/>
      <c r="BA6" s="601"/>
      <c r="BB6" s="601"/>
      <c r="BC6" s="601"/>
      <c r="BD6" s="601"/>
      <c r="BE6" s="601"/>
      <c r="BF6" s="602"/>
      <c r="BG6" s="603">
        <v>65131224</v>
      </c>
      <c r="BH6" s="606"/>
      <c r="BI6" s="606"/>
      <c r="BJ6" s="606"/>
      <c r="BK6" s="606"/>
      <c r="BL6" s="606"/>
      <c r="BM6" s="606"/>
      <c r="BN6" s="607"/>
      <c r="BO6" s="665">
        <v>88.3</v>
      </c>
      <c r="BP6" s="665"/>
      <c r="BQ6" s="665"/>
      <c r="BR6" s="665"/>
      <c r="BS6" s="666">
        <v>937735</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790260</v>
      </c>
      <c r="CS6" s="606"/>
      <c r="CT6" s="606"/>
      <c r="CU6" s="606"/>
      <c r="CV6" s="606"/>
      <c r="CW6" s="606"/>
      <c r="CX6" s="606"/>
      <c r="CY6" s="607"/>
      <c r="CZ6" s="716">
        <v>0.5</v>
      </c>
      <c r="DA6" s="685"/>
      <c r="DB6" s="685"/>
      <c r="DC6" s="719"/>
      <c r="DD6" s="611" t="s">
        <v>130</v>
      </c>
      <c r="DE6" s="606"/>
      <c r="DF6" s="606"/>
      <c r="DG6" s="606"/>
      <c r="DH6" s="606"/>
      <c r="DI6" s="606"/>
      <c r="DJ6" s="606"/>
      <c r="DK6" s="606"/>
      <c r="DL6" s="606"/>
      <c r="DM6" s="606"/>
      <c r="DN6" s="606"/>
      <c r="DO6" s="606"/>
      <c r="DP6" s="607"/>
      <c r="DQ6" s="611">
        <v>790260</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132081</v>
      </c>
      <c r="S7" s="606"/>
      <c r="T7" s="606"/>
      <c r="U7" s="606"/>
      <c r="V7" s="606"/>
      <c r="W7" s="606"/>
      <c r="X7" s="606"/>
      <c r="Y7" s="607"/>
      <c r="Z7" s="665">
        <v>0.1</v>
      </c>
      <c r="AA7" s="665"/>
      <c r="AB7" s="665"/>
      <c r="AC7" s="665"/>
      <c r="AD7" s="666">
        <v>132081</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29184673</v>
      </c>
      <c r="BH7" s="606"/>
      <c r="BI7" s="606"/>
      <c r="BJ7" s="606"/>
      <c r="BK7" s="606"/>
      <c r="BL7" s="606"/>
      <c r="BM7" s="606"/>
      <c r="BN7" s="607"/>
      <c r="BO7" s="665">
        <v>39.6</v>
      </c>
      <c r="BP7" s="665"/>
      <c r="BQ7" s="665"/>
      <c r="BR7" s="665"/>
      <c r="BS7" s="666">
        <v>937735</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13997466</v>
      </c>
      <c r="CS7" s="606"/>
      <c r="CT7" s="606"/>
      <c r="CU7" s="606"/>
      <c r="CV7" s="606"/>
      <c r="CW7" s="606"/>
      <c r="CX7" s="606"/>
      <c r="CY7" s="607"/>
      <c r="CZ7" s="665">
        <v>8.5</v>
      </c>
      <c r="DA7" s="665"/>
      <c r="DB7" s="665"/>
      <c r="DC7" s="665"/>
      <c r="DD7" s="611">
        <v>314261</v>
      </c>
      <c r="DE7" s="606"/>
      <c r="DF7" s="606"/>
      <c r="DG7" s="606"/>
      <c r="DH7" s="606"/>
      <c r="DI7" s="606"/>
      <c r="DJ7" s="606"/>
      <c r="DK7" s="606"/>
      <c r="DL7" s="606"/>
      <c r="DM7" s="606"/>
      <c r="DN7" s="606"/>
      <c r="DO7" s="606"/>
      <c r="DP7" s="607"/>
      <c r="DQ7" s="611">
        <v>12551685</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295462</v>
      </c>
      <c r="S8" s="606"/>
      <c r="T8" s="606"/>
      <c r="U8" s="606"/>
      <c r="V8" s="606"/>
      <c r="W8" s="606"/>
      <c r="X8" s="606"/>
      <c r="Y8" s="607"/>
      <c r="Z8" s="665">
        <v>0.2</v>
      </c>
      <c r="AA8" s="665"/>
      <c r="AB8" s="665"/>
      <c r="AC8" s="665"/>
      <c r="AD8" s="666">
        <v>295462</v>
      </c>
      <c r="AE8" s="666"/>
      <c r="AF8" s="666"/>
      <c r="AG8" s="666"/>
      <c r="AH8" s="666"/>
      <c r="AI8" s="666"/>
      <c r="AJ8" s="666"/>
      <c r="AK8" s="666"/>
      <c r="AL8" s="608">
        <v>0.3</v>
      </c>
      <c r="AM8" s="609"/>
      <c r="AN8" s="609"/>
      <c r="AO8" s="667"/>
      <c r="AP8" s="600" t="s">
        <v>233</v>
      </c>
      <c r="AQ8" s="601"/>
      <c r="AR8" s="601"/>
      <c r="AS8" s="601"/>
      <c r="AT8" s="601"/>
      <c r="AU8" s="601"/>
      <c r="AV8" s="601"/>
      <c r="AW8" s="601"/>
      <c r="AX8" s="601"/>
      <c r="AY8" s="601"/>
      <c r="AZ8" s="601"/>
      <c r="BA8" s="601"/>
      <c r="BB8" s="601"/>
      <c r="BC8" s="601"/>
      <c r="BD8" s="601"/>
      <c r="BE8" s="601"/>
      <c r="BF8" s="602"/>
      <c r="BG8" s="603">
        <v>773076</v>
      </c>
      <c r="BH8" s="606"/>
      <c r="BI8" s="606"/>
      <c r="BJ8" s="606"/>
      <c r="BK8" s="606"/>
      <c r="BL8" s="606"/>
      <c r="BM8" s="606"/>
      <c r="BN8" s="607"/>
      <c r="BO8" s="665">
        <v>1</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72512114</v>
      </c>
      <c r="CS8" s="606"/>
      <c r="CT8" s="606"/>
      <c r="CU8" s="606"/>
      <c r="CV8" s="606"/>
      <c r="CW8" s="606"/>
      <c r="CX8" s="606"/>
      <c r="CY8" s="607"/>
      <c r="CZ8" s="665">
        <v>44</v>
      </c>
      <c r="DA8" s="665"/>
      <c r="DB8" s="665"/>
      <c r="DC8" s="665"/>
      <c r="DD8" s="611">
        <v>1801859</v>
      </c>
      <c r="DE8" s="606"/>
      <c r="DF8" s="606"/>
      <c r="DG8" s="606"/>
      <c r="DH8" s="606"/>
      <c r="DI8" s="606"/>
      <c r="DJ8" s="606"/>
      <c r="DK8" s="606"/>
      <c r="DL8" s="606"/>
      <c r="DM8" s="606"/>
      <c r="DN8" s="606"/>
      <c r="DO8" s="606"/>
      <c r="DP8" s="607"/>
      <c r="DQ8" s="611">
        <v>33207151</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275927</v>
      </c>
      <c r="S9" s="606"/>
      <c r="T9" s="606"/>
      <c r="U9" s="606"/>
      <c r="V9" s="606"/>
      <c r="W9" s="606"/>
      <c r="X9" s="606"/>
      <c r="Y9" s="607"/>
      <c r="Z9" s="665">
        <v>0.2</v>
      </c>
      <c r="AA9" s="665"/>
      <c r="AB9" s="665"/>
      <c r="AC9" s="665"/>
      <c r="AD9" s="666">
        <v>275927</v>
      </c>
      <c r="AE9" s="666"/>
      <c r="AF9" s="666"/>
      <c r="AG9" s="666"/>
      <c r="AH9" s="666"/>
      <c r="AI9" s="666"/>
      <c r="AJ9" s="666"/>
      <c r="AK9" s="666"/>
      <c r="AL9" s="608">
        <v>0.3</v>
      </c>
      <c r="AM9" s="609"/>
      <c r="AN9" s="609"/>
      <c r="AO9" s="667"/>
      <c r="AP9" s="600" t="s">
        <v>237</v>
      </c>
      <c r="AQ9" s="601"/>
      <c r="AR9" s="601"/>
      <c r="AS9" s="601"/>
      <c r="AT9" s="601"/>
      <c r="AU9" s="601"/>
      <c r="AV9" s="601"/>
      <c r="AW9" s="601"/>
      <c r="AX9" s="601"/>
      <c r="AY9" s="601"/>
      <c r="AZ9" s="601"/>
      <c r="BA9" s="601"/>
      <c r="BB9" s="601"/>
      <c r="BC9" s="601"/>
      <c r="BD9" s="601"/>
      <c r="BE9" s="601"/>
      <c r="BF9" s="602"/>
      <c r="BG9" s="603">
        <v>22388836</v>
      </c>
      <c r="BH9" s="606"/>
      <c r="BI9" s="606"/>
      <c r="BJ9" s="606"/>
      <c r="BK9" s="606"/>
      <c r="BL9" s="606"/>
      <c r="BM9" s="606"/>
      <c r="BN9" s="607"/>
      <c r="BO9" s="665">
        <v>30.3</v>
      </c>
      <c r="BP9" s="665"/>
      <c r="BQ9" s="665"/>
      <c r="BR9" s="665"/>
      <c r="BS9" s="611" t="s">
        <v>130</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12764546</v>
      </c>
      <c r="CS9" s="606"/>
      <c r="CT9" s="606"/>
      <c r="CU9" s="606"/>
      <c r="CV9" s="606"/>
      <c r="CW9" s="606"/>
      <c r="CX9" s="606"/>
      <c r="CY9" s="607"/>
      <c r="CZ9" s="665">
        <v>7.7</v>
      </c>
      <c r="DA9" s="665"/>
      <c r="DB9" s="665"/>
      <c r="DC9" s="665"/>
      <c r="DD9" s="611">
        <v>969667</v>
      </c>
      <c r="DE9" s="606"/>
      <c r="DF9" s="606"/>
      <c r="DG9" s="606"/>
      <c r="DH9" s="606"/>
      <c r="DI9" s="606"/>
      <c r="DJ9" s="606"/>
      <c r="DK9" s="606"/>
      <c r="DL9" s="606"/>
      <c r="DM9" s="606"/>
      <c r="DN9" s="606"/>
      <c r="DO9" s="606"/>
      <c r="DP9" s="607"/>
      <c r="DQ9" s="611">
        <v>11206342</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130</v>
      </c>
      <c r="S10" s="606"/>
      <c r="T10" s="606"/>
      <c r="U10" s="606"/>
      <c r="V10" s="606"/>
      <c r="W10" s="606"/>
      <c r="X10" s="606"/>
      <c r="Y10" s="607"/>
      <c r="Z10" s="665" t="s">
        <v>130</v>
      </c>
      <c r="AA10" s="665"/>
      <c r="AB10" s="665"/>
      <c r="AC10" s="665"/>
      <c r="AD10" s="666" t="s">
        <v>130</v>
      </c>
      <c r="AE10" s="666"/>
      <c r="AF10" s="666"/>
      <c r="AG10" s="666"/>
      <c r="AH10" s="666"/>
      <c r="AI10" s="666"/>
      <c r="AJ10" s="666"/>
      <c r="AK10" s="666"/>
      <c r="AL10" s="608" t="s">
        <v>130</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1287554</v>
      </c>
      <c r="BH10" s="606"/>
      <c r="BI10" s="606"/>
      <c r="BJ10" s="606"/>
      <c r="BK10" s="606"/>
      <c r="BL10" s="606"/>
      <c r="BM10" s="606"/>
      <c r="BN10" s="607"/>
      <c r="BO10" s="665">
        <v>1.7</v>
      </c>
      <c r="BP10" s="665"/>
      <c r="BQ10" s="665"/>
      <c r="BR10" s="665"/>
      <c r="BS10" s="611" t="s">
        <v>130</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680211</v>
      </c>
      <c r="CS10" s="606"/>
      <c r="CT10" s="606"/>
      <c r="CU10" s="606"/>
      <c r="CV10" s="606"/>
      <c r="CW10" s="606"/>
      <c r="CX10" s="606"/>
      <c r="CY10" s="607"/>
      <c r="CZ10" s="665">
        <v>0.4</v>
      </c>
      <c r="DA10" s="665"/>
      <c r="DB10" s="665"/>
      <c r="DC10" s="665"/>
      <c r="DD10" s="611" t="s">
        <v>130</v>
      </c>
      <c r="DE10" s="606"/>
      <c r="DF10" s="606"/>
      <c r="DG10" s="606"/>
      <c r="DH10" s="606"/>
      <c r="DI10" s="606"/>
      <c r="DJ10" s="606"/>
      <c r="DK10" s="606"/>
      <c r="DL10" s="606"/>
      <c r="DM10" s="606"/>
      <c r="DN10" s="606"/>
      <c r="DO10" s="606"/>
      <c r="DP10" s="607"/>
      <c r="DQ10" s="611">
        <v>117875</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130</v>
      </c>
      <c r="S11" s="606"/>
      <c r="T11" s="606"/>
      <c r="U11" s="606"/>
      <c r="V11" s="606"/>
      <c r="W11" s="606"/>
      <c r="X11" s="606"/>
      <c r="Y11" s="607"/>
      <c r="Z11" s="665" t="s">
        <v>168</v>
      </c>
      <c r="AA11" s="665"/>
      <c r="AB11" s="665"/>
      <c r="AC11" s="665"/>
      <c r="AD11" s="666" t="s">
        <v>234</v>
      </c>
      <c r="AE11" s="666"/>
      <c r="AF11" s="666"/>
      <c r="AG11" s="666"/>
      <c r="AH11" s="666"/>
      <c r="AI11" s="666"/>
      <c r="AJ11" s="666"/>
      <c r="AK11" s="666"/>
      <c r="AL11" s="608" t="s">
        <v>234</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4735207</v>
      </c>
      <c r="BH11" s="606"/>
      <c r="BI11" s="606"/>
      <c r="BJ11" s="606"/>
      <c r="BK11" s="606"/>
      <c r="BL11" s="606"/>
      <c r="BM11" s="606"/>
      <c r="BN11" s="607"/>
      <c r="BO11" s="665">
        <v>6.4</v>
      </c>
      <c r="BP11" s="665"/>
      <c r="BQ11" s="665"/>
      <c r="BR11" s="665"/>
      <c r="BS11" s="611">
        <v>937735</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2287837</v>
      </c>
      <c r="CS11" s="606"/>
      <c r="CT11" s="606"/>
      <c r="CU11" s="606"/>
      <c r="CV11" s="606"/>
      <c r="CW11" s="606"/>
      <c r="CX11" s="606"/>
      <c r="CY11" s="607"/>
      <c r="CZ11" s="665">
        <v>1.4</v>
      </c>
      <c r="DA11" s="665"/>
      <c r="DB11" s="665"/>
      <c r="DC11" s="665"/>
      <c r="DD11" s="611">
        <v>1018757</v>
      </c>
      <c r="DE11" s="606"/>
      <c r="DF11" s="606"/>
      <c r="DG11" s="606"/>
      <c r="DH11" s="606"/>
      <c r="DI11" s="606"/>
      <c r="DJ11" s="606"/>
      <c r="DK11" s="606"/>
      <c r="DL11" s="606"/>
      <c r="DM11" s="606"/>
      <c r="DN11" s="606"/>
      <c r="DO11" s="606"/>
      <c r="DP11" s="607"/>
      <c r="DQ11" s="611">
        <v>1624263</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8551299</v>
      </c>
      <c r="S12" s="606"/>
      <c r="T12" s="606"/>
      <c r="U12" s="606"/>
      <c r="V12" s="606"/>
      <c r="W12" s="606"/>
      <c r="X12" s="606"/>
      <c r="Y12" s="607"/>
      <c r="Z12" s="665">
        <v>5</v>
      </c>
      <c r="AA12" s="665"/>
      <c r="AB12" s="665"/>
      <c r="AC12" s="665"/>
      <c r="AD12" s="666">
        <v>8551299</v>
      </c>
      <c r="AE12" s="666"/>
      <c r="AF12" s="666"/>
      <c r="AG12" s="666"/>
      <c r="AH12" s="666"/>
      <c r="AI12" s="666"/>
      <c r="AJ12" s="666"/>
      <c r="AK12" s="666"/>
      <c r="AL12" s="608">
        <v>8.9</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31373907</v>
      </c>
      <c r="BH12" s="606"/>
      <c r="BI12" s="606"/>
      <c r="BJ12" s="606"/>
      <c r="BK12" s="606"/>
      <c r="BL12" s="606"/>
      <c r="BM12" s="606"/>
      <c r="BN12" s="607"/>
      <c r="BO12" s="665">
        <v>42.5</v>
      </c>
      <c r="BP12" s="665"/>
      <c r="BQ12" s="665"/>
      <c r="BR12" s="665"/>
      <c r="BS12" s="611" t="s">
        <v>234</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1880744</v>
      </c>
      <c r="CS12" s="606"/>
      <c r="CT12" s="606"/>
      <c r="CU12" s="606"/>
      <c r="CV12" s="606"/>
      <c r="CW12" s="606"/>
      <c r="CX12" s="606"/>
      <c r="CY12" s="607"/>
      <c r="CZ12" s="665">
        <v>1.1000000000000001</v>
      </c>
      <c r="DA12" s="665"/>
      <c r="DB12" s="665"/>
      <c r="DC12" s="665"/>
      <c r="DD12" s="611">
        <v>2916</v>
      </c>
      <c r="DE12" s="606"/>
      <c r="DF12" s="606"/>
      <c r="DG12" s="606"/>
      <c r="DH12" s="606"/>
      <c r="DI12" s="606"/>
      <c r="DJ12" s="606"/>
      <c r="DK12" s="606"/>
      <c r="DL12" s="606"/>
      <c r="DM12" s="606"/>
      <c r="DN12" s="606"/>
      <c r="DO12" s="606"/>
      <c r="DP12" s="607"/>
      <c r="DQ12" s="611">
        <v>806098</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v>50228</v>
      </c>
      <c r="S13" s="606"/>
      <c r="T13" s="606"/>
      <c r="U13" s="606"/>
      <c r="V13" s="606"/>
      <c r="W13" s="606"/>
      <c r="X13" s="606"/>
      <c r="Y13" s="607"/>
      <c r="Z13" s="665">
        <v>0</v>
      </c>
      <c r="AA13" s="665"/>
      <c r="AB13" s="665"/>
      <c r="AC13" s="665"/>
      <c r="AD13" s="666">
        <v>50228</v>
      </c>
      <c r="AE13" s="666"/>
      <c r="AF13" s="666"/>
      <c r="AG13" s="666"/>
      <c r="AH13" s="666"/>
      <c r="AI13" s="666"/>
      <c r="AJ13" s="666"/>
      <c r="AK13" s="666"/>
      <c r="AL13" s="608">
        <v>0.1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31322140</v>
      </c>
      <c r="BH13" s="606"/>
      <c r="BI13" s="606"/>
      <c r="BJ13" s="606"/>
      <c r="BK13" s="606"/>
      <c r="BL13" s="606"/>
      <c r="BM13" s="606"/>
      <c r="BN13" s="607"/>
      <c r="BO13" s="665">
        <v>42.5</v>
      </c>
      <c r="BP13" s="665"/>
      <c r="BQ13" s="665"/>
      <c r="BR13" s="665"/>
      <c r="BS13" s="611" t="s">
        <v>168</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15542301</v>
      </c>
      <c r="CS13" s="606"/>
      <c r="CT13" s="606"/>
      <c r="CU13" s="606"/>
      <c r="CV13" s="606"/>
      <c r="CW13" s="606"/>
      <c r="CX13" s="606"/>
      <c r="CY13" s="607"/>
      <c r="CZ13" s="665">
        <v>9.4</v>
      </c>
      <c r="DA13" s="665"/>
      <c r="DB13" s="665"/>
      <c r="DC13" s="665"/>
      <c r="DD13" s="611">
        <v>6893280</v>
      </c>
      <c r="DE13" s="606"/>
      <c r="DF13" s="606"/>
      <c r="DG13" s="606"/>
      <c r="DH13" s="606"/>
      <c r="DI13" s="606"/>
      <c r="DJ13" s="606"/>
      <c r="DK13" s="606"/>
      <c r="DL13" s="606"/>
      <c r="DM13" s="606"/>
      <c r="DN13" s="606"/>
      <c r="DO13" s="606"/>
      <c r="DP13" s="607"/>
      <c r="DQ13" s="611">
        <v>10858987</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130</v>
      </c>
      <c r="AA14" s="665"/>
      <c r="AB14" s="665"/>
      <c r="AC14" s="665"/>
      <c r="AD14" s="666" t="s">
        <v>234</v>
      </c>
      <c r="AE14" s="666"/>
      <c r="AF14" s="666"/>
      <c r="AG14" s="666"/>
      <c r="AH14" s="666"/>
      <c r="AI14" s="666"/>
      <c r="AJ14" s="666"/>
      <c r="AK14" s="666"/>
      <c r="AL14" s="608" t="s">
        <v>130</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1293371</v>
      </c>
      <c r="BH14" s="606"/>
      <c r="BI14" s="606"/>
      <c r="BJ14" s="606"/>
      <c r="BK14" s="606"/>
      <c r="BL14" s="606"/>
      <c r="BM14" s="606"/>
      <c r="BN14" s="607"/>
      <c r="BO14" s="665">
        <v>1.8</v>
      </c>
      <c r="BP14" s="665"/>
      <c r="BQ14" s="665"/>
      <c r="BR14" s="665"/>
      <c r="BS14" s="611" t="s">
        <v>168</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5475018</v>
      </c>
      <c r="CS14" s="606"/>
      <c r="CT14" s="606"/>
      <c r="CU14" s="606"/>
      <c r="CV14" s="606"/>
      <c r="CW14" s="606"/>
      <c r="CX14" s="606"/>
      <c r="CY14" s="607"/>
      <c r="CZ14" s="665">
        <v>3.3</v>
      </c>
      <c r="DA14" s="665"/>
      <c r="DB14" s="665"/>
      <c r="DC14" s="665"/>
      <c r="DD14" s="611">
        <v>72930</v>
      </c>
      <c r="DE14" s="606"/>
      <c r="DF14" s="606"/>
      <c r="DG14" s="606"/>
      <c r="DH14" s="606"/>
      <c r="DI14" s="606"/>
      <c r="DJ14" s="606"/>
      <c r="DK14" s="606"/>
      <c r="DL14" s="606"/>
      <c r="DM14" s="606"/>
      <c r="DN14" s="606"/>
      <c r="DO14" s="606"/>
      <c r="DP14" s="607"/>
      <c r="DQ14" s="611">
        <v>5296116</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422972</v>
      </c>
      <c r="S15" s="606"/>
      <c r="T15" s="606"/>
      <c r="U15" s="606"/>
      <c r="V15" s="606"/>
      <c r="W15" s="606"/>
      <c r="X15" s="606"/>
      <c r="Y15" s="607"/>
      <c r="Z15" s="665">
        <v>0.2</v>
      </c>
      <c r="AA15" s="665"/>
      <c r="AB15" s="665"/>
      <c r="AC15" s="665"/>
      <c r="AD15" s="666">
        <v>422972</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3278673</v>
      </c>
      <c r="BH15" s="606"/>
      <c r="BI15" s="606"/>
      <c r="BJ15" s="606"/>
      <c r="BK15" s="606"/>
      <c r="BL15" s="606"/>
      <c r="BM15" s="606"/>
      <c r="BN15" s="607"/>
      <c r="BO15" s="665">
        <v>4.4000000000000004</v>
      </c>
      <c r="BP15" s="665"/>
      <c r="BQ15" s="665"/>
      <c r="BR15" s="665"/>
      <c r="BS15" s="611" t="s">
        <v>130</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22297443</v>
      </c>
      <c r="CS15" s="606"/>
      <c r="CT15" s="606"/>
      <c r="CU15" s="606"/>
      <c r="CV15" s="606"/>
      <c r="CW15" s="606"/>
      <c r="CX15" s="606"/>
      <c r="CY15" s="607"/>
      <c r="CZ15" s="665">
        <v>13.5</v>
      </c>
      <c r="DA15" s="665"/>
      <c r="DB15" s="665"/>
      <c r="DC15" s="665"/>
      <c r="DD15" s="611">
        <v>7937128</v>
      </c>
      <c r="DE15" s="606"/>
      <c r="DF15" s="606"/>
      <c r="DG15" s="606"/>
      <c r="DH15" s="606"/>
      <c r="DI15" s="606"/>
      <c r="DJ15" s="606"/>
      <c r="DK15" s="606"/>
      <c r="DL15" s="606"/>
      <c r="DM15" s="606"/>
      <c r="DN15" s="606"/>
      <c r="DO15" s="606"/>
      <c r="DP15" s="607"/>
      <c r="DQ15" s="611">
        <v>13618108</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234</v>
      </c>
      <c r="S16" s="606"/>
      <c r="T16" s="606"/>
      <c r="U16" s="606"/>
      <c r="V16" s="606"/>
      <c r="W16" s="606"/>
      <c r="X16" s="606"/>
      <c r="Y16" s="607"/>
      <c r="Z16" s="665" t="s">
        <v>130</v>
      </c>
      <c r="AA16" s="665"/>
      <c r="AB16" s="665"/>
      <c r="AC16" s="665"/>
      <c r="AD16" s="666" t="s">
        <v>234</v>
      </c>
      <c r="AE16" s="666"/>
      <c r="AF16" s="666"/>
      <c r="AG16" s="666"/>
      <c r="AH16" s="666"/>
      <c r="AI16" s="666"/>
      <c r="AJ16" s="666"/>
      <c r="AK16" s="666"/>
      <c r="AL16" s="608" t="s">
        <v>234</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130</v>
      </c>
      <c r="BH16" s="606"/>
      <c r="BI16" s="606"/>
      <c r="BJ16" s="606"/>
      <c r="BK16" s="606"/>
      <c r="BL16" s="606"/>
      <c r="BM16" s="606"/>
      <c r="BN16" s="607"/>
      <c r="BO16" s="665" t="s">
        <v>234</v>
      </c>
      <c r="BP16" s="665"/>
      <c r="BQ16" s="665"/>
      <c r="BR16" s="665"/>
      <c r="BS16" s="611" t="s">
        <v>130</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702670</v>
      </c>
      <c r="CS16" s="606"/>
      <c r="CT16" s="606"/>
      <c r="CU16" s="606"/>
      <c r="CV16" s="606"/>
      <c r="CW16" s="606"/>
      <c r="CX16" s="606"/>
      <c r="CY16" s="607"/>
      <c r="CZ16" s="665">
        <v>0.4</v>
      </c>
      <c r="DA16" s="665"/>
      <c r="DB16" s="665"/>
      <c r="DC16" s="665"/>
      <c r="DD16" s="611" t="s">
        <v>234</v>
      </c>
      <c r="DE16" s="606"/>
      <c r="DF16" s="606"/>
      <c r="DG16" s="606"/>
      <c r="DH16" s="606"/>
      <c r="DI16" s="606"/>
      <c r="DJ16" s="606"/>
      <c r="DK16" s="606"/>
      <c r="DL16" s="606"/>
      <c r="DM16" s="606"/>
      <c r="DN16" s="606"/>
      <c r="DO16" s="606"/>
      <c r="DP16" s="607"/>
      <c r="DQ16" s="611">
        <v>127408</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323162</v>
      </c>
      <c r="S17" s="606"/>
      <c r="T17" s="606"/>
      <c r="U17" s="606"/>
      <c r="V17" s="606"/>
      <c r="W17" s="606"/>
      <c r="X17" s="606"/>
      <c r="Y17" s="607"/>
      <c r="Z17" s="665">
        <v>0.2</v>
      </c>
      <c r="AA17" s="665"/>
      <c r="AB17" s="665"/>
      <c r="AC17" s="665"/>
      <c r="AD17" s="666">
        <v>323162</v>
      </c>
      <c r="AE17" s="666"/>
      <c r="AF17" s="666"/>
      <c r="AG17" s="666"/>
      <c r="AH17" s="666"/>
      <c r="AI17" s="666"/>
      <c r="AJ17" s="666"/>
      <c r="AK17" s="666"/>
      <c r="AL17" s="608">
        <v>0.3</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v>600</v>
      </c>
      <c r="BH17" s="606"/>
      <c r="BI17" s="606"/>
      <c r="BJ17" s="606"/>
      <c r="BK17" s="606"/>
      <c r="BL17" s="606"/>
      <c r="BM17" s="606"/>
      <c r="BN17" s="607"/>
      <c r="BO17" s="665">
        <v>0</v>
      </c>
      <c r="BP17" s="665"/>
      <c r="BQ17" s="665"/>
      <c r="BR17" s="665"/>
      <c r="BS17" s="611" t="s">
        <v>234</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15947426</v>
      </c>
      <c r="CS17" s="606"/>
      <c r="CT17" s="606"/>
      <c r="CU17" s="606"/>
      <c r="CV17" s="606"/>
      <c r="CW17" s="606"/>
      <c r="CX17" s="606"/>
      <c r="CY17" s="607"/>
      <c r="CZ17" s="665">
        <v>9.6999999999999993</v>
      </c>
      <c r="DA17" s="665"/>
      <c r="DB17" s="665"/>
      <c r="DC17" s="665"/>
      <c r="DD17" s="611" t="s">
        <v>130</v>
      </c>
      <c r="DE17" s="606"/>
      <c r="DF17" s="606"/>
      <c r="DG17" s="606"/>
      <c r="DH17" s="606"/>
      <c r="DI17" s="606"/>
      <c r="DJ17" s="606"/>
      <c r="DK17" s="606"/>
      <c r="DL17" s="606"/>
      <c r="DM17" s="606"/>
      <c r="DN17" s="606"/>
      <c r="DO17" s="606"/>
      <c r="DP17" s="607"/>
      <c r="DQ17" s="611">
        <v>15618587</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15847686</v>
      </c>
      <c r="S18" s="606"/>
      <c r="T18" s="606"/>
      <c r="U18" s="606"/>
      <c r="V18" s="606"/>
      <c r="W18" s="606"/>
      <c r="X18" s="606"/>
      <c r="Y18" s="607"/>
      <c r="Z18" s="665">
        <v>9.3000000000000007</v>
      </c>
      <c r="AA18" s="665"/>
      <c r="AB18" s="665"/>
      <c r="AC18" s="665"/>
      <c r="AD18" s="666">
        <v>14884819</v>
      </c>
      <c r="AE18" s="666"/>
      <c r="AF18" s="666"/>
      <c r="AG18" s="666"/>
      <c r="AH18" s="666"/>
      <c r="AI18" s="666"/>
      <c r="AJ18" s="666"/>
      <c r="AK18" s="666"/>
      <c r="AL18" s="608">
        <v>15.6</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130</v>
      </c>
      <c r="BH18" s="606"/>
      <c r="BI18" s="606"/>
      <c r="BJ18" s="606"/>
      <c r="BK18" s="606"/>
      <c r="BL18" s="606"/>
      <c r="BM18" s="606"/>
      <c r="BN18" s="607"/>
      <c r="BO18" s="665" t="s">
        <v>130</v>
      </c>
      <c r="BP18" s="665"/>
      <c r="BQ18" s="665"/>
      <c r="BR18" s="665"/>
      <c r="BS18" s="611" t="s">
        <v>234</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168</v>
      </c>
      <c r="CS18" s="606"/>
      <c r="CT18" s="606"/>
      <c r="CU18" s="606"/>
      <c r="CV18" s="606"/>
      <c r="CW18" s="606"/>
      <c r="CX18" s="606"/>
      <c r="CY18" s="607"/>
      <c r="CZ18" s="665" t="s">
        <v>234</v>
      </c>
      <c r="DA18" s="665"/>
      <c r="DB18" s="665"/>
      <c r="DC18" s="665"/>
      <c r="DD18" s="611" t="s">
        <v>168</v>
      </c>
      <c r="DE18" s="606"/>
      <c r="DF18" s="606"/>
      <c r="DG18" s="606"/>
      <c r="DH18" s="606"/>
      <c r="DI18" s="606"/>
      <c r="DJ18" s="606"/>
      <c r="DK18" s="606"/>
      <c r="DL18" s="606"/>
      <c r="DM18" s="606"/>
      <c r="DN18" s="606"/>
      <c r="DO18" s="606"/>
      <c r="DP18" s="607"/>
      <c r="DQ18" s="611" t="s">
        <v>130</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14884819</v>
      </c>
      <c r="S19" s="606"/>
      <c r="T19" s="606"/>
      <c r="U19" s="606"/>
      <c r="V19" s="606"/>
      <c r="W19" s="606"/>
      <c r="X19" s="606"/>
      <c r="Y19" s="607"/>
      <c r="Z19" s="665">
        <v>8.6999999999999993</v>
      </c>
      <c r="AA19" s="665"/>
      <c r="AB19" s="665"/>
      <c r="AC19" s="665"/>
      <c r="AD19" s="666">
        <v>14884819</v>
      </c>
      <c r="AE19" s="666"/>
      <c r="AF19" s="666"/>
      <c r="AG19" s="666"/>
      <c r="AH19" s="666"/>
      <c r="AI19" s="666"/>
      <c r="AJ19" s="666"/>
      <c r="AK19" s="666"/>
      <c r="AL19" s="608">
        <v>15.6</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8646617</v>
      </c>
      <c r="BH19" s="606"/>
      <c r="BI19" s="606"/>
      <c r="BJ19" s="606"/>
      <c r="BK19" s="606"/>
      <c r="BL19" s="606"/>
      <c r="BM19" s="606"/>
      <c r="BN19" s="607"/>
      <c r="BO19" s="665">
        <v>11.7</v>
      </c>
      <c r="BP19" s="665"/>
      <c r="BQ19" s="665"/>
      <c r="BR19" s="665"/>
      <c r="BS19" s="611" t="s">
        <v>234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130</v>
      </c>
      <c r="DA19" s="665"/>
      <c r="DB19" s="665"/>
      <c r="DC19" s="665"/>
      <c r="DD19" s="611" t="s">
        <v>234</v>
      </c>
      <c r="DE19" s="606"/>
      <c r="DF19" s="606"/>
      <c r="DG19" s="606"/>
      <c r="DH19" s="606"/>
      <c r="DI19" s="606"/>
      <c r="DJ19" s="606"/>
      <c r="DK19" s="606"/>
      <c r="DL19" s="606"/>
      <c r="DM19" s="606"/>
      <c r="DN19" s="606"/>
      <c r="DO19" s="606"/>
      <c r="DP19" s="607"/>
      <c r="DQ19" s="611" t="s">
        <v>168</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962856</v>
      </c>
      <c r="S20" s="606"/>
      <c r="T20" s="606"/>
      <c r="U20" s="606"/>
      <c r="V20" s="606"/>
      <c r="W20" s="606"/>
      <c r="X20" s="606"/>
      <c r="Y20" s="607"/>
      <c r="Z20" s="665">
        <v>0.6</v>
      </c>
      <c r="AA20" s="665"/>
      <c r="AB20" s="665"/>
      <c r="AC20" s="665"/>
      <c r="AD20" s="666" t="s">
        <v>130</v>
      </c>
      <c r="AE20" s="666"/>
      <c r="AF20" s="666"/>
      <c r="AG20" s="666"/>
      <c r="AH20" s="666"/>
      <c r="AI20" s="666"/>
      <c r="AJ20" s="666"/>
      <c r="AK20" s="666"/>
      <c r="AL20" s="608" t="s">
        <v>234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8646617</v>
      </c>
      <c r="BH20" s="606"/>
      <c r="BI20" s="606"/>
      <c r="BJ20" s="606"/>
      <c r="BK20" s="606"/>
      <c r="BL20" s="606"/>
      <c r="BM20" s="606"/>
      <c r="BN20" s="607"/>
      <c r="BO20" s="665">
        <v>11.7</v>
      </c>
      <c r="BP20" s="665"/>
      <c r="BQ20" s="665"/>
      <c r="BR20" s="665"/>
      <c r="BS20" s="611" t="s">
        <v>130</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164878036</v>
      </c>
      <c r="CS20" s="606"/>
      <c r="CT20" s="606"/>
      <c r="CU20" s="606"/>
      <c r="CV20" s="606"/>
      <c r="CW20" s="606"/>
      <c r="CX20" s="606"/>
      <c r="CY20" s="607"/>
      <c r="CZ20" s="665">
        <v>100</v>
      </c>
      <c r="DA20" s="665"/>
      <c r="DB20" s="665"/>
      <c r="DC20" s="665"/>
      <c r="DD20" s="611">
        <v>19010798</v>
      </c>
      <c r="DE20" s="606"/>
      <c r="DF20" s="606"/>
      <c r="DG20" s="606"/>
      <c r="DH20" s="606"/>
      <c r="DI20" s="606"/>
      <c r="DJ20" s="606"/>
      <c r="DK20" s="606"/>
      <c r="DL20" s="606"/>
      <c r="DM20" s="606"/>
      <c r="DN20" s="606"/>
      <c r="DO20" s="606"/>
      <c r="DP20" s="607"/>
      <c r="DQ20" s="611">
        <v>105822880</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v>11</v>
      </c>
      <c r="S21" s="606"/>
      <c r="T21" s="606"/>
      <c r="U21" s="606"/>
      <c r="V21" s="606"/>
      <c r="W21" s="606"/>
      <c r="X21" s="606"/>
      <c r="Y21" s="607"/>
      <c r="Z21" s="665">
        <v>0</v>
      </c>
      <c r="AA21" s="665"/>
      <c r="AB21" s="665"/>
      <c r="AC21" s="665"/>
      <c r="AD21" s="666" t="s">
        <v>130</v>
      </c>
      <c r="AE21" s="666"/>
      <c r="AF21" s="666"/>
      <c r="AG21" s="666"/>
      <c r="AH21" s="666"/>
      <c r="AI21" s="666"/>
      <c r="AJ21" s="666"/>
      <c r="AK21" s="666"/>
      <c r="AL21" s="608" t="s">
        <v>130</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14662</v>
      </c>
      <c r="BH21" s="606"/>
      <c r="BI21" s="606"/>
      <c r="BJ21" s="606"/>
      <c r="BK21" s="606"/>
      <c r="BL21" s="606"/>
      <c r="BM21" s="606"/>
      <c r="BN21" s="607"/>
      <c r="BO21" s="665">
        <v>0</v>
      </c>
      <c r="BP21" s="665"/>
      <c r="BQ21" s="665"/>
      <c r="BR21" s="665"/>
      <c r="BS21" s="611" t="s">
        <v>130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101247398</v>
      </c>
      <c r="S22" s="606"/>
      <c r="T22" s="606"/>
      <c r="U22" s="606"/>
      <c r="V22" s="606"/>
      <c r="W22" s="606"/>
      <c r="X22" s="606"/>
      <c r="Y22" s="607"/>
      <c r="Z22" s="665">
        <v>59.3</v>
      </c>
      <c r="AA22" s="665"/>
      <c r="AB22" s="665"/>
      <c r="AC22" s="665"/>
      <c r="AD22" s="666">
        <v>95127715</v>
      </c>
      <c r="AE22" s="666"/>
      <c r="AF22" s="666"/>
      <c r="AG22" s="666"/>
      <c r="AH22" s="666"/>
      <c r="AI22" s="666"/>
      <c r="AJ22" s="666"/>
      <c r="AK22" s="666"/>
      <c r="AL22" s="608">
        <v>99.6</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v>3475139</v>
      </c>
      <c r="BH22" s="606"/>
      <c r="BI22" s="606"/>
      <c r="BJ22" s="606"/>
      <c r="BK22" s="606"/>
      <c r="BL22" s="606"/>
      <c r="BM22" s="606"/>
      <c r="BN22" s="607"/>
      <c r="BO22" s="665">
        <v>4.7</v>
      </c>
      <c r="BP22" s="665"/>
      <c r="BQ22" s="665"/>
      <c r="BR22" s="665"/>
      <c r="BS22" s="611" t="s">
        <v>130</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74975</v>
      </c>
      <c r="S23" s="606"/>
      <c r="T23" s="606"/>
      <c r="U23" s="606"/>
      <c r="V23" s="606"/>
      <c r="W23" s="606"/>
      <c r="X23" s="606"/>
      <c r="Y23" s="607"/>
      <c r="Z23" s="665">
        <v>0</v>
      </c>
      <c r="AA23" s="665"/>
      <c r="AB23" s="665"/>
      <c r="AC23" s="665"/>
      <c r="AD23" s="666">
        <v>74975</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5156816</v>
      </c>
      <c r="BH23" s="606"/>
      <c r="BI23" s="606"/>
      <c r="BJ23" s="606"/>
      <c r="BK23" s="606"/>
      <c r="BL23" s="606"/>
      <c r="BM23" s="606"/>
      <c r="BN23" s="607"/>
      <c r="BO23" s="665">
        <v>7</v>
      </c>
      <c r="BP23" s="665"/>
      <c r="BQ23" s="665"/>
      <c r="BR23" s="665"/>
      <c r="BS23" s="611" t="s">
        <v>168</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1507670</v>
      </c>
      <c r="S24" s="606"/>
      <c r="T24" s="606"/>
      <c r="U24" s="606"/>
      <c r="V24" s="606"/>
      <c r="W24" s="606"/>
      <c r="X24" s="606"/>
      <c r="Y24" s="607"/>
      <c r="Z24" s="665">
        <v>0.9</v>
      </c>
      <c r="AA24" s="665"/>
      <c r="AB24" s="665"/>
      <c r="AC24" s="665"/>
      <c r="AD24" s="666" t="s">
        <v>168</v>
      </c>
      <c r="AE24" s="666"/>
      <c r="AF24" s="666"/>
      <c r="AG24" s="666"/>
      <c r="AH24" s="666"/>
      <c r="AI24" s="666"/>
      <c r="AJ24" s="666"/>
      <c r="AK24" s="666"/>
      <c r="AL24" s="608" t="s">
        <v>168</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234</v>
      </c>
      <c r="BH24" s="606"/>
      <c r="BI24" s="606"/>
      <c r="BJ24" s="606"/>
      <c r="BK24" s="606"/>
      <c r="BL24" s="606"/>
      <c r="BM24" s="606"/>
      <c r="BN24" s="607"/>
      <c r="BO24" s="665" t="s">
        <v>234</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87081752</v>
      </c>
      <c r="CS24" s="669"/>
      <c r="CT24" s="669"/>
      <c r="CU24" s="669"/>
      <c r="CV24" s="669"/>
      <c r="CW24" s="669"/>
      <c r="CX24" s="669"/>
      <c r="CY24" s="715"/>
      <c r="CZ24" s="716">
        <v>52.8</v>
      </c>
      <c r="DA24" s="685"/>
      <c r="DB24" s="685"/>
      <c r="DC24" s="719"/>
      <c r="DD24" s="714">
        <v>50193049</v>
      </c>
      <c r="DE24" s="669"/>
      <c r="DF24" s="669"/>
      <c r="DG24" s="669"/>
      <c r="DH24" s="669"/>
      <c r="DI24" s="669"/>
      <c r="DJ24" s="669"/>
      <c r="DK24" s="715"/>
      <c r="DL24" s="714">
        <v>48223459</v>
      </c>
      <c r="DM24" s="669"/>
      <c r="DN24" s="669"/>
      <c r="DO24" s="669"/>
      <c r="DP24" s="669"/>
      <c r="DQ24" s="669"/>
      <c r="DR24" s="669"/>
      <c r="DS24" s="669"/>
      <c r="DT24" s="669"/>
      <c r="DU24" s="669"/>
      <c r="DV24" s="715"/>
      <c r="DW24" s="716">
        <v>47.7</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3639942</v>
      </c>
      <c r="S25" s="606"/>
      <c r="T25" s="606"/>
      <c r="U25" s="606"/>
      <c r="V25" s="606"/>
      <c r="W25" s="606"/>
      <c r="X25" s="606"/>
      <c r="Y25" s="607"/>
      <c r="Z25" s="665">
        <v>2.1</v>
      </c>
      <c r="AA25" s="665"/>
      <c r="AB25" s="665"/>
      <c r="AC25" s="665"/>
      <c r="AD25" s="666">
        <v>104901</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234</v>
      </c>
      <c r="BH25" s="606"/>
      <c r="BI25" s="606"/>
      <c r="BJ25" s="606"/>
      <c r="BK25" s="606"/>
      <c r="BL25" s="606"/>
      <c r="BM25" s="606"/>
      <c r="BN25" s="607"/>
      <c r="BO25" s="665" t="s">
        <v>130</v>
      </c>
      <c r="BP25" s="665"/>
      <c r="BQ25" s="665"/>
      <c r="BR25" s="665"/>
      <c r="BS25" s="611" t="s">
        <v>234</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24641769</v>
      </c>
      <c r="CS25" s="604"/>
      <c r="CT25" s="604"/>
      <c r="CU25" s="604"/>
      <c r="CV25" s="604"/>
      <c r="CW25" s="604"/>
      <c r="CX25" s="604"/>
      <c r="CY25" s="605"/>
      <c r="CZ25" s="608">
        <v>14.9</v>
      </c>
      <c r="DA25" s="637"/>
      <c r="DB25" s="637"/>
      <c r="DC25" s="638"/>
      <c r="DD25" s="611">
        <v>21646642</v>
      </c>
      <c r="DE25" s="604"/>
      <c r="DF25" s="604"/>
      <c r="DG25" s="604"/>
      <c r="DH25" s="604"/>
      <c r="DI25" s="604"/>
      <c r="DJ25" s="604"/>
      <c r="DK25" s="605"/>
      <c r="DL25" s="611">
        <v>20781319</v>
      </c>
      <c r="DM25" s="604"/>
      <c r="DN25" s="604"/>
      <c r="DO25" s="604"/>
      <c r="DP25" s="604"/>
      <c r="DQ25" s="604"/>
      <c r="DR25" s="604"/>
      <c r="DS25" s="604"/>
      <c r="DT25" s="604"/>
      <c r="DU25" s="604"/>
      <c r="DV25" s="605"/>
      <c r="DW25" s="608">
        <v>20.6</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1154370</v>
      </c>
      <c r="S26" s="606"/>
      <c r="T26" s="606"/>
      <c r="U26" s="606"/>
      <c r="V26" s="606"/>
      <c r="W26" s="606"/>
      <c r="X26" s="606"/>
      <c r="Y26" s="607"/>
      <c r="Z26" s="665">
        <v>0.7</v>
      </c>
      <c r="AA26" s="665"/>
      <c r="AB26" s="665"/>
      <c r="AC26" s="665"/>
      <c r="AD26" s="666" t="s">
        <v>130</v>
      </c>
      <c r="AE26" s="666"/>
      <c r="AF26" s="666"/>
      <c r="AG26" s="666"/>
      <c r="AH26" s="666"/>
      <c r="AI26" s="666"/>
      <c r="AJ26" s="666"/>
      <c r="AK26" s="666"/>
      <c r="AL26" s="608" t="s">
        <v>130</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234</v>
      </c>
      <c r="BH26" s="606"/>
      <c r="BI26" s="606"/>
      <c r="BJ26" s="606"/>
      <c r="BK26" s="606"/>
      <c r="BL26" s="606"/>
      <c r="BM26" s="606"/>
      <c r="BN26" s="607"/>
      <c r="BO26" s="665" t="s">
        <v>130</v>
      </c>
      <c r="BP26" s="665"/>
      <c r="BQ26" s="665"/>
      <c r="BR26" s="665"/>
      <c r="BS26" s="611" t="s">
        <v>168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15384514</v>
      </c>
      <c r="CS26" s="606"/>
      <c r="CT26" s="606"/>
      <c r="CU26" s="606"/>
      <c r="CV26" s="606"/>
      <c r="CW26" s="606"/>
      <c r="CX26" s="606"/>
      <c r="CY26" s="607"/>
      <c r="CZ26" s="608">
        <v>9.3000000000000007</v>
      </c>
      <c r="DA26" s="637"/>
      <c r="DB26" s="637"/>
      <c r="DC26" s="638"/>
      <c r="DD26" s="611">
        <v>12901916</v>
      </c>
      <c r="DE26" s="606"/>
      <c r="DF26" s="606"/>
      <c r="DG26" s="606"/>
      <c r="DH26" s="606"/>
      <c r="DI26" s="606"/>
      <c r="DJ26" s="606"/>
      <c r="DK26" s="607"/>
      <c r="DL26" s="611" t="s">
        <v>234</v>
      </c>
      <c r="DM26" s="606"/>
      <c r="DN26" s="606"/>
      <c r="DO26" s="606"/>
      <c r="DP26" s="606"/>
      <c r="DQ26" s="606"/>
      <c r="DR26" s="606"/>
      <c r="DS26" s="606"/>
      <c r="DT26" s="606"/>
      <c r="DU26" s="606"/>
      <c r="DV26" s="607"/>
      <c r="DW26" s="608" t="s">
        <v>234</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29624726</v>
      </c>
      <c r="S27" s="606"/>
      <c r="T27" s="606"/>
      <c r="U27" s="606"/>
      <c r="V27" s="606"/>
      <c r="W27" s="606"/>
      <c r="X27" s="606"/>
      <c r="Y27" s="607"/>
      <c r="Z27" s="665">
        <v>17.399999999999999</v>
      </c>
      <c r="AA27" s="665"/>
      <c r="AB27" s="665"/>
      <c r="AC27" s="665"/>
      <c r="AD27" s="666" t="s">
        <v>130</v>
      </c>
      <c r="AE27" s="666"/>
      <c r="AF27" s="666"/>
      <c r="AG27" s="666"/>
      <c r="AH27" s="666"/>
      <c r="AI27" s="666"/>
      <c r="AJ27" s="666"/>
      <c r="AK27" s="666"/>
      <c r="AL27" s="608" t="s">
        <v>234</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73777841</v>
      </c>
      <c r="BH27" s="606"/>
      <c r="BI27" s="606"/>
      <c r="BJ27" s="606"/>
      <c r="BK27" s="606"/>
      <c r="BL27" s="606"/>
      <c r="BM27" s="606"/>
      <c r="BN27" s="607"/>
      <c r="BO27" s="665">
        <v>100</v>
      </c>
      <c r="BP27" s="665"/>
      <c r="BQ27" s="665"/>
      <c r="BR27" s="665"/>
      <c r="BS27" s="611">
        <v>937735</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46492557</v>
      </c>
      <c r="CS27" s="604"/>
      <c r="CT27" s="604"/>
      <c r="CU27" s="604"/>
      <c r="CV27" s="604"/>
      <c r="CW27" s="604"/>
      <c r="CX27" s="604"/>
      <c r="CY27" s="605"/>
      <c r="CZ27" s="608">
        <v>28.2</v>
      </c>
      <c r="DA27" s="637"/>
      <c r="DB27" s="637"/>
      <c r="DC27" s="638"/>
      <c r="DD27" s="611">
        <v>12927820</v>
      </c>
      <c r="DE27" s="604"/>
      <c r="DF27" s="604"/>
      <c r="DG27" s="604"/>
      <c r="DH27" s="604"/>
      <c r="DI27" s="604"/>
      <c r="DJ27" s="604"/>
      <c r="DK27" s="605"/>
      <c r="DL27" s="611">
        <v>12842533</v>
      </c>
      <c r="DM27" s="604"/>
      <c r="DN27" s="604"/>
      <c r="DO27" s="604"/>
      <c r="DP27" s="604"/>
      <c r="DQ27" s="604"/>
      <c r="DR27" s="604"/>
      <c r="DS27" s="604"/>
      <c r="DT27" s="604"/>
      <c r="DU27" s="604"/>
      <c r="DV27" s="605"/>
      <c r="DW27" s="608">
        <v>12.7</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168</v>
      </c>
      <c r="S28" s="606"/>
      <c r="T28" s="606"/>
      <c r="U28" s="606"/>
      <c r="V28" s="606"/>
      <c r="W28" s="606"/>
      <c r="X28" s="606"/>
      <c r="Y28" s="607"/>
      <c r="Z28" s="665" t="s">
        <v>234</v>
      </c>
      <c r="AA28" s="665"/>
      <c r="AB28" s="665"/>
      <c r="AC28" s="665"/>
      <c r="AD28" s="666" t="s">
        <v>234</v>
      </c>
      <c r="AE28" s="666"/>
      <c r="AF28" s="666"/>
      <c r="AG28" s="666"/>
      <c r="AH28" s="666"/>
      <c r="AI28" s="666"/>
      <c r="AJ28" s="666"/>
      <c r="AK28" s="666"/>
      <c r="AL28" s="608" t="s">
        <v>234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15947426</v>
      </c>
      <c r="CS28" s="606"/>
      <c r="CT28" s="606"/>
      <c r="CU28" s="606"/>
      <c r="CV28" s="606"/>
      <c r="CW28" s="606"/>
      <c r="CX28" s="606"/>
      <c r="CY28" s="607"/>
      <c r="CZ28" s="608">
        <v>9.6999999999999993</v>
      </c>
      <c r="DA28" s="637"/>
      <c r="DB28" s="637"/>
      <c r="DC28" s="638"/>
      <c r="DD28" s="611">
        <v>15618587</v>
      </c>
      <c r="DE28" s="606"/>
      <c r="DF28" s="606"/>
      <c r="DG28" s="606"/>
      <c r="DH28" s="606"/>
      <c r="DI28" s="606"/>
      <c r="DJ28" s="606"/>
      <c r="DK28" s="607"/>
      <c r="DL28" s="611">
        <v>14599607</v>
      </c>
      <c r="DM28" s="606"/>
      <c r="DN28" s="606"/>
      <c r="DO28" s="606"/>
      <c r="DP28" s="606"/>
      <c r="DQ28" s="606"/>
      <c r="DR28" s="606"/>
      <c r="DS28" s="606"/>
      <c r="DT28" s="606"/>
      <c r="DU28" s="606"/>
      <c r="DV28" s="607"/>
      <c r="DW28" s="608">
        <v>14.5</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11682221</v>
      </c>
      <c r="S29" s="606"/>
      <c r="T29" s="606"/>
      <c r="U29" s="606"/>
      <c r="V29" s="606"/>
      <c r="W29" s="606"/>
      <c r="X29" s="606"/>
      <c r="Y29" s="607"/>
      <c r="Z29" s="665">
        <v>6.8</v>
      </c>
      <c r="AA29" s="665"/>
      <c r="AB29" s="665"/>
      <c r="AC29" s="665"/>
      <c r="AD29" s="666" t="s">
        <v>234</v>
      </c>
      <c r="AE29" s="666"/>
      <c r="AF29" s="666"/>
      <c r="AG29" s="666"/>
      <c r="AH29" s="666"/>
      <c r="AI29" s="666"/>
      <c r="AJ29" s="666"/>
      <c r="AK29" s="666"/>
      <c r="AL29" s="608" t="s">
        <v>234</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63</v>
      </c>
      <c r="CG29" s="644"/>
      <c r="CH29" s="644"/>
      <c r="CI29" s="644"/>
      <c r="CJ29" s="644"/>
      <c r="CK29" s="644"/>
      <c r="CL29" s="644"/>
      <c r="CM29" s="644"/>
      <c r="CN29" s="644"/>
      <c r="CO29" s="644"/>
      <c r="CP29" s="644"/>
      <c r="CQ29" s="645"/>
      <c r="CR29" s="603">
        <v>15947426</v>
      </c>
      <c r="CS29" s="604"/>
      <c r="CT29" s="604"/>
      <c r="CU29" s="604"/>
      <c r="CV29" s="604"/>
      <c r="CW29" s="604"/>
      <c r="CX29" s="604"/>
      <c r="CY29" s="605"/>
      <c r="CZ29" s="608">
        <v>9.6999999999999993</v>
      </c>
      <c r="DA29" s="637"/>
      <c r="DB29" s="637"/>
      <c r="DC29" s="638"/>
      <c r="DD29" s="611">
        <v>15618587</v>
      </c>
      <c r="DE29" s="604"/>
      <c r="DF29" s="604"/>
      <c r="DG29" s="604"/>
      <c r="DH29" s="604"/>
      <c r="DI29" s="604"/>
      <c r="DJ29" s="604"/>
      <c r="DK29" s="605"/>
      <c r="DL29" s="611">
        <v>14599607</v>
      </c>
      <c r="DM29" s="604"/>
      <c r="DN29" s="604"/>
      <c r="DO29" s="604"/>
      <c r="DP29" s="604"/>
      <c r="DQ29" s="604"/>
      <c r="DR29" s="604"/>
      <c r="DS29" s="604"/>
      <c r="DT29" s="604"/>
      <c r="DU29" s="604"/>
      <c r="DV29" s="605"/>
      <c r="DW29" s="608">
        <v>14.5</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436147</v>
      </c>
      <c r="S30" s="606"/>
      <c r="T30" s="606"/>
      <c r="U30" s="606"/>
      <c r="V30" s="606"/>
      <c r="W30" s="606"/>
      <c r="X30" s="606"/>
      <c r="Y30" s="607"/>
      <c r="Z30" s="665">
        <v>0.3</v>
      </c>
      <c r="AA30" s="665"/>
      <c r="AB30" s="665"/>
      <c r="AC30" s="665"/>
      <c r="AD30" s="666">
        <v>165201</v>
      </c>
      <c r="AE30" s="666"/>
      <c r="AF30" s="666"/>
      <c r="AG30" s="666"/>
      <c r="AH30" s="666"/>
      <c r="AI30" s="666"/>
      <c r="AJ30" s="666"/>
      <c r="AK30" s="666"/>
      <c r="AL30" s="608">
        <v>0.2</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99.3</v>
      </c>
      <c r="BH30" s="684"/>
      <c r="BI30" s="684"/>
      <c r="BJ30" s="684"/>
      <c r="BK30" s="684"/>
      <c r="BL30" s="684"/>
      <c r="BM30" s="685">
        <v>97.6</v>
      </c>
      <c r="BN30" s="684"/>
      <c r="BO30" s="684"/>
      <c r="BP30" s="684"/>
      <c r="BQ30" s="686"/>
      <c r="BR30" s="683">
        <v>99.3</v>
      </c>
      <c r="BS30" s="684"/>
      <c r="BT30" s="684"/>
      <c r="BU30" s="684"/>
      <c r="BV30" s="684"/>
      <c r="BW30" s="684"/>
      <c r="BX30" s="685">
        <v>97.5</v>
      </c>
      <c r="BY30" s="684"/>
      <c r="BZ30" s="684"/>
      <c r="CA30" s="684"/>
      <c r="CB30" s="686"/>
      <c r="CD30" s="689"/>
      <c r="CE30" s="690"/>
      <c r="CF30" s="647" t="s">
        <v>305</v>
      </c>
      <c r="CG30" s="644"/>
      <c r="CH30" s="644"/>
      <c r="CI30" s="644"/>
      <c r="CJ30" s="644"/>
      <c r="CK30" s="644"/>
      <c r="CL30" s="644"/>
      <c r="CM30" s="644"/>
      <c r="CN30" s="644"/>
      <c r="CO30" s="644"/>
      <c r="CP30" s="644"/>
      <c r="CQ30" s="645"/>
      <c r="CR30" s="603">
        <v>14801549</v>
      </c>
      <c r="CS30" s="606"/>
      <c r="CT30" s="606"/>
      <c r="CU30" s="606"/>
      <c r="CV30" s="606"/>
      <c r="CW30" s="606"/>
      <c r="CX30" s="606"/>
      <c r="CY30" s="607"/>
      <c r="CZ30" s="608">
        <v>9</v>
      </c>
      <c r="DA30" s="637"/>
      <c r="DB30" s="637"/>
      <c r="DC30" s="638"/>
      <c r="DD30" s="611">
        <v>14519511</v>
      </c>
      <c r="DE30" s="606"/>
      <c r="DF30" s="606"/>
      <c r="DG30" s="606"/>
      <c r="DH30" s="606"/>
      <c r="DI30" s="606"/>
      <c r="DJ30" s="606"/>
      <c r="DK30" s="607"/>
      <c r="DL30" s="611">
        <v>13500531</v>
      </c>
      <c r="DM30" s="606"/>
      <c r="DN30" s="606"/>
      <c r="DO30" s="606"/>
      <c r="DP30" s="606"/>
      <c r="DQ30" s="606"/>
      <c r="DR30" s="606"/>
      <c r="DS30" s="606"/>
      <c r="DT30" s="606"/>
      <c r="DU30" s="606"/>
      <c r="DV30" s="607"/>
      <c r="DW30" s="608">
        <v>13.4</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54862</v>
      </c>
      <c r="S31" s="606"/>
      <c r="T31" s="606"/>
      <c r="U31" s="606"/>
      <c r="V31" s="606"/>
      <c r="W31" s="606"/>
      <c r="X31" s="606"/>
      <c r="Y31" s="607"/>
      <c r="Z31" s="665">
        <v>0</v>
      </c>
      <c r="AA31" s="665"/>
      <c r="AB31" s="665"/>
      <c r="AC31" s="665"/>
      <c r="AD31" s="666" t="s">
        <v>130</v>
      </c>
      <c r="AE31" s="666"/>
      <c r="AF31" s="666"/>
      <c r="AG31" s="666"/>
      <c r="AH31" s="666"/>
      <c r="AI31" s="666"/>
      <c r="AJ31" s="666"/>
      <c r="AK31" s="666"/>
      <c r="AL31" s="608" t="s">
        <v>168</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99</v>
      </c>
      <c r="BH31" s="604"/>
      <c r="BI31" s="604"/>
      <c r="BJ31" s="604"/>
      <c r="BK31" s="604"/>
      <c r="BL31" s="604"/>
      <c r="BM31" s="609">
        <v>96.8</v>
      </c>
      <c r="BN31" s="682"/>
      <c r="BO31" s="682"/>
      <c r="BP31" s="682"/>
      <c r="BQ31" s="643"/>
      <c r="BR31" s="681">
        <v>98.9</v>
      </c>
      <c r="BS31" s="604"/>
      <c r="BT31" s="604"/>
      <c r="BU31" s="604"/>
      <c r="BV31" s="604"/>
      <c r="BW31" s="604"/>
      <c r="BX31" s="609">
        <v>96.5</v>
      </c>
      <c r="BY31" s="682"/>
      <c r="BZ31" s="682"/>
      <c r="CA31" s="682"/>
      <c r="CB31" s="643"/>
      <c r="CD31" s="689"/>
      <c r="CE31" s="690"/>
      <c r="CF31" s="647" t="s">
        <v>309</v>
      </c>
      <c r="CG31" s="644"/>
      <c r="CH31" s="644"/>
      <c r="CI31" s="644"/>
      <c r="CJ31" s="644"/>
      <c r="CK31" s="644"/>
      <c r="CL31" s="644"/>
      <c r="CM31" s="644"/>
      <c r="CN31" s="644"/>
      <c r="CO31" s="644"/>
      <c r="CP31" s="644"/>
      <c r="CQ31" s="645"/>
      <c r="CR31" s="603">
        <v>1145877</v>
      </c>
      <c r="CS31" s="604"/>
      <c r="CT31" s="604"/>
      <c r="CU31" s="604"/>
      <c r="CV31" s="604"/>
      <c r="CW31" s="604"/>
      <c r="CX31" s="604"/>
      <c r="CY31" s="605"/>
      <c r="CZ31" s="608">
        <v>0.7</v>
      </c>
      <c r="DA31" s="637"/>
      <c r="DB31" s="637"/>
      <c r="DC31" s="638"/>
      <c r="DD31" s="611">
        <v>1099076</v>
      </c>
      <c r="DE31" s="604"/>
      <c r="DF31" s="604"/>
      <c r="DG31" s="604"/>
      <c r="DH31" s="604"/>
      <c r="DI31" s="604"/>
      <c r="DJ31" s="604"/>
      <c r="DK31" s="605"/>
      <c r="DL31" s="611">
        <v>1099076</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532027</v>
      </c>
      <c r="S32" s="606"/>
      <c r="T32" s="606"/>
      <c r="U32" s="606"/>
      <c r="V32" s="606"/>
      <c r="W32" s="606"/>
      <c r="X32" s="606"/>
      <c r="Y32" s="607"/>
      <c r="Z32" s="665">
        <v>0.3</v>
      </c>
      <c r="AA32" s="665"/>
      <c r="AB32" s="665"/>
      <c r="AC32" s="665"/>
      <c r="AD32" s="666" t="s">
        <v>234</v>
      </c>
      <c r="AE32" s="666"/>
      <c r="AF32" s="666"/>
      <c r="AG32" s="666"/>
      <c r="AH32" s="666"/>
      <c r="AI32" s="666"/>
      <c r="AJ32" s="666"/>
      <c r="AK32" s="666"/>
      <c r="AL32" s="608" t="s">
        <v>130</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99.5</v>
      </c>
      <c r="BH32" s="619"/>
      <c r="BI32" s="619"/>
      <c r="BJ32" s="619"/>
      <c r="BK32" s="619"/>
      <c r="BL32" s="619"/>
      <c r="BM32" s="663">
        <v>97.9</v>
      </c>
      <c r="BN32" s="619"/>
      <c r="BO32" s="619"/>
      <c r="BP32" s="619"/>
      <c r="BQ32" s="656"/>
      <c r="BR32" s="680">
        <v>99.5</v>
      </c>
      <c r="BS32" s="619"/>
      <c r="BT32" s="619"/>
      <c r="BU32" s="619"/>
      <c r="BV32" s="619"/>
      <c r="BW32" s="619"/>
      <c r="BX32" s="663">
        <v>97.8</v>
      </c>
      <c r="BY32" s="619"/>
      <c r="BZ32" s="619"/>
      <c r="CA32" s="619"/>
      <c r="CB32" s="656"/>
      <c r="CD32" s="691"/>
      <c r="CE32" s="692"/>
      <c r="CF32" s="647" t="s">
        <v>312</v>
      </c>
      <c r="CG32" s="644"/>
      <c r="CH32" s="644"/>
      <c r="CI32" s="644"/>
      <c r="CJ32" s="644"/>
      <c r="CK32" s="644"/>
      <c r="CL32" s="644"/>
      <c r="CM32" s="644"/>
      <c r="CN32" s="644"/>
      <c r="CO32" s="644"/>
      <c r="CP32" s="644"/>
      <c r="CQ32" s="645"/>
      <c r="CR32" s="603" t="s">
        <v>168</v>
      </c>
      <c r="CS32" s="606"/>
      <c r="CT32" s="606"/>
      <c r="CU32" s="606"/>
      <c r="CV32" s="606"/>
      <c r="CW32" s="606"/>
      <c r="CX32" s="606"/>
      <c r="CY32" s="607"/>
      <c r="CZ32" s="608" t="s">
        <v>130</v>
      </c>
      <c r="DA32" s="637"/>
      <c r="DB32" s="637"/>
      <c r="DC32" s="638"/>
      <c r="DD32" s="611" t="s">
        <v>130</v>
      </c>
      <c r="DE32" s="606"/>
      <c r="DF32" s="606"/>
      <c r="DG32" s="606"/>
      <c r="DH32" s="606"/>
      <c r="DI32" s="606"/>
      <c r="DJ32" s="606"/>
      <c r="DK32" s="607"/>
      <c r="DL32" s="611" t="s">
        <v>234</v>
      </c>
      <c r="DM32" s="606"/>
      <c r="DN32" s="606"/>
      <c r="DO32" s="606"/>
      <c r="DP32" s="606"/>
      <c r="DQ32" s="606"/>
      <c r="DR32" s="606"/>
      <c r="DS32" s="606"/>
      <c r="DT32" s="606"/>
      <c r="DU32" s="606"/>
      <c r="DV32" s="607"/>
      <c r="DW32" s="608" t="s">
        <v>234</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5224755</v>
      </c>
      <c r="S33" s="606"/>
      <c r="T33" s="606"/>
      <c r="U33" s="606"/>
      <c r="V33" s="606"/>
      <c r="W33" s="606"/>
      <c r="X33" s="606"/>
      <c r="Y33" s="607"/>
      <c r="Z33" s="665">
        <v>3.1</v>
      </c>
      <c r="AA33" s="665"/>
      <c r="AB33" s="665"/>
      <c r="AC33" s="665"/>
      <c r="AD33" s="666" t="s">
        <v>130</v>
      </c>
      <c r="AE33" s="666"/>
      <c r="AF33" s="666"/>
      <c r="AG33" s="666"/>
      <c r="AH33" s="666"/>
      <c r="AI33" s="666"/>
      <c r="AJ33" s="666"/>
      <c r="AK33" s="666"/>
      <c r="AL33" s="608" t="s">
        <v>234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58082816</v>
      </c>
      <c r="CS33" s="604"/>
      <c r="CT33" s="604"/>
      <c r="CU33" s="604"/>
      <c r="CV33" s="604"/>
      <c r="CW33" s="604"/>
      <c r="CX33" s="604"/>
      <c r="CY33" s="605"/>
      <c r="CZ33" s="608">
        <v>35.200000000000003</v>
      </c>
      <c r="DA33" s="637"/>
      <c r="DB33" s="637"/>
      <c r="DC33" s="638"/>
      <c r="DD33" s="611">
        <v>48936203</v>
      </c>
      <c r="DE33" s="604"/>
      <c r="DF33" s="604"/>
      <c r="DG33" s="604"/>
      <c r="DH33" s="604"/>
      <c r="DI33" s="604"/>
      <c r="DJ33" s="604"/>
      <c r="DK33" s="605"/>
      <c r="DL33" s="611">
        <v>36662664</v>
      </c>
      <c r="DM33" s="604"/>
      <c r="DN33" s="604"/>
      <c r="DO33" s="604"/>
      <c r="DP33" s="604"/>
      <c r="DQ33" s="604"/>
      <c r="DR33" s="604"/>
      <c r="DS33" s="604"/>
      <c r="DT33" s="604"/>
      <c r="DU33" s="604"/>
      <c r="DV33" s="605"/>
      <c r="DW33" s="608">
        <v>36.299999999999997</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2471074</v>
      </c>
      <c r="S34" s="606"/>
      <c r="T34" s="606"/>
      <c r="U34" s="606"/>
      <c r="V34" s="606"/>
      <c r="W34" s="606"/>
      <c r="X34" s="606"/>
      <c r="Y34" s="607"/>
      <c r="Z34" s="665">
        <v>1.4</v>
      </c>
      <c r="AA34" s="665"/>
      <c r="AB34" s="665"/>
      <c r="AC34" s="665"/>
      <c r="AD34" s="666">
        <v>79338</v>
      </c>
      <c r="AE34" s="666"/>
      <c r="AF34" s="666"/>
      <c r="AG34" s="666"/>
      <c r="AH34" s="666"/>
      <c r="AI34" s="666"/>
      <c r="AJ34" s="666"/>
      <c r="AK34" s="666"/>
      <c r="AL34" s="608">
        <v>0.1</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19547679</v>
      </c>
      <c r="CS34" s="606"/>
      <c r="CT34" s="606"/>
      <c r="CU34" s="606"/>
      <c r="CV34" s="606"/>
      <c r="CW34" s="606"/>
      <c r="CX34" s="606"/>
      <c r="CY34" s="607"/>
      <c r="CZ34" s="608">
        <v>11.9</v>
      </c>
      <c r="DA34" s="637"/>
      <c r="DB34" s="637"/>
      <c r="DC34" s="638"/>
      <c r="DD34" s="611">
        <v>16019221</v>
      </c>
      <c r="DE34" s="606"/>
      <c r="DF34" s="606"/>
      <c r="DG34" s="606"/>
      <c r="DH34" s="606"/>
      <c r="DI34" s="606"/>
      <c r="DJ34" s="606"/>
      <c r="DK34" s="607"/>
      <c r="DL34" s="611">
        <v>13055209</v>
      </c>
      <c r="DM34" s="606"/>
      <c r="DN34" s="606"/>
      <c r="DO34" s="606"/>
      <c r="DP34" s="606"/>
      <c r="DQ34" s="606"/>
      <c r="DR34" s="606"/>
      <c r="DS34" s="606"/>
      <c r="DT34" s="606"/>
      <c r="DU34" s="606"/>
      <c r="DV34" s="607"/>
      <c r="DW34" s="608">
        <v>12.9</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13004900</v>
      </c>
      <c r="S35" s="606"/>
      <c r="T35" s="606"/>
      <c r="U35" s="606"/>
      <c r="V35" s="606"/>
      <c r="W35" s="606"/>
      <c r="X35" s="606"/>
      <c r="Y35" s="607"/>
      <c r="Z35" s="665">
        <v>7.6</v>
      </c>
      <c r="AA35" s="665"/>
      <c r="AB35" s="665"/>
      <c r="AC35" s="665"/>
      <c r="AD35" s="666" t="s">
        <v>234</v>
      </c>
      <c r="AE35" s="666"/>
      <c r="AF35" s="666"/>
      <c r="AG35" s="666"/>
      <c r="AH35" s="666"/>
      <c r="AI35" s="666"/>
      <c r="AJ35" s="666"/>
      <c r="AK35" s="666"/>
      <c r="AL35" s="608" t="s">
        <v>130</v>
      </c>
      <c r="AM35" s="609"/>
      <c r="AN35" s="609"/>
      <c r="AO35" s="667"/>
      <c r="AP35" s="214"/>
      <c r="AQ35" s="671" t="s">
        <v>320</v>
      </c>
      <c r="AR35" s="672"/>
      <c r="AS35" s="672"/>
      <c r="AT35" s="672"/>
      <c r="AU35" s="672"/>
      <c r="AV35" s="672"/>
      <c r="AW35" s="672"/>
      <c r="AX35" s="672"/>
      <c r="AY35" s="673"/>
      <c r="AZ35" s="668">
        <v>21772242</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2199669</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1439700</v>
      </c>
      <c r="CS35" s="604"/>
      <c r="CT35" s="604"/>
      <c r="CU35" s="604"/>
      <c r="CV35" s="604"/>
      <c r="CW35" s="604"/>
      <c r="CX35" s="604"/>
      <c r="CY35" s="605"/>
      <c r="CZ35" s="608">
        <v>0.9</v>
      </c>
      <c r="DA35" s="637"/>
      <c r="DB35" s="637"/>
      <c r="DC35" s="638"/>
      <c r="DD35" s="611">
        <v>1091598</v>
      </c>
      <c r="DE35" s="604"/>
      <c r="DF35" s="604"/>
      <c r="DG35" s="604"/>
      <c r="DH35" s="604"/>
      <c r="DI35" s="604"/>
      <c r="DJ35" s="604"/>
      <c r="DK35" s="605"/>
      <c r="DL35" s="611">
        <v>1091598</v>
      </c>
      <c r="DM35" s="604"/>
      <c r="DN35" s="604"/>
      <c r="DO35" s="604"/>
      <c r="DP35" s="604"/>
      <c r="DQ35" s="604"/>
      <c r="DR35" s="604"/>
      <c r="DS35" s="604"/>
      <c r="DT35" s="604"/>
      <c r="DU35" s="604"/>
      <c r="DV35" s="605"/>
      <c r="DW35" s="608">
        <v>1.1000000000000001</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234</v>
      </c>
      <c r="S36" s="606"/>
      <c r="T36" s="606"/>
      <c r="U36" s="606"/>
      <c r="V36" s="606"/>
      <c r="W36" s="606"/>
      <c r="X36" s="606"/>
      <c r="Y36" s="607"/>
      <c r="Z36" s="665" t="s">
        <v>234</v>
      </c>
      <c r="AA36" s="665"/>
      <c r="AB36" s="665"/>
      <c r="AC36" s="665"/>
      <c r="AD36" s="666" t="s">
        <v>234</v>
      </c>
      <c r="AE36" s="666"/>
      <c r="AF36" s="666"/>
      <c r="AG36" s="666"/>
      <c r="AH36" s="666"/>
      <c r="AI36" s="666"/>
      <c r="AJ36" s="666"/>
      <c r="AK36" s="666"/>
      <c r="AL36" s="608" t="s">
        <v>168</v>
      </c>
      <c r="AM36" s="609"/>
      <c r="AN36" s="609"/>
      <c r="AO36" s="667"/>
      <c r="AQ36" s="640" t="s">
        <v>324</v>
      </c>
      <c r="AR36" s="641"/>
      <c r="AS36" s="641"/>
      <c r="AT36" s="641"/>
      <c r="AU36" s="641"/>
      <c r="AV36" s="641"/>
      <c r="AW36" s="641"/>
      <c r="AX36" s="641"/>
      <c r="AY36" s="642"/>
      <c r="AZ36" s="603">
        <v>4558613</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1436068</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14783979</v>
      </c>
      <c r="CS36" s="606"/>
      <c r="CT36" s="606"/>
      <c r="CU36" s="606"/>
      <c r="CV36" s="606"/>
      <c r="CW36" s="606"/>
      <c r="CX36" s="606"/>
      <c r="CY36" s="607"/>
      <c r="CZ36" s="608">
        <v>9</v>
      </c>
      <c r="DA36" s="637"/>
      <c r="DB36" s="637"/>
      <c r="DC36" s="638"/>
      <c r="DD36" s="611">
        <v>13886576</v>
      </c>
      <c r="DE36" s="606"/>
      <c r="DF36" s="606"/>
      <c r="DG36" s="606"/>
      <c r="DH36" s="606"/>
      <c r="DI36" s="606"/>
      <c r="DJ36" s="606"/>
      <c r="DK36" s="607"/>
      <c r="DL36" s="611">
        <v>9770567</v>
      </c>
      <c r="DM36" s="606"/>
      <c r="DN36" s="606"/>
      <c r="DO36" s="606"/>
      <c r="DP36" s="606"/>
      <c r="DQ36" s="606"/>
      <c r="DR36" s="606"/>
      <c r="DS36" s="606"/>
      <c r="DT36" s="606"/>
      <c r="DU36" s="606"/>
      <c r="DV36" s="607"/>
      <c r="DW36" s="608">
        <v>9.6999999999999993</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5450000</v>
      </c>
      <c r="S37" s="606"/>
      <c r="T37" s="606"/>
      <c r="U37" s="606"/>
      <c r="V37" s="606"/>
      <c r="W37" s="606"/>
      <c r="X37" s="606"/>
      <c r="Y37" s="607"/>
      <c r="Z37" s="665">
        <v>3.2</v>
      </c>
      <c r="AA37" s="665"/>
      <c r="AB37" s="665"/>
      <c r="AC37" s="665"/>
      <c r="AD37" s="666" t="s">
        <v>130</v>
      </c>
      <c r="AE37" s="666"/>
      <c r="AF37" s="666"/>
      <c r="AG37" s="666"/>
      <c r="AH37" s="666"/>
      <c r="AI37" s="666"/>
      <c r="AJ37" s="666"/>
      <c r="AK37" s="666"/>
      <c r="AL37" s="608" t="s">
        <v>234</v>
      </c>
      <c r="AM37" s="609"/>
      <c r="AN37" s="609"/>
      <c r="AO37" s="667"/>
      <c r="AQ37" s="640" t="s">
        <v>328</v>
      </c>
      <c r="AR37" s="641"/>
      <c r="AS37" s="641"/>
      <c r="AT37" s="641"/>
      <c r="AU37" s="641"/>
      <c r="AV37" s="641"/>
      <c r="AW37" s="641"/>
      <c r="AX37" s="641"/>
      <c r="AY37" s="642"/>
      <c r="AZ37" s="603">
        <v>1302861</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61455</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4858028</v>
      </c>
      <c r="CS37" s="604"/>
      <c r="CT37" s="604"/>
      <c r="CU37" s="604"/>
      <c r="CV37" s="604"/>
      <c r="CW37" s="604"/>
      <c r="CX37" s="604"/>
      <c r="CY37" s="605"/>
      <c r="CZ37" s="608">
        <v>2.9</v>
      </c>
      <c r="DA37" s="637"/>
      <c r="DB37" s="637"/>
      <c r="DC37" s="638"/>
      <c r="DD37" s="611">
        <v>4858028</v>
      </c>
      <c r="DE37" s="604"/>
      <c r="DF37" s="604"/>
      <c r="DG37" s="604"/>
      <c r="DH37" s="604"/>
      <c r="DI37" s="604"/>
      <c r="DJ37" s="604"/>
      <c r="DK37" s="605"/>
      <c r="DL37" s="611">
        <v>4726448</v>
      </c>
      <c r="DM37" s="604"/>
      <c r="DN37" s="604"/>
      <c r="DO37" s="604"/>
      <c r="DP37" s="604"/>
      <c r="DQ37" s="604"/>
      <c r="DR37" s="604"/>
      <c r="DS37" s="604"/>
      <c r="DT37" s="604"/>
      <c r="DU37" s="604"/>
      <c r="DV37" s="605"/>
      <c r="DW37" s="608">
        <v>4.7</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170655067</v>
      </c>
      <c r="S38" s="655"/>
      <c r="T38" s="655"/>
      <c r="U38" s="655"/>
      <c r="V38" s="655"/>
      <c r="W38" s="655"/>
      <c r="X38" s="655"/>
      <c r="Y38" s="660"/>
      <c r="Z38" s="661">
        <v>100</v>
      </c>
      <c r="AA38" s="661"/>
      <c r="AB38" s="661"/>
      <c r="AC38" s="661"/>
      <c r="AD38" s="662">
        <v>95552130</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210301</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97584</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15917444</v>
      </c>
      <c r="CS38" s="606"/>
      <c r="CT38" s="606"/>
      <c r="CU38" s="606"/>
      <c r="CV38" s="606"/>
      <c r="CW38" s="606"/>
      <c r="CX38" s="606"/>
      <c r="CY38" s="607"/>
      <c r="CZ38" s="608">
        <v>9.6999999999999993</v>
      </c>
      <c r="DA38" s="637"/>
      <c r="DB38" s="637"/>
      <c r="DC38" s="638"/>
      <c r="DD38" s="611">
        <v>13280794</v>
      </c>
      <c r="DE38" s="606"/>
      <c r="DF38" s="606"/>
      <c r="DG38" s="606"/>
      <c r="DH38" s="606"/>
      <c r="DI38" s="606"/>
      <c r="DJ38" s="606"/>
      <c r="DK38" s="607"/>
      <c r="DL38" s="611">
        <v>12058319</v>
      </c>
      <c r="DM38" s="606"/>
      <c r="DN38" s="606"/>
      <c r="DO38" s="606"/>
      <c r="DP38" s="606"/>
      <c r="DQ38" s="606"/>
      <c r="DR38" s="606"/>
      <c r="DS38" s="606"/>
      <c r="DT38" s="606"/>
      <c r="DU38" s="606"/>
      <c r="DV38" s="607"/>
      <c r="DW38" s="608">
        <v>11.9</v>
      </c>
      <c r="DX38" s="637"/>
      <c r="DY38" s="637"/>
      <c r="DZ38" s="637"/>
      <c r="EA38" s="637"/>
      <c r="EB38" s="637"/>
      <c r="EC38" s="639"/>
    </row>
    <row r="39" spans="2:133" ht="11.25" customHeight="1">
      <c r="AQ39" s="640" t="s">
        <v>335</v>
      </c>
      <c r="AR39" s="641"/>
      <c r="AS39" s="641"/>
      <c r="AT39" s="641"/>
      <c r="AU39" s="641"/>
      <c r="AV39" s="641"/>
      <c r="AW39" s="641"/>
      <c r="AX39" s="641"/>
      <c r="AY39" s="642"/>
      <c r="AZ39" s="603">
        <v>55400</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90</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3935494</v>
      </c>
      <c r="CS39" s="604"/>
      <c r="CT39" s="604"/>
      <c r="CU39" s="604"/>
      <c r="CV39" s="604"/>
      <c r="CW39" s="604"/>
      <c r="CX39" s="604"/>
      <c r="CY39" s="605"/>
      <c r="CZ39" s="608">
        <v>2.4</v>
      </c>
      <c r="DA39" s="637"/>
      <c r="DB39" s="637"/>
      <c r="DC39" s="638"/>
      <c r="DD39" s="611">
        <v>3893975</v>
      </c>
      <c r="DE39" s="604"/>
      <c r="DF39" s="604"/>
      <c r="DG39" s="604"/>
      <c r="DH39" s="604"/>
      <c r="DI39" s="604"/>
      <c r="DJ39" s="604"/>
      <c r="DK39" s="605"/>
      <c r="DL39" s="611" t="s">
        <v>130</v>
      </c>
      <c r="DM39" s="604"/>
      <c r="DN39" s="604"/>
      <c r="DO39" s="604"/>
      <c r="DP39" s="604"/>
      <c r="DQ39" s="604"/>
      <c r="DR39" s="604"/>
      <c r="DS39" s="604"/>
      <c r="DT39" s="604"/>
      <c r="DU39" s="604"/>
      <c r="DV39" s="605"/>
      <c r="DW39" s="608" t="s">
        <v>130</v>
      </c>
      <c r="DX39" s="637"/>
      <c r="DY39" s="637"/>
      <c r="DZ39" s="637"/>
      <c r="EA39" s="637"/>
      <c r="EB39" s="637"/>
      <c r="EC39" s="639"/>
    </row>
    <row r="40" spans="2:133" ht="11.25" customHeight="1">
      <c r="AQ40" s="640" t="s">
        <v>339</v>
      </c>
      <c r="AR40" s="641"/>
      <c r="AS40" s="641"/>
      <c r="AT40" s="641"/>
      <c r="AU40" s="641"/>
      <c r="AV40" s="641"/>
      <c r="AW40" s="641"/>
      <c r="AX40" s="641"/>
      <c r="AY40" s="642"/>
      <c r="AZ40" s="603">
        <v>3966750</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118</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2458520</v>
      </c>
      <c r="CS40" s="606"/>
      <c r="CT40" s="606"/>
      <c r="CU40" s="606"/>
      <c r="CV40" s="606"/>
      <c r="CW40" s="606"/>
      <c r="CX40" s="606"/>
      <c r="CY40" s="607"/>
      <c r="CZ40" s="608">
        <v>1.5</v>
      </c>
      <c r="DA40" s="637"/>
      <c r="DB40" s="637"/>
      <c r="DC40" s="638"/>
      <c r="DD40" s="611">
        <v>764039</v>
      </c>
      <c r="DE40" s="606"/>
      <c r="DF40" s="606"/>
      <c r="DG40" s="606"/>
      <c r="DH40" s="606"/>
      <c r="DI40" s="606"/>
      <c r="DJ40" s="606"/>
      <c r="DK40" s="607"/>
      <c r="DL40" s="611">
        <v>686971</v>
      </c>
      <c r="DM40" s="606"/>
      <c r="DN40" s="606"/>
      <c r="DO40" s="606"/>
      <c r="DP40" s="606"/>
      <c r="DQ40" s="606"/>
      <c r="DR40" s="606"/>
      <c r="DS40" s="606"/>
      <c r="DT40" s="606"/>
      <c r="DU40" s="606"/>
      <c r="DV40" s="607"/>
      <c r="DW40" s="608">
        <v>0.7</v>
      </c>
      <c r="DX40" s="637"/>
      <c r="DY40" s="637"/>
      <c r="DZ40" s="637"/>
      <c r="EA40" s="637"/>
      <c r="EB40" s="637"/>
      <c r="EC40" s="639"/>
    </row>
    <row r="41" spans="2:133" ht="11.25" customHeight="1">
      <c r="AQ41" s="652" t="s">
        <v>342</v>
      </c>
      <c r="AR41" s="653"/>
      <c r="AS41" s="653"/>
      <c r="AT41" s="653"/>
      <c r="AU41" s="653"/>
      <c r="AV41" s="653"/>
      <c r="AW41" s="653"/>
      <c r="AX41" s="653"/>
      <c r="AY41" s="654"/>
      <c r="AZ41" s="618">
        <v>11678317</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317</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130</v>
      </c>
      <c r="CS41" s="604"/>
      <c r="CT41" s="604"/>
      <c r="CU41" s="604"/>
      <c r="CV41" s="604"/>
      <c r="CW41" s="604"/>
      <c r="CX41" s="604"/>
      <c r="CY41" s="605"/>
      <c r="CZ41" s="608" t="s">
        <v>130</v>
      </c>
      <c r="DA41" s="637"/>
      <c r="DB41" s="637"/>
      <c r="DC41" s="638"/>
      <c r="DD41" s="611" t="s">
        <v>130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19713468</v>
      </c>
      <c r="CS42" s="606"/>
      <c r="CT42" s="606"/>
      <c r="CU42" s="606"/>
      <c r="CV42" s="606"/>
      <c r="CW42" s="606"/>
      <c r="CX42" s="606"/>
      <c r="CY42" s="607"/>
      <c r="CZ42" s="608">
        <v>12</v>
      </c>
      <c r="DA42" s="609"/>
      <c r="DB42" s="609"/>
      <c r="DC42" s="610"/>
      <c r="DD42" s="611">
        <v>6693628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783257</v>
      </c>
      <c r="CS43" s="604"/>
      <c r="CT43" s="604"/>
      <c r="CU43" s="604"/>
      <c r="CV43" s="604"/>
      <c r="CW43" s="604"/>
      <c r="CX43" s="604"/>
      <c r="CY43" s="605"/>
      <c r="CZ43" s="608">
        <v>0.5</v>
      </c>
      <c r="DA43" s="637"/>
      <c r="DB43" s="637"/>
      <c r="DC43" s="638"/>
      <c r="DD43" s="611">
        <v>762513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301</v>
      </c>
      <c r="CE44" s="632"/>
      <c r="CF44" s="600" t="s">
        <v>350</v>
      </c>
      <c r="CG44" s="601"/>
      <c r="CH44" s="601"/>
      <c r="CI44" s="601"/>
      <c r="CJ44" s="601"/>
      <c r="CK44" s="601"/>
      <c r="CL44" s="601"/>
      <c r="CM44" s="601"/>
      <c r="CN44" s="601"/>
      <c r="CO44" s="601"/>
      <c r="CP44" s="601"/>
      <c r="CQ44" s="602"/>
      <c r="CR44" s="603">
        <v>19010798</v>
      </c>
      <c r="CS44" s="606"/>
      <c r="CT44" s="606"/>
      <c r="CU44" s="606"/>
      <c r="CV44" s="606"/>
      <c r="CW44" s="606"/>
      <c r="CX44" s="606"/>
      <c r="CY44" s="607"/>
      <c r="CZ44" s="608">
        <v>11.5</v>
      </c>
      <c r="DA44" s="609"/>
      <c r="DB44" s="609"/>
      <c r="DC44" s="610"/>
      <c r="DD44" s="611">
        <v>6566220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6369270</v>
      </c>
      <c r="CS45" s="604"/>
      <c r="CT45" s="604"/>
      <c r="CU45" s="604"/>
      <c r="CV45" s="604"/>
      <c r="CW45" s="604"/>
      <c r="CX45" s="604"/>
      <c r="CY45" s="605"/>
      <c r="CZ45" s="608">
        <v>3.9</v>
      </c>
      <c r="DA45" s="637"/>
      <c r="DB45" s="637"/>
      <c r="DC45" s="638"/>
      <c r="DD45" s="611">
        <v>614507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12223529</v>
      </c>
      <c r="CS46" s="606"/>
      <c r="CT46" s="606"/>
      <c r="CU46" s="606"/>
      <c r="CV46" s="606"/>
      <c r="CW46" s="606"/>
      <c r="CX46" s="606"/>
      <c r="CY46" s="607"/>
      <c r="CZ46" s="608">
        <v>7.4</v>
      </c>
      <c r="DA46" s="609"/>
      <c r="DB46" s="609"/>
      <c r="DC46" s="610"/>
      <c r="DD46" s="611">
        <v>5774864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v>702670</v>
      </c>
      <c r="CS47" s="604"/>
      <c r="CT47" s="604"/>
      <c r="CU47" s="604"/>
      <c r="CV47" s="604"/>
      <c r="CW47" s="604"/>
      <c r="CX47" s="604"/>
      <c r="CY47" s="605"/>
      <c r="CZ47" s="608">
        <v>0.4</v>
      </c>
      <c r="DA47" s="637"/>
      <c r="DB47" s="637"/>
      <c r="DC47" s="638"/>
      <c r="DD47" s="611">
        <v>127408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ht="11">
      <c r="CD48" s="635"/>
      <c r="CE48" s="636"/>
      <c r="CF48" s="600" t="s">
        <v>354</v>
      </c>
      <c r="CG48" s="601"/>
      <c r="CH48" s="601"/>
      <c r="CI48" s="601"/>
      <c r="CJ48" s="601"/>
      <c r="CK48" s="601"/>
      <c r="CL48" s="601"/>
      <c r="CM48" s="601"/>
      <c r="CN48" s="601"/>
      <c r="CO48" s="601"/>
      <c r="CP48" s="601"/>
      <c r="CQ48" s="602"/>
      <c r="CR48" s="603" t="s">
        <v>130</v>
      </c>
      <c r="CS48" s="606"/>
      <c r="CT48" s="606"/>
      <c r="CU48" s="606"/>
      <c r="CV48" s="606"/>
      <c r="CW48" s="606"/>
      <c r="CX48" s="606"/>
      <c r="CY48" s="607"/>
      <c r="CZ48" s="608" t="s">
        <v>130</v>
      </c>
      <c r="DA48" s="609"/>
      <c r="DB48" s="609"/>
      <c r="DC48" s="610"/>
      <c r="DD48" s="611" t="s">
        <v>130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164878036</v>
      </c>
      <c r="CS49" s="619"/>
      <c r="CT49" s="619"/>
      <c r="CU49" s="619"/>
      <c r="CV49" s="619"/>
      <c r="CW49" s="619"/>
      <c r="CX49" s="619"/>
      <c r="CY49" s="620"/>
      <c r="CZ49" s="621">
        <v>100</v>
      </c>
      <c r="DA49" s="622"/>
      <c r="DB49" s="622"/>
      <c r="DC49" s="623"/>
      <c r="DD49" s="624">
        <v>105822880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t="11" hidden="1"/>
    <row r="51" spans="82:133" ht="11" hidden="1"/>
    <row r="52" spans="82:133" ht="11" hidden="1"/>
    <row r="53" spans="82:133" ht="11" hidden="1"/>
  </sheetData>
  <sheetProtection algorithmName="SHA-512" hashValue="U8EAjgtbCf8vcP/Tn1B+V5G3ywfRxLQxuDwvRbVFi9LThWd4OYyAo5a0pw3EvyHEvEmdboRspwRcuGqK2mau3w==" saltValue="JqiQmEqQG9Vx+JMNUzG/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5" t="s">
        <v>357</v>
      </c>
      <c r="DK2" s="1146"/>
      <c r="DL2" s="1146"/>
      <c r="DM2" s="1146"/>
      <c r="DN2" s="1146"/>
      <c r="DO2" s="1147"/>
      <c r="DP2" s="229"/>
      <c r="DQ2" s="1145" t="s">
        <v>358</v>
      </c>
      <c r="DR2" s="1146"/>
      <c r="DS2" s="1146"/>
      <c r="DT2" s="1146"/>
      <c r="DU2" s="1146"/>
      <c r="DV2" s="1146"/>
      <c r="DW2" s="1146"/>
      <c r="DX2" s="1146"/>
      <c r="DY2" s="1146"/>
      <c r="DZ2" s="114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8" t="s">
        <v>359</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8" t="s">
        <v>361</v>
      </c>
      <c r="B5" s="1029"/>
      <c r="C5" s="1029"/>
      <c r="D5" s="1029"/>
      <c r="E5" s="1029"/>
      <c r="F5" s="1029"/>
      <c r="G5" s="1029"/>
      <c r="H5" s="1029"/>
      <c r="I5" s="1029"/>
      <c r="J5" s="1029"/>
      <c r="K5" s="1029"/>
      <c r="L5" s="1029"/>
      <c r="M5" s="1029"/>
      <c r="N5" s="1029"/>
      <c r="O5" s="1029"/>
      <c r="P5" s="1030"/>
      <c r="Q5" s="1034" t="s">
        <v>362</v>
      </c>
      <c r="R5" s="1035"/>
      <c r="S5" s="1035"/>
      <c r="T5" s="1035"/>
      <c r="U5" s="1036"/>
      <c r="V5" s="1034" t="s">
        <v>363</v>
      </c>
      <c r="W5" s="1035"/>
      <c r="X5" s="1035"/>
      <c r="Y5" s="1035"/>
      <c r="Z5" s="1036"/>
      <c r="AA5" s="1034" t="s">
        <v>364</v>
      </c>
      <c r="AB5" s="1035"/>
      <c r="AC5" s="1035"/>
      <c r="AD5" s="1035"/>
      <c r="AE5" s="1035"/>
      <c r="AF5" s="1148" t="s">
        <v>365</v>
      </c>
      <c r="AG5" s="1035"/>
      <c r="AH5" s="1035"/>
      <c r="AI5" s="1035"/>
      <c r="AJ5" s="1050"/>
      <c r="AK5" s="1035" t="s">
        <v>366</v>
      </c>
      <c r="AL5" s="1035"/>
      <c r="AM5" s="1035"/>
      <c r="AN5" s="1035"/>
      <c r="AO5" s="1036"/>
      <c r="AP5" s="1034" t="s">
        <v>367</v>
      </c>
      <c r="AQ5" s="1035"/>
      <c r="AR5" s="1035"/>
      <c r="AS5" s="1035"/>
      <c r="AT5" s="1036"/>
      <c r="AU5" s="1034" t="s">
        <v>368</v>
      </c>
      <c r="AV5" s="1035"/>
      <c r="AW5" s="1035"/>
      <c r="AX5" s="1035"/>
      <c r="AY5" s="1050"/>
      <c r="AZ5" s="236"/>
      <c r="BA5" s="236"/>
      <c r="BB5" s="236"/>
      <c r="BC5" s="236"/>
      <c r="BD5" s="236"/>
      <c r="BE5" s="237"/>
      <c r="BF5" s="237"/>
      <c r="BG5" s="237"/>
      <c r="BH5" s="237"/>
      <c r="BI5" s="237"/>
      <c r="BJ5" s="237"/>
      <c r="BK5" s="237"/>
      <c r="BL5" s="237"/>
      <c r="BM5" s="237"/>
      <c r="BN5" s="237"/>
      <c r="BO5" s="237"/>
      <c r="BP5" s="237"/>
      <c r="BQ5" s="1028" t="s">
        <v>369</v>
      </c>
      <c r="BR5" s="1029"/>
      <c r="BS5" s="1029"/>
      <c r="BT5" s="1029"/>
      <c r="BU5" s="1029"/>
      <c r="BV5" s="1029"/>
      <c r="BW5" s="1029"/>
      <c r="BX5" s="1029"/>
      <c r="BY5" s="1029"/>
      <c r="BZ5" s="1029"/>
      <c r="CA5" s="1029"/>
      <c r="CB5" s="1029"/>
      <c r="CC5" s="1029"/>
      <c r="CD5" s="1029"/>
      <c r="CE5" s="1029"/>
      <c r="CF5" s="1029"/>
      <c r="CG5" s="1030"/>
      <c r="CH5" s="1034" t="s">
        <v>370</v>
      </c>
      <c r="CI5" s="1035"/>
      <c r="CJ5" s="1035"/>
      <c r="CK5" s="1035"/>
      <c r="CL5" s="1036"/>
      <c r="CM5" s="1034" t="s">
        <v>371</v>
      </c>
      <c r="CN5" s="1035"/>
      <c r="CO5" s="1035"/>
      <c r="CP5" s="1035"/>
      <c r="CQ5" s="1036"/>
      <c r="CR5" s="1034" t="s">
        <v>372</v>
      </c>
      <c r="CS5" s="1035"/>
      <c r="CT5" s="1035"/>
      <c r="CU5" s="1035"/>
      <c r="CV5" s="1036"/>
      <c r="CW5" s="1034" t="s">
        <v>373</v>
      </c>
      <c r="CX5" s="1035"/>
      <c r="CY5" s="1035"/>
      <c r="CZ5" s="1035"/>
      <c r="DA5" s="1036"/>
      <c r="DB5" s="1034" t="s">
        <v>374</v>
      </c>
      <c r="DC5" s="1035"/>
      <c r="DD5" s="1035"/>
      <c r="DE5" s="1035"/>
      <c r="DF5" s="1036"/>
      <c r="DG5" s="1134" t="s">
        <v>375</v>
      </c>
      <c r="DH5" s="1135"/>
      <c r="DI5" s="1135"/>
      <c r="DJ5" s="1135"/>
      <c r="DK5" s="1136"/>
      <c r="DL5" s="1134" t="s">
        <v>376</v>
      </c>
      <c r="DM5" s="1135"/>
      <c r="DN5" s="1135"/>
      <c r="DO5" s="1135"/>
      <c r="DP5" s="1136"/>
      <c r="DQ5" s="1034" t="s">
        <v>377</v>
      </c>
      <c r="DR5" s="1035"/>
      <c r="DS5" s="1035"/>
      <c r="DT5" s="1035"/>
      <c r="DU5" s="1036"/>
      <c r="DV5" s="1034" t="s">
        <v>368</v>
      </c>
      <c r="DW5" s="1035"/>
      <c r="DX5" s="1035"/>
      <c r="DY5" s="1035"/>
      <c r="DZ5" s="1050"/>
      <c r="EA5" s="234"/>
    </row>
    <row r="6" spans="1:131" s="235"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9"/>
      <c r="AG6" s="1038"/>
      <c r="AH6" s="1038"/>
      <c r="AI6" s="1038"/>
      <c r="AJ6" s="1051"/>
      <c r="AK6" s="1038"/>
      <c r="AL6" s="1038"/>
      <c r="AM6" s="1038"/>
      <c r="AN6" s="1038"/>
      <c r="AO6" s="1039"/>
      <c r="AP6" s="1037"/>
      <c r="AQ6" s="1038"/>
      <c r="AR6" s="1038"/>
      <c r="AS6" s="1038"/>
      <c r="AT6" s="1039"/>
      <c r="AU6" s="1037"/>
      <c r="AV6" s="1038"/>
      <c r="AW6" s="1038"/>
      <c r="AX6" s="1038"/>
      <c r="AY6" s="1051"/>
      <c r="AZ6" s="232"/>
      <c r="BA6" s="232"/>
      <c r="BB6" s="232"/>
      <c r="BC6" s="232"/>
      <c r="BD6" s="232"/>
      <c r="BE6" s="233"/>
      <c r="BF6" s="233"/>
      <c r="BG6" s="233"/>
      <c r="BH6" s="233"/>
      <c r="BI6" s="233"/>
      <c r="BJ6" s="233"/>
      <c r="BK6" s="233"/>
      <c r="BL6" s="233"/>
      <c r="BM6" s="233"/>
      <c r="BN6" s="233"/>
      <c r="BO6" s="233"/>
      <c r="BP6" s="233"/>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7"/>
      <c r="DH6" s="1138"/>
      <c r="DI6" s="1138"/>
      <c r="DJ6" s="1138"/>
      <c r="DK6" s="1139"/>
      <c r="DL6" s="1137"/>
      <c r="DM6" s="1138"/>
      <c r="DN6" s="1138"/>
      <c r="DO6" s="1138"/>
      <c r="DP6" s="1139"/>
      <c r="DQ6" s="1037"/>
      <c r="DR6" s="1038"/>
      <c r="DS6" s="1038"/>
      <c r="DT6" s="1038"/>
      <c r="DU6" s="1039"/>
      <c r="DV6" s="1037"/>
      <c r="DW6" s="1038"/>
      <c r="DX6" s="1038"/>
      <c r="DY6" s="1038"/>
      <c r="DZ6" s="1051"/>
      <c r="EA6" s="234"/>
    </row>
    <row r="7" spans="1:131" s="235" customFormat="1" ht="26.25" customHeight="1" thickTop="1">
      <c r="A7" s="238">
        <v>1</v>
      </c>
      <c r="B7" s="1083" t="s">
        <v>378</v>
      </c>
      <c r="C7" s="1084"/>
      <c r="D7" s="1084"/>
      <c r="E7" s="1084"/>
      <c r="F7" s="1084"/>
      <c r="G7" s="1084"/>
      <c r="H7" s="1084"/>
      <c r="I7" s="1084"/>
      <c r="J7" s="1084"/>
      <c r="K7" s="1084"/>
      <c r="L7" s="1084"/>
      <c r="M7" s="1084"/>
      <c r="N7" s="1084"/>
      <c r="O7" s="1084"/>
      <c r="P7" s="1085"/>
      <c r="Q7" s="1140">
        <v>170463</v>
      </c>
      <c r="R7" s="1141"/>
      <c r="S7" s="1141"/>
      <c r="T7" s="1141"/>
      <c r="U7" s="1141"/>
      <c r="V7" s="1141">
        <v>164896</v>
      </c>
      <c r="W7" s="1141"/>
      <c r="X7" s="1141"/>
      <c r="Y7" s="1141"/>
      <c r="Z7" s="1141"/>
      <c r="AA7" s="1141">
        <f>Q7-V7</f>
        <v>5567</v>
      </c>
      <c r="AB7" s="1141"/>
      <c r="AC7" s="1141"/>
      <c r="AD7" s="1141"/>
      <c r="AE7" s="1088"/>
      <c r="AF7" s="1142">
        <v>3693</v>
      </c>
      <c r="AG7" s="1143"/>
      <c r="AH7" s="1143"/>
      <c r="AI7" s="1143"/>
      <c r="AJ7" s="1144"/>
      <c r="AK7" s="1127">
        <v>533320</v>
      </c>
      <c r="AL7" s="1128"/>
      <c r="AM7" s="1128"/>
      <c r="AN7" s="1128"/>
      <c r="AO7" s="1128"/>
      <c r="AP7" s="1128">
        <v>140697</v>
      </c>
      <c r="AQ7" s="1128"/>
      <c r="AR7" s="1128"/>
      <c r="AS7" s="1128"/>
      <c r="AT7" s="1128"/>
      <c r="AU7" s="1129"/>
      <c r="AV7" s="1129"/>
      <c r="AW7" s="1129"/>
      <c r="AX7" s="1129"/>
      <c r="AY7" s="1130"/>
      <c r="AZ7" s="232"/>
      <c r="BA7" s="232"/>
      <c r="BB7" s="232"/>
      <c r="BC7" s="232"/>
      <c r="BD7" s="232"/>
      <c r="BE7" s="233"/>
      <c r="BF7" s="233"/>
      <c r="BG7" s="233"/>
      <c r="BH7" s="233"/>
      <c r="BI7" s="233"/>
      <c r="BJ7" s="233"/>
      <c r="BK7" s="233"/>
      <c r="BL7" s="233"/>
      <c r="BM7" s="233"/>
      <c r="BN7" s="233"/>
      <c r="BO7" s="233"/>
      <c r="BP7" s="233"/>
      <c r="BQ7" s="239">
        <v>1</v>
      </c>
      <c r="BR7" s="240" t="s">
        <v>580</v>
      </c>
      <c r="BS7" s="1131" t="s">
        <v>581</v>
      </c>
      <c r="BT7" s="1132"/>
      <c r="BU7" s="1132"/>
      <c r="BV7" s="1132"/>
      <c r="BW7" s="1132"/>
      <c r="BX7" s="1132"/>
      <c r="BY7" s="1132"/>
      <c r="BZ7" s="1132"/>
      <c r="CA7" s="1132"/>
      <c r="CB7" s="1132"/>
      <c r="CC7" s="1132"/>
      <c r="CD7" s="1132"/>
      <c r="CE7" s="1132"/>
      <c r="CF7" s="1132"/>
      <c r="CG7" s="1133"/>
      <c r="CH7" s="1124">
        <v>1</v>
      </c>
      <c r="CI7" s="1125"/>
      <c r="CJ7" s="1125"/>
      <c r="CK7" s="1125"/>
      <c r="CL7" s="1126"/>
      <c r="CM7" s="1124">
        <v>742</v>
      </c>
      <c r="CN7" s="1125"/>
      <c r="CO7" s="1125"/>
      <c r="CP7" s="1125"/>
      <c r="CQ7" s="1126"/>
      <c r="CR7" s="1124">
        <v>5</v>
      </c>
      <c r="CS7" s="1125"/>
      <c r="CT7" s="1125"/>
      <c r="CU7" s="1125"/>
      <c r="CV7" s="1126"/>
      <c r="CW7" s="1124" t="s">
        <v>582</v>
      </c>
      <c r="CX7" s="1125"/>
      <c r="CY7" s="1125"/>
      <c r="CZ7" s="1125"/>
      <c r="DA7" s="1126"/>
      <c r="DB7" s="1124" t="s">
        <v>582</v>
      </c>
      <c r="DC7" s="1125"/>
      <c r="DD7" s="1125"/>
      <c r="DE7" s="1125"/>
      <c r="DF7" s="1126"/>
      <c r="DG7" s="1124" t="s">
        <v>582</v>
      </c>
      <c r="DH7" s="1125"/>
      <c r="DI7" s="1125"/>
      <c r="DJ7" s="1125"/>
      <c r="DK7" s="1126"/>
      <c r="DL7" s="1124" t="s">
        <v>582</v>
      </c>
      <c r="DM7" s="1125"/>
      <c r="DN7" s="1125"/>
      <c r="DO7" s="1125"/>
      <c r="DP7" s="1126"/>
      <c r="DQ7" s="1124" t="s">
        <v>582</v>
      </c>
      <c r="DR7" s="1125"/>
      <c r="DS7" s="1125"/>
      <c r="DT7" s="1125"/>
      <c r="DU7" s="1126"/>
      <c r="DV7" s="1150"/>
      <c r="DW7" s="1151"/>
      <c r="DX7" s="1151"/>
      <c r="DY7" s="1151"/>
      <c r="DZ7" s="1152"/>
      <c r="EA7" s="234"/>
    </row>
    <row r="8" spans="1:131" s="235" customFormat="1" ht="26.25" customHeight="1">
      <c r="A8" s="241">
        <v>2</v>
      </c>
      <c r="B8" s="1070" t="s">
        <v>379</v>
      </c>
      <c r="C8" s="1071"/>
      <c r="D8" s="1071"/>
      <c r="E8" s="1071"/>
      <c r="F8" s="1071"/>
      <c r="G8" s="1071"/>
      <c r="H8" s="1071"/>
      <c r="I8" s="1071"/>
      <c r="J8" s="1071"/>
      <c r="K8" s="1071"/>
      <c r="L8" s="1071"/>
      <c r="M8" s="1071"/>
      <c r="N8" s="1071"/>
      <c r="O8" s="1071"/>
      <c r="P8" s="1072"/>
      <c r="Q8" s="1076">
        <v>235</v>
      </c>
      <c r="R8" s="1077"/>
      <c r="S8" s="1077"/>
      <c r="T8" s="1077"/>
      <c r="U8" s="1077"/>
      <c r="V8" s="1077">
        <v>119</v>
      </c>
      <c r="W8" s="1077"/>
      <c r="X8" s="1077"/>
      <c r="Y8" s="1077"/>
      <c r="Z8" s="1077"/>
      <c r="AA8" s="1078">
        <f t="shared" ref="AA8:AA9" si="0">Q8-V8</f>
        <v>116</v>
      </c>
      <c r="AB8" s="1053"/>
      <c r="AC8" s="1053"/>
      <c r="AD8" s="1053"/>
      <c r="AE8" s="1054"/>
      <c r="AF8" s="1052">
        <v>1</v>
      </c>
      <c r="AG8" s="1053"/>
      <c r="AH8" s="1053"/>
      <c r="AI8" s="1053"/>
      <c r="AJ8" s="1054"/>
      <c r="AK8" s="1122" t="s">
        <v>576</v>
      </c>
      <c r="AL8" s="1123"/>
      <c r="AM8" s="1123"/>
      <c r="AN8" s="1123"/>
      <c r="AO8" s="1123"/>
      <c r="AP8" s="1123">
        <v>559</v>
      </c>
      <c r="AQ8" s="1123"/>
      <c r="AR8" s="1123"/>
      <c r="AS8" s="1123"/>
      <c r="AT8" s="1123"/>
      <c r="AU8" s="1120"/>
      <c r="AV8" s="1120"/>
      <c r="AW8" s="1120"/>
      <c r="AX8" s="1120"/>
      <c r="AY8" s="1121"/>
      <c r="AZ8" s="232"/>
      <c r="BA8" s="232"/>
      <c r="BB8" s="232"/>
      <c r="BC8" s="232"/>
      <c r="BD8" s="232"/>
      <c r="BE8" s="233"/>
      <c r="BF8" s="233"/>
      <c r="BG8" s="233"/>
      <c r="BH8" s="233"/>
      <c r="BI8" s="233"/>
      <c r="BJ8" s="233"/>
      <c r="BK8" s="233"/>
      <c r="BL8" s="233"/>
      <c r="BM8" s="233"/>
      <c r="BN8" s="233"/>
      <c r="BO8" s="233"/>
      <c r="BP8" s="233"/>
      <c r="BQ8" s="242">
        <v>2</v>
      </c>
      <c r="BR8" s="243"/>
      <c r="BS8" s="1047" t="s">
        <v>583</v>
      </c>
      <c r="BT8" s="1048"/>
      <c r="BU8" s="1048"/>
      <c r="BV8" s="1048"/>
      <c r="BW8" s="1048"/>
      <c r="BX8" s="1048"/>
      <c r="BY8" s="1048"/>
      <c r="BZ8" s="1048"/>
      <c r="CA8" s="1048"/>
      <c r="CB8" s="1048"/>
      <c r="CC8" s="1048"/>
      <c r="CD8" s="1048"/>
      <c r="CE8" s="1048"/>
      <c r="CF8" s="1048"/>
      <c r="CG8" s="1049"/>
      <c r="CH8" s="1022">
        <v>1</v>
      </c>
      <c r="CI8" s="1023"/>
      <c r="CJ8" s="1023"/>
      <c r="CK8" s="1023"/>
      <c r="CL8" s="1024"/>
      <c r="CM8" s="1022">
        <v>32</v>
      </c>
      <c r="CN8" s="1023"/>
      <c r="CO8" s="1023"/>
      <c r="CP8" s="1023"/>
      <c r="CQ8" s="1024"/>
      <c r="CR8" s="1022">
        <v>30</v>
      </c>
      <c r="CS8" s="1023"/>
      <c r="CT8" s="1023"/>
      <c r="CU8" s="1023"/>
      <c r="CV8" s="1024"/>
      <c r="CW8" s="1022">
        <v>1</v>
      </c>
      <c r="CX8" s="1023"/>
      <c r="CY8" s="1023"/>
      <c r="CZ8" s="1023"/>
      <c r="DA8" s="1024"/>
      <c r="DB8" s="1022" t="s">
        <v>576</v>
      </c>
      <c r="DC8" s="1023"/>
      <c r="DD8" s="1023"/>
      <c r="DE8" s="1023"/>
      <c r="DF8" s="1024"/>
      <c r="DG8" s="1022" t="s">
        <v>576</v>
      </c>
      <c r="DH8" s="1023"/>
      <c r="DI8" s="1023"/>
      <c r="DJ8" s="1023"/>
      <c r="DK8" s="1024"/>
      <c r="DL8" s="1022" t="s">
        <v>576</v>
      </c>
      <c r="DM8" s="1023"/>
      <c r="DN8" s="1023"/>
      <c r="DO8" s="1023"/>
      <c r="DP8" s="1024"/>
      <c r="DQ8" s="1022" t="s">
        <v>576</v>
      </c>
      <c r="DR8" s="1023"/>
      <c r="DS8" s="1023"/>
      <c r="DT8" s="1023"/>
      <c r="DU8" s="1024"/>
      <c r="DV8" s="1025"/>
      <c r="DW8" s="1026"/>
      <c r="DX8" s="1026"/>
      <c r="DY8" s="1026"/>
      <c r="DZ8" s="1027"/>
      <c r="EA8" s="234"/>
    </row>
    <row r="9" spans="1:131" s="235" customFormat="1" ht="26.25" customHeight="1">
      <c r="A9" s="241">
        <v>3</v>
      </c>
      <c r="B9" s="1070" t="s">
        <v>380</v>
      </c>
      <c r="C9" s="1071"/>
      <c r="D9" s="1071"/>
      <c r="E9" s="1071"/>
      <c r="F9" s="1071"/>
      <c r="G9" s="1071"/>
      <c r="H9" s="1071"/>
      <c r="I9" s="1071"/>
      <c r="J9" s="1071"/>
      <c r="K9" s="1071"/>
      <c r="L9" s="1071"/>
      <c r="M9" s="1071"/>
      <c r="N9" s="1071"/>
      <c r="O9" s="1071"/>
      <c r="P9" s="1072"/>
      <c r="Q9" s="1076">
        <v>89</v>
      </c>
      <c r="R9" s="1077"/>
      <c r="S9" s="1077"/>
      <c r="T9" s="1077"/>
      <c r="U9" s="1077"/>
      <c r="V9" s="1077">
        <v>3</v>
      </c>
      <c r="W9" s="1077"/>
      <c r="X9" s="1077"/>
      <c r="Y9" s="1077"/>
      <c r="Z9" s="1077"/>
      <c r="AA9" s="1078">
        <f t="shared" si="0"/>
        <v>86</v>
      </c>
      <c r="AB9" s="1053"/>
      <c r="AC9" s="1053"/>
      <c r="AD9" s="1053"/>
      <c r="AE9" s="1054"/>
      <c r="AF9" s="1052">
        <v>86</v>
      </c>
      <c r="AG9" s="1053"/>
      <c r="AH9" s="1053"/>
      <c r="AI9" s="1053"/>
      <c r="AJ9" s="1054"/>
      <c r="AK9" s="1122">
        <v>0</v>
      </c>
      <c r="AL9" s="1123"/>
      <c r="AM9" s="1123"/>
      <c r="AN9" s="1123"/>
      <c r="AO9" s="1123"/>
      <c r="AP9" s="1123" t="s">
        <v>576</v>
      </c>
      <c r="AQ9" s="1123"/>
      <c r="AR9" s="1123"/>
      <c r="AS9" s="1123"/>
      <c r="AT9" s="1123"/>
      <c r="AU9" s="1120"/>
      <c r="AV9" s="1120"/>
      <c r="AW9" s="1120"/>
      <c r="AX9" s="1120"/>
      <c r="AY9" s="1121"/>
      <c r="AZ9" s="232"/>
      <c r="BA9" s="232"/>
      <c r="BB9" s="232"/>
      <c r="BC9" s="232"/>
      <c r="BD9" s="232"/>
      <c r="BE9" s="233"/>
      <c r="BF9" s="233"/>
      <c r="BG9" s="233"/>
      <c r="BH9" s="233"/>
      <c r="BI9" s="233"/>
      <c r="BJ9" s="233"/>
      <c r="BK9" s="233"/>
      <c r="BL9" s="233"/>
      <c r="BM9" s="233"/>
      <c r="BN9" s="233"/>
      <c r="BO9" s="233"/>
      <c r="BP9" s="233"/>
      <c r="BQ9" s="242">
        <v>3</v>
      </c>
      <c r="BR9" s="243"/>
      <c r="BS9" s="1047" t="s">
        <v>584</v>
      </c>
      <c r="BT9" s="1048"/>
      <c r="BU9" s="1048"/>
      <c r="BV9" s="1048"/>
      <c r="BW9" s="1048"/>
      <c r="BX9" s="1048"/>
      <c r="BY9" s="1048"/>
      <c r="BZ9" s="1048"/>
      <c r="CA9" s="1048"/>
      <c r="CB9" s="1048"/>
      <c r="CC9" s="1048"/>
      <c r="CD9" s="1048"/>
      <c r="CE9" s="1048"/>
      <c r="CF9" s="1048"/>
      <c r="CG9" s="1049"/>
      <c r="CH9" s="1022">
        <v>4</v>
      </c>
      <c r="CI9" s="1023"/>
      <c r="CJ9" s="1023"/>
      <c r="CK9" s="1023"/>
      <c r="CL9" s="1024"/>
      <c r="CM9" s="1022">
        <v>131</v>
      </c>
      <c r="CN9" s="1023"/>
      <c r="CO9" s="1023"/>
      <c r="CP9" s="1023"/>
      <c r="CQ9" s="1024"/>
      <c r="CR9" s="1022">
        <v>30</v>
      </c>
      <c r="CS9" s="1023"/>
      <c r="CT9" s="1023"/>
      <c r="CU9" s="1023"/>
      <c r="CV9" s="1024"/>
      <c r="CW9" s="1022">
        <v>9</v>
      </c>
      <c r="CX9" s="1023"/>
      <c r="CY9" s="1023"/>
      <c r="CZ9" s="1023"/>
      <c r="DA9" s="1024"/>
      <c r="DB9" s="1022" t="s">
        <v>576</v>
      </c>
      <c r="DC9" s="1023"/>
      <c r="DD9" s="1023"/>
      <c r="DE9" s="1023"/>
      <c r="DF9" s="1024"/>
      <c r="DG9" s="1022" t="s">
        <v>576</v>
      </c>
      <c r="DH9" s="1023"/>
      <c r="DI9" s="1023"/>
      <c r="DJ9" s="1023"/>
      <c r="DK9" s="1024"/>
      <c r="DL9" s="1022" t="s">
        <v>576</v>
      </c>
      <c r="DM9" s="1023"/>
      <c r="DN9" s="1023"/>
      <c r="DO9" s="1023"/>
      <c r="DP9" s="1024"/>
      <c r="DQ9" s="1022" t="s">
        <v>576</v>
      </c>
      <c r="DR9" s="1023"/>
      <c r="DS9" s="1023"/>
      <c r="DT9" s="1023"/>
      <c r="DU9" s="1024"/>
      <c r="DV9" s="1025"/>
      <c r="DW9" s="1026"/>
      <c r="DX9" s="1026"/>
      <c r="DY9" s="1026"/>
      <c r="DZ9" s="1027"/>
      <c r="EA9" s="234"/>
    </row>
    <row r="10" spans="1:131" s="235" customFormat="1" ht="26.25" customHeight="1">
      <c r="A10" s="241">
        <v>4</v>
      </c>
      <c r="B10" s="1070"/>
      <c r="C10" s="1071"/>
      <c r="D10" s="1071"/>
      <c r="E10" s="1071"/>
      <c r="F10" s="1071"/>
      <c r="G10" s="1071"/>
      <c r="H10" s="1071"/>
      <c r="I10" s="1071"/>
      <c r="J10" s="1071"/>
      <c r="K10" s="1071"/>
      <c r="L10" s="1071"/>
      <c r="M10" s="1071"/>
      <c r="N10" s="1071"/>
      <c r="O10" s="1071"/>
      <c r="P10" s="1072"/>
      <c r="Q10" s="1076"/>
      <c r="R10" s="1077"/>
      <c r="S10" s="1077"/>
      <c r="T10" s="1077"/>
      <c r="U10" s="1077"/>
      <c r="V10" s="1077"/>
      <c r="W10" s="1077"/>
      <c r="X10" s="1077"/>
      <c r="Y10" s="1077"/>
      <c r="Z10" s="1077"/>
      <c r="AA10" s="1077"/>
      <c r="AB10" s="1077"/>
      <c r="AC10" s="1077"/>
      <c r="AD10" s="1077"/>
      <c r="AE10" s="1078"/>
      <c r="AF10" s="1052"/>
      <c r="AG10" s="1053"/>
      <c r="AH10" s="1053"/>
      <c r="AI10" s="1053"/>
      <c r="AJ10" s="1054"/>
      <c r="AK10" s="1122"/>
      <c r="AL10" s="1123"/>
      <c r="AM10" s="1123"/>
      <c r="AN10" s="1123"/>
      <c r="AO10" s="1123"/>
      <c r="AP10" s="1123"/>
      <c r="AQ10" s="1123"/>
      <c r="AR10" s="1123"/>
      <c r="AS10" s="1123"/>
      <c r="AT10" s="1123"/>
      <c r="AU10" s="1120"/>
      <c r="AV10" s="1120"/>
      <c r="AW10" s="1120"/>
      <c r="AX10" s="1120"/>
      <c r="AY10" s="1121"/>
      <c r="AZ10" s="232"/>
      <c r="BA10" s="232"/>
      <c r="BB10" s="232"/>
      <c r="BC10" s="232"/>
      <c r="BD10" s="232"/>
      <c r="BE10" s="233"/>
      <c r="BF10" s="233"/>
      <c r="BG10" s="233"/>
      <c r="BH10" s="233"/>
      <c r="BI10" s="233"/>
      <c r="BJ10" s="233"/>
      <c r="BK10" s="233"/>
      <c r="BL10" s="233"/>
      <c r="BM10" s="233"/>
      <c r="BN10" s="233"/>
      <c r="BO10" s="233"/>
      <c r="BP10" s="233"/>
      <c r="BQ10" s="242">
        <v>4</v>
      </c>
      <c r="BR10" s="243"/>
      <c r="BS10" s="1047" t="s">
        <v>585</v>
      </c>
      <c r="BT10" s="1048"/>
      <c r="BU10" s="1048"/>
      <c r="BV10" s="1048"/>
      <c r="BW10" s="1048"/>
      <c r="BX10" s="1048"/>
      <c r="BY10" s="1048"/>
      <c r="BZ10" s="1048"/>
      <c r="CA10" s="1048"/>
      <c r="CB10" s="1048"/>
      <c r="CC10" s="1048"/>
      <c r="CD10" s="1048"/>
      <c r="CE10" s="1048"/>
      <c r="CF10" s="1048"/>
      <c r="CG10" s="1049"/>
      <c r="CH10" s="1022">
        <v>0</v>
      </c>
      <c r="CI10" s="1023"/>
      <c r="CJ10" s="1023"/>
      <c r="CK10" s="1023"/>
      <c r="CL10" s="1024"/>
      <c r="CM10" s="1022">
        <v>87</v>
      </c>
      <c r="CN10" s="1023"/>
      <c r="CO10" s="1023"/>
      <c r="CP10" s="1023"/>
      <c r="CQ10" s="1024"/>
      <c r="CR10" s="1022">
        <v>13</v>
      </c>
      <c r="CS10" s="1023"/>
      <c r="CT10" s="1023"/>
      <c r="CU10" s="1023"/>
      <c r="CV10" s="1024"/>
      <c r="CW10" s="1022">
        <v>8</v>
      </c>
      <c r="CX10" s="1023"/>
      <c r="CY10" s="1023"/>
      <c r="CZ10" s="1023"/>
      <c r="DA10" s="1024"/>
      <c r="DB10" s="1022" t="s">
        <v>576</v>
      </c>
      <c r="DC10" s="1023"/>
      <c r="DD10" s="1023"/>
      <c r="DE10" s="1023"/>
      <c r="DF10" s="1024"/>
      <c r="DG10" s="1022" t="s">
        <v>576</v>
      </c>
      <c r="DH10" s="1023"/>
      <c r="DI10" s="1023"/>
      <c r="DJ10" s="1023"/>
      <c r="DK10" s="1024"/>
      <c r="DL10" s="1022" t="s">
        <v>576</v>
      </c>
      <c r="DM10" s="1023"/>
      <c r="DN10" s="1023"/>
      <c r="DO10" s="1023"/>
      <c r="DP10" s="1024"/>
      <c r="DQ10" s="1022" t="s">
        <v>576</v>
      </c>
      <c r="DR10" s="1023"/>
      <c r="DS10" s="1023"/>
      <c r="DT10" s="1023"/>
      <c r="DU10" s="1024"/>
      <c r="DV10" s="1025"/>
      <c r="DW10" s="1026"/>
      <c r="DX10" s="1026"/>
      <c r="DY10" s="1026"/>
      <c r="DZ10" s="1027"/>
      <c r="EA10" s="234"/>
    </row>
    <row r="11" spans="1:131" s="235" customFormat="1" ht="26.25" customHeight="1">
      <c r="A11" s="241">
        <v>5</v>
      </c>
      <c r="B11" s="1070"/>
      <c r="C11" s="1071"/>
      <c r="D11" s="1071"/>
      <c r="E11" s="1071"/>
      <c r="F11" s="1071"/>
      <c r="G11" s="1071"/>
      <c r="H11" s="1071"/>
      <c r="I11" s="1071"/>
      <c r="J11" s="1071"/>
      <c r="K11" s="1071"/>
      <c r="L11" s="1071"/>
      <c r="M11" s="1071"/>
      <c r="N11" s="1071"/>
      <c r="O11" s="1071"/>
      <c r="P11" s="1072"/>
      <c r="Q11" s="1076"/>
      <c r="R11" s="1077"/>
      <c r="S11" s="1077"/>
      <c r="T11" s="1077"/>
      <c r="U11" s="1077"/>
      <c r="V11" s="1077"/>
      <c r="W11" s="1077"/>
      <c r="X11" s="1077"/>
      <c r="Y11" s="1077"/>
      <c r="Z11" s="1077"/>
      <c r="AA11" s="1077"/>
      <c r="AB11" s="1077"/>
      <c r="AC11" s="1077"/>
      <c r="AD11" s="1077"/>
      <c r="AE11" s="1078"/>
      <c r="AF11" s="1052"/>
      <c r="AG11" s="1053"/>
      <c r="AH11" s="1053"/>
      <c r="AI11" s="1053"/>
      <c r="AJ11" s="1054"/>
      <c r="AK11" s="1122"/>
      <c r="AL11" s="1123"/>
      <c r="AM11" s="1123"/>
      <c r="AN11" s="1123"/>
      <c r="AO11" s="1123"/>
      <c r="AP11" s="1123"/>
      <c r="AQ11" s="1123"/>
      <c r="AR11" s="1123"/>
      <c r="AS11" s="1123"/>
      <c r="AT11" s="1123"/>
      <c r="AU11" s="1120"/>
      <c r="AV11" s="1120"/>
      <c r="AW11" s="1120"/>
      <c r="AX11" s="1120"/>
      <c r="AY11" s="1121"/>
      <c r="AZ11" s="232"/>
      <c r="BA11" s="232"/>
      <c r="BB11" s="232"/>
      <c r="BC11" s="232"/>
      <c r="BD11" s="232"/>
      <c r="BE11" s="233"/>
      <c r="BF11" s="233"/>
      <c r="BG11" s="233"/>
      <c r="BH11" s="233"/>
      <c r="BI11" s="233"/>
      <c r="BJ11" s="233"/>
      <c r="BK11" s="233"/>
      <c r="BL11" s="233"/>
      <c r="BM11" s="233"/>
      <c r="BN11" s="233"/>
      <c r="BO11" s="233"/>
      <c r="BP11" s="233"/>
      <c r="BQ11" s="242">
        <v>5</v>
      </c>
      <c r="BR11" s="243"/>
      <c r="BS11" s="1047" t="s">
        <v>586</v>
      </c>
      <c r="BT11" s="1048"/>
      <c r="BU11" s="1048"/>
      <c r="BV11" s="1048"/>
      <c r="BW11" s="1048"/>
      <c r="BX11" s="1048"/>
      <c r="BY11" s="1048"/>
      <c r="BZ11" s="1048"/>
      <c r="CA11" s="1048"/>
      <c r="CB11" s="1048"/>
      <c r="CC11" s="1048"/>
      <c r="CD11" s="1048"/>
      <c r="CE11" s="1048"/>
      <c r="CF11" s="1048"/>
      <c r="CG11" s="1049"/>
      <c r="CH11" s="1022">
        <v>19</v>
      </c>
      <c r="CI11" s="1023"/>
      <c r="CJ11" s="1023"/>
      <c r="CK11" s="1023"/>
      <c r="CL11" s="1024"/>
      <c r="CM11" s="1022">
        <v>714</v>
      </c>
      <c r="CN11" s="1023"/>
      <c r="CO11" s="1023"/>
      <c r="CP11" s="1023"/>
      <c r="CQ11" s="1024"/>
      <c r="CR11" s="1022">
        <v>48</v>
      </c>
      <c r="CS11" s="1023"/>
      <c r="CT11" s="1023"/>
      <c r="CU11" s="1023"/>
      <c r="CV11" s="1024"/>
      <c r="CW11" s="1022">
        <v>21</v>
      </c>
      <c r="CX11" s="1023"/>
      <c r="CY11" s="1023"/>
      <c r="CZ11" s="1023"/>
      <c r="DA11" s="1024"/>
      <c r="DB11" s="1022" t="s">
        <v>576</v>
      </c>
      <c r="DC11" s="1023"/>
      <c r="DD11" s="1023"/>
      <c r="DE11" s="1023"/>
      <c r="DF11" s="1024"/>
      <c r="DG11" s="1022" t="s">
        <v>576</v>
      </c>
      <c r="DH11" s="1023"/>
      <c r="DI11" s="1023"/>
      <c r="DJ11" s="1023"/>
      <c r="DK11" s="1024"/>
      <c r="DL11" s="1022" t="s">
        <v>576</v>
      </c>
      <c r="DM11" s="1023"/>
      <c r="DN11" s="1023"/>
      <c r="DO11" s="1023"/>
      <c r="DP11" s="1024"/>
      <c r="DQ11" s="1022" t="s">
        <v>576</v>
      </c>
      <c r="DR11" s="1023"/>
      <c r="DS11" s="1023"/>
      <c r="DT11" s="1023"/>
      <c r="DU11" s="1024"/>
      <c r="DV11" s="1025"/>
      <c r="DW11" s="1026"/>
      <c r="DX11" s="1026"/>
      <c r="DY11" s="1026"/>
      <c r="DZ11" s="1027"/>
      <c r="EA11" s="234"/>
    </row>
    <row r="12" spans="1:131" s="235" customFormat="1" ht="26.25" customHeight="1">
      <c r="A12" s="241">
        <v>6</v>
      </c>
      <c r="B12" s="1070"/>
      <c r="C12" s="1071"/>
      <c r="D12" s="1071"/>
      <c r="E12" s="1071"/>
      <c r="F12" s="1071"/>
      <c r="G12" s="1071"/>
      <c r="H12" s="1071"/>
      <c r="I12" s="1071"/>
      <c r="J12" s="1071"/>
      <c r="K12" s="1071"/>
      <c r="L12" s="1071"/>
      <c r="M12" s="1071"/>
      <c r="N12" s="1071"/>
      <c r="O12" s="1071"/>
      <c r="P12" s="1072"/>
      <c r="Q12" s="1076"/>
      <c r="R12" s="1077"/>
      <c r="S12" s="1077"/>
      <c r="T12" s="1077"/>
      <c r="U12" s="1077"/>
      <c r="V12" s="1077"/>
      <c r="W12" s="1077"/>
      <c r="X12" s="1077"/>
      <c r="Y12" s="1077"/>
      <c r="Z12" s="1077"/>
      <c r="AA12" s="1077"/>
      <c r="AB12" s="1077"/>
      <c r="AC12" s="1077"/>
      <c r="AD12" s="1077"/>
      <c r="AE12" s="1078"/>
      <c r="AF12" s="1052"/>
      <c r="AG12" s="1053"/>
      <c r="AH12" s="1053"/>
      <c r="AI12" s="1053"/>
      <c r="AJ12" s="1054"/>
      <c r="AK12" s="1122"/>
      <c r="AL12" s="1123"/>
      <c r="AM12" s="1123"/>
      <c r="AN12" s="1123"/>
      <c r="AO12" s="1123"/>
      <c r="AP12" s="1123"/>
      <c r="AQ12" s="1123"/>
      <c r="AR12" s="1123"/>
      <c r="AS12" s="1123"/>
      <c r="AT12" s="1123"/>
      <c r="AU12" s="1120"/>
      <c r="AV12" s="1120"/>
      <c r="AW12" s="1120"/>
      <c r="AX12" s="1120"/>
      <c r="AY12" s="1121"/>
      <c r="AZ12" s="232"/>
      <c r="BA12" s="232"/>
      <c r="BB12" s="232"/>
      <c r="BC12" s="232"/>
      <c r="BD12" s="232"/>
      <c r="BE12" s="233"/>
      <c r="BF12" s="233"/>
      <c r="BG12" s="233"/>
      <c r="BH12" s="233"/>
      <c r="BI12" s="233"/>
      <c r="BJ12" s="233"/>
      <c r="BK12" s="233"/>
      <c r="BL12" s="233"/>
      <c r="BM12" s="233"/>
      <c r="BN12" s="233"/>
      <c r="BO12" s="233"/>
      <c r="BP12" s="233"/>
      <c r="BQ12" s="242">
        <v>6</v>
      </c>
      <c r="BR12" s="243"/>
      <c r="BS12" s="1047" t="s">
        <v>587</v>
      </c>
      <c r="BT12" s="1048"/>
      <c r="BU12" s="1048"/>
      <c r="BV12" s="1048"/>
      <c r="BW12" s="1048"/>
      <c r="BX12" s="1048"/>
      <c r="BY12" s="1048"/>
      <c r="BZ12" s="1048"/>
      <c r="CA12" s="1048"/>
      <c r="CB12" s="1048"/>
      <c r="CC12" s="1048"/>
      <c r="CD12" s="1048"/>
      <c r="CE12" s="1048"/>
      <c r="CF12" s="1048"/>
      <c r="CG12" s="1049"/>
      <c r="CH12" s="1022">
        <v>3</v>
      </c>
      <c r="CI12" s="1023"/>
      <c r="CJ12" s="1023"/>
      <c r="CK12" s="1023"/>
      <c r="CL12" s="1024"/>
      <c r="CM12" s="1022">
        <v>184</v>
      </c>
      <c r="CN12" s="1023"/>
      <c r="CO12" s="1023"/>
      <c r="CP12" s="1023"/>
      <c r="CQ12" s="1024"/>
      <c r="CR12" s="1022">
        <v>34</v>
      </c>
      <c r="CS12" s="1023"/>
      <c r="CT12" s="1023"/>
      <c r="CU12" s="1023"/>
      <c r="CV12" s="1024"/>
      <c r="CW12" s="1022" t="s">
        <v>576</v>
      </c>
      <c r="CX12" s="1023"/>
      <c r="CY12" s="1023"/>
      <c r="CZ12" s="1023"/>
      <c r="DA12" s="1024"/>
      <c r="DB12" s="1022" t="s">
        <v>576</v>
      </c>
      <c r="DC12" s="1023"/>
      <c r="DD12" s="1023"/>
      <c r="DE12" s="1023"/>
      <c r="DF12" s="1024"/>
      <c r="DG12" s="1022" t="s">
        <v>576</v>
      </c>
      <c r="DH12" s="1023"/>
      <c r="DI12" s="1023"/>
      <c r="DJ12" s="1023"/>
      <c r="DK12" s="1024"/>
      <c r="DL12" s="1022" t="s">
        <v>576</v>
      </c>
      <c r="DM12" s="1023"/>
      <c r="DN12" s="1023"/>
      <c r="DO12" s="1023"/>
      <c r="DP12" s="1024"/>
      <c r="DQ12" s="1022" t="s">
        <v>576</v>
      </c>
      <c r="DR12" s="1023"/>
      <c r="DS12" s="1023"/>
      <c r="DT12" s="1023"/>
      <c r="DU12" s="1024"/>
      <c r="DV12" s="1025"/>
      <c r="DW12" s="1026"/>
      <c r="DX12" s="1026"/>
      <c r="DY12" s="1026"/>
      <c r="DZ12" s="1027"/>
      <c r="EA12" s="234"/>
    </row>
    <row r="13" spans="1:131" s="235" customFormat="1" ht="26.25" customHeight="1">
      <c r="A13" s="241">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2"/>
      <c r="AG13" s="1053"/>
      <c r="AH13" s="1053"/>
      <c r="AI13" s="1053"/>
      <c r="AJ13" s="1054"/>
      <c r="AK13" s="1122"/>
      <c r="AL13" s="1123"/>
      <c r="AM13" s="1123"/>
      <c r="AN13" s="1123"/>
      <c r="AO13" s="1123"/>
      <c r="AP13" s="1123"/>
      <c r="AQ13" s="1123"/>
      <c r="AR13" s="1123"/>
      <c r="AS13" s="1123"/>
      <c r="AT13" s="1123"/>
      <c r="AU13" s="1120"/>
      <c r="AV13" s="1120"/>
      <c r="AW13" s="1120"/>
      <c r="AX13" s="1120"/>
      <c r="AY13" s="1121"/>
      <c r="AZ13" s="232"/>
      <c r="BA13" s="232"/>
      <c r="BB13" s="232"/>
      <c r="BC13" s="232"/>
      <c r="BD13" s="232"/>
      <c r="BE13" s="233"/>
      <c r="BF13" s="233"/>
      <c r="BG13" s="233"/>
      <c r="BH13" s="233"/>
      <c r="BI13" s="233"/>
      <c r="BJ13" s="233"/>
      <c r="BK13" s="233"/>
      <c r="BL13" s="233"/>
      <c r="BM13" s="233"/>
      <c r="BN13" s="233"/>
      <c r="BO13" s="233"/>
      <c r="BP13" s="233"/>
      <c r="BQ13" s="242">
        <v>7</v>
      </c>
      <c r="BR13" s="243"/>
      <c r="BS13" s="1047" t="s">
        <v>588</v>
      </c>
      <c r="BT13" s="1048"/>
      <c r="BU13" s="1048"/>
      <c r="BV13" s="1048"/>
      <c r="BW13" s="1048"/>
      <c r="BX13" s="1048"/>
      <c r="BY13" s="1048"/>
      <c r="BZ13" s="1048"/>
      <c r="CA13" s="1048"/>
      <c r="CB13" s="1048"/>
      <c r="CC13" s="1048"/>
      <c r="CD13" s="1048"/>
      <c r="CE13" s="1048"/>
      <c r="CF13" s="1048"/>
      <c r="CG13" s="1049"/>
      <c r="CH13" s="1022">
        <v>-15</v>
      </c>
      <c r="CI13" s="1023"/>
      <c r="CJ13" s="1023"/>
      <c r="CK13" s="1023"/>
      <c r="CL13" s="1024"/>
      <c r="CM13" s="1022">
        <v>323</v>
      </c>
      <c r="CN13" s="1023"/>
      <c r="CO13" s="1023"/>
      <c r="CP13" s="1023"/>
      <c r="CQ13" s="1024"/>
      <c r="CR13" s="1022">
        <v>10</v>
      </c>
      <c r="CS13" s="1023"/>
      <c r="CT13" s="1023"/>
      <c r="CU13" s="1023"/>
      <c r="CV13" s="1024"/>
      <c r="CW13" s="1022">
        <v>31</v>
      </c>
      <c r="CX13" s="1023"/>
      <c r="CY13" s="1023"/>
      <c r="CZ13" s="1023"/>
      <c r="DA13" s="1024"/>
      <c r="DB13" s="1022" t="s">
        <v>576</v>
      </c>
      <c r="DC13" s="1023"/>
      <c r="DD13" s="1023"/>
      <c r="DE13" s="1023"/>
      <c r="DF13" s="1024"/>
      <c r="DG13" s="1022" t="s">
        <v>576</v>
      </c>
      <c r="DH13" s="1023"/>
      <c r="DI13" s="1023"/>
      <c r="DJ13" s="1023"/>
      <c r="DK13" s="1024"/>
      <c r="DL13" s="1022" t="s">
        <v>576</v>
      </c>
      <c r="DM13" s="1023"/>
      <c r="DN13" s="1023"/>
      <c r="DO13" s="1023"/>
      <c r="DP13" s="1024"/>
      <c r="DQ13" s="1022" t="s">
        <v>576</v>
      </c>
      <c r="DR13" s="1023"/>
      <c r="DS13" s="1023"/>
      <c r="DT13" s="1023"/>
      <c r="DU13" s="1024"/>
      <c r="DV13" s="1025"/>
      <c r="DW13" s="1026"/>
      <c r="DX13" s="1026"/>
      <c r="DY13" s="1026"/>
      <c r="DZ13" s="1027"/>
      <c r="EA13" s="234"/>
    </row>
    <row r="14" spans="1:131" s="235" customFormat="1" ht="26.25" customHeight="1">
      <c r="A14" s="241">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2"/>
      <c r="AG14" s="1053"/>
      <c r="AH14" s="1053"/>
      <c r="AI14" s="1053"/>
      <c r="AJ14" s="1054"/>
      <c r="AK14" s="1122"/>
      <c r="AL14" s="1123"/>
      <c r="AM14" s="1123"/>
      <c r="AN14" s="1123"/>
      <c r="AO14" s="1123"/>
      <c r="AP14" s="1123"/>
      <c r="AQ14" s="1123"/>
      <c r="AR14" s="1123"/>
      <c r="AS14" s="1123"/>
      <c r="AT14" s="1123"/>
      <c r="AU14" s="1120"/>
      <c r="AV14" s="1120"/>
      <c r="AW14" s="1120"/>
      <c r="AX14" s="1120"/>
      <c r="AY14" s="1121"/>
      <c r="AZ14" s="232"/>
      <c r="BA14" s="232"/>
      <c r="BB14" s="232"/>
      <c r="BC14" s="232"/>
      <c r="BD14" s="232"/>
      <c r="BE14" s="233"/>
      <c r="BF14" s="233"/>
      <c r="BG14" s="233"/>
      <c r="BH14" s="233"/>
      <c r="BI14" s="233"/>
      <c r="BJ14" s="233"/>
      <c r="BK14" s="233"/>
      <c r="BL14" s="233"/>
      <c r="BM14" s="233"/>
      <c r="BN14" s="233"/>
      <c r="BO14" s="233"/>
      <c r="BP14" s="233"/>
      <c r="BQ14" s="242">
        <v>8</v>
      </c>
      <c r="BR14" s="243"/>
      <c r="BS14" s="1047" t="s">
        <v>589</v>
      </c>
      <c r="BT14" s="1048"/>
      <c r="BU14" s="1048"/>
      <c r="BV14" s="1048"/>
      <c r="BW14" s="1048"/>
      <c r="BX14" s="1048"/>
      <c r="BY14" s="1048"/>
      <c r="BZ14" s="1048"/>
      <c r="CA14" s="1048"/>
      <c r="CB14" s="1048"/>
      <c r="CC14" s="1048"/>
      <c r="CD14" s="1048"/>
      <c r="CE14" s="1048"/>
      <c r="CF14" s="1048"/>
      <c r="CG14" s="1049"/>
      <c r="CH14" s="1022">
        <v>1</v>
      </c>
      <c r="CI14" s="1023"/>
      <c r="CJ14" s="1023"/>
      <c r="CK14" s="1023"/>
      <c r="CL14" s="1024"/>
      <c r="CM14" s="1022">
        <v>50</v>
      </c>
      <c r="CN14" s="1023"/>
      <c r="CO14" s="1023"/>
      <c r="CP14" s="1023"/>
      <c r="CQ14" s="1024"/>
      <c r="CR14" s="1022">
        <v>15</v>
      </c>
      <c r="CS14" s="1023"/>
      <c r="CT14" s="1023"/>
      <c r="CU14" s="1023"/>
      <c r="CV14" s="1024"/>
      <c r="CW14" s="1022">
        <v>5</v>
      </c>
      <c r="CX14" s="1023"/>
      <c r="CY14" s="1023"/>
      <c r="CZ14" s="1023"/>
      <c r="DA14" s="1024"/>
      <c r="DB14" s="1022" t="s">
        <v>576</v>
      </c>
      <c r="DC14" s="1023"/>
      <c r="DD14" s="1023"/>
      <c r="DE14" s="1023"/>
      <c r="DF14" s="1024"/>
      <c r="DG14" s="1022" t="s">
        <v>576</v>
      </c>
      <c r="DH14" s="1023"/>
      <c r="DI14" s="1023"/>
      <c r="DJ14" s="1023"/>
      <c r="DK14" s="1024"/>
      <c r="DL14" s="1022" t="s">
        <v>576</v>
      </c>
      <c r="DM14" s="1023"/>
      <c r="DN14" s="1023"/>
      <c r="DO14" s="1023"/>
      <c r="DP14" s="1024"/>
      <c r="DQ14" s="1022" t="s">
        <v>576</v>
      </c>
      <c r="DR14" s="1023"/>
      <c r="DS14" s="1023"/>
      <c r="DT14" s="1023"/>
      <c r="DU14" s="1024"/>
      <c r="DV14" s="1025"/>
      <c r="DW14" s="1026"/>
      <c r="DX14" s="1026"/>
      <c r="DY14" s="1026"/>
      <c r="DZ14" s="1027"/>
      <c r="EA14" s="234"/>
    </row>
    <row r="15" spans="1:131" s="235" customFormat="1" ht="26.25" customHeight="1">
      <c r="A15" s="241">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2"/>
      <c r="AG15" s="1053"/>
      <c r="AH15" s="1053"/>
      <c r="AI15" s="1053"/>
      <c r="AJ15" s="1054"/>
      <c r="AK15" s="1122"/>
      <c r="AL15" s="1123"/>
      <c r="AM15" s="1123"/>
      <c r="AN15" s="1123"/>
      <c r="AO15" s="1123"/>
      <c r="AP15" s="1123"/>
      <c r="AQ15" s="1123"/>
      <c r="AR15" s="1123"/>
      <c r="AS15" s="1123"/>
      <c r="AT15" s="1123"/>
      <c r="AU15" s="1120"/>
      <c r="AV15" s="1120"/>
      <c r="AW15" s="1120"/>
      <c r="AX15" s="1120"/>
      <c r="AY15" s="1121"/>
      <c r="AZ15" s="232"/>
      <c r="BA15" s="232"/>
      <c r="BB15" s="232"/>
      <c r="BC15" s="232"/>
      <c r="BD15" s="232"/>
      <c r="BE15" s="233"/>
      <c r="BF15" s="233"/>
      <c r="BG15" s="233"/>
      <c r="BH15" s="233"/>
      <c r="BI15" s="233"/>
      <c r="BJ15" s="233"/>
      <c r="BK15" s="233"/>
      <c r="BL15" s="233"/>
      <c r="BM15" s="233"/>
      <c r="BN15" s="233"/>
      <c r="BO15" s="233"/>
      <c r="BP15" s="233"/>
      <c r="BQ15" s="242">
        <v>9</v>
      </c>
      <c r="BR15" s="243"/>
      <c r="BS15" s="1047" t="s">
        <v>590</v>
      </c>
      <c r="BT15" s="1048"/>
      <c r="BU15" s="1048"/>
      <c r="BV15" s="1048"/>
      <c r="BW15" s="1048"/>
      <c r="BX15" s="1048"/>
      <c r="BY15" s="1048"/>
      <c r="BZ15" s="1048"/>
      <c r="CA15" s="1048"/>
      <c r="CB15" s="1048"/>
      <c r="CC15" s="1048"/>
      <c r="CD15" s="1048"/>
      <c r="CE15" s="1048"/>
      <c r="CF15" s="1048"/>
      <c r="CG15" s="1049"/>
      <c r="CH15" s="1022">
        <v>1</v>
      </c>
      <c r="CI15" s="1023"/>
      <c r="CJ15" s="1023"/>
      <c r="CK15" s="1023"/>
      <c r="CL15" s="1024"/>
      <c r="CM15" s="1022">
        <v>43</v>
      </c>
      <c r="CN15" s="1023"/>
      <c r="CO15" s="1023"/>
      <c r="CP15" s="1023"/>
      <c r="CQ15" s="1024"/>
      <c r="CR15" s="1022">
        <v>4</v>
      </c>
      <c r="CS15" s="1023"/>
      <c r="CT15" s="1023"/>
      <c r="CU15" s="1023"/>
      <c r="CV15" s="1024"/>
      <c r="CW15" s="1022" t="s">
        <v>576</v>
      </c>
      <c r="CX15" s="1023"/>
      <c r="CY15" s="1023"/>
      <c r="CZ15" s="1023"/>
      <c r="DA15" s="1024"/>
      <c r="DB15" s="1022" t="s">
        <v>576</v>
      </c>
      <c r="DC15" s="1023"/>
      <c r="DD15" s="1023"/>
      <c r="DE15" s="1023"/>
      <c r="DF15" s="1024"/>
      <c r="DG15" s="1022" t="s">
        <v>576</v>
      </c>
      <c r="DH15" s="1023"/>
      <c r="DI15" s="1023"/>
      <c r="DJ15" s="1023"/>
      <c r="DK15" s="1024"/>
      <c r="DL15" s="1022" t="s">
        <v>576</v>
      </c>
      <c r="DM15" s="1023"/>
      <c r="DN15" s="1023"/>
      <c r="DO15" s="1023"/>
      <c r="DP15" s="1024"/>
      <c r="DQ15" s="1022" t="s">
        <v>576</v>
      </c>
      <c r="DR15" s="1023"/>
      <c r="DS15" s="1023"/>
      <c r="DT15" s="1023"/>
      <c r="DU15" s="1024"/>
      <c r="DV15" s="1025"/>
      <c r="DW15" s="1026"/>
      <c r="DX15" s="1026"/>
      <c r="DY15" s="1026"/>
      <c r="DZ15" s="1027"/>
      <c r="EA15" s="234"/>
    </row>
    <row r="16" spans="1:131" s="235" customFormat="1" ht="26.25" customHeight="1">
      <c r="A16" s="241">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2"/>
      <c r="AG16" s="1053"/>
      <c r="AH16" s="1053"/>
      <c r="AI16" s="1053"/>
      <c r="AJ16" s="1054"/>
      <c r="AK16" s="1122"/>
      <c r="AL16" s="1123"/>
      <c r="AM16" s="1123"/>
      <c r="AN16" s="1123"/>
      <c r="AO16" s="1123"/>
      <c r="AP16" s="1123"/>
      <c r="AQ16" s="1123"/>
      <c r="AR16" s="1123"/>
      <c r="AS16" s="1123"/>
      <c r="AT16" s="1123"/>
      <c r="AU16" s="1120"/>
      <c r="AV16" s="1120"/>
      <c r="AW16" s="1120"/>
      <c r="AX16" s="1120"/>
      <c r="AY16" s="1121"/>
      <c r="AZ16" s="232"/>
      <c r="BA16" s="232"/>
      <c r="BB16" s="232"/>
      <c r="BC16" s="232"/>
      <c r="BD16" s="232"/>
      <c r="BE16" s="233"/>
      <c r="BF16" s="233"/>
      <c r="BG16" s="233"/>
      <c r="BH16" s="233"/>
      <c r="BI16" s="233"/>
      <c r="BJ16" s="233"/>
      <c r="BK16" s="233"/>
      <c r="BL16" s="233"/>
      <c r="BM16" s="233"/>
      <c r="BN16" s="233"/>
      <c r="BO16" s="233"/>
      <c r="BP16" s="233"/>
      <c r="BQ16" s="242">
        <v>10</v>
      </c>
      <c r="BR16" s="243"/>
      <c r="BS16" s="1047" t="s">
        <v>591</v>
      </c>
      <c r="BT16" s="1048"/>
      <c r="BU16" s="1048"/>
      <c r="BV16" s="1048"/>
      <c r="BW16" s="1048"/>
      <c r="BX16" s="1048"/>
      <c r="BY16" s="1048"/>
      <c r="BZ16" s="1048"/>
      <c r="CA16" s="1048"/>
      <c r="CB16" s="1048"/>
      <c r="CC16" s="1048"/>
      <c r="CD16" s="1048"/>
      <c r="CE16" s="1048"/>
      <c r="CF16" s="1048"/>
      <c r="CG16" s="1049"/>
      <c r="CH16" s="1022">
        <v>-6</v>
      </c>
      <c r="CI16" s="1023"/>
      <c r="CJ16" s="1023"/>
      <c r="CK16" s="1023"/>
      <c r="CL16" s="1024"/>
      <c r="CM16" s="1022">
        <v>85</v>
      </c>
      <c r="CN16" s="1023"/>
      <c r="CO16" s="1023"/>
      <c r="CP16" s="1023"/>
      <c r="CQ16" s="1024"/>
      <c r="CR16" s="1022">
        <v>50</v>
      </c>
      <c r="CS16" s="1023"/>
      <c r="CT16" s="1023"/>
      <c r="CU16" s="1023"/>
      <c r="CV16" s="1024"/>
      <c r="CW16" s="1022">
        <v>3</v>
      </c>
      <c r="CX16" s="1023"/>
      <c r="CY16" s="1023"/>
      <c r="CZ16" s="1023"/>
      <c r="DA16" s="1024"/>
      <c r="DB16" s="1022" t="s">
        <v>576</v>
      </c>
      <c r="DC16" s="1023"/>
      <c r="DD16" s="1023"/>
      <c r="DE16" s="1023"/>
      <c r="DF16" s="1024"/>
      <c r="DG16" s="1022" t="s">
        <v>576</v>
      </c>
      <c r="DH16" s="1023"/>
      <c r="DI16" s="1023"/>
      <c r="DJ16" s="1023"/>
      <c r="DK16" s="1024"/>
      <c r="DL16" s="1022" t="s">
        <v>576</v>
      </c>
      <c r="DM16" s="1023"/>
      <c r="DN16" s="1023"/>
      <c r="DO16" s="1023"/>
      <c r="DP16" s="1024"/>
      <c r="DQ16" s="1022" t="s">
        <v>576</v>
      </c>
      <c r="DR16" s="1023"/>
      <c r="DS16" s="1023"/>
      <c r="DT16" s="1023"/>
      <c r="DU16" s="1024"/>
      <c r="DV16" s="1025"/>
      <c r="DW16" s="1026"/>
      <c r="DX16" s="1026"/>
      <c r="DY16" s="1026"/>
      <c r="DZ16" s="1027"/>
      <c r="EA16" s="234"/>
    </row>
    <row r="17" spans="1:131" s="235" customFormat="1" ht="26.25" customHeight="1">
      <c r="A17" s="241">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2"/>
      <c r="AG17" s="1053"/>
      <c r="AH17" s="1053"/>
      <c r="AI17" s="1053"/>
      <c r="AJ17" s="1054"/>
      <c r="AK17" s="1122"/>
      <c r="AL17" s="1123"/>
      <c r="AM17" s="1123"/>
      <c r="AN17" s="1123"/>
      <c r="AO17" s="1123"/>
      <c r="AP17" s="1123"/>
      <c r="AQ17" s="1123"/>
      <c r="AR17" s="1123"/>
      <c r="AS17" s="1123"/>
      <c r="AT17" s="1123"/>
      <c r="AU17" s="1120"/>
      <c r="AV17" s="1120"/>
      <c r="AW17" s="1120"/>
      <c r="AX17" s="1120"/>
      <c r="AY17" s="1121"/>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34"/>
    </row>
    <row r="18" spans="1:131" s="235" customFormat="1" ht="26.25" customHeight="1">
      <c r="A18" s="241">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2"/>
      <c r="AG18" s="1053"/>
      <c r="AH18" s="1053"/>
      <c r="AI18" s="1053"/>
      <c r="AJ18" s="1054"/>
      <c r="AK18" s="1122"/>
      <c r="AL18" s="1123"/>
      <c r="AM18" s="1123"/>
      <c r="AN18" s="1123"/>
      <c r="AO18" s="1123"/>
      <c r="AP18" s="1123"/>
      <c r="AQ18" s="1123"/>
      <c r="AR18" s="1123"/>
      <c r="AS18" s="1123"/>
      <c r="AT18" s="1123"/>
      <c r="AU18" s="1120"/>
      <c r="AV18" s="1120"/>
      <c r="AW18" s="1120"/>
      <c r="AX18" s="1120"/>
      <c r="AY18" s="1121"/>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34"/>
    </row>
    <row r="19" spans="1:131" s="235" customFormat="1" ht="26.25" customHeight="1">
      <c r="A19" s="241">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2"/>
      <c r="AG19" s="1053"/>
      <c r="AH19" s="1053"/>
      <c r="AI19" s="1053"/>
      <c r="AJ19" s="1054"/>
      <c r="AK19" s="1122"/>
      <c r="AL19" s="1123"/>
      <c r="AM19" s="1123"/>
      <c r="AN19" s="1123"/>
      <c r="AO19" s="1123"/>
      <c r="AP19" s="1123"/>
      <c r="AQ19" s="1123"/>
      <c r="AR19" s="1123"/>
      <c r="AS19" s="1123"/>
      <c r="AT19" s="1123"/>
      <c r="AU19" s="1120"/>
      <c r="AV19" s="1120"/>
      <c r="AW19" s="1120"/>
      <c r="AX19" s="1120"/>
      <c r="AY19" s="1121"/>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34"/>
    </row>
    <row r="20" spans="1:131" s="235" customFormat="1" ht="26.25" customHeight="1">
      <c r="A20" s="241">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2"/>
      <c r="AG20" s="1053"/>
      <c r="AH20" s="1053"/>
      <c r="AI20" s="1053"/>
      <c r="AJ20" s="1054"/>
      <c r="AK20" s="1122"/>
      <c r="AL20" s="1123"/>
      <c r="AM20" s="1123"/>
      <c r="AN20" s="1123"/>
      <c r="AO20" s="1123"/>
      <c r="AP20" s="1123"/>
      <c r="AQ20" s="1123"/>
      <c r="AR20" s="1123"/>
      <c r="AS20" s="1123"/>
      <c r="AT20" s="1123"/>
      <c r="AU20" s="1120"/>
      <c r="AV20" s="1120"/>
      <c r="AW20" s="1120"/>
      <c r="AX20" s="1120"/>
      <c r="AY20" s="1121"/>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34"/>
    </row>
    <row r="21" spans="1:131" s="235" customFormat="1" ht="26.25" customHeight="1" thickBot="1">
      <c r="A21" s="241">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2"/>
      <c r="AG21" s="1053"/>
      <c r="AH21" s="1053"/>
      <c r="AI21" s="1053"/>
      <c r="AJ21" s="1054"/>
      <c r="AK21" s="1122"/>
      <c r="AL21" s="1123"/>
      <c r="AM21" s="1123"/>
      <c r="AN21" s="1123"/>
      <c r="AO21" s="1123"/>
      <c r="AP21" s="1123"/>
      <c r="AQ21" s="1123"/>
      <c r="AR21" s="1123"/>
      <c r="AS21" s="1123"/>
      <c r="AT21" s="1123"/>
      <c r="AU21" s="1120"/>
      <c r="AV21" s="1120"/>
      <c r="AW21" s="1120"/>
      <c r="AX21" s="1120"/>
      <c r="AY21" s="1121"/>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34"/>
    </row>
    <row r="22" spans="1:131" s="235" customFormat="1" ht="26.25" customHeight="1">
      <c r="A22" s="241">
        <v>16</v>
      </c>
      <c r="B22" s="1070"/>
      <c r="C22" s="1071"/>
      <c r="D22" s="1071"/>
      <c r="E22" s="1071"/>
      <c r="F22" s="1071"/>
      <c r="G22" s="1071"/>
      <c r="H22" s="1071"/>
      <c r="I22" s="1071"/>
      <c r="J22" s="1071"/>
      <c r="K22" s="1071"/>
      <c r="L22" s="1071"/>
      <c r="M22" s="1071"/>
      <c r="N22" s="1071"/>
      <c r="O22" s="1071"/>
      <c r="P22" s="1072"/>
      <c r="Q22" s="1117"/>
      <c r="R22" s="1118"/>
      <c r="S22" s="1118"/>
      <c r="T22" s="1118"/>
      <c r="U22" s="1118"/>
      <c r="V22" s="1118"/>
      <c r="W22" s="1118"/>
      <c r="X22" s="1118"/>
      <c r="Y22" s="1118"/>
      <c r="Z22" s="1118"/>
      <c r="AA22" s="1118"/>
      <c r="AB22" s="1118"/>
      <c r="AC22" s="1118"/>
      <c r="AD22" s="1118"/>
      <c r="AE22" s="1119"/>
      <c r="AF22" s="1052"/>
      <c r="AG22" s="1053"/>
      <c r="AH22" s="1053"/>
      <c r="AI22" s="1053"/>
      <c r="AJ22" s="1054"/>
      <c r="AK22" s="1113"/>
      <c r="AL22" s="1114"/>
      <c r="AM22" s="1114"/>
      <c r="AN22" s="1114"/>
      <c r="AO22" s="1114"/>
      <c r="AP22" s="1114"/>
      <c r="AQ22" s="1114"/>
      <c r="AR22" s="1114"/>
      <c r="AS22" s="1114"/>
      <c r="AT22" s="1114"/>
      <c r="AU22" s="1115"/>
      <c r="AV22" s="1115"/>
      <c r="AW22" s="1115"/>
      <c r="AX22" s="1115"/>
      <c r="AY22" s="1116"/>
      <c r="AZ22" s="1068" t="s">
        <v>381</v>
      </c>
      <c r="BA22" s="1068"/>
      <c r="BB22" s="1068"/>
      <c r="BC22" s="1068"/>
      <c r="BD22" s="1069"/>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103">
        <v>170665</v>
      </c>
      <c r="R23" s="1104"/>
      <c r="S23" s="1104"/>
      <c r="T23" s="1104"/>
      <c r="U23" s="1104"/>
      <c r="V23" s="1105">
        <v>164896</v>
      </c>
      <c r="W23" s="1101"/>
      <c r="X23" s="1101"/>
      <c r="Y23" s="1101"/>
      <c r="Z23" s="1106"/>
      <c r="AA23" s="1105">
        <f t="shared" ref="AA23" si="1">SUM(AA7:AE9)</f>
        <v>5769</v>
      </c>
      <c r="AB23" s="1101"/>
      <c r="AC23" s="1101"/>
      <c r="AD23" s="1101"/>
      <c r="AE23" s="1102"/>
      <c r="AF23" s="1107">
        <v>3780</v>
      </c>
      <c r="AG23" s="1104"/>
      <c r="AH23" s="1104"/>
      <c r="AI23" s="1104"/>
      <c r="AJ23" s="1108"/>
      <c r="AK23" s="1109"/>
      <c r="AL23" s="1110"/>
      <c r="AM23" s="1110"/>
      <c r="AN23" s="1110"/>
      <c r="AO23" s="1110"/>
      <c r="AP23" s="1104">
        <f>SUM(AP7:AT9)</f>
        <v>141256</v>
      </c>
      <c r="AQ23" s="1104"/>
      <c r="AR23" s="1104"/>
      <c r="AS23" s="1104"/>
      <c r="AT23" s="1104"/>
      <c r="AU23" s="1111"/>
      <c r="AV23" s="1111"/>
      <c r="AW23" s="1111"/>
      <c r="AX23" s="1111"/>
      <c r="AY23" s="1112"/>
      <c r="AZ23" s="1100" t="s">
        <v>384</v>
      </c>
      <c r="BA23" s="1101"/>
      <c r="BB23" s="1101"/>
      <c r="BC23" s="1101"/>
      <c r="BD23" s="1102"/>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34"/>
    </row>
    <row r="24" spans="1:131" s="235" customFormat="1" ht="26.25" customHeight="1">
      <c r="A24" s="1099" t="s">
        <v>385</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34"/>
    </row>
    <row r="25" spans="1:131" s="227" customFormat="1" ht="26.25" customHeight="1" thickBot="1">
      <c r="A25" s="1098" t="s">
        <v>386</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6"/>
    </row>
    <row r="26" spans="1:131" s="227" customFormat="1" ht="26.25" customHeight="1">
      <c r="A26" s="1028" t="s">
        <v>361</v>
      </c>
      <c r="B26" s="1029"/>
      <c r="C26" s="1029"/>
      <c r="D26" s="1029"/>
      <c r="E26" s="1029"/>
      <c r="F26" s="1029"/>
      <c r="G26" s="1029"/>
      <c r="H26" s="1029"/>
      <c r="I26" s="1029"/>
      <c r="J26" s="1029"/>
      <c r="K26" s="1029"/>
      <c r="L26" s="1029"/>
      <c r="M26" s="1029"/>
      <c r="N26" s="1029"/>
      <c r="O26" s="1029"/>
      <c r="P26" s="1030"/>
      <c r="Q26" s="1034" t="s">
        <v>387</v>
      </c>
      <c r="R26" s="1035"/>
      <c r="S26" s="1035"/>
      <c r="T26" s="1035"/>
      <c r="U26" s="1036"/>
      <c r="V26" s="1034" t="s">
        <v>388</v>
      </c>
      <c r="W26" s="1035"/>
      <c r="X26" s="1035"/>
      <c r="Y26" s="1035"/>
      <c r="Z26" s="1036"/>
      <c r="AA26" s="1034" t="s">
        <v>389</v>
      </c>
      <c r="AB26" s="1035"/>
      <c r="AC26" s="1035"/>
      <c r="AD26" s="1035"/>
      <c r="AE26" s="1035"/>
      <c r="AF26" s="1094" t="s">
        <v>390</v>
      </c>
      <c r="AG26" s="1041"/>
      <c r="AH26" s="1041"/>
      <c r="AI26" s="1041"/>
      <c r="AJ26" s="1095"/>
      <c r="AK26" s="1035" t="s">
        <v>391</v>
      </c>
      <c r="AL26" s="1035"/>
      <c r="AM26" s="1035"/>
      <c r="AN26" s="1035"/>
      <c r="AO26" s="1036"/>
      <c r="AP26" s="1034" t="s">
        <v>392</v>
      </c>
      <c r="AQ26" s="1035"/>
      <c r="AR26" s="1035"/>
      <c r="AS26" s="1035"/>
      <c r="AT26" s="1036"/>
      <c r="AU26" s="1034" t="s">
        <v>393</v>
      </c>
      <c r="AV26" s="1035"/>
      <c r="AW26" s="1035"/>
      <c r="AX26" s="1035"/>
      <c r="AY26" s="1036"/>
      <c r="AZ26" s="1034" t="s">
        <v>394</v>
      </c>
      <c r="BA26" s="1035"/>
      <c r="BB26" s="1035"/>
      <c r="BC26" s="1035"/>
      <c r="BD26" s="1036"/>
      <c r="BE26" s="1034" t="s">
        <v>368</v>
      </c>
      <c r="BF26" s="1035"/>
      <c r="BG26" s="1035"/>
      <c r="BH26" s="1035"/>
      <c r="BI26" s="1050"/>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6"/>
    </row>
    <row r="27" spans="1:131" s="227" customFormat="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6"/>
      <c r="AG27" s="1044"/>
      <c r="AH27" s="1044"/>
      <c r="AI27" s="1044"/>
      <c r="AJ27" s="1097"/>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6"/>
    </row>
    <row r="28" spans="1:131" s="227" customFormat="1" ht="26.25" customHeight="1" thickTop="1">
      <c r="A28" s="246">
        <v>1</v>
      </c>
      <c r="B28" s="1083" t="s">
        <v>395</v>
      </c>
      <c r="C28" s="1084"/>
      <c r="D28" s="1084"/>
      <c r="E28" s="1084"/>
      <c r="F28" s="1084"/>
      <c r="G28" s="1084"/>
      <c r="H28" s="1084"/>
      <c r="I28" s="1084"/>
      <c r="J28" s="1084"/>
      <c r="K28" s="1084"/>
      <c r="L28" s="1084"/>
      <c r="M28" s="1084"/>
      <c r="N28" s="1084"/>
      <c r="O28" s="1084"/>
      <c r="P28" s="1085"/>
      <c r="Q28" s="1086">
        <v>53869</v>
      </c>
      <c r="R28" s="1087"/>
      <c r="S28" s="1087"/>
      <c r="T28" s="1087"/>
      <c r="U28" s="1087"/>
      <c r="V28" s="1087">
        <v>51669</v>
      </c>
      <c r="W28" s="1087"/>
      <c r="X28" s="1087"/>
      <c r="Y28" s="1087"/>
      <c r="Z28" s="1087"/>
      <c r="AA28" s="1088">
        <f t="shared" ref="AA28:AA35" si="2">Q28-V28</f>
        <v>2200</v>
      </c>
      <c r="AB28" s="1089"/>
      <c r="AC28" s="1089"/>
      <c r="AD28" s="1089"/>
      <c r="AE28" s="1090"/>
      <c r="AF28" s="1091">
        <v>2200</v>
      </c>
      <c r="AG28" s="1087"/>
      <c r="AH28" s="1087"/>
      <c r="AI28" s="1087"/>
      <c r="AJ28" s="1092"/>
      <c r="AK28" s="1093">
        <v>4141</v>
      </c>
      <c r="AL28" s="1079"/>
      <c r="AM28" s="1079"/>
      <c r="AN28" s="1079"/>
      <c r="AO28" s="1079"/>
      <c r="AP28" s="1079" t="s">
        <v>576</v>
      </c>
      <c r="AQ28" s="1079"/>
      <c r="AR28" s="1079"/>
      <c r="AS28" s="1079"/>
      <c r="AT28" s="1079"/>
      <c r="AU28" s="1079" t="s">
        <v>576</v>
      </c>
      <c r="AV28" s="1079"/>
      <c r="AW28" s="1079"/>
      <c r="AX28" s="1079"/>
      <c r="AY28" s="1079"/>
      <c r="AZ28" s="1080" t="s">
        <v>576</v>
      </c>
      <c r="BA28" s="1080"/>
      <c r="BB28" s="1080"/>
      <c r="BC28" s="1080"/>
      <c r="BD28" s="1080"/>
      <c r="BE28" s="1081"/>
      <c r="BF28" s="1081"/>
      <c r="BG28" s="1081"/>
      <c r="BH28" s="1081"/>
      <c r="BI28" s="1082"/>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6"/>
    </row>
    <row r="29" spans="1:131" s="227" customFormat="1" ht="26.25" customHeight="1">
      <c r="A29" s="246">
        <v>2</v>
      </c>
      <c r="B29" s="1070" t="s">
        <v>396</v>
      </c>
      <c r="C29" s="1071"/>
      <c r="D29" s="1071"/>
      <c r="E29" s="1071"/>
      <c r="F29" s="1071"/>
      <c r="G29" s="1071"/>
      <c r="H29" s="1071"/>
      <c r="I29" s="1071"/>
      <c r="J29" s="1071"/>
      <c r="K29" s="1071"/>
      <c r="L29" s="1071"/>
      <c r="M29" s="1071"/>
      <c r="N29" s="1071"/>
      <c r="O29" s="1071"/>
      <c r="P29" s="1072"/>
      <c r="Q29" s="1076">
        <v>40015</v>
      </c>
      <c r="R29" s="1077"/>
      <c r="S29" s="1077"/>
      <c r="T29" s="1077"/>
      <c r="U29" s="1077"/>
      <c r="V29" s="1077">
        <v>39521</v>
      </c>
      <c r="W29" s="1077"/>
      <c r="X29" s="1077"/>
      <c r="Y29" s="1077"/>
      <c r="Z29" s="1077"/>
      <c r="AA29" s="1078">
        <f t="shared" si="2"/>
        <v>494</v>
      </c>
      <c r="AB29" s="1053"/>
      <c r="AC29" s="1053"/>
      <c r="AD29" s="1053"/>
      <c r="AE29" s="1054"/>
      <c r="AF29" s="1052">
        <v>494</v>
      </c>
      <c r="AG29" s="1053"/>
      <c r="AH29" s="1053"/>
      <c r="AI29" s="1053"/>
      <c r="AJ29" s="1054"/>
      <c r="AK29" s="1013">
        <v>5889</v>
      </c>
      <c r="AL29" s="1004"/>
      <c r="AM29" s="1004"/>
      <c r="AN29" s="1004"/>
      <c r="AO29" s="1004"/>
      <c r="AP29" s="1004" t="s">
        <v>576</v>
      </c>
      <c r="AQ29" s="1004"/>
      <c r="AR29" s="1004"/>
      <c r="AS29" s="1004"/>
      <c r="AT29" s="1004"/>
      <c r="AU29" s="1004" t="s">
        <v>576</v>
      </c>
      <c r="AV29" s="1004"/>
      <c r="AW29" s="1004"/>
      <c r="AX29" s="1004"/>
      <c r="AY29" s="1004"/>
      <c r="AZ29" s="1075" t="s">
        <v>576</v>
      </c>
      <c r="BA29" s="1075"/>
      <c r="BB29" s="1075"/>
      <c r="BC29" s="1075"/>
      <c r="BD29" s="1075"/>
      <c r="BE29" s="1065"/>
      <c r="BF29" s="1065"/>
      <c r="BG29" s="1065"/>
      <c r="BH29" s="1065"/>
      <c r="BI29" s="1066"/>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6"/>
    </row>
    <row r="30" spans="1:131" s="227" customFormat="1" ht="26.25" customHeight="1">
      <c r="A30" s="246">
        <v>3</v>
      </c>
      <c r="B30" s="1070" t="s">
        <v>397</v>
      </c>
      <c r="C30" s="1071"/>
      <c r="D30" s="1071"/>
      <c r="E30" s="1071"/>
      <c r="F30" s="1071"/>
      <c r="G30" s="1071"/>
      <c r="H30" s="1071"/>
      <c r="I30" s="1071"/>
      <c r="J30" s="1071"/>
      <c r="K30" s="1071"/>
      <c r="L30" s="1071"/>
      <c r="M30" s="1071"/>
      <c r="N30" s="1071"/>
      <c r="O30" s="1071"/>
      <c r="P30" s="1072"/>
      <c r="Q30" s="1076">
        <v>5778</v>
      </c>
      <c r="R30" s="1077"/>
      <c r="S30" s="1077"/>
      <c r="T30" s="1077"/>
      <c r="U30" s="1077"/>
      <c r="V30" s="1077">
        <v>5605</v>
      </c>
      <c r="W30" s="1077"/>
      <c r="X30" s="1077"/>
      <c r="Y30" s="1077"/>
      <c r="Z30" s="1077"/>
      <c r="AA30" s="1078">
        <f t="shared" si="2"/>
        <v>173</v>
      </c>
      <c r="AB30" s="1053"/>
      <c r="AC30" s="1053"/>
      <c r="AD30" s="1053"/>
      <c r="AE30" s="1054"/>
      <c r="AF30" s="1052">
        <v>173</v>
      </c>
      <c r="AG30" s="1053"/>
      <c r="AH30" s="1053"/>
      <c r="AI30" s="1053"/>
      <c r="AJ30" s="1054"/>
      <c r="AK30" s="1013">
        <v>1374</v>
      </c>
      <c r="AL30" s="1004"/>
      <c r="AM30" s="1004"/>
      <c r="AN30" s="1004"/>
      <c r="AO30" s="1004"/>
      <c r="AP30" s="1004" t="s">
        <v>576</v>
      </c>
      <c r="AQ30" s="1004"/>
      <c r="AR30" s="1004"/>
      <c r="AS30" s="1004"/>
      <c r="AT30" s="1004"/>
      <c r="AU30" s="1004" t="s">
        <v>576</v>
      </c>
      <c r="AV30" s="1004"/>
      <c r="AW30" s="1004"/>
      <c r="AX30" s="1004"/>
      <c r="AY30" s="1004"/>
      <c r="AZ30" s="1075" t="s">
        <v>576</v>
      </c>
      <c r="BA30" s="1075"/>
      <c r="BB30" s="1075"/>
      <c r="BC30" s="1075"/>
      <c r="BD30" s="1075"/>
      <c r="BE30" s="1065"/>
      <c r="BF30" s="1065"/>
      <c r="BG30" s="1065"/>
      <c r="BH30" s="1065"/>
      <c r="BI30" s="1066"/>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6"/>
    </row>
    <row r="31" spans="1:131" s="227" customFormat="1" ht="26.25" customHeight="1">
      <c r="A31" s="246">
        <v>4</v>
      </c>
      <c r="B31" s="1070" t="s">
        <v>398</v>
      </c>
      <c r="C31" s="1071"/>
      <c r="D31" s="1071"/>
      <c r="E31" s="1071"/>
      <c r="F31" s="1071"/>
      <c r="G31" s="1071"/>
      <c r="H31" s="1071"/>
      <c r="I31" s="1071"/>
      <c r="J31" s="1071"/>
      <c r="K31" s="1071"/>
      <c r="L31" s="1071"/>
      <c r="M31" s="1071"/>
      <c r="N31" s="1071"/>
      <c r="O31" s="1071"/>
      <c r="P31" s="1072"/>
      <c r="Q31" s="1076">
        <v>1010</v>
      </c>
      <c r="R31" s="1077"/>
      <c r="S31" s="1077"/>
      <c r="T31" s="1077"/>
      <c r="U31" s="1077"/>
      <c r="V31" s="1077">
        <v>225</v>
      </c>
      <c r="W31" s="1077"/>
      <c r="X31" s="1077"/>
      <c r="Y31" s="1077"/>
      <c r="Z31" s="1077"/>
      <c r="AA31" s="1078">
        <f t="shared" si="2"/>
        <v>785</v>
      </c>
      <c r="AB31" s="1053"/>
      <c r="AC31" s="1053"/>
      <c r="AD31" s="1053"/>
      <c r="AE31" s="1054"/>
      <c r="AF31" s="1052">
        <v>785</v>
      </c>
      <c r="AG31" s="1053"/>
      <c r="AH31" s="1053"/>
      <c r="AI31" s="1053"/>
      <c r="AJ31" s="1054"/>
      <c r="AK31" s="1013">
        <v>10</v>
      </c>
      <c r="AL31" s="1004"/>
      <c r="AM31" s="1004"/>
      <c r="AN31" s="1004"/>
      <c r="AO31" s="1004"/>
      <c r="AP31" s="1004" t="s">
        <v>576</v>
      </c>
      <c r="AQ31" s="1004"/>
      <c r="AR31" s="1004"/>
      <c r="AS31" s="1004"/>
      <c r="AT31" s="1004"/>
      <c r="AU31" s="1004" t="s">
        <v>576</v>
      </c>
      <c r="AV31" s="1004"/>
      <c r="AW31" s="1004"/>
      <c r="AX31" s="1004"/>
      <c r="AY31" s="1004"/>
      <c r="AZ31" s="1075" t="s">
        <v>576</v>
      </c>
      <c r="BA31" s="1075"/>
      <c r="BB31" s="1075"/>
      <c r="BC31" s="1075"/>
      <c r="BD31" s="1075"/>
      <c r="BE31" s="1065"/>
      <c r="BF31" s="1065"/>
      <c r="BG31" s="1065"/>
      <c r="BH31" s="1065"/>
      <c r="BI31" s="1066"/>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6"/>
    </row>
    <row r="32" spans="1:131" s="227" customFormat="1" ht="26.25" customHeight="1">
      <c r="A32" s="246">
        <v>5</v>
      </c>
      <c r="B32" s="1070" t="s">
        <v>399</v>
      </c>
      <c r="C32" s="1071"/>
      <c r="D32" s="1071"/>
      <c r="E32" s="1071"/>
      <c r="F32" s="1071"/>
      <c r="G32" s="1071"/>
      <c r="H32" s="1071"/>
      <c r="I32" s="1071"/>
      <c r="J32" s="1071"/>
      <c r="K32" s="1071"/>
      <c r="L32" s="1071"/>
      <c r="M32" s="1071"/>
      <c r="N32" s="1071"/>
      <c r="O32" s="1071"/>
      <c r="P32" s="1072"/>
      <c r="Q32" s="1076">
        <v>19002</v>
      </c>
      <c r="R32" s="1077"/>
      <c r="S32" s="1077"/>
      <c r="T32" s="1077"/>
      <c r="U32" s="1077"/>
      <c r="V32" s="1077">
        <v>18992</v>
      </c>
      <c r="W32" s="1077"/>
      <c r="X32" s="1077"/>
      <c r="Y32" s="1077"/>
      <c r="Z32" s="1077"/>
      <c r="AA32" s="1078">
        <f t="shared" si="2"/>
        <v>10</v>
      </c>
      <c r="AB32" s="1053"/>
      <c r="AC32" s="1053"/>
      <c r="AD32" s="1053"/>
      <c r="AE32" s="1054"/>
      <c r="AF32" s="1052">
        <v>11283</v>
      </c>
      <c r="AG32" s="1053"/>
      <c r="AH32" s="1053"/>
      <c r="AI32" s="1053"/>
      <c r="AJ32" s="1054"/>
      <c r="AK32" s="1013">
        <v>1284</v>
      </c>
      <c r="AL32" s="1004"/>
      <c r="AM32" s="1004"/>
      <c r="AN32" s="1004"/>
      <c r="AO32" s="1004"/>
      <c r="AP32" s="1004">
        <v>13055</v>
      </c>
      <c r="AQ32" s="1004"/>
      <c r="AR32" s="1004"/>
      <c r="AS32" s="1004"/>
      <c r="AT32" s="1004"/>
      <c r="AU32" s="1004">
        <v>7937</v>
      </c>
      <c r="AV32" s="1004"/>
      <c r="AW32" s="1004"/>
      <c r="AX32" s="1004"/>
      <c r="AY32" s="1004"/>
      <c r="AZ32" s="1075" t="s">
        <v>576</v>
      </c>
      <c r="BA32" s="1075"/>
      <c r="BB32" s="1075"/>
      <c r="BC32" s="1075"/>
      <c r="BD32" s="1075"/>
      <c r="BE32" s="1065" t="s">
        <v>400</v>
      </c>
      <c r="BF32" s="1065"/>
      <c r="BG32" s="1065"/>
      <c r="BH32" s="1065"/>
      <c r="BI32" s="1066"/>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6"/>
    </row>
    <row r="33" spans="1:131" s="227" customFormat="1" ht="26.25" customHeight="1">
      <c r="A33" s="246">
        <v>6</v>
      </c>
      <c r="B33" s="1070" t="s">
        <v>401</v>
      </c>
      <c r="C33" s="1071"/>
      <c r="D33" s="1071"/>
      <c r="E33" s="1071"/>
      <c r="F33" s="1071"/>
      <c r="G33" s="1071"/>
      <c r="H33" s="1071"/>
      <c r="I33" s="1071"/>
      <c r="J33" s="1071"/>
      <c r="K33" s="1071"/>
      <c r="L33" s="1071"/>
      <c r="M33" s="1071"/>
      <c r="N33" s="1071"/>
      <c r="O33" s="1071"/>
      <c r="P33" s="1072"/>
      <c r="Q33" s="1076">
        <v>8683</v>
      </c>
      <c r="R33" s="1077"/>
      <c r="S33" s="1077"/>
      <c r="T33" s="1077"/>
      <c r="U33" s="1077"/>
      <c r="V33" s="1077">
        <v>6918</v>
      </c>
      <c r="W33" s="1077"/>
      <c r="X33" s="1077"/>
      <c r="Y33" s="1077"/>
      <c r="Z33" s="1077"/>
      <c r="AA33" s="1078">
        <f t="shared" si="2"/>
        <v>1765</v>
      </c>
      <c r="AB33" s="1053"/>
      <c r="AC33" s="1053"/>
      <c r="AD33" s="1053"/>
      <c r="AE33" s="1054"/>
      <c r="AF33" s="1052">
        <v>3776</v>
      </c>
      <c r="AG33" s="1053"/>
      <c r="AH33" s="1053"/>
      <c r="AI33" s="1053"/>
      <c r="AJ33" s="1054"/>
      <c r="AK33" s="1013">
        <v>208</v>
      </c>
      <c r="AL33" s="1004"/>
      <c r="AM33" s="1004"/>
      <c r="AN33" s="1004"/>
      <c r="AO33" s="1004"/>
      <c r="AP33" s="1004">
        <v>38664</v>
      </c>
      <c r="AQ33" s="1004"/>
      <c r="AR33" s="1004"/>
      <c r="AS33" s="1004"/>
      <c r="AT33" s="1004"/>
      <c r="AU33" s="1004">
        <v>773</v>
      </c>
      <c r="AV33" s="1004"/>
      <c r="AW33" s="1004"/>
      <c r="AX33" s="1004"/>
      <c r="AY33" s="1004"/>
      <c r="AZ33" s="1075" t="s">
        <v>576</v>
      </c>
      <c r="BA33" s="1075"/>
      <c r="BB33" s="1075"/>
      <c r="BC33" s="1075"/>
      <c r="BD33" s="1075"/>
      <c r="BE33" s="1065" t="s">
        <v>400</v>
      </c>
      <c r="BF33" s="1065"/>
      <c r="BG33" s="1065"/>
      <c r="BH33" s="1065"/>
      <c r="BI33" s="1066"/>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6"/>
    </row>
    <row r="34" spans="1:131" s="227" customFormat="1" ht="26.25" customHeight="1">
      <c r="A34" s="246">
        <v>7</v>
      </c>
      <c r="B34" s="1070" t="s">
        <v>402</v>
      </c>
      <c r="C34" s="1071"/>
      <c r="D34" s="1071"/>
      <c r="E34" s="1071"/>
      <c r="F34" s="1071"/>
      <c r="G34" s="1071"/>
      <c r="H34" s="1071"/>
      <c r="I34" s="1071"/>
      <c r="J34" s="1071"/>
      <c r="K34" s="1071"/>
      <c r="L34" s="1071"/>
      <c r="M34" s="1071"/>
      <c r="N34" s="1071"/>
      <c r="O34" s="1071"/>
      <c r="P34" s="1072"/>
      <c r="Q34" s="1076">
        <v>3051</v>
      </c>
      <c r="R34" s="1077"/>
      <c r="S34" s="1077"/>
      <c r="T34" s="1077"/>
      <c r="U34" s="1077"/>
      <c r="V34" s="1077">
        <v>2193</v>
      </c>
      <c r="W34" s="1077"/>
      <c r="X34" s="1077"/>
      <c r="Y34" s="1077"/>
      <c r="Z34" s="1077"/>
      <c r="AA34" s="1078">
        <f t="shared" si="2"/>
        <v>858</v>
      </c>
      <c r="AB34" s="1053"/>
      <c r="AC34" s="1053"/>
      <c r="AD34" s="1053"/>
      <c r="AE34" s="1054"/>
      <c r="AF34" s="1052">
        <v>5499</v>
      </c>
      <c r="AG34" s="1053"/>
      <c r="AH34" s="1053"/>
      <c r="AI34" s="1053"/>
      <c r="AJ34" s="1054"/>
      <c r="AK34" s="1013">
        <v>4</v>
      </c>
      <c r="AL34" s="1004"/>
      <c r="AM34" s="1004"/>
      <c r="AN34" s="1004"/>
      <c r="AO34" s="1004"/>
      <c r="AP34" s="1004">
        <v>1843</v>
      </c>
      <c r="AQ34" s="1004"/>
      <c r="AR34" s="1004"/>
      <c r="AS34" s="1004"/>
      <c r="AT34" s="1004"/>
      <c r="AU34" s="1004" t="s">
        <v>576</v>
      </c>
      <c r="AV34" s="1004"/>
      <c r="AW34" s="1004"/>
      <c r="AX34" s="1004"/>
      <c r="AY34" s="1004"/>
      <c r="AZ34" s="1075" t="s">
        <v>576</v>
      </c>
      <c r="BA34" s="1075"/>
      <c r="BB34" s="1075"/>
      <c r="BC34" s="1075"/>
      <c r="BD34" s="1075"/>
      <c r="BE34" s="1065" t="s">
        <v>400</v>
      </c>
      <c r="BF34" s="1065"/>
      <c r="BG34" s="1065"/>
      <c r="BH34" s="1065"/>
      <c r="BI34" s="1066"/>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6"/>
    </row>
    <row r="35" spans="1:131" s="227" customFormat="1" ht="26.25" customHeight="1">
      <c r="A35" s="246">
        <v>8</v>
      </c>
      <c r="B35" s="1070" t="s">
        <v>403</v>
      </c>
      <c r="C35" s="1071"/>
      <c r="D35" s="1071"/>
      <c r="E35" s="1071"/>
      <c r="F35" s="1071"/>
      <c r="G35" s="1071"/>
      <c r="H35" s="1071"/>
      <c r="I35" s="1071"/>
      <c r="J35" s="1071"/>
      <c r="K35" s="1071"/>
      <c r="L35" s="1071"/>
      <c r="M35" s="1071"/>
      <c r="N35" s="1071"/>
      <c r="O35" s="1071"/>
      <c r="P35" s="1072"/>
      <c r="Q35" s="1076">
        <v>11885</v>
      </c>
      <c r="R35" s="1077"/>
      <c r="S35" s="1077"/>
      <c r="T35" s="1077"/>
      <c r="U35" s="1077"/>
      <c r="V35" s="1077">
        <v>10217</v>
      </c>
      <c r="W35" s="1077"/>
      <c r="X35" s="1077"/>
      <c r="Y35" s="1077"/>
      <c r="Z35" s="1077"/>
      <c r="AA35" s="1078">
        <f t="shared" si="2"/>
        <v>1668</v>
      </c>
      <c r="AB35" s="1053"/>
      <c r="AC35" s="1053"/>
      <c r="AD35" s="1053"/>
      <c r="AE35" s="1054"/>
      <c r="AF35" s="1052">
        <v>1229</v>
      </c>
      <c r="AG35" s="1053"/>
      <c r="AH35" s="1053"/>
      <c r="AI35" s="1053"/>
      <c r="AJ35" s="1054"/>
      <c r="AK35" s="1013">
        <v>4246</v>
      </c>
      <c r="AL35" s="1004"/>
      <c r="AM35" s="1004"/>
      <c r="AN35" s="1004"/>
      <c r="AO35" s="1004"/>
      <c r="AP35" s="1004">
        <v>90994</v>
      </c>
      <c r="AQ35" s="1004"/>
      <c r="AR35" s="1004"/>
      <c r="AS35" s="1004"/>
      <c r="AT35" s="1004"/>
      <c r="AU35" s="1004">
        <v>39036</v>
      </c>
      <c r="AV35" s="1004"/>
      <c r="AW35" s="1004"/>
      <c r="AX35" s="1004"/>
      <c r="AY35" s="1004"/>
      <c r="AZ35" s="1075" t="s">
        <v>576</v>
      </c>
      <c r="BA35" s="1075"/>
      <c r="BB35" s="1075"/>
      <c r="BC35" s="1075"/>
      <c r="BD35" s="1075"/>
      <c r="BE35" s="1065" t="s">
        <v>400</v>
      </c>
      <c r="BF35" s="1065"/>
      <c r="BG35" s="1065"/>
      <c r="BH35" s="1065"/>
      <c r="BI35" s="1066"/>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6"/>
    </row>
    <row r="36" spans="1:131" s="227" customFormat="1" ht="26.25" customHeight="1">
      <c r="A36" s="246">
        <v>9</v>
      </c>
      <c r="B36" s="1070" t="s">
        <v>404</v>
      </c>
      <c r="C36" s="1071"/>
      <c r="D36" s="1071"/>
      <c r="E36" s="1071"/>
      <c r="F36" s="1071"/>
      <c r="G36" s="1071"/>
      <c r="H36" s="1071"/>
      <c r="I36" s="1071"/>
      <c r="J36" s="1071"/>
      <c r="K36" s="1071"/>
      <c r="L36" s="1071"/>
      <c r="M36" s="1071"/>
      <c r="N36" s="1071"/>
      <c r="O36" s="1071"/>
      <c r="P36" s="1072"/>
      <c r="Q36" s="1076">
        <v>320</v>
      </c>
      <c r="R36" s="1077"/>
      <c r="S36" s="1077"/>
      <c r="T36" s="1077"/>
      <c r="U36" s="1077"/>
      <c r="V36" s="1077">
        <v>318</v>
      </c>
      <c r="W36" s="1077"/>
      <c r="X36" s="1077"/>
      <c r="Y36" s="1077"/>
      <c r="Z36" s="1077"/>
      <c r="AA36" s="1077">
        <f>Q36-V36</f>
        <v>2</v>
      </c>
      <c r="AB36" s="1077"/>
      <c r="AC36" s="1077"/>
      <c r="AD36" s="1077"/>
      <c r="AE36" s="1078"/>
      <c r="AF36" s="1052">
        <v>2</v>
      </c>
      <c r="AG36" s="1053"/>
      <c r="AH36" s="1053"/>
      <c r="AI36" s="1053"/>
      <c r="AJ36" s="1054"/>
      <c r="AK36" s="1013">
        <v>171</v>
      </c>
      <c r="AL36" s="1004"/>
      <c r="AM36" s="1004"/>
      <c r="AN36" s="1004"/>
      <c r="AO36" s="1004"/>
      <c r="AP36" s="1004">
        <v>2164</v>
      </c>
      <c r="AQ36" s="1004"/>
      <c r="AR36" s="1004"/>
      <c r="AS36" s="1004"/>
      <c r="AT36" s="1004"/>
      <c r="AU36" s="1004">
        <v>1684</v>
      </c>
      <c r="AV36" s="1004"/>
      <c r="AW36" s="1004"/>
      <c r="AX36" s="1004"/>
      <c r="AY36" s="1004"/>
      <c r="AZ36" s="1075" t="s">
        <v>576</v>
      </c>
      <c r="BA36" s="1075"/>
      <c r="BB36" s="1075"/>
      <c r="BC36" s="1075"/>
      <c r="BD36" s="1075"/>
      <c r="BE36" s="1065" t="s">
        <v>405</v>
      </c>
      <c r="BF36" s="1065"/>
      <c r="BG36" s="1065"/>
      <c r="BH36" s="1065"/>
      <c r="BI36" s="1066"/>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6"/>
    </row>
    <row r="37" spans="1:131" s="227" customFormat="1" ht="26.25" customHeight="1">
      <c r="A37" s="246">
        <v>10</v>
      </c>
      <c r="B37" s="1070" t="s">
        <v>406</v>
      </c>
      <c r="C37" s="1071"/>
      <c r="D37" s="1071"/>
      <c r="E37" s="1071"/>
      <c r="F37" s="1071"/>
      <c r="G37" s="1071"/>
      <c r="H37" s="1071"/>
      <c r="I37" s="1071"/>
      <c r="J37" s="1071"/>
      <c r="K37" s="1071"/>
      <c r="L37" s="1071"/>
      <c r="M37" s="1071"/>
      <c r="N37" s="1071"/>
      <c r="O37" s="1071"/>
      <c r="P37" s="1072"/>
      <c r="Q37" s="1076">
        <v>56</v>
      </c>
      <c r="R37" s="1077"/>
      <c r="S37" s="1077"/>
      <c r="T37" s="1077"/>
      <c r="U37" s="1077"/>
      <c r="V37" s="1077">
        <v>55</v>
      </c>
      <c r="W37" s="1077"/>
      <c r="X37" s="1077"/>
      <c r="Y37" s="1077"/>
      <c r="Z37" s="1077"/>
      <c r="AA37" s="1077">
        <f t="shared" ref="AA37:AA38" si="3">Q37-V37</f>
        <v>1</v>
      </c>
      <c r="AB37" s="1077"/>
      <c r="AC37" s="1077"/>
      <c r="AD37" s="1077"/>
      <c r="AE37" s="1078"/>
      <c r="AF37" s="1052">
        <v>1</v>
      </c>
      <c r="AG37" s="1053"/>
      <c r="AH37" s="1053"/>
      <c r="AI37" s="1053"/>
      <c r="AJ37" s="1054"/>
      <c r="AK37" s="1013">
        <v>55</v>
      </c>
      <c r="AL37" s="1004"/>
      <c r="AM37" s="1004"/>
      <c r="AN37" s="1004"/>
      <c r="AO37" s="1004"/>
      <c r="AP37" s="1004">
        <v>92</v>
      </c>
      <c r="AQ37" s="1004"/>
      <c r="AR37" s="1004"/>
      <c r="AS37" s="1004"/>
      <c r="AT37" s="1004"/>
      <c r="AU37" s="1004">
        <v>93</v>
      </c>
      <c r="AV37" s="1004"/>
      <c r="AW37" s="1004"/>
      <c r="AX37" s="1004"/>
      <c r="AY37" s="1004"/>
      <c r="AZ37" s="1075" t="s">
        <v>576</v>
      </c>
      <c r="BA37" s="1075"/>
      <c r="BB37" s="1075"/>
      <c r="BC37" s="1075"/>
      <c r="BD37" s="1075"/>
      <c r="BE37" s="1065" t="s">
        <v>405</v>
      </c>
      <c r="BF37" s="1065"/>
      <c r="BG37" s="1065"/>
      <c r="BH37" s="1065"/>
      <c r="BI37" s="1066"/>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6"/>
    </row>
    <row r="38" spans="1:131" s="227" customFormat="1" ht="26.25" customHeight="1">
      <c r="A38" s="246">
        <v>11</v>
      </c>
      <c r="B38" s="1070" t="s">
        <v>407</v>
      </c>
      <c r="C38" s="1071"/>
      <c r="D38" s="1071"/>
      <c r="E38" s="1071"/>
      <c r="F38" s="1071"/>
      <c r="G38" s="1071"/>
      <c r="H38" s="1071"/>
      <c r="I38" s="1071"/>
      <c r="J38" s="1071"/>
      <c r="K38" s="1071"/>
      <c r="L38" s="1071"/>
      <c r="M38" s="1071"/>
      <c r="N38" s="1071"/>
      <c r="O38" s="1071"/>
      <c r="P38" s="1072"/>
      <c r="Q38" s="1076">
        <v>866</v>
      </c>
      <c r="R38" s="1077"/>
      <c r="S38" s="1077"/>
      <c r="T38" s="1077"/>
      <c r="U38" s="1077"/>
      <c r="V38" s="1077">
        <v>689</v>
      </c>
      <c r="W38" s="1077"/>
      <c r="X38" s="1077"/>
      <c r="Y38" s="1077"/>
      <c r="Z38" s="1077"/>
      <c r="AA38" s="1077">
        <f t="shared" si="3"/>
        <v>177</v>
      </c>
      <c r="AB38" s="1077"/>
      <c r="AC38" s="1077"/>
      <c r="AD38" s="1077"/>
      <c r="AE38" s="1078"/>
      <c r="AF38" s="1052">
        <v>177</v>
      </c>
      <c r="AG38" s="1053"/>
      <c r="AH38" s="1053"/>
      <c r="AI38" s="1053"/>
      <c r="AJ38" s="1054"/>
      <c r="AK38" s="1013">
        <v>220</v>
      </c>
      <c r="AL38" s="1004"/>
      <c r="AM38" s="1004"/>
      <c r="AN38" s="1004"/>
      <c r="AO38" s="1004"/>
      <c r="AP38" s="1004">
        <v>435</v>
      </c>
      <c r="AQ38" s="1004"/>
      <c r="AR38" s="1004"/>
      <c r="AS38" s="1004"/>
      <c r="AT38" s="1004"/>
      <c r="AU38" s="1004">
        <v>70</v>
      </c>
      <c r="AV38" s="1004"/>
      <c r="AW38" s="1004"/>
      <c r="AX38" s="1004"/>
      <c r="AY38" s="1004"/>
      <c r="AZ38" s="1075" t="s">
        <v>576</v>
      </c>
      <c r="BA38" s="1075"/>
      <c r="BB38" s="1075"/>
      <c r="BC38" s="1075"/>
      <c r="BD38" s="1075"/>
      <c r="BE38" s="1065" t="s">
        <v>405</v>
      </c>
      <c r="BF38" s="1065"/>
      <c r="BG38" s="1065"/>
      <c r="BH38" s="1065"/>
      <c r="BI38" s="1066"/>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6"/>
    </row>
    <row r="39" spans="1:131" s="227" customFormat="1" ht="26.25" customHeight="1">
      <c r="A39" s="246">
        <v>12</v>
      </c>
      <c r="B39" s="1070" t="s">
        <v>408</v>
      </c>
      <c r="C39" s="1071"/>
      <c r="D39" s="1071"/>
      <c r="E39" s="1071"/>
      <c r="F39" s="1071"/>
      <c r="G39" s="1071"/>
      <c r="H39" s="1071"/>
      <c r="I39" s="1071"/>
      <c r="J39" s="1071"/>
      <c r="K39" s="1071"/>
      <c r="L39" s="1071"/>
      <c r="M39" s="1071"/>
      <c r="N39" s="1071"/>
      <c r="O39" s="1071"/>
      <c r="P39" s="1072"/>
      <c r="Q39" s="1076">
        <v>516</v>
      </c>
      <c r="R39" s="1077"/>
      <c r="S39" s="1077"/>
      <c r="T39" s="1077"/>
      <c r="U39" s="1077"/>
      <c r="V39" s="1077">
        <v>298</v>
      </c>
      <c r="W39" s="1077"/>
      <c r="X39" s="1077"/>
      <c r="Y39" s="1077"/>
      <c r="Z39" s="1077"/>
      <c r="AA39" s="1077">
        <v>209</v>
      </c>
      <c r="AB39" s="1077"/>
      <c r="AC39" s="1077"/>
      <c r="AD39" s="1077"/>
      <c r="AE39" s="1078"/>
      <c r="AF39" s="1052">
        <v>175</v>
      </c>
      <c r="AG39" s="1053"/>
      <c r="AH39" s="1053"/>
      <c r="AI39" s="1053"/>
      <c r="AJ39" s="1054"/>
      <c r="AK39" s="1013">
        <v>240</v>
      </c>
      <c r="AL39" s="1004"/>
      <c r="AM39" s="1004"/>
      <c r="AN39" s="1004"/>
      <c r="AO39" s="1004"/>
      <c r="AP39" s="1004">
        <v>6</v>
      </c>
      <c r="AQ39" s="1004"/>
      <c r="AR39" s="1004"/>
      <c r="AS39" s="1004"/>
      <c r="AT39" s="1004"/>
      <c r="AU39" s="1004">
        <v>346</v>
      </c>
      <c r="AV39" s="1004"/>
      <c r="AW39" s="1004"/>
      <c r="AX39" s="1004"/>
      <c r="AY39" s="1004"/>
      <c r="AZ39" s="1075" t="s">
        <v>576</v>
      </c>
      <c r="BA39" s="1075"/>
      <c r="BB39" s="1075"/>
      <c r="BC39" s="1075"/>
      <c r="BD39" s="1075"/>
      <c r="BE39" s="1065" t="s">
        <v>405</v>
      </c>
      <c r="BF39" s="1065"/>
      <c r="BG39" s="1065"/>
      <c r="BH39" s="1065"/>
      <c r="BI39" s="1066"/>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6"/>
    </row>
    <row r="40" spans="1:131" s="227" customFormat="1" ht="26.25" customHeight="1">
      <c r="A40" s="241">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2"/>
      <c r="AG40" s="1053"/>
      <c r="AH40" s="1053"/>
      <c r="AI40" s="1053"/>
      <c r="AJ40" s="1054"/>
      <c r="AK40" s="1013"/>
      <c r="AL40" s="1004"/>
      <c r="AM40" s="1004"/>
      <c r="AN40" s="1004"/>
      <c r="AO40" s="1004"/>
      <c r="AP40" s="1004"/>
      <c r="AQ40" s="1004"/>
      <c r="AR40" s="1004"/>
      <c r="AS40" s="1004"/>
      <c r="AT40" s="1004"/>
      <c r="AU40" s="1004"/>
      <c r="AV40" s="1004"/>
      <c r="AW40" s="1004"/>
      <c r="AX40" s="1004"/>
      <c r="AY40" s="1004"/>
      <c r="AZ40" s="1075"/>
      <c r="BA40" s="1075"/>
      <c r="BB40" s="1075"/>
      <c r="BC40" s="1075"/>
      <c r="BD40" s="1075"/>
      <c r="BE40" s="1065"/>
      <c r="BF40" s="1065"/>
      <c r="BG40" s="1065"/>
      <c r="BH40" s="1065"/>
      <c r="BI40" s="1066"/>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6"/>
    </row>
    <row r="41" spans="1:131" s="227" customFormat="1" ht="26.25" customHeight="1">
      <c r="A41" s="241">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2"/>
      <c r="AG41" s="1053"/>
      <c r="AH41" s="1053"/>
      <c r="AI41" s="1053"/>
      <c r="AJ41" s="1054"/>
      <c r="AK41" s="1013"/>
      <c r="AL41" s="1004"/>
      <c r="AM41" s="1004"/>
      <c r="AN41" s="1004"/>
      <c r="AO41" s="1004"/>
      <c r="AP41" s="1004"/>
      <c r="AQ41" s="1004"/>
      <c r="AR41" s="1004"/>
      <c r="AS41" s="1004"/>
      <c r="AT41" s="1004"/>
      <c r="AU41" s="1004"/>
      <c r="AV41" s="1004"/>
      <c r="AW41" s="1004"/>
      <c r="AX41" s="1004"/>
      <c r="AY41" s="1004"/>
      <c r="AZ41" s="1075"/>
      <c r="BA41" s="1075"/>
      <c r="BB41" s="1075"/>
      <c r="BC41" s="1075"/>
      <c r="BD41" s="1075"/>
      <c r="BE41" s="1065"/>
      <c r="BF41" s="1065"/>
      <c r="BG41" s="1065"/>
      <c r="BH41" s="1065"/>
      <c r="BI41" s="1066"/>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6"/>
    </row>
    <row r="42" spans="1:131" s="227" customFormat="1" ht="26.25" customHeight="1">
      <c r="A42" s="241">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2"/>
      <c r="AG42" s="1053"/>
      <c r="AH42" s="1053"/>
      <c r="AI42" s="1053"/>
      <c r="AJ42" s="1054"/>
      <c r="AK42" s="1013"/>
      <c r="AL42" s="1004"/>
      <c r="AM42" s="1004"/>
      <c r="AN42" s="1004"/>
      <c r="AO42" s="1004"/>
      <c r="AP42" s="1004"/>
      <c r="AQ42" s="1004"/>
      <c r="AR42" s="1004"/>
      <c r="AS42" s="1004"/>
      <c r="AT42" s="1004"/>
      <c r="AU42" s="1004"/>
      <c r="AV42" s="1004"/>
      <c r="AW42" s="1004"/>
      <c r="AX42" s="1004"/>
      <c r="AY42" s="1004"/>
      <c r="AZ42" s="1075"/>
      <c r="BA42" s="1075"/>
      <c r="BB42" s="1075"/>
      <c r="BC42" s="1075"/>
      <c r="BD42" s="1075"/>
      <c r="BE42" s="1065"/>
      <c r="BF42" s="1065"/>
      <c r="BG42" s="1065"/>
      <c r="BH42" s="1065"/>
      <c r="BI42" s="1066"/>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6"/>
    </row>
    <row r="43" spans="1:131" s="227" customFormat="1" ht="26.25" customHeight="1">
      <c r="A43" s="241">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2"/>
      <c r="AG43" s="1053"/>
      <c r="AH43" s="1053"/>
      <c r="AI43" s="1053"/>
      <c r="AJ43" s="1054"/>
      <c r="AK43" s="1013"/>
      <c r="AL43" s="1004"/>
      <c r="AM43" s="1004"/>
      <c r="AN43" s="1004"/>
      <c r="AO43" s="1004"/>
      <c r="AP43" s="1004"/>
      <c r="AQ43" s="1004"/>
      <c r="AR43" s="1004"/>
      <c r="AS43" s="1004"/>
      <c r="AT43" s="1004"/>
      <c r="AU43" s="1004"/>
      <c r="AV43" s="1004"/>
      <c r="AW43" s="1004"/>
      <c r="AX43" s="1004"/>
      <c r="AY43" s="1004"/>
      <c r="AZ43" s="1075"/>
      <c r="BA43" s="1075"/>
      <c r="BB43" s="1075"/>
      <c r="BC43" s="1075"/>
      <c r="BD43" s="1075"/>
      <c r="BE43" s="1065"/>
      <c r="BF43" s="1065"/>
      <c r="BG43" s="1065"/>
      <c r="BH43" s="1065"/>
      <c r="BI43" s="1066"/>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6"/>
    </row>
    <row r="44" spans="1:131" s="227" customFormat="1" ht="26.25" customHeight="1">
      <c r="A44" s="241">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2"/>
      <c r="AG44" s="1053"/>
      <c r="AH44" s="1053"/>
      <c r="AI44" s="1053"/>
      <c r="AJ44" s="1054"/>
      <c r="AK44" s="1013"/>
      <c r="AL44" s="1004"/>
      <c r="AM44" s="1004"/>
      <c r="AN44" s="1004"/>
      <c r="AO44" s="1004"/>
      <c r="AP44" s="1004"/>
      <c r="AQ44" s="1004"/>
      <c r="AR44" s="1004"/>
      <c r="AS44" s="1004"/>
      <c r="AT44" s="1004"/>
      <c r="AU44" s="1004"/>
      <c r="AV44" s="1004"/>
      <c r="AW44" s="1004"/>
      <c r="AX44" s="1004"/>
      <c r="AY44" s="1004"/>
      <c r="AZ44" s="1075"/>
      <c r="BA44" s="1075"/>
      <c r="BB44" s="1075"/>
      <c r="BC44" s="1075"/>
      <c r="BD44" s="1075"/>
      <c r="BE44" s="1065"/>
      <c r="BF44" s="1065"/>
      <c r="BG44" s="1065"/>
      <c r="BH44" s="1065"/>
      <c r="BI44" s="1066"/>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6"/>
    </row>
    <row r="45" spans="1:131" s="227" customFormat="1" ht="26.25" customHeight="1">
      <c r="A45" s="241">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2"/>
      <c r="AG45" s="1053"/>
      <c r="AH45" s="1053"/>
      <c r="AI45" s="1053"/>
      <c r="AJ45" s="1054"/>
      <c r="AK45" s="1013"/>
      <c r="AL45" s="1004"/>
      <c r="AM45" s="1004"/>
      <c r="AN45" s="1004"/>
      <c r="AO45" s="1004"/>
      <c r="AP45" s="1004"/>
      <c r="AQ45" s="1004"/>
      <c r="AR45" s="1004"/>
      <c r="AS45" s="1004"/>
      <c r="AT45" s="1004"/>
      <c r="AU45" s="1004"/>
      <c r="AV45" s="1004"/>
      <c r="AW45" s="1004"/>
      <c r="AX45" s="1004"/>
      <c r="AY45" s="1004"/>
      <c r="AZ45" s="1075"/>
      <c r="BA45" s="1075"/>
      <c r="BB45" s="1075"/>
      <c r="BC45" s="1075"/>
      <c r="BD45" s="1075"/>
      <c r="BE45" s="1065"/>
      <c r="BF45" s="1065"/>
      <c r="BG45" s="1065"/>
      <c r="BH45" s="1065"/>
      <c r="BI45" s="1066"/>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6"/>
    </row>
    <row r="46" spans="1:131" s="227" customFormat="1" ht="26.25" customHeight="1">
      <c r="A46" s="241">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2"/>
      <c r="AG46" s="1053"/>
      <c r="AH46" s="1053"/>
      <c r="AI46" s="1053"/>
      <c r="AJ46" s="1054"/>
      <c r="AK46" s="1013"/>
      <c r="AL46" s="1004"/>
      <c r="AM46" s="1004"/>
      <c r="AN46" s="1004"/>
      <c r="AO46" s="1004"/>
      <c r="AP46" s="1004"/>
      <c r="AQ46" s="1004"/>
      <c r="AR46" s="1004"/>
      <c r="AS46" s="1004"/>
      <c r="AT46" s="1004"/>
      <c r="AU46" s="1004"/>
      <c r="AV46" s="1004"/>
      <c r="AW46" s="1004"/>
      <c r="AX46" s="1004"/>
      <c r="AY46" s="1004"/>
      <c r="AZ46" s="1075"/>
      <c r="BA46" s="1075"/>
      <c r="BB46" s="1075"/>
      <c r="BC46" s="1075"/>
      <c r="BD46" s="1075"/>
      <c r="BE46" s="1065"/>
      <c r="BF46" s="1065"/>
      <c r="BG46" s="1065"/>
      <c r="BH46" s="1065"/>
      <c r="BI46" s="1066"/>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6"/>
    </row>
    <row r="47" spans="1:131" s="227" customFormat="1" ht="26.25" customHeight="1">
      <c r="A47" s="241">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2"/>
      <c r="AG47" s="1053"/>
      <c r="AH47" s="1053"/>
      <c r="AI47" s="1053"/>
      <c r="AJ47" s="1054"/>
      <c r="AK47" s="1013"/>
      <c r="AL47" s="1004"/>
      <c r="AM47" s="1004"/>
      <c r="AN47" s="1004"/>
      <c r="AO47" s="1004"/>
      <c r="AP47" s="1004"/>
      <c r="AQ47" s="1004"/>
      <c r="AR47" s="1004"/>
      <c r="AS47" s="1004"/>
      <c r="AT47" s="1004"/>
      <c r="AU47" s="1004"/>
      <c r="AV47" s="1004"/>
      <c r="AW47" s="1004"/>
      <c r="AX47" s="1004"/>
      <c r="AY47" s="1004"/>
      <c r="AZ47" s="1075"/>
      <c r="BA47" s="1075"/>
      <c r="BB47" s="1075"/>
      <c r="BC47" s="1075"/>
      <c r="BD47" s="1075"/>
      <c r="BE47" s="1065"/>
      <c r="BF47" s="1065"/>
      <c r="BG47" s="1065"/>
      <c r="BH47" s="1065"/>
      <c r="BI47" s="1066"/>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6"/>
    </row>
    <row r="48" spans="1:131" s="227" customFormat="1" ht="26.25" customHeight="1">
      <c r="A48" s="241">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2"/>
      <c r="AG48" s="1053"/>
      <c r="AH48" s="1053"/>
      <c r="AI48" s="1053"/>
      <c r="AJ48" s="1054"/>
      <c r="AK48" s="1013"/>
      <c r="AL48" s="1004"/>
      <c r="AM48" s="1004"/>
      <c r="AN48" s="1004"/>
      <c r="AO48" s="1004"/>
      <c r="AP48" s="1004"/>
      <c r="AQ48" s="1004"/>
      <c r="AR48" s="1004"/>
      <c r="AS48" s="1004"/>
      <c r="AT48" s="1004"/>
      <c r="AU48" s="1004"/>
      <c r="AV48" s="1004"/>
      <c r="AW48" s="1004"/>
      <c r="AX48" s="1004"/>
      <c r="AY48" s="1004"/>
      <c r="AZ48" s="1075"/>
      <c r="BA48" s="1075"/>
      <c r="BB48" s="1075"/>
      <c r="BC48" s="1075"/>
      <c r="BD48" s="1075"/>
      <c r="BE48" s="1065"/>
      <c r="BF48" s="1065"/>
      <c r="BG48" s="1065"/>
      <c r="BH48" s="1065"/>
      <c r="BI48" s="1066"/>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6"/>
    </row>
    <row r="49" spans="1:131" s="227" customFormat="1" ht="26.25" customHeight="1">
      <c r="A49" s="241">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2"/>
      <c r="AG49" s="1053"/>
      <c r="AH49" s="1053"/>
      <c r="AI49" s="1053"/>
      <c r="AJ49" s="1054"/>
      <c r="AK49" s="1013"/>
      <c r="AL49" s="1004"/>
      <c r="AM49" s="1004"/>
      <c r="AN49" s="1004"/>
      <c r="AO49" s="1004"/>
      <c r="AP49" s="1004"/>
      <c r="AQ49" s="1004"/>
      <c r="AR49" s="1004"/>
      <c r="AS49" s="1004"/>
      <c r="AT49" s="1004"/>
      <c r="AU49" s="1004"/>
      <c r="AV49" s="1004"/>
      <c r="AW49" s="1004"/>
      <c r="AX49" s="1004"/>
      <c r="AY49" s="1004"/>
      <c r="AZ49" s="1075"/>
      <c r="BA49" s="1075"/>
      <c r="BB49" s="1075"/>
      <c r="BC49" s="1075"/>
      <c r="BD49" s="1075"/>
      <c r="BE49" s="1065"/>
      <c r="BF49" s="1065"/>
      <c r="BG49" s="1065"/>
      <c r="BH49" s="1065"/>
      <c r="BI49" s="1066"/>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6"/>
    </row>
    <row r="50" spans="1:131" s="227" customFormat="1" ht="26.25" customHeight="1">
      <c r="A50" s="241">
        <v>23</v>
      </c>
      <c r="B50" s="1070"/>
      <c r="C50" s="1071"/>
      <c r="D50" s="1071"/>
      <c r="E50" s="1071"/>
      <c r="F50" s="1071"/>
      <c r="G50" s="1071"/>
      <c r="H50" s="1071"/>
      <c r="I50" s="1071"/>
      <c r="J50" s="1071"/>
      <c r="K50" s="1071"/>
      <c r="L50" s="1071"/>
      <c r="M50" s="1071"/>
      <c r="N50" s="1071"/>
      <c r="O50" s="1071"/>
      <c r="P50" s="1072"/>
      <c r="Q50" s="1073"/>
      <c r="R50" s="1056"/>
      <c r="S50" s="1056"/>
      <c r="T50" s="1056"/>
      <c r="U50" s="1056"/>
      <c r="V50" s="1056"/>
      <c r="W50" s="1056"/>
      <c r="X50" s="1056"/>
      <c r="Y50" s="1056"/>
      <c r="Z50" s="1056"/>
      <c r="AA50" s="1056"/>
      <c r="AB50" s="1056"/>
      <c r="AC50" s="1056"/>
      <c r="AD50" s="1056"/>
      <c r="AE50" s="1074"/>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65"/>
      <c r="BF50" s="1065"/>
      <c r="BG50" s="1065"/>
      <c r="BH50" s="1065"/>
      <c r="BI50" s="1066"/>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6"/>
    </row>
    <row r="51" spans="1:131" s="227" customFormat="1" ht="26.25" customHeight="1">
      <c r="A51" s="241">
        <v>24</v>
      </c>
      <c r="B51" s="1070"/>
      <c r="C51" s="1071"/>
      <c r="D51" s="1071"/>
      <c r="E51" s="1071"/>
      <c r="F51" s="1071"/>
      <c r="G51" s="1071"/>
      <c r="H51" s="1071"/>
      <c r="I51" s="1071"/>
      <c r="J51" s="1071"/>
      <c r="K51" s="1071"/>
      <c r="L51" s="1071"/>
      <c r="M51" s="1071"/>
      <c r="N51" s="1071"/>
      <c r="O51" s="1071"/>
      <c r="P51" s="1072"/>
      <c r="Q51" s="1073"/>
      <c r="R51" s="1056"/>
      <c r="S51" s="1056"/>
      <c r="T51" s="1056"/>
      <c r="U51" s="1056"/>
      <c r="V51" s="1056"/>
      <c r="W51" s="1056"/>
      <c r="X51" s="1056"/>
      <c r="Y51" s="1056"/>
      <c r="Z51" s="1056"/>
      <c r="AA51" s="1056"/>
      <c r="AB51" s="1056"/>
      <c r="AC51" s="1056"/>
      <c r="AD51" s="1056"/>
      <c r="AE51" s="1074"/>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65"/>
      <c r="BF51" s="1065"/>
      <c r="BG51" s="1065"/>
      <c r="BH51" s="1065"/>
      <c r="BI51" s="1066"/>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6"/>
    </row>
    <row r="52" spans="1:131" s="227" customFormat="1" ht="26.25" customHeight="1">
      <c r="A52" s="241">
        <v>25</v>
      </c>
      <c r="B52" s="1070"/>
      <c r="C52" s="1071"/>
      <c r="D52" s="1071"/>
      <c r="E52" s="1071"/>
      <c r="F52" s="1071"/>
      <c r="G52" s="1071"/>
      <c r="H52" s="1071"/>
      <c r="I52" s="1071"/>
      <c r="J52" s="1071"/>
      <c r="K52" s="1071"/>
      <c r="L52" s="1071"/>
      <c r="M52" s="1071"/>
      <c r="N52" s="1071"/>
      <c r="O52" s="1071"/>
      <c r="P52" s="1072"/>
      <c r="Q52" s="1073"/>
      <c r="R52" s="1056"/>
      <c r="S52" s="1056"/>
      <c r="T52" s="1056"/>
      <c r="U52" s="1056"/>
      <c r="V52" s="1056"/>
      <c r="W52" s="1056"/>
      <c r="X52" s="1056"/>
      <c r="Y52" s="1056"/>
      <c r="Z52" s="1056"/>
      <c r="AA52" s="1056"/>
      <c r="AB52" s="1056"/>
      <c r="AC52" s="1056"/>
      <c r="AD52" s="1056"/>
      <c r="AE52" s="1074"/>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65"/>
      <c r="BF52" s="1065"/>
      <c r="BG52" s="1065"/>
      <c r="BH52" s="1065"/>
      <c r="BI52" s="1066"/>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6"/>
    </row>
    <row r="53" spans="1:131" s="227" customFormat="1" ht="26.25" customHeight="1">
      <c r="A53" s="241">
        <v>26</v>
      </c>
      <c r="B53" s="1070"/>
      <c r="C53" s="1071"/>
      <c r="D53" s="1071"/>
      <c r="E53" s="1071"/>
      <c r="F53" s="1071"/>
      <c r="G53" s="1071"/>
      <c r="H53" s="1071"/>
      <c r="I53" s="1071"/>
      <c r="J53" s="1071"/>
      <c r="K53" s="1071"/>
      <c r="L53" s="1071"/>
      <c r="M53" s="1071"/>
      <c r="N53" s="1071"/>
      <c r="O53" s="1071"/>
      <c r="P53" s="1072"/>
      <c r="Q53" s="1073"/>
      <c r="R53" s="1056"/>
      <c r="S53" s="1056"/>
      <c r="T53" s="1056"/>
      <c r="U53" s="1056"/>
      <c r="V53" s="1056"/>
      <c r="W53" s="1056"/>
      <c r="X53" s="1056"/>
      <c r="Y53" s="1056"/>
      <c r="Z53" s="1056"/>
      <c r="AA53" s="1056"/>
      <c r="AB53" s="1056"/>
      <c r="AC53" s="1056"/>
      <c r="AD53" s="1056"/>
      <c r="AE53" s="1074"/>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65"/>
      <c r="BF53" s="1065"/>
      <c r="BG53" s="1065"/>
      <c r="BH53" s="1065"/>
      <c r="BI53" s="1066"/>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6"/>
    </row>
    <row r="54" spans="1:131" s="227" customFormat="1" ht="26.25" customHeight="1">
      <c r="A54" s="241">
        <v>27</v>
      </c>
      <c r="B54" s="1070"/>
      <c r="C54" s="1071"/>
      <c r="D54" s="1071"/>
      <c r="E54" s="1071"/>
      <c r="F54" s="1071"/>
      <c r="G54" s="1071"/>
      <c r="H54" s="1071"/>
      <c r="I54" s="1071"/>
      <c r="J54" s="1071"/>
      <c r="K54" s="1071"/>
      <c r="L54" s="1071"/>
      <c r="M54" s="1071"/>
      <c r="N54" s="1071"/>
      <c r="O54" s="1071"/>
      <c r="P54" s="1072"/>
      <c r="Q54" s="1073"/>
      <c r="R54" s="1056"/>
      <c r="S54" s="1056"/>
      <c r="T54" s="1056"/>
      <c r="U54" s="1056"/>
      <c r="V54" s="1056"/>
      <c r="W54" s="1056"/>
      <c r="X54" s="1056"/>
      <c r="Y54" s="1056"/>
      <c r="Z54" s="1056"/>
      <c r="AA54" s="1056"/>
      <c r="AB54" s="1056"/>
      <c r="AC54" s="1056"/>
      <c r="AD54" s="1056"/>
      <c r="AE54" s="1074"/>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65"/>
      <c r="BF54" s="1065"/>
      <c r="BG54" s="1065"/>
      <c r="BH54" s="1065"/>
      <c r="BI54" s="1066"/>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6"/>
    </row>
    <row r="55" spans="1:131" s="227" customFormat="1" ht="26.25" customHeight="1">
      <c r="A55" s="241">
        <v>28</v>
      </c>
      <c r="B55" s="1070"/>
      <c r="C55" s="1071"/>
      <c r="D55" s="1071"/>
      <c r="E55" s="1071"/>
      <c r="F55" s="1071"/>
      <c r="G55" s="1071"/>
      <c r="H55" s="1071"/>
      <c r="I55" s="1071"/>
      <c r="J55" s="1071"/>
      <c r="K55" s="1071"/>
      <c r="L55" s="1071"/>
      <c r="M55" s="1071"/>
      <c r="N55" s="1071"/>
      <c r="O55" s="1071"/>
      <c r="P55" s="1072"/>
      <c r="Q55" s="1073"/>
      <c r="R55" s="1056"/>
      <c r="S55" s="1056"/>
      <c r="T55" s="1056"/>
      <c r="U55" s="1056"/>
      <c r="V55" s="1056"/>
      <c r="W55" s="1056"/>
      <c r="X55" s="1056"/>
      <c r="Y55" s="1056"/>
      <c r="Z55" s="1056"/>
      <c r="AA55" s="1056"/>
      <c r="AB55" s="1056"/>
      <c r="AC55" s="1056"/>
      <c r="AD55" s="1056"/>
      <c r="AE55" s="1074"/>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65"/>
      <c r="BF55" s="1065"/>
      <c r="BG55" s="1065"/>
      <c r="BH55" s="1065"/>
      <c r="BI55" s="1066"/>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6"/>
    </row>
    <row r="56" spans="1:131" s="227" customFormat="1" ht="26.25" customHeight="1">
      <c r="A56" s="241">
        <v>29</v>
      </c>
      <c r="B56" s="1070"/>
      <c r="C56" s="1071"/>
      <c r="D56" s="1071"/>
      <c r="E56" s="1071"/>
      <c r="F56" s="1071"/>
      <c r="G56" s="1071"/>
      <c r="H56" s="1071"/>
      <c r="I56" s="1071"/>
      <c r="J56" s="1071"/>
      <c r="K56" s="1071"/>
      <c r="L56" s="1071"/>
      <c r="M56" s="1071"/>
      <c r="N56" s="1071"/>
      <c r="O56" s="1071"/>
      <c r="P56" s="1072"/>
      <c r="Q56" s="1073"/>
      <c r="R56" s="1056"/>
      <c r="S56" s="1056"/>
      <c r="T56" s="1056"/>
      <c r="U56" s="1056"/>
      <c r="V56" s="1056"/>
      <c r="W56" s="1056"/>
      <c r="X56" s="1056"/>
      <c r="Y56" s="1056"/>
      <c r="Z56" s="1056"/>
      <c r="AA56" s="1056"/>
      <c r="AB56" s="1056"/>
      <c r="AC56" s="1056"/>
      <c r="AD56" s="1056"/>
      <c r="AE56" s="1074"/>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65"/>
      <c r="BF56" s="1065"/>
      <c r="BG56" s="1065"/>
      <c r="BH56" s="1065"/>
      <c r="BI56" s="1066"/>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6"/>
    </row>
    <row r="57" spans="1:131" s="227" customFormat="1" ht="26.25" customHeight="1">
      <c r="A57" s="241">
        <v>30</v>
      </c>
      <c r="B57" s="1070"/>
      <c r="C57" s="1071"/>
      <c r="D57" s="1071"/>
      <c r="E57" s="1071"/>
      <c r="F57" s="1071"/>
      <c r="G57" s="1071"/>
      <c r="H57" s="1071"/>
      <c r="I57" s="1071"/>
      <c r="J57" s="1071"/>
      <c r="K57" s="1071"/>
      <c r="L57" s="1071"/>
      <c r="M57" s="1071"/>
      <c r="N57" s="1071"/>
      <c r="O57" s="1071"/>
      <c r="P57" s="1072"/>
      <c r="Q57" s="1073"/>
      <c r="R57" s="1056"/>
      <c r="S57" s="1056"/>
      <c r="T57" s="1056"/>
      <c r="U57" s="1056"/>
      <c r="V57" s="1056"/>
      <c r="W57" s="1056"/>
      <c r="X57" s="1056"/>
      <c r="Y57" s="1056"/>
      <c r="Z57" s="1056"/>
      <c r="AA57" s="1056"/>
      <c r="AB57" s="1056"/>
      <c r="AC57" s="1056"/>
      <c r="AD57" s="1056"/>
      <c r="AE57" s="1074"/>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65"/>
      <c r="BF57" s="1065"/>
      <c r="BG57" s="1065"/>
      <c r="BH57" s="1065"/>
      <c r="BI57" s="1066"/>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6"/>
    </row>
    <row r="58" spans="1:131" s="227" customFormat="1" ht="26.25" customHeight="1">
      <c r="A58" s="241">
        <v>31</v>
      </c>
      <c r="B58" s="1070"/>
      <c r="C58" s="1071"/>
      <c r="D58" s="1071"/>
      <c r="E58" s="1071"/>
      <c r="F58" s="1071"/>
      <c r="G58" s="1071"/>
      <c r="H58" s="1071"/>
      <c r="I58" s="1071"/>
      <c r="J58" s="1071"/>
      <c r="K58" s="1071"/>
      <c r="L58" s="1071"/>
      <c r="M58" s="1071"/>
      <c r="N58" s="1071"/>
      <c r="O58" s="1071"/>
      <c r="P58" s="1072"/>
      <c r="Q58" s="1073"/>
      <c r="R58" s="1056"/>
      <c r="S58" s="1056"/>
      <c r="T58" s="1056"/>
      <c r="U58" s="1056"/>
      <c r="V58" s="1056"/>
      <c r="W58" s="1056"/>
      <c r="X58" s="1056"/>
      <c r="Y58" s="1056"/>
      <c r="Z58" s="1056"/>
      <c r="AA58" s="1056"/>
      <c r="AB58" s="1056"/>
      <c r="AC58" s="1056"/>
      <c r="AD58" s="1056"/>
      <c r="AE58" s="1074"/>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65"/>
      <c r="BF58" s="1065"/>
      <c r="BG58" s="1065"/>
      <c r="BH58" s="1065"/>
      <c r="BI58" s="1066"/>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6"/>
    </row>
    <row r="59" spans="1:131" s="227" customFormat="1" ht="26.25" customHeight="1">
      <c r="A59" s="241">
        <v>32</v>
      </c>
      <c r="B59" s="1070"/>
      <c r="C59" s="1071"/>
      <c r="D59" s="1071"/>
      <c r="E59" s="1071"/>
      <c r="F59" s="1071"/>
      <c r="G59" s="1071"/>
      <c r="H59" s="1071"/>
      <c r="I59" s="1071"/>
      <c r="J59" s="1071"/>
      <c r="K59" s="1071"/>
      <c r="L59" s="1071"/>
      <c r="M59" s="1071"/>
      <c r="N59" s="1071"/>
      <c r="O59" s="1071"/>
      <c r="P59" s="1072"/>
      <c r="Q59" s="1073"/>
      <c r="R59" s="1056"/>
      <c r="S59" s="1056"/>
      <c r="T59" s="1056"/>
      <c r="U59" s="1056"/>
      <c r="V59" s="1056"/>
      <c r="W59" s="1056"/>
      <c r="X59" s="1056"/>
      <c r="Y59" s="1056"/>
      <c r="Z59" s="1056"/>
      <c r="AA59" s="1056"/>
      <c r="AB59" s="1056"/>
      <c r="AC59" s="1056"/>
      <c r="AD59" s="1056"/>
      <c r="AE59" s="1074"/>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65"/>
      <c r="BF59" s="1065"/>
      <c r="BG59" s="1065"/>
      <c r="BH59" s="1065"/>
      <c r="BI59" s="1066"/>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6"/>
    </row>
    <row r="60" spans="1:131" s="227" customFormat="1" ht="26.25" customHeight="1">
      <c r="A60" s="241">
        <v>33</v>
      </c>
      <c r="B60" s="1070"/>
      <c r="C60" s="1071"/>
      <c r="D60" s="1071"/>
      <c r="E60" s="1071"/>
      <c r="F60" s="1071"/>
      <c r="G60" s="1071"/>
      <c r="H60" s="1071"/>
      <c r="I60" s="1071"/>
      <c r="J60" s="1071"/>
      <c r="K60" s="1071"/>
      <c r="L60" s="1071"/>
      <c r="M60" s="1071"/>
      <c r="N60" s="1071"/>
      <c r="O60" s="1071"/>
      <c r="P60" s="1072"/>
      <c r="Q60" s="1073"/>
      <c r="R60" s="1056"/>
      <c r="S60" s="1056"/>
      <c r="T60" s="1056"/>
      <c r="U60" s="1056"/>
      <c r="V60" s="1056"/>
      <c r="W60" s="1056"/>
      <c r="X60" s="1056"/>
      <c r="Y60" s="1056"/>
      <c r="Z60" s="1056"/>
      <c r="AA60" s="1056"/>
      <c r="AB60" s="1056"/>
      <c r="AC60" s="1056"/>
      <c r="AD60" s="1056"/>
      <c r="AE60" s="1074"/>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65"/>
      <c r="BF60" s="1065"/>
      <c r="BG60" s="1065"/>
      <c r="BH60" s="1065"/>
      <c r="BI60" s="1066"/>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6"/>
    </row>
    <row r="61" spans="1:131" s="227" customFormat="1" ht="26.25" customHeight="1" thickBot="1">
      <c r="A61" s="241">
        <v>34</v>
      </c>
      <c r="B61" s="1070"/>
      <c r="C61" s="1071"/>
      <c r="D61" s="1071"/>
      <c r="E61" s="1071"/>
      <c r="F61" s="1071"/>
      <c r="G61" s="1071"/>
      <c r="H61" s="1071"/>
      <c r="I61" s="1071"/>
      <c r="J61" s="1071"/>
      <c r="K61" s="1071"/>
      <c r="L61" s="1071"/>
      <c r="M61" s="1071"/>
      <c r="N61" s="1071"/>
      <c r="O61" s="1071"/>
      <c r="P61" s="1072"/>
      <c r="Q61" s="1073"/>
      <c r="R61" s="1056"/>
      <c r="S61" s="1056"/>
      <c r="T61" s="1056"/>
      <c r="U61" s="1056"/>
      <c r="V61" s="1056"/>
      <c r="W61" s="1056"/>
      <c r="X61" s="1056"/>
      <c r="Y61" s="1056"/>
      <c r="Z61" s="1056"/>
      <c r="AA61" s="1056"/>
      <c r="AB61" s="1056"/>
      <c r="AC61" s="1056"/>
      <c r="AD61" s="1056"/>
      <c r="AE61" s="1074"/>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65"/>
      <c r="BF61" s="1065"/>
      <c r="BG61" s="1065"/>
      <c r="BH61" s="1065"/>
      <c r="BI61" s="1066"/>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6"/>
    </row>
    <row r="62" spans="1:131" s="227" customFormat="1" ht="26.25" customHeight="1">
      <c r="A62" s="241">
        <v>35</v>
      </c>
      <c r="B62" s="1070"/>
      <c r="C62" s="1071"/>
      <c r="D62" s="1071"/>
      <c r="E62" s="1071"/>
      <c r="F62" s="1071"/>
      <c r="G62" s="1071"/>
      <c r="H62" s="1071"/>
      <c r="I62" s="1071"/>
      <c r="J62" s="1071"/>
      <c r="K62" s="1071"/>
      <c r="L62" s="1071"/>
      <c r="M62" s="1071"/>
      <c r="N62" s="1071"/>
      <c r="O62" s="1071"/>
      <c r="P62" s="1072"/>
      <c r="Q62" s="1073"/>
      <c r="R62" s="1056"/>
      <c r="S62" s="1056"/>
      <c r="T62" s="1056"/>
      <c r="U62" s="1056"/>
      <c r="V62" s="1056"/>
      <c r="W62" s="1056"/>
      <c r="X62" s="1056"/>
      <c r="Y62" s="1056"/>
      <c r="Z62" s="1056"/>
      <c r="AA62" s="1056"/>
      <c r="AB62" s="1056"/>
      <c r="AC62" s="1056"/>
      <c r="AD62" s="1056"/>
      <c r="AE62" s="1074"/>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65"/>
      <c r="BF62" s="1065"/>
      <c r="BG62" s="1065"/>
      <c r="BH62" s="1065"/>
      <c r="BI62" s="1066"/>
      <c r="BJ62" s="1067" t="s">
        <v>409</v>
      </c>
      <c r="BK62" s="1068"/>
      <c r="BL62" s="1068"/>
      <c r="BM62" s="1068"/>
      <c r="BN62" s="1069"/>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6"/>
    </row>
    <row r="63" spans="1:131" s="227" customFormat="1" ht="26.25" customHeight="1" thickBot="1">
      <c r="A63" s="244" t="s">
        <v>382</v>
      </c>
      <c r="B63" s="975" t="s">
        <v>410</v>
      </c>
      <c r="C63" s="976"/>
      <c r="D63" s="976"/>
      <c r="E63" s="976"/>
      <c r="F63" s="976"/>
      <c r="G63" s="976"/>
      <c r="H63" s="976"/>
      <c r="I63" s="976"/>
      <c r="J63" s="976"/>
      <c r="K63" s="976"/>
      <c r="L63" s="976"/>
      <c r="M63" s="976"/>
      <c r="N63" s="976"/>
      <c r="O63" s="976"/>
      <c r="P63" s="977"/>
      <c r="Q63" s="995"/>
      <c r="R63" s="996"/>
      <c r="S63" s="996"/>
      <c r="T63" s="996"/>
      <c r="U63" s="996"/>
      <c r="V63" s="996"/>
      <c r="W63" s="996"/>
      <c r="X63" s="996"/>
      <c r="Y63" s="996"/>
      <c r="Z63" s="996"/>
      <c r="AA63" s="996"/>
      <c r="AB63" s="996"/>
      <c r="AC63" s="996"/>
      <c r="AD63" s="996"/>
      <c r="AE63" s="1061"/>
      <c r="AF63" s="1062">
        <v>25792</v>
      </c>
      <c r="AG63" s="990"/>
      <c r="AH63" s="990"/>
      <c r="AI63" s="990"/>
      <c r="AJ63" s="1063"/>
      <c r="AK63" s="1064"/>
      <c r="AL63" s="996"/>
      <c r="AM63" s="996"/>
      <c r="AN63" s="996"/>
      <c r="AO63" s="996"/>
      <c r="AP63" s="990">
        <f>SUM(AP32:AT39)</f>
        <v>147253</v>
      </c>
      <c r="AQ63" s="990"/>
      <c r="AR63" s="990"/>
      <c r="AS63" s="990"/>
      <c r="AT63" s="990"/>
      <c r="AU63" s="990">
        <f>SUM(AU32:AY39)</f>
        <v>49939</v>
      </c>
      <c r="AV63" s="990"/>
      <c r="AW63" s="990"/>
      <c r="AX63" s="990"/>
      <c r="AY63" s="990"/>
      <c r="AZ63" s="1058"/>
      <c r="BA63" s="1058"/>
      <c r="BB63" s="1058"/>
      <c r="BC63" s="1058"/>
      <c r="BD63" s="1058"/>
      <c r="BE63" s="993"/>
      <c r="BF63" s="993"/>
      <c r="BG63" s="993"/>
      <c r="BH63" s="993"/>
      <c r="BI63" s="994"/>
      <c r="BJ63" s="1059" t="s">
        <v>130</v>
      </c>
      <c r="BK63" s="982"/>
      <c r="BL63" s="982"/>
      <c r="BM63" s="982"/>
      <c r="BN63" s="1060"/>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6"/>
    </row>
    <row r="66" spans="1:131" s="227" customFormat="1" ht="26.25" customHeight="1">
      <c r="A66" s="1028" t="s">
        <v>412</v>
      </c>
      <c r="B66" s="1029"/>
      <c r="C66" s="1029"/>
      <c r="D66" s="1029"/>
      <c r="E66" s="1029"/>
      <c r="F66" s="1029"/>
      <c r="G66" s="1029"/>
      <c r="H66" s="1029"/>
      <c r="I66" s="1029"/>
      <c r="J66" s="1029"/>
      <c r="K66" s="1029"/>
      <c r="L66" s="1029"/>
      <c r="M66" s="1029"/>
      <c r="N66" s="1029"/>
      <c r="O66" s="1029"/>
      <c r="P66" s="1030"/>
      <c r="Q66" s="1034" t="s">
        <v>413</v>
      </c>
      <c r="R66" s="1035"/>
      <c r="S66" s="1035"/>
      <c r="T66" s="1035"/>
      <c r="U66" s="1036"/>
      <c r="V66" s="1034" t="s">
        <v>388</v>
      </c>
      <c r="W66" s="1035"/>
      <c r="X66" s="1035"/>
      <c r="Y66" s="1035"/>
      <c r="Z66" s="1036"/>
      <c r="AA66" s="1034" t="s">
        <v>414</v>
      </c>
      <c r="AB66" s="1035"/>
      <c r="AC66" s="1035"/>
      <c r="AD66" s="1035"/>
      <c r="AE66" s="1036"/>
      <c r="AF66" s="1040" t="s">
        <v>415</v>
      </c>
      <c r="AG66" s="1041"/>
      <c r="AH66" s="1041"/>
      <c r="AI66" s="1041"/>
      <c r="AJ66" s="1042"/>
      <c r="AK66" s="1034" t="s">
        <v>391</v>
      </c>
      <c r="AL66" s="1029"/>
      <c r="AM66" s="1029"/>
      <c r="AN66" s="1029"/>
      <c r="AO66" s="1030"/>
      <c r="AP66" s="1034" t="s">
        <v>416</v>
      </c>
      <c r="AQ66" s="1035"/>
      <c r="AR66" s="1035"/>
      <c r="AS66" s="1035"/>
      <c r="AT66" s="1036"/>
      <c r="AU66" s="1034" t="s">
        <v>417</v>
      </c>
      <c r="AV66" s="1035"/>
      <c r="AW66" s="1035"/>
      <c r="AX66" s="1035"/>
      <c r="AY66" s="1036"/>
      <c r="AZ66" s="1034" t="s">
        <v>368</v>
      </c>
      <c r="BA66" s="1035"/>
      <c r="BB66" s="1035"/>
      <c r="BC66" s="1035"/>
      <c r="BD66" s="1050"/>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8" t="s">
        <v>577</v>
      </c>
      <c r="C68" s="1019"/>
      <c r="D68" s="1019"/>
      <c r="E68" s="1019"/>
      <c r="F68" s="1019"/>
      <c r="G68" s="1019"/>
      <c r="H68" s="1019"/>
      <c r="I68" s="1019"/>
      <c r="J68" s="1019"/>
      <c r="K68" s="1019"/>
      <c r="L68" s="1019"/>
      <c r="M68" s="1019"/>
      <c r="N68" s="1019"/>
      <c r="O68" s="1019"/>
      <c r="P68" s="1020"/>
      <c r="Q68" s="1021">
        <v>6013</v>
      </c>
      <c r="R68" s="1015"/>
      <c r="S68" s="1015"/>
      <c r="T68" s="1015"/>
      <c r="U68" s="1015"/>
      <c r="V68" s="1015">
        <v>5933</v>
      </c>
      <c r="W68" s="1015"/>
      <c r="X68" s="1015"/>
      <c r="Y68" s="1015"/>
      <c r="Z68" s="1015"/>
      <c r="AA68" s="1015">
        <v>80</v>
      </c>
      <c r="AB68" s="1015"/>
      <c r="AC68" s="1015"/>
      <c r="AD68" s="1015"/>
      <c r="AE68" s="1015"/>
      <c r="AF68" s="1015">
        <v>80</v>
      </c>
      <c r="AG68" s="1015"/>
      <c r="AH68" s="1015"/>
      <c r="AI68" s="1015"/>
      <c r="AJ68" s="1015"/>
      <c r="AK68" s="1015" t="s">
        <v>576</v>
      </c>
      <c r="AL68" s="1015"/>
      <c r="AM68" s="1015"/>
      <c r="AN68" s="1015"/>
      <c r="AO68" s="1015"/>
      <c r="AP68" s="1015">
        <v>3509</v>
      </c>
      <c r="AQ68" s="1015"/>
      <c r="AR68" s="1015"/>
      <c r="AS68" s="1015"/>
      <c r="AT68" s="1015"/>
      <c r="AU68" s="1015">
        <v>3224</v>
      </c>
      <c r="AV68" s="1015"/>
      <c r="AW68" s="1015"/>
      <c r="AX68" s="1015"/>
      <c r="AY68" s="1015"/>
      <c r="AZ68" s="1016"/>
      <c r="BA68" s="1016"/>
      <c r="BB68" s="1016"/>
      <c r="BC68" s="1016"/>
      <c r="BD68" s="1017"/>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7" t="s">
        <v>578</v>
      </c>
      <c r="C69" s="1008"/>
      <c r="D69" s="1008"/>
      <c r="E69" s="1008"/>
      <c r="F69" s="1008"/>
      <c r="G69" s="1008"/>
      <c r="H69" s="1008"/>
      <c r="I69" s="1008"/>
      <c r="J69" s="1008"/>
      <c r="K69" s="1008"/>
      <c r="L69" s="1008"/>
      <c r="M69" s="1008"/>
      <c r="N69" s="1008"/>
      <c r="O69" s="1008"/>
      <c r="P69" s="1009"/>
      <c r="Q69" s="1010">
        <v>1010</v>
      </c>
      <c r="R69" s="1004"/>
      <c r="S69" s="1004"/>
      <c r="T69" s="1004"/>
      <c r="U69" s="1004"/>
      <c r="V69" s="1004">
        <v>1005</v>
      </c>
      <c r="W69" s="1004"/>
      <c r="X69" s="1004"/>
      <c r="Y69" s="1004"/>
      <c r="Z69" s="1004"/>
      <c r="AA69" s="1004">
        <v>5</v>
      </c>
      <c r="AB69" s="1004"/>
      <c r="AC69" s="1004"/>
      <c r="AD69" s="1004"/>
      <c r="AE69" s="1004"/>
      <c r="AF69" s="1004">
        <v>5</v>
      </c>
      <c r="AG69" s="1004"/>
      <c r="AH69" s="1004"/>
      <c r="AI69" s="1004"/>
      <c r="AJ69" s="1004"/>
      <c r="AK69" s="1004">
        <v>0</v>
      </c>
      <c r="AL69" s="1004"/>
      <c r="AM69" s="1004"/>
      <c r="AN69" s="1004"/>
      <c r="AO69" s="1004"/>
      <c r="AP69" s="1004" t="s">
        <v>576</v>
      </c>
      <c r="AQ69" s="1004"/>
      <c r="AR69" s="1004"/>
      <c r="AS69" s="1004"/>
      <c r="AT69" s="1004"/>
      <c r="AU69" s="1004" t="s">
        <v>576</v>
      </c>
      <c r="AV69" s="1004"/>
      <c r="AW69" s="1004"/>
      <c r="AX69" s="1004"/>
      <c r="AY69" s="1004"/>
      <c r="AZ69" s="1005"/>
      <c r="BA69" s="1005"/>
      <c r="BB69" s="1005"/>
      <c r="BC69" s="1005"/>
      <c r="BD69" s="1006"/>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7" t="s">
        <v>579</v>
      </c>
      <c r="C70" s="1008"/>
      <c r="D70" s="1008"/>
      <c r="E70" s="1008"/>
      <c r="F70" s="1008"/>
      <c r="G70" s="1008"/>
      <c r="H70" s="1008"/>
      <c r="I70" s="1008"/>
      <c r="J70" s="1008"/>
      <c r="K70" s="1008"/>
      <c r="L70" s="1008"/>
      <c r="M70" s="1008"/>
      <c r="N70" s="1008"/>
      <c r="O70" s="1008"/>
      <c r="P70" s="1009"/>
      <c r="Q70" s="1010">
        <v>400544</v>
      </c>
      <c r="R70" s="1004"/>
      <c r="S70" s="1004"/>
      <c r="T70" s="1004"/>
      <c r="U70" s="1004"/>
      <c r="V70" s="1004">
        <v>397780</v>
      </c>
      <c r="W70" s="1004"/>
      <c r="X70" s="1004"/>
      <c r="Y70" s="1004"/>
      <c r="Z70" s="1004"/>
      <c r="AA70" s="1004">
        <v>2764</v>
      </c>
      <c r="AB70" s="1004"/>
      <c r="AC70" s="1004"/>
      <c r="AD70" s="1004"/>
      <c r="AE70" s="1004"/>
      <c r="AF70" s="1004">
        <v>2764</v>
      </c>
      <c r="AG70" s="1004"/>
      <c r="AH70" s="1004"/>
      <c r="AI70" s="1004"/>
      <c r="AJ70" s="1004"/>
      <c r="AK70" s="1004">
        <v>725</v>
      </c>
      <c r="AL70" s="1004"/>
      <c r="AM70" s="1004"/>
      <c r="AN70" s="1004"/>
      <c r="AO70" s="1004"/>
      <c r="AP70" s="1004" t="s">
        <v>576</v>
      </c>
      <c r="AQ70" s="1004"/>
      <c r="AR70" s="1004"/>
      <c r="AS70" s="1004"/>
      <c r="AT70" s="1004"/>
      <c r="AU70" s="1004" t="s">
        <v>576</v>
      </c>
      <c r="AV70" s="1004"/>
      <c r="AW70" s="1004"/>
      <c r="AX70" s="1004"/>
      <c r="AY70" s="1004"/>
      <c r="AZ70" s="1005"/>
      <c r="BA70" s="1005"/>
      <c r="BB70" s="1005"/>
      <c r="BC70" s="1005"/>
      <c r="BD70" s="1006"/>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7"/>
      <c r="C71" s="1008"/>
      <c r="D71" s="1008"/>
      <c r="E71" s="1008"/>
      <c r="F71" s="1008"/>
      <c r="G71" s="1008"/>
      <c r="H71" s="1008"/>
      <c r="I71" s="1008"/>
      <c r="J71" s="1008"/>
      <c r="K71" s="1008"/>
      <c r="L71" s="1008"/>
      <c r="M71" s="1008"/>
      <c r="N71" s="1008"/>
      <c r="O71" s="1008"/>
      <c r="P71" s="1009"/>
      <c r="Q71" s="1010"/>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4"/>
      <c r="AY71" s="1004"/>
      <c r="AZ71" s="1005"/>
      <c r="BA71" s="1005"/>
      <c r="BB71" s="1005"/>
      <c r="BC71" s="1005"/>
      <c r="BD71" s="1006"/>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7"/>
      <c r="C72" s="1008"/>
      <c r="D72" s="1008"/>
      <c r="E72" s="1008"/>
      <c r="F72" s="1008"/>
      <c r="G72" s="1008"/>
      <c r="H72" s="1008"/>
      <c r="I72" s="1008"/>
      <c r="J72" s="1008"/>
      <c r="K72" s="1008"/>
      <c r="L72" s="1008"/>
      <c r="M72" s="1008"/>
      <c r="N72" s="1008"/>
      <c r="O72" s="1008"/>
      <c r="P72" s="1009"/>
      <c r="Q72" s="1010"/>
      <c r="R72" s="1004"/>
      <c r="S72" s="1004"/>
      <c r="T72" s="1004"/>
      <c r="U72" s="1004"/>
      <c r="V72" s="1004"/>
      <c r="W72" s="1004"/>
      <c r="X72" s="1004"/>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04"/>
      <c r="AW72" s="1004"/>
      <c r="AX72" s="1004"/>
      <c r="AY72" s="1004"/>
      <c r="AZ72" s="1005"/>
      <c r="BA72" s="1005"/>
      <c r="BB72" s="1005"/>
      <c r="BC72" s="1005"/>
      <c r="BD72" s="1006"/>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418</v>
      </c>
      <c r="C88" s="976"/>
      <c r="D88" s="976"/>
      <c r="E88" s="976"/>
      <c r="F88" s="976"/>
      <c r="G88" s="976"/>
      <c r="H88" s="976"/>
      <c r="I88" s="976"/>
      <c r="J88" s="976"/>
      <c r="K88" s="976"/>
      <c r="L88" s="976"/>
      <c r="M88" s="976"/>
      <c r="N88" s="976"/>
      <c r="O88" s="976"/>
      <c r="P88" s="977"/>
      <c r="Q88" s="995"/>
      <c r="R88" s="996"/>
      <c r="S88" s="996"/>
      <c r="T88" s="996"/>
      <c r="U88" s="996"/>
      <c r="V88" s="996"/>
      <c r="W88" s="996"/>
      <c r="X88" s="996"/>
      <c r="Y88" s="996"/>
      <c r="Z88" s="996"/>
      <c r="AA88" s="996"/>
      <c r="AB88" s="996"/>
      <c r="AC88" s="996"/>
      <c r="AD88" s="996"/>
      <c r="AE88" s="996"/>
      <c r="AF88" s="990">
        <f>SUM(AF68:AJ70)</f>
        <v>2849</v>
      </c>
      <c r="AG88" s="990"/>
      <c r="AH88" s="990"/>
      <c r="AI88" s="990"/>
      <c r="AJ88" s="990"/>
      <c r="AK88" s="996"/>
      <c r="AL88" s="996"/>
      <c r="AM88" s="996"/>
      <c r="AN88" s="996"/>
      <c r="AO88" s="996"/>
      <c r="AP88" s="990">
        <f>SUM(AP68:AT71)</f>
        <v>3509</v>
      </c>
      <c r="AQ88" s="990"/>
      <c r="AR88" s="990"/>
      <c r="AS88" s="990"/>
      <c r="AT88" s="990"/>
      <c r="AU88" s="991">
        <f>SUM(AU68:AY71)</f>
        <v>3224</v>
      </c>
      <c r="AV88" s="982"/>
      <c r="AW88" s="982"/>
      <c r="AX88" s="982"/>
      <c r="AY88" s="992"/>
      <c r="AZ88" s="993"/>
      <c r="BA88" s="993"/>
      <c r="BB88" s="993"/>
      <c r="BC88" s="993"/>
      <c r="BD88" s="994"/>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SUM(CR7:CV16)</f>
        <v>239</v>
      </c>
      <c r="CS102" s="982"/>
      <c r="CT102" s="982"/>
      <c r="CU102" s="982"/>
      <c r="CV102" s="983"/>
      <c r="CW102" s="981">
        <f>SUM(CW7:DA16)</f>
        <v>78</v>
      </c>
      <c r="CX102" s="982"/>
      <c r="CY102" s="982"/>
      <c r="CZ102" s="982"/>
      <c r="DA102" s="983"/>
      <c r="DB102" s="981" t="s">
        <v>576</v>
      </c>
      <c r="DC102" s="982"/>
      <c r="DD102" s="982"/>
      <c r="DE102" s="982"/>
      <c r="DF102" s="983"/>
      <c r="DG102" s="981" t="s">
        <v>576</v>
      </c>
      <c r="DH102" s="982"/>
      <c r="DI102" s="982"/>
      <c r="DJ102" s="982"/>
      <c r="DK102" s="983"/>
      <c r="DL102" s="981" t="s">
        <v>576</v>
      </c>
      <c r="DM102" s="982"/>
      <c r="DN102" s="982"/>
      <c r="DO102" s="982"/>
      <c r="DP102" s="983"/>
      <c r="DQ102" s="981" t="s">
        <v>576</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300</v>
      </c>
      <c r="AG109" s="925"/>
      <c r="AH109" s="925"/>
      <c r="AI109" s="925"/>
      <c r="AJ109" s="926"/>
      <c r="AK109" s="927" t="s">
        <v>299</v>
      </c>
      <c r="AL109" s="925"/>
      <c r="AM109" s="925"/>
      <c r="AN109" s="925"/>
      <c r="AO109" s="926"/>
      <c r="AP109" s="927" t="s">
        <v>428</v>
      </c>
      <c r="AQ109" s="925"/>
      <c r="AR109" s="925"/>
      <c r="AS109" s="925"/>
      <c r="AT109" s="956"/>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300</v>
      </c>
      <c r="BW109" s="925"/>
      <c r="BX109" s="925"/>
      <c r="BY109" s="925"/>
      <c r="BZ109" s="926"/>
      <c r="CA109" s="927" t="s">
        <v>299</v>
      </c>
      <c r="CB109" s="925"/>
      <c r="CC109" s="925"/>
      <c r="CD109" s="925"/>
      <c r="CE109" s="926"/>
      <c r="CF109" s="963" t="s">
        <v>428</v>
      </c>
      <c r="CG109" s="963"/>
      <c r="CH109" s="963"/>
      <c r="CI109" s="963"/>
      <c r="CJ109" s="963"/>
      <c r="CK109" s="927" t="s">
        <v>429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300</v>
      </c>
      <c r="DM109" s="925"/>
      <c r="DN109" s="925"/>
      <c r="DO109" s="925"/>
      <c r="DP109" s="926"/>
      <c r="DQ109" s="927" t="s">
        <v>299</v>
      </c>
      <c r="DR109" s="925"/>
      <c r="DS109" s="925"/>
      <c r="DT109" s="925"/>
      <c r="DU109" s="926"/>
      <c r="DV109" s="927" t="s">
        <v>428</v>
      </c>
      <c r="DW109" s="925"/>
      <c r="DX109" s="925"/>
      <c r="DY109" s="925"/>
      <c r="DZ109" s="956"/>
    </row>
    <row r="110" spans="1:131" s="226" customFormat="1" ht="26.25" customHeight="1">
      <c r="A110" s="827" t="s">
        <v>430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17033503</v>
      </c>
      <c r="AB110" s="918"/>
      <c r="AC110" s="918"/>
      <c r="AD110" s="918"/>
      <c r="AE110" s="919"/>
      <c r="AF110" s="920">
        <v>16468395</v>
      </c>
      <c r="AG110" s="918"/>
      <c r="AH110" s="918"/>
      <c r="AI110" s="918"/>
      <c r="AJ110" s="919"/>
      <c r="AK110" s="920">
        <v>14883175</v>
      </c>
      <c r="AL110" s="918"/>
      <c r="AM110" s="918"/>
      <c r="AN110" s="918"/>
      <c r="AO110" s="919"/>
      <c r="AP110" s="921">
        <v>17.100000000000001</v>
      </c>
      <c r="AQ110" s="922"/>
      <c r="AR110" s="922"/>
      <c r="AS110" s="922"/>
      <c r="AT110" s="923"/>
      <c r="AU110" s="957" t="s">
        <v>66</v>
      </c>
      <c r="AV110" s="958"/>
      <c r="AW110" s="958"/>
      <c r="AX110" s="958"/>
      <c r="AY110" s="958"/>
      <c r="AZ110" s="883" t="s">
        <v>431</v>
      </c>
      <c r="BA110" s="828"/>
      <c r="BB110" s="828"/>
      <c r="BC110" s="828"/>
      <c r="BD110" s="828"/>
      <c r="BE110" s="828"/>
      <c r="BF110" s="828"/>
      <c r="BG110" s="828"/>
      <c r="BH110" s="828"/>
      <c r="BI110" s="828"/>
      <c r="BJ110" s="828"/>
      <c r="BK110" s="828"/>
      <c r="BL110" s="828"/>
      <c r="BM110" s="828"/>
      <c r="BN110" s="828"/>
      <c r="BO110" s="828"/>
      <c r="BP110" s="829"/>
      <c r="BQ110" s="884">
        <v>148096315</v>
      </c>
      <c r="BR110" s="865"/>
      <c r="BS110" s="865"/>
      <c r="BT110" s="865"/>
      <c r="BU110" s="865"/>
      <c r="BV110" s="865">
        <v>142975013</v>
      </c>
      <c r="BW110" s="865"/>
      <c r="BX110" s="865"/>
      <c r="BY110" s="865"/>
      <c r="BZ110" s="865"/>
      <c r="CA110" s="865">
        <v>141255959</v>
      </c>
      <c r="CB110" s="865"/>
      <c r="CC110" s="865"/>
      <c r="CD110" s="865"/>
      <c r="CE110" s="865"/>
      <c r="CF110" s="889">
        <v>162.30000000000001</v>
      </c>
      <c r="CG110" s="890"/>
      <c r="CH110" s="890"/>
      <c r="CI110" s="890"/>
      <c r="CJ110" s="890"/>
      <c r="CK110" s="953" t="s">
        <v>432</v>
      </c>
      <c r="CL110" s="839"/>
      <c r="CM110" s="914" t="s">
        <v>433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434</v>
      </c>
      <c r="DH110" s="865"/>
      <c r="DI110" s="865"/>
      <c r="DJ110" s="865"/>
      <c r="DK110" s="865"/>
      <c r="DL110" s="865" t="s">
        <v>130</v>
      </c>
      <c r="DM110" s="865"/>
      <c r="DN110" s="865"/>
      <c r="DO110" s="865"/>
      <c r="DP110" s="865"/>
      <c r="DQ110" s="865" t="s">
        <v>434</v>
      </c>
      <c r="DR110" s="865"/>
      <c r="DS110" s="865"/>
      <c r="DT110" s="865"/>
      <c r="DU110" s="865"/>
      <c r="DV110" s="866" t="s">
        <v>130</v>
      </c>
      <c r="DW110" s="866"/>
      <c r="DX110" s="866"/>
      <c r="DY110" s="866"/>
      <c r="DZ110" s="867"/>
    </row>
    <row r="111" spans="1:131" s="226" customFormat="1" ht="26.25" customHeight="1">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436</v>
      </c>
      <c r="AB111" s="946"/>
      <c r="AC111" s="946"/>
      <c r="AD111" s="946"/>
      <c r="AE111" s="947"/>
      <c r="AF111" s="948" t="s">
        <v>130</v>
      </c>
      <c r="AG111" s="946"/>
      <c r="AH111" s="946"/>
      <c r="AI111" s="946"/>
      <c r="AJ111" s="947"/>
      <c r="AK111" s="948" t="s">
        <v>436</v>
      </c>
      <c r="AL111" s="946"/>
      <c r="AM111" s="946"/>
      <c r="AN111" s="946"/>
      <c r="AO111" s="947"/>
      <c r="AP111" s="949" t="s">
        <v>436</v>
      </c>
      <c r="AQ111" s="950"/>
      <c r="AR111" s="950"/>
      <c r="AS111" s="950"/>
      <c r="AT111" s="951"/>
      <c r="AU111" s="959"/>
      <c r="AV111" s="960"/>
      <c r="AW111" s="960"/>
      <c r="AX111" s="960"/>
      <c r="AY111" s="960"/>
      <c r="AZ111" s="835" t="s">
        <v>437</v>
      </c>
      <c r="BA111" s="770"/>
      <c r="BB111" s="770"/>
      <c r="BC111" s="770"/>
      <c r="BD111" s="770"/>
      <c r="BE111" s="770"/>
      <c r="BF111" s="770"/>
      <c r="BG111" s="770"/>
      <c r="BH111" s="770"/>
      <c r="BI111" s="770"/>
      <c r="BJ111" s="770"/>
      <c r="BK111" s="770"/>
      <c r="BL111" s="770"/>
      <c r="BM111" s="770"/>
      <c r="BN111" s="770"/>
      <c r="BO111" s="770"/>
      <c r="BP111" s="771"/>
      <c r="BQ111" s="836">
        <v>1581794</v>
      </c>
      <c r="BR111" s="837"/>
      <c r="BS111" s="837"/>
      <c r="BT111" s="837"/>
      <c r="BU111" s="837"/>
      <c r="BV111" s="837">
        <v>1430310</v>
      </c>
      <c r="BW111" s="837"/>
      <c r="BX111" s="837"/>
      <c r="BY111" s="837"/>
      <c r="BZ111" s="837"/>
      <c r="CA111" s="837">
        <v>1306474</v>
      </c>
      <c r="CB111" s="837"/>
      <c r="CC111" s="837"/>
      <c r="CD111" s="837"/>
      <c r="CE111" s="837"/>
      <c r="CF111" s="898">
        <v>1.5</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130</v>
      </c>
      <c r="DH111" s="837"/>
      <c r="DI111" s="837"/>
      <c r="DJ111" s="837"/>
      <c r="DK111" s="837"/>
      <c r="DL111" s="837" t="s">
        <v>434</v>
      </c>
      <c r="DM111" s="837"/>
      <c r="DN111" s="837"/>
      <c r="DO111" s="837"/>
      <c r="DP111" s="837"/>
      <c r="DQ111" s="837" t="s">
        <v>130</v>
      </c>
      <c r="DR111" s="837"/>
      <c r="DS111" s="837"/>
      <c r="DT111" s="837"/>
      <c r="DU111" s="837"/>
      <c r="DV111" s="814" t="s">
        <v>130</v>
      </c>
      <c r="DW111" s="814"/>
      <c r="DX111" s="814"/>
      <c r="DY111" s="814"/>
      <c r="DZ111" s="815"/>
    </row>
    <row r="112" spans="1:131" s="226" customFormat="1" ht="26.25" customHeight="1">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33333</v>
      </c>
      <c r="AB112" s="800"/>
      <c r="AC112" s="800"/>
      <c r="AD112" s="800"/>
      <c r="AE112" s="801"/>
      <c r="AF112" s="802">
        <v>16667</v>
      </c>
      <c r="AG112" s="800"/>
      <c r="AH112" s="800"/>
      <c r="AI112" s="800"/>
      <c r="AJ112" s="801"/>
      <c r="AK112" s="802" t="s">
        <v>436</v>
      </c>
      <c r="AL112" s="800"/>
      <c r="AM112" s="800"/>
      <c r="AN112" s="800"/>
      <c r="AO112" s="801"/>
      <c r="AP112" s="847" t="s">
        <v>130</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62945896</v>
      </c>
      <c r="BR112" s="837"/>
      <c r="BS112" s="837"/>
      <c r="BT112" s="837"/>
      <c r="BU112" s="837"/>
      <c r="BV112" s="837">
        <v>56099910</v>
      </c>
      <c r="BW112" s="837"/>
      <c r="BX112" s="837"/>
      <c r="BY112" s="837"/>
      <c r="BZ112" s="837"/>
      <c r="CA112" s="837">
        <v>49939054</v>
      </c>
      <c r="CB112" s="837"/>
      <c r="CC112" s="837"/>
      <c r="CD112" s="837"/>
      <c r="CE112" s="837"/>
      <c r="CF112" s="898">
        <v>57.4</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443</v>
      </c>
      <c r="DH112" s="837"/>
      <c r="DI112" s="837"/>
      <c r="DJ112" s="837"/>
      <c r="DK112" s="837"/>
      <c r="DL112" s="837" t="s">
        <v>436</v>
      </c>
      <c r="DM112" s="837"/>
      <c r="DN112" s="837"/>
      <c r="DO112" s="837"/>
      <c r="DP112" s="837"/>
      <c r="DQ112" s="837" t="s">
        <v>130</v>
      </c>
      <c r="DR112" s="837"/>
      <c r="DS112" s="837"/>
      <c r="DT112" s="837"/>
      <c r="DU112" s="837"/>
      <c r="DV112" s="814" t="s">
        <v>436</v>
      </c>
      <c r="DW112" s="814"/>
      <c r="DX112" s="814"/>
      <c r="DY112" s="814"/>
      <c r="DZ112" s="815"/>
    </row>
    <row r="113" spans="1:130" s="226" customFormat="1" ht="26.25" customHeight="1">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4446478</v>
      </c>
      <c r="AB113" s="946"/>
      <c r="AC113" s="946"/>
      <c r="AD113" s="946"/>
      <c r="AE113" s="947"/>
      <c r="AF113" s="948">
        <v>4186279</v>
      </c>
      <c r="AG113" s="946"/>
      <c r="AH113" s="946"/>
      <c r="AI113" s="946"/>
      <c r="AJ113" s="947"/>
      <c r="AK113" s="948">
        <v>3749015</v>
      </c>
      <c r="AL113" s="946"/>
      <c r="AM113" s="946"/>
      <c r="AN113" s="946"/>
      <c r="AO113" s="947"/>
      <c r="AP113" s="949">
        <v>4.3</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v>3548624</v>
      </c>
      <c r="BR113" s="837"/>
      <c r="BS113" s="837"/>
      <c r="BT113" s="837"/>
      <c r="BU113" s="837"/>
      <c r="BV113" s="837">
        <v>3395224</v>
      </c>
      <c r="BW113" s="837"/>
      <c r="BX113" s="837"/>
      <c r="BY113" s="837"/>
      <c r="BZ113" s="837"/>
      <c r="CA113" s="837">
        <v>3224134</v>
      </c>
      <c r="CB113" s="837"/>
      <c r="CC113" s="837"/>
      <c r="CD113" s="837"/>
      <c r="CE113" s="837"/>
      <c r="CF113" s="898">
        <v>3.7</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130</v>
      </c>
      <c r="DH113" s="800"/>
      <c r="DI113" s="800"/>
      <c r="DJ113" s="800"/>
      <c r="DK113" s="801"/>
      <c r="DL113" s="802" t="s">
        <v>130</v>
      </c>
      <c r="DM113" s="800"/>
      <c r="DN113" s="800"/>
      <c r="DO113" s="800"/>
      <c r="DP113" s="801"/>
      <c r="DQ113" s="802" t="s">
        <v>130</v>
      </c>
      <c r="DR113" s="800"/>
      <c r="DS113" s="800"/>
      <c r="DT113" s="800"/>
      <c r="DU113" s="801"/>
      <c r="DV113" s="847" t="s">
        <v>443</v>
      </c>
      <c r="DW113" s="848"/>
      <c r="DX113" s="848"/>
      <c r="DY113" s="848"/>
      <c r="DZ113" s="849"/>
    </row>
    <row r="114" spans="1:130" s="226" customFormat="1" ht="26.25" customHeight="1">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218394</v>
      </c>
      <c r="AB114" s="800"/>
      <c r="AC114" s="800"/>
      <c r="AD114" s="800"/>
      <c r="AE114" s="801"/>
      <c r="AF114" s="802">
        <v>280094</v>
      </c>
      <c r="AG114" s="800"/>
      <c r="AH114" s="800"/>
      <c r="AI114" s="800"/>
      <c r="AJ114" s="801"/>
      <c r="AK114" s="802">
        <v>356204</v>
      </c>
      <c r="AL114" s="800"/>
      <c r="AM114" s="800"/>
      <c r="AN114" s="800"/>
      <c r="AO114" s="801"/>
      <c r="AP114" s="847">
        <v>0.4</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23296927</v>
      </c>
      <c r="BR114" s="837"/>
      <c r="BS114" s="837"/>
      <c r="BT114" s="837"/>
      <c r="BU114" s="837"/>
      <c r="BV114" s="837">
        <v>21941556</v>
      </c>
      <c r="BW114" s="837"/>
      <c r="BX114" s="837"/>
      <c r="BY114" s="837"/>
      <c r="BZ114" s="837"/>
      <c r="CA114" s="837">
        <v>21794727</v>
      </c>
      <c r="CB114" s="837"/>
      <c r="CC114" s="837"/>
      <c r="CD114" s="837"/>
      <c r="CE114" s="837"/>
      <c r="CF114" s="898">
        <v>25</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436</v>
      </c>
      <c r="DH114" s="800"/>
      <c r="DI114" s="800"/>
      <c r="DJ114" s="800"/>
      <c r="DK114" s="801"/>
      <c r="DL114" s="802" t="s">
        <v>130</v>
      </c>
      <c r="DM114" s="800"/>
      <c r="DN114" s="800"/>
      <c r="DO114" s="800"/>
      <c r="DP114" s="801"/>
      <c r="DQ114" s="802" t="s">
        <v>130</v>
      </c>
      <c r="DR114" s="800"/>
      <c r="DS114" s="800"/>
      <c r="DT114" s="800"/>
      <c r="DU114" s="801"/>
      <c r="DV114" s="847" t="s">
        <v>434</v>
      </c>
      <c r="DW114" s="848"/>
      <c r="DX114" s="848"/>
      <c r="DY114" s="848"/>
      <c r="DZ114" s="849"/>
    </row>
    <row r="115" spans="1:130" s="226" customFormat="1" ht="26.25" customHeight="1">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220370</v>
      </c>
      <c r="AB115" s="946"/>
      <c r="AC115" s="946"/>
      <c r="AD115" s="946"/>
      <c r="AE115" s="947"/>
      <c r="AF115" s="948">
        <v>209121</v>
      </c>
      <c r="AG115" s="946"/>
      <c r="AH115" s="946"/>
      <c r="AI115" s="946"/>
      <c r="AJ115" s="947"/>
      <c r="AK115" s="948">
        <v>197453</v>
      </c>
      <c r="AL115" s="946"/>
      <c r="AM115" s="946"/>
      <c r="AN115" s="946"/>
      <c r="AO115" s="947"/>
      <c r="AP115" s="949">
        <v>0.2</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v>230889</v>
      </c>
      <c r="BR115" s="837"/>
      <c r="BS115" s="837"/>
      <c r="BT115" s="837"/>
      <c r="BU115" s="837"/>
      <c r="BV115" s="837">
        <v>187343</v>
      </c>
      <c r="BW115" s="837"/>
      <c r="BX115" s="837"/>
      <c r="BY115" s="837"/>
      <c r="BZ115" s="837"/>
      <c r="CA115" s="837">
        <v>137662</v>
      </c>
      <c r="CB115" s="837"/>
      <c r="CC115" s="837"/>
      <c r="CD115" s="837"/>
      <c r="CE115" s="837"/>
      <c r="CF115" s="898">
        <v>0.2</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130</v>
      </c>
      <c r="DH115" s="800"/>
      <c r="DI115" s="800"/>
      <c r="DJ115" s="800"/>
      <c r="DK115" s="801"/>
      <c r="DL115" s="802" t="s">
        <v>434</v>
      </c>
      <c r="DM115" s="800"/>
      <c r="DN115" s="800"/>
      <c r="DO115" s="800"/>
      <c r="DP115" s="801"/>
      <c r="DQ115" s="802" t="s">
        <v>443</v>
      </c>
      <c r="DR115" s="800"/>
      <c r="DS115" s="800"/>
      <c r="DT115" s="800"/>
      <c r="DU115" s="801"/>
      <c r="DV115" s="847" t="s">
        <v>130</v>
      </c>
      <c r="DW115" s="848"/>
      <c r="DX115" s="848"/>
      <c r="DY115" s="848"/>
      <c r="DZ115" s="849"/>
    </row>
    <row r="116" spans="1:130" s="226" customFormat="1" ht="26.25" customHeight="1">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130</v>
      </c>
      <c r="AB116" s="800"/>
      <c r="AC116" s="800"/>
      <c r="AD116" s="800"/>
      <c r="AE116" s="801"/>
      <c r="AF116" s="802" t="s">
        <v>130</v>
      </c>
      <c r="AG116" s="800"/>
      <c r="AH116" s="800"/>
      <c r="AI116" s="800"/>
      <c r="AJ116" s="801"/>
      <c r="AK116" s="802" t="s">
        <v>434</v>
      </c>
      <c r="AL116" s="800"/>
      <c r="AM116" s="800"/>
      <c r="AN116" s="800"/>
      <c r="AO116" s="801"/>
      <c r="AP116" s="847" t="s">
        <v>434</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130</v>
      </c>
      <c r="BR116" s="837"/>
      <c r="BS116" s="837"/>
      <c r="BT116" s="837"/>
      <c r="BU116" s="837"/>
      <c r="BV116" s="837" t="s">
        <v>436</v>
      </c>
      <c r="BW116" s="837"/>
      <c r="BX116" s="837"/>
      <c r="BY116" s="837"/>
      <c r="BZ116" s="837"/>
      <c r="CA116" s="837" t="s">
        <v>130</v>
      </c>
      <c r="CB116" s="837"/>
      <c r="CC116" s="837"/>
      <c r="CD116" s="837"/>
      <c r="CE116" s="837"/>
      <c r="CF116" s="898" t="s">
        <v>434</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130</v>
      </c>
      <c r="DH116" s="800"/>
      <c r="DI116" s="800"/>
      <c r="DJ116" s="800"/>
      <c r="DK116" s="801"/>
      <c r="DL116" s="802" t="s">
        <v>130</v>
      </c>
      <c r="DM116" s="800"/>
      <c r="DN116" s="800"/>
      <c r="DO116" s="800"/>
      <c r="DP116" s="801"/>
      <c r="DQ116" s="802" t="s">
        <v>443</v>
      </c>
      <c r="DR116" s="800"/>
      <c r="DS116" s="800"/>
      <c r="DT116" s="800"/>
      <c r="DU116" s="801"/>
      <c r="DV116" s="847" t="s">
        <v>434</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21952078</v>
      </c>
      <c r="AB117" s="932"/>
      <c r="AC117" s="932"/>
      <c r="AD117" s="932"/>
      <c r="AE117" s="933"/>
      <c r="AF117" s="934">
        <v>21160556</v>
      </c>
      <c r="AG117" s="932"/>
      <c r="AH117" s="932"/>
      <c r="AI117" s="932"/>
      <c r="AJ117" s="933"/>
      <c r="AK117" s="934">
        <v>19185847</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130</v>
      </c>
      <c r="BR117" s="837"/>
      <c r="BS117" s="837"/>
      <c r="BT117" s="837"/>
      <c r="BU117" s="837"/>
      <c r="BV117" s="837" t="s">
        <v>443</v>
      </c>
      <c r="BW117" s="837"/>
      <c r="BX117" s="837"/>
      <c r="BY117" s="837"/>
      <c r="BZ117" s="837"/>
      <c r="CA117" s="837" t="s">
        <v>130</v>
      </c>
      <c r="CB117" s="837"/>
      <c r="CC117" s="837"/>
      <c r="CD117" s="837"/>
      <c r="CE117" s="837"/>
      <c r="CF117" s="898" t="s">
        <v>130</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130</v>
      </c>
      <c r="DH117" s="800"/>
      <c r="DI117" s="800"/>
      <c r="DJ117" s="800"/>
      <c r="DK117" s="801"/>
      <c r="DL117" s="802" t="s">
        <v>434</v>
      </c>
      <c r="DM117" s="800"/>
      <c r="DN117" s="800"/>
      <c r="DO117" s="800"/>
      <c r="DP117" s="801"/>
      <c r="DQ117" s="802" t="s">
        <v>130</v>
      </c>
      <c r="DR117" s="800"/>
      <c r="DS117" s="800"/>
      <c r="DT117" s="800"/>
      <c r="DU117" s="801"/>
      <c r="DV117" s="847" t="s">
        <v>434</v>
      </c>
      <c r="DW117" s="848"/>
      <c r="DX117" s="848"/>
      <c r="DY117" s="848"/>
      <c r="DZ117" s="849"/>
    </row>
    <row r="118" spans="1:130" s="226" customFormat="1" ht="26.25" customHeight="1">
      <c r="A118" s="924" t="s">
        <v>429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300</v>
      </c>
      <c r="AG118" s="925"/>
      <c r="AH118" s="925"/>
      <c r="AI118" s="925"/>
      <c r="AJ118" s="926"/>
      <c r="AK118" s="927" t="s">
        <v>299</v>
      </c>
      <c r="AL118" s="925"/>
      <c r="AM118" s="925"/>
      <c r="AN118" s="925"/>
      <c r="AO118" s="926"/>
      <c r="AP118" s="928" t="s">
        <v>428</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130</v>
      </c>
      <c r="BR118" s="868"/>
      <c r="BS118" s="868"/>
      <c r="BT118" s="868"/>
      <c r="BU118" s="868"/>
      <c r="BV118" s="868" t="s">
        <v>130</v>
      </c>
      <c r="BW118" s="868"/>
      <c r="BX118" s="868"/>
      <c r="BY118" s="868"/>
      <c r="BZ118" s="868"/>
      <c r="CA118" s="868" t="s">
        <v>434</v>
      </c>
      <c r="CB118" s="868"/>
      <c r="CC118" s="868"/>
      <c r="CD118" s="868"/>
      <c r="CE118" s="868"/>
      <c r="CF118" s="898" t="s">
        <v>130</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130</v>
      </c>
      <c r="DH118" s="800"/>
      <c r="DI118" s="800"/>
      <c r="DJ118" s="800"/>
      <c r="DK118" s="801"/>
      <c r="DL118" s="802" t="s">
        <v>130</v>
      </c>
      <c r="DM118" s="800"/>
      <c r="DN118" s="800"/>
      <c r="DO118" s="800"/>
      <c r="DP118" s="801"/>
      <c r="DQ118" s="802" t="s">
        <v>434</v>
      </c>
      <c r="DR118" s="800"/>
      <c r="DS118" s="800"/>
      <c r="DT118" s="800"/>
      <c r="DU118" s="801"/>
      <c r="DV118" s="847" t="s">
        <v>130</v>
      </c>
      <c r="DW118" s="848"/>
      <c r="DX118" s="848"/>
      <c r="DY118" s="848"/>
      <c r="DZ118" s="849"/>
    </row>
    <row r="119" spans="1:130" s="226" customFormat="1" ht="26.25" customHeight="1">
      <c r="A119" s="838" t="s">
        <v>432</v>
      </c>
      <c r="B119" s="839"/>
      <c r="C119" s="914" t="s">
        <v>433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130</v>
      </c>
      <c r="AB119" s="918"/>
      <c r="AC119" s="918"/>
      <c r="AD119" s="918"/>
      <c r="AE119" s="919"/>
      <c r="AF119" s="920" t="s">
        <v>130</v>
      </c>
      <c r="AG119" s="918"/>
      <c r="AH119" s="918"/>
      <c r="AI119" s="918"/>
      <c r="AJ119" s="919"/>
      <c r="AK119" s="920" t="s">
        <v>130</v>
      </c>
      <c r="AL119" s="918"/>
      <c r="AM119" s="918"/>
      <c r="AN119" s="918"/>
      <c r="AO119" s="919"/>
      <c r="AP119" s="921" t="s">
        <v>434</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461</v>
      </c>
      <c r="BP119" s="901"/>
      <c r="BQ119" s="905">
        <v>239700445</v>
      </c>
      <c r="BR119" s="868"/>
      <c r="BS119" s="868"/>
      <c r="BT119" s="868"/>
      <c r="BU119" s="868"/>
      <c r="BV119" s="868">
        <v>226029356</v>
      </c>
      <c r="BW119" s="868"/>
      <c r="BX119" s="868"/>
      <c r="BY119" s="868"/>
      <c r="BZ119" s="868"/>
      <c r="CA119" s="868">
        <v>217658010</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1581794</v>
      </c>
      <c r="DH119" s="783"/>
      <c r="DI119" s="783"/>
      <c r="DJ119" s="783"/>
      <c r="DK119" s="784"/>
      <c r="DL119" s="785">
        <v>1430310</v>
      </c>
      <c r="DM119" s="783"/>
      <c r="DN119" s="783"/>
      <c r="DO119" s="783"/>
      <c r="DP119" s="784"/>
      <c r="DQ119" s="785">
        <v>1306474</v>
      </c>
      <c r="DR119" s="783"/>
      <c r="DS119" s="783"/>
      <c r="DT119" s="783"/>
      <c r="DU119" s="784"/>
      <c r="DV119" s="871">
        <v>1.5</v>
      </c>
      <c r="DW119" s="872"/>
      <c r="DX119" s="872"/>
      <c r="DY119" s="872"/>
      <c r="DZ119" s="873"/>
    </row>
    <row r="120" spans="1:130" s="226" customFormat="1" ht="26.25" customHeight="1">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434</v>
      </c>
      <c r="AB120" s="800"/>
      <c r="AC120" s="800"/>
      <c r="AD120" s="800"/>
      <c r="AE120" s="801"/>
      <c r="AF120" s="802" t="s">
        <v>434</v>
      </c>
      <c r="AG120" s="800"/>
      <c r="AH120" s="800"/>
      <c r="AI120" s="800"/>
      <c r="AJ120" s="801"/>
      <c r="AK120" s="802" t="s">
        <v>434</v>
      </c>
      <c r="AL120" s="800"/>
      <c r="AM120" s="800"/>
      <c r="AN120" s="800"/>
      <c r="AO120" s="801"/>
      <c r="AP120" s="847" t="s">
        <v>130</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34408486</v>
      </c>
      <c r="BR120" s="865"/>
      <c r="BS120" s="865"/>
      <c r="BT120" s="865"/>
      <c r="BU120" s="865"/>
      <c r="BV120" s="865">
        <v>37526262</v>
      </c>
      <c r="BW120" s="865"/>
      <c r="BX120" s="865"/>
      <c r="BY120" s="865"/>
      <c r="BZ120" s="865"/>
      <c r="CA120" s="865">
        <v>42048575</v>
      </c>
      <c r="CB120" s="865"/>
      <c r="CC120" s="865"/>
      <c r="CD120" s="865"/>
      <c r="CE120" s="865"/>
      <c r="CF120" s="889">
        <v>48.3</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50961275</v>
      </c>
      <c r="DH120" s="865"/>
      <c r="DI120" s="865"/>
      <c r="DJ120" s="865"/>
      <c r="DK120" s="865"/>
      <c r="DL120" s="865">
        <v>44971660</v>
      </c>
      <c r="DM120" s="865"/>
      <c r="DN120" s="865"/>
      <c r="DO120" s="865"/>
      <c r="DP120" s="865"/>
      <c r="DQ120" s="865">
        <v>39036398</v>
      </c>
      <c r="DR120" s="865"/>
      <c r="DS120" s="865"/>
      <c r="DT120" s="865"/>
      <c r="DU120" s="865"/>
      <c r="DV120" s="866">
        <v>44.9</v>
      </c>
      <c r="DW120" s="866"/>
      <c r="DX120" s="866"/>
      <c r="DY120" s="866"/>
      <c r="DZ120" s="867"/>
    </row>
    <row r="121" spans="1:130" s="226" customFormat="1" ht="26.25" customHeight="1">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434</v>
      </c>
      <c r="AB121" s="800"/>
      <c r="AC121" s="800"/>
      <c r="AD121" s="800"/>
      <c r="AE121" s="801"/>
      <c r="AF121" s="802" t="s">
        <v>130</v>
      </c>
      <c r="AG121" s="800"/>
      <c r="AH121" s="800"/>
      <c r="AI121" s="800"/>
      <c r="AJ121" s="801"/>
      <c r="AK121" s="802" t="s">
        <v>434</v>
      </c>
      <c r="AL121" s="800"/>
      <c r="AM121" s="800"/>
      <c r="AN121" s="800"/>
      <c r="AO121" s="801"/>
      <c r="AP121" s="847" t="s">
        <v>434</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49914825</v>
      </c>
      <c r="BR121" s="837"/>
      <c r="BS121" s="837"/>
      <c r="BT121" s="837"/>
      <c r="BU121" s="837"/>
      <c r="BV121" s="837">
        <v>49445858</v>
      </c>
      <c r="BW121" s="837"/>
      <c r="BX121" s="837"/>
      <c r="BY121" s="837"/>
      <c r="BZ121" s="837"/>
      <c r="CA121" s="837">
        <v>47311532</v>
      </c>
      <c r="CB121" s="837"/>
      <c r="CC121" s="837"/>
      <c r="CD121" s="837"/>
      <c r="CE121" s="837"/>
      <c r="CF121" s="898">
        <v>54.4</v>
      </c>
      <c r="CG121" s="899"/>
      <c r="CH121" s="899"/>
      <c r="CI121" s="899"/>
      <c r="CJ121" s="899"/>
      <c r="CK121" s="892"/>
      <c r="CL121" s="878"/>
      <c r="CM121" s="878"/>
      <c r="CN121" s="878"/>
      <c r="CO121" s="879"/>
      <c r="CP121" s="858" t="s">
        <v>399</v>
      </c>
      <c r="CQ121" s="859"/>
      <c r="CR121" s="859"/>
      <c r="CS121" s="859"/>
      <c r="CT121" s="859"/>
      <c r="CU121" s="859"/>
      <c r="CV121" s="859"/>
      <c r="CW121" s="859"/>
      <c r="CX121" s="859"/>
      <c r="CY121" s="859"/>
      <c r="CZ121" s="859"/>
      <c r="DA121" s="859"/>
      <c r="DB121" s="859"/>
      <c r="DC121" s="859"/>
      <c r="DD121" s="859"/>
      <c r="DE121" s="859"/>
      <c r="DF121" s="860"/>
      <c r="DG121" s="836">
        <v>8687223</v>
      </c>
      <c r="DH121" s="837"/>
      <c r="DI121" s="837"/>
      <c r="DJ121" s="837"/>
      <c r="DK121" s="837"/>
      <c r="DL121" s="837">
        <v>8218994</v>
      </c>
      <c r="DM121" s="837"/>
      <c r="DN121" s="837"/>
      <c r="DO121" s="837"/>
      <c r="DP121" s="837"/>
      <c r="DQ121" s="837">
        <v>7937331</v>
      </c>
      <c r="DR121" s="837"/>
      <c r="DS121" s="837"/>
      <c r="DT121" s="837"/>
      <c r="DU121" s="837"/>
      <c r="DV121" s="814">
        <v>9.1</v>
      </c>
      <c r="DW121" s="814"/>
      <c r="DX121" s="814"/>
      <c r="DY121" s="814"/>
      <c r="DZ121" s="815"/>
    </row>
    <row r="122" spans="1:130" s="226" customFormat="1" ht="26.25" customHeight="1">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434</v>
      </c>
      <c r="AB122" s="800"/>
      <c r="AC122" s="800"/>
      <c r="AD122" s="800"/>
      <c r="AE122" s="801"/>
      <c r="AF122" s="802" t="s">
        <v>130</v>
      </c>
      <c r="AG122" s="800"/>
      <c r="AH122" s="800"/>
      <c r="AI122" s="800"/>
      <c r="AJ122" s="801"/>
      <c r="AK122" s="802" t="s">
        <v>434</v>
      </c>
      <c r="AL122" s="800"/>
      <c r="AM122" s="800"/>
      <c r="AN122" s="800"/>
      <c r="AO122" s="801"/>
      <c r="AP122" s="847" t="s">
        <v>130</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168054141</v>
      </c>
      <c r="BR122" s="868"/>
      <c r="BS122" s="868"/>
      <c r="BT122" s="868"/>
      <c r="BU122" s="868"/>
      <c r="BV122" s="868">
        <v>167450139</v>
      </c>
      <c r="BW122" s="868"/>
      <c r="BX122" s="868"/>
      <c r="BY122" s="868"/>
      <c r="BZ122" s="868"/>
      <c r="CA122" s="868">
        <v>168419078</v>
      </c>
      <c r="CB122" s="868"/>
      <c r="CC122" s="868"/>
      <c r="CD122" s="868"/>
      <c r="CE122" s="868"/>
      <c r="CF122" s="869">
        <v>193.5</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36">
        <v>1270424</v>
      </c>
      <c r="DH122" s="837"/>
      <c r="DI122" s="837"/>
      <c r="DJ122" s="837"/>
      <c r="DK122" s="837"/>
      <c r="DL122" s="837">
        <v>1388009</v>
      </c>
      <c r="DM122" s="837"/>
      <c r="DN122" s="837"/>
      <c r="DO122" s="837"/>
      <c r="DP122" s="837"/>
      <c r="DQ122" s="837">
        <v>1683423</v>
      </c>
      <c r="DR122" s="837"/>
      <c r="DS122" s="837"/>
      <c r="DT122" s="837"/>
      <c r="DU122" s="837"/>
      <c r="DV122" s="814">
        <v>1.9</v>
      </c>
      <c r="DW122" s="814"/>
      <c r="DX122" s="814"/>
      <c r="DY122" s="814"/>
      <c r="DZ122" s="815"/>
    </row>
    <row r="123" spans="1:130" s="226" customFormat="1" ht="26.25" customHeight="1">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130</v>
      </c>
      <c r="AB123" s="800"/>
      <c r="AC123" s="800"/>
      <c r="AD123" s="800"/>
      <c r="AE123" s="801"/>
      <c r="AF123" s="802" t="s">
        <v>434</v>
      </c>
      <c r="AG123" s="800"/>
      <c r="AH123" s="800"/>
      <c r="AI123" s="800"/>
      <c r="AJ123" s="801"/>
      <c r="AK123" s="802" t="s">
        <v>434</v>
      </c>
      <c r="AL123" s="800"/>
      <c r="AM123" s="800"/>
      <c r="AN123" s="800"/>
      <c r="AO123" s="801"/>
      <c r="AP123" s="847" t="s">
        <v>130</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471</v>
      </c>
      <c r="BP123" s="901"/>
      <c r="BQ123" s="855">
        <v>252377452</v>
      </c>
      <c r="BR123" s="856"/>
      <c r="BS123" s="856"/>
      <c r="BT123" s="856"/>
      <c r="BU123" s="856"/>
      <c r="BV123" s="856">
        <v>254422259</v>
      </c>
      <c r="BW123" s="856"/>
      <c r="BX123" s="856"/>
      <c r="BY123" s="856"/>
      <c r="BZ123" s="856"/>
      <c r="CA123" s="856">
        <v>257779185</v>
      </c>
      <c r="CB123" s="856"/>
      <c r="CC123" s="856"/>
      <c r="CD123" s="856"/>
      <c r="CE123" s="856"/>
      <c r="CF123" s="766"/>
      <c r="CG123" s="767"/>
      <c r="CH123" s="767"/>
      <c r="CI123" s="767"/>
      <c r="CJ123" s="857"/>
      <c r="CK123" s="892"/>
      <c r="CL123" s="878"/>
      <c r="CM123" s="878"/>
      <c r="CN123" s="878"/>
      <c r="CO123" s="879"/>
      <c r="CP123" s="858" t="s">
        <v>472</v>
      </c>
      <c r="CQ123" s="859"/>
      <c r="CR123" s="859"/>
      <c r="CS123" s="859"/>
      <c r="CT123" s="859"/>
      <c r="CU123" s="859"/>
      <c r="CV123" s="859"/>
      <c r="CW123" s="859"/>
      <c r="CX123" s="859"/>
      <c r="CY123" s="859"/>
      <c r="CZ123" s="859"/>
      <c r="DA123" s="859"/>
      <c r="DB123" s="859"/>
      <c r="DC123" s="859"/>
      <c r="DD123" s="859"/>
      <c r="DE123" s="859"/>
      <c r="DF123" s="860"/>
      <c r="DG123" s="799">
        <v>1104822</v>
      </c>
      <c r="DH123" s="800"/>
      <c r="DI123" s="800"/>
      <c r="DJ123" s="800"/>
      <c r="DK123" s="801"/>
      <c r="DL123" s="802">
        <v>836772</v>
      </c>
      <c r="DM123" s="800"/>
      <c r="DN123" s="800"/>
      <c r="DO123" s="800"/>
      <c r="DP123" s="801"/>
      <c r="DQ123" s="802">
        <v>773274</v>
      </c>
      <c r="DR123" s="800"/>
      <c r="DS123" s="800"/>
      <c r="DT123" s="800"/>
      <c r="DU123" s="801"/>
      <c r="DV123" s="847">
        <v>0.9</v>
      </c>
      <c r="DW123" s="848"/>
      <c r="DX123" s="848"/>
      <c r="DY123" s="848"/>
      <c r="DZ123" s="849"/>
    </row>
    <row r="124" spans="1:130" s="226" customFormat="1" ht="26.25" customHeight="1" thickBot="1">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130</v>
      </c>
      <c r="AB124" s="800"/>
      <c r="AC124" s="800"/>
      <c r="AD124" s="800"/>
      <c r="AE124" s="801"/>
      <c r="AF124" s="802" t="s">
        <v>434</v>
      </c>
      <c r="AG124" s="800"/>
      <c r="AH124" s="800"/>
      <c r="AI124" s="800"/>
      <c r="AJ124" s="801"/>
      <c r="AK124" s="802" t="s">
        <v>434</v>
      </c>
      <c r="AL124" s="800"/>
      <c r="AM124" s="800"/>
      <c r="AN124" s="800"/>
      <c r="AO124" s="801"/>
      <c r="AP124" s="847" t="s">
        <v>434</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434</v>
      </c>
      <c r="BR124" s="854"/>
      <c r="BS124" s="854"/>
      <c r="BT124" s="854"/>
      <c r="BU124" s="854"/>
      <c r="BV124" s="854" t="s">
        <v>434</v>
      </c>
      <c r="BW124" s="854"/>
      <c r="BX124" s="854"/>
      <c r="BY124" s="854"/>
      <c r="BZ124" s="854"/>
      <c r="CA124" s="854" t="s">
        <v>434</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v>922152</v>
      </c>
      <c r="DH124" s="783"/>
      <c r="DI124" s="783"/>
      <c r="DJ124" s="783"/>
      <c r="DK124" s="784"/>
      <c r="DL124" s="785">
        <v>684475</v>
      </c>
      <c r="DM124" s="783"/>
      <c r="DN124" s="783"/>
      <c r="DO124" s="783"/>
      <c r="DP124" s="784"/>
      <c r="DQ124" s="785">
        <v>508628</v>
      </c>
      <c r="DR124" s="783"/>
      <c r="DS124" s="783"/>
      <c r="DT124" s="783"/>
      <c r="DU124" s="784"/>
      <c r="DV124" s="871">
        <v>0.6</v>
      </c>
      <c r="DW124" s="872"/>
      <c r="DX124" s="872"/>
      <c r="DY124" s="872"/>
      <c r="DZ124" s="873"/>
    </row>
    <row r="125" spans="1:130" s="226" customFormat="1" ht="26.25" customHeight="1">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130</v>
      </c>
      <c r="AB125" s="800"/>
      <c r="AC125" s="800"/>
      <c r="AD125" s="800"/>
      <c r="AE125" s="801"/>
      <c r="AF125" s="802" t="s">
        <v>130</v>
      </c>
      <c r="AG125" s="800"/>
      <c r="AH125" s="800"/>
      <c r="AI125" s="800"/>
      <c r="AJ125" s="801"/>
      <c r="AK125" s="802" t="s">
        <v>130</v>
      </c>
      <c r="AL125" s="800"/>
      <c r="AM125" s="800"/>
      <c r="AN125" s="800"/>
      <c r="AO125" s="801"/>
      <c r="AP125" s="847" t="s">
        <v>130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130</v>
      </c>
      <c r="DH125" s="865"/>
      <c r="DI125" s="865"/>
      <c r="DJ125" s="865"/>
      <c r="DK125" s="865"/>
      <c r="DL125" s="865" t="s">
        <v>130</v>
      </c>
      <c r="DM125" s="865"/>
      <c r="DN125" s="865"/>
      <c r="DO125" s="865"/>
      <c r="DP125" s="865"/>
      <c r="DQ125" s="865" t="s">
        <v>130</v>
      </c>
      <c r="DR125" s="865"/>
      <c r="DS125" s="865"/>
      <c r="DT125" s="865"/>
      <c r="DU125" s="865"/>
      <c r="DV125" s="866" t="s">
        <v>130</v>
      </c>
      <c r="DW125" s="866"/>
      <c r="DX125" s="866"/>
      <c r="DY125" s="866"/>
      <c r="DZ125" s="867"/>
    </row>
    <row r="126" spans="1:130" s="226" customFormat="1" ht="26.25" customHeight="1" thickBot="1">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130</v>
      </c>
      <c r="AB126" s="800"/>
      <c r="AC126" s="800"/>
      <c r="AD126" s="800"/>
      <c r="AE126" s="801"/>
      <c r="AF126" s="802" t="s">
        <v>130</v>
      </c>
      <c r="AG126" s="800"/>
      <c r="AH126" s="800"/>
      <c r="AI126" s="800"/>
      <c r="AJ126" s="801"/>
      <c r="AK126" s="802" t="s">
        <v>130</v>
      </c>
      <c r="AL126" s="800"/>
      <c r="AM126" s="800"/>
      <c r="AN126" s="800"/>
      <c r="AO126" s="801"/>
      <c r="AP126" s="847" t="s">
        <v>130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130</v>
      </c>
      <c r="DH126" s="837"/>
      <c r="DI126" s="837"/>
      <c r="DJ126" s="837"/>
      <c r="DK126" s="837"/>
      <c r="DL126" s="837" t="s">
        <v>130</v>
      </c>
      <c r="DM126" s="837"/>
      <c r="DN126" s="837"/>
      <c r="DO126" s="837"/>
      <c r="DP126" s="837"/>
      <c r="DQ126" s="837" t="s">
        <v>130</v>
      </c>
      <c r="DR126" s="837"/>
      <c r="DS126" s="837"/>
      <c r="DT126" s="837"/>
      <c r="DU126" s="837"/>
      <c r="DV126" s="814" t="s">
        <v>130</v>
      </c>
      <c r="DW126" s="814"/>
      <c r="DX126" s="814"/>
      <c r="DY126" s="814"/>
      <c r="DZ126" s="815"/>
    </row>
    <row r="127" spans="1:130" s="226" customFormat="1" ht="26.25" customHeight="1">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220370</v>
      </c>
      <c r="AB127" s="800"/>
      <c r="AC127" s="800"/>
      <c r="AD127" s="800"/>
      <c r="AE127" s="801"/>
      <c r="AF127" s="802">
        <v>209121</v>
      </c>
      <c r="AG127" s="800"/>
      <c r="AH127" s="800"/>
      <c r="AI127" s="800"/>
      <c r="AJ127" s="801"/>
      <c r="AK127" s="802">
        <v>197453</v>
      </c>
      <c r="AL127" s="800"/>
      <c r="AM127" s="800"/>
      <c r="AN127" s="800"/>
      <c r="AO127" s="801"/>
      <c r="AP127" s="847">
        <v>0.2</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130</v>
      </c>
      <c r="DH127" s="837"/>
      <c r="DI127" s="837"/>
      <c r="DJ127" s="837"/>
      <c r="DK127" s="837"/>
      <c r="DL127" s="837" t="s">
        <v>130</v>
      </c>
      <c r="DM127" s="837"/>
      <c r="DN127" s="837"/>
      <c r="DO127" s="837"/>
      <c r="DP127" s="837"/>
      <c r="DQ127" s="837" t="s">
        <v>130</v>
      </c>
      <c r="DR127" s="837"/>
      <c r="DS127" s="837"/>
      <c r="DT127" s="837"/>
      <c r="DU127" s="837"/>
      <c r="DV127" s="814" t="s">
        <v>130</v>
      </c>
      <c r="DW127" s="814"/>
      <c r="DX127" s="814"/>
      <c r="DY127" s="814"/>
      <c r="DZ127" s="815"/>
    </row>
    <row r="128" spans="1:130" s="226" customFormat="1" ht="26.25" customHeight="1" thickBot="1">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5435138</v>
      </c>
      <c r="AB128" s="821"/>
      <c r="AC128" s="821"/>
      <c r="AD128" s="821"/>
      <c r="AE128" s="822"/>
      <c r="AF128" s="823">
        <v>5378059</v>
      </c>
      <c r="AG128" s="821"/>
      <c r="AH128" s="821"/>
      <c r="AI128" s="821"/>
      <c r="AJ128" s="822"/>
      <c r="AK128" s="823">
        <v>4560536</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487</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488</v>
      </c>
      <c r="CQ128" s="748"/>
      <c r="CR128" s="748"/>
      <c r="CS128" s="748"/>
      <c r="CT128" s="748"/>
      <c r="CU128" s="748"/>
      <c r="CV128" s="748"/>
      <c r="CW128" s="748"/>
      <c r="CX128" s="748"/>
      <c r="CY128" s="748"/>
      <c r="CZ128" s="748"/>
      <c r="DA128" s="748"/>
      <c r="DB128" s="748"/>
      <c r="DC128" s="748"/>
      <c r="DD128" s="748"/>
      <c r="DE128" s="748"/>
      <c r="DF128" s="749"/>
      <c r="DG128" s="810">
        <v>230889</v>
      </c>
      <c r="DH128" s="811"/>
      <c r="DI128" s="811"/>
      <c r="DJ128" s="811"/>
      <c r="DK128" s="811"/>
      <c r="DL128" s="811">
        <v>187343</v>
      </c>
      <c r="DM128" s="811"/>
      <c r="DN128" s="811"/>
      <c r="DO128" s="811"/>
      <c r="DP128" s="811"/>
      <c r="DQ128" s="811">
        <v>137662</v>
      </c>
      <c r="DR128" s="811"/>
      <c r="DS128" s="811"/>
      <c r="DT128" s="811"/>
      <c r="DU128" s="811"/>
      <c r="DV128" s="812">
        <v>0.2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99857792</v>
      </c>
      <c r="AB129" s="800"/>
      <c r="AC129" s="800"/>
      <c r="AD129" s="800"/>
      <c r="AE129" s="801"/>
      <c r="AF129" s="802">
        <v>100027684</v>
      </c>
      <c r="AG129" s="800"/>
      <c r="AH129" s="800"/>
      <c r="AI129" s="800"/>
      <c r="AJ129" s="801"/>
      <c r="AK129" s="802">
        <v>100779724</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491</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13723375</v>
      </c>
      <c r="AB130" s="800"/>
      <c r="AC130" s="800"/>
      <c r="AD130" s="800"/>
      <c r="AE130" s="801"/>
      <c r="AF130" s="802">
        <v>13829362</v>
      </c>
      <c r="AG130" s="800"/>
      <c r="AH130" s="800"/>
      <c r="AI130" s="800"/>
      <c r="AJ130" s="801"/>
      <c r="AK130" s="802">
        <v>13745072</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2.1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86134417</v>
      </c>
      <c r="AB131" s="783"/>
      <c r="AC131" s="783"/>
      <c r="AD131" s="783"/>
      <c r="AE131" s="784"/>
      <c r="AF131" s="785">
        <v>86198322</v>
      </c>
      <c r="AG131" s="783"/>
      <c r="AH131" s="783"/>
      <c r="AI131" s="783"/>
      <c r="AJ131" s="784"/>
      <c r="AK131" s="785">
        <v>87034652</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t="s">
        <v>487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3.243262214</v>
      </c>
      <c r="AB132" s="763"/>
      <c r="AC132" s="763"/>
      <c r="AD132" s="763"/>
      <c r="AE132" s="764"/>
      <c r="AF132" s="765">
        <v>2.2658619739999999</v>
      </c>
      <c r="AG132" s="763"/>
      <c r="AH132" s="763"/>
      <c r="AI132" s="763"/>
      <c r="AJ132" s="764"/>
      <c r="AK132" s="765">
        <v>1.01136614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4.7</v>
      </c>
      <c r="AB133" s="742"/>
      <c r="AC133" s="742"/>
      <c r="AD133" s="742"/>
      <c r="AE133" s="743"/>
      <c r="AF133" s="741">
        <v>3.3</v>
      </c>
      <c r="AG133" s="742"/>
      <c r="AH133" s="742"/>
      <c r="AI133" s="742"/>
      <c r="AJ133" s="743"/>
      <c r="AK133" s="741">
        <v>2.1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Yli0hk11lG4yfWYbqkAqgCaf1JUgRlchWhFJK0cHo4aAwVueMmw3q9eYrkC3GTqkka5H4/yBVVFeuYCLXU14g==" saltValue="9XwZKIneyZquPZ5k64te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500</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LSaaYfw0dFuXLfHazkriPOsll2IEQwuQSs/wTd27ZHh7Sq6ylI915iV85JCqP71lNGfxQK0JUAWIBGP5sYCs7g==" saltValue="CuQPKlkbY9kULUVQvV0d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kY1ZGmL8m1LcQIHAI0oy5JmOPNS4/gX6ELsSvmM021S/wRgcWmyFjzhYsF161x/NUKV3lvHPwYy5hKfRzeniA==" saltValue="Pzrl7weN3UmH/xXxK2ZI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8" t="s">
        <v>503</v>
      </c>
      <c r="AP7" s="283"/>
      <c r="AQ7" s="284" t="s">
        <v>504</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9"/>
      <c r="AP8" s="289" t="s">
        <v>505</v>
      </c>
      <c r="AQ8" s="290" t="s">
        <v>506</v>
      </c>
      <c r="AR8" s="291" t="s">
        <v>507</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2" t="s">
        <v>508</v>
      </c>
      <c r="AL9" s="1173"/>
      <c r="AM9" s="1173"/>
      <c r="AN9" s="1174"/>
      <c r="AO9" s="292">
        <v>24641769</v>
      </c>
      <c r="AP9" s="292">
        <v>52342</v>
      </c>
      <c r="AQ9" s="293">
        <v>57800</v>
      </c>
      <c r="AR9" s="294">
        <v>-9.4</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2" t="s">
        <v>509</v>
      </c>
      <c r="AL10" s="1173"/>
      <c r="AM10" s="1173"/>
      <c r="AN10" s="1174"/>
      <c r="AO10" s="295">
        <v>2544851</v>
      </c>
      <c r="AP10" s="295">
        <v>5406</v>
      </c>
      <c r="AQ10" s="296">
        <v>2573</v>
      </c>
      <c r="AR10" s="297">
        <v>110.1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2" t="s">
        <v>510</v>
      </c>
      <c r="AL11" s="1173"/>
      <c r="AM11" s="1173"/>
      <c r="AN11" s="1174"/>
      <c r="AO11" s="295">
        <v>3992823</v>
      </c>
      <c r="AP11" s="295">
        <v>8481</v>
      </c>
      <c r="AQ11" s="296">
        <v>1586</v>
      </c>
      <c r="AR11" s="297">
        <v>434.7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2" t="s">
        <v>511</v>
      </c>
      <c r="AL12" s="1173"/>
      <c r="AM12" s="1173"/>
      <c r="AN12" s="1174"/>
      <c r="AO12" s="295">
        <v>617658</v>
      </c>
      <c r="AP12" s="295">
        <v>1312</v>
      </c>
      <c r="AQ12" s="296">
        <v>532</v>
      </c>
      <c r="AR12" s="297">
        <v>146.6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2" t="s">
        <v>512</v>
      </c>
      <c r="AL13" s="1173"/>
      <c r="AM13" s="1173"/>
      <c r="AN13" s="1174"/>
      <c r="AO13" s="295" t="s">
        <v>513</v>
      </c>
      <c r="AP13" s="295" t="s">
        <v>513</v>
      </c>
      <c r="AQ13" s="296">
        <v>18</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2" t="s">
        <v>514</v>
      </c>
      <c r="AL14" s="1173"/>
      <c r="AM14" s="1173"/>
      <c r="AN14" s="1174"/>
      <c r="AO14" s="295">
        <v>1239912</v>
      </c>
      <c r="AP14" s="295">
        <v>2634</v>
      </c>
      <c r="AQ14" s="296">
        <v>1833</v>
      </c>
      <c r="AR14" s="297">
        <v>43.7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2" t="s">
        <v>515</v>
      </c>
      <c r="AL15" s="1173"/>
      <c r="AM15" s="1173"/>
      <c r="AN15" s="1174"/>
      <c r="AO15" s="295">
        <v>783257</v>
      </c>
      <c r="AP15" s="295">
        <v>1664</v>
      </c>
      <c r="AQ15" s="296">
        <v>1281</v>
      </c>
      <c r="AR15" s="297">
        <v>29.9</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5" t="s">
        <v>516</v>
      </c>
      <c r="AL16" s="1176"/>
      <c r="AM16" s="1176"/>
      <c r="AN16" s="1177"/>
      <c r="AO16" s="295">
        <v>-1953426</v>
      </c>
      <c r="AP16" s="295">
        <v>-4149</v>
      </c>
      <c r="AQ16" s="296">
        <v>-4437</v>
      </c>
      <c r="AR16" s="297">
        <v>-6.5</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5" t="s">
        <v>180</v>
      </c>
      <c r="AL17" s="1176"/>
      <c r="AM17" s="1176"/>
      <c r="AN17" s="1177"/>
      <c r="AO17" s="295">
        <v>31866844</v>
      </c>
      <c r="AP17" s="295">
        <v>67689</v>
      </c>
      <c r="AQ17" s="296">
        <v>61185</v>
      </c>
      <c r="AR17" s="297">
        <v>10.6</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9" t="s">
        <v>521</v>
      </c>
      <c r="AL21" s="1170"/>
      <c r="AM21" s="1170"/>
      <c r="AN21" s="1171"/>
      <c r="AO21" s="307">
        <v>5.93</v>
      </c>
      <c r="AP21" s="308">
        <v>6.2</v>
      </c>
      <c r="AQ21" s="309">
        <v>-0.27</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9" t="s">
        <v>522</v>
      </c>
      <c r="AL22" s="1170"/>
      <c r="AM22" s="1170"/>
      <c r="AN22" s="1171"/>
      <c r="AO22" s="312">
        <v>101.6</v>
      </c>
      <c r="AP22" s="313">
        <v>100.2</v>
      </c>
      <c r="AQ22" s="314">
        <v>1.4</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524</v>
      </c>
      <c r="AO27" s="273"/>
      <c r="AP27" s="273"/>
      <c r="AQ27" s="273"/>
      <c r="AR27" s="273"/>
      <c r="AS27" s="273"/>
      <c r="AT27" s="273"/>
    </row>
    <row r="28" spans="1:46" ht="16.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8" t="s">
        <v>503</v>
      </c>
      <c r="AP30" s="283"/>
      <c r="AQ30" s="284" t="s">
        <v>504</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9"/>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0" t="s">
        <v>527</v>
      </c>
      <c r="AL32" s="1161"/>
      <c r="AM32" s="1161"/>
      <c r="AN32" s="1162"/>
      <c r="AO32" s="322">
        <v>14883175</v>
      </c>
      <c r="AP32" s="322">
        <v>31613</v>
      </c>
      <c r="AQ32" s="323">
        <v>37891</v>
      </c>
      <c r="AR32" s="324">
        <v>-16.600000000000001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0" t="s">
        <v>528</v>
      </c>
      <c r="AL33" s="1161"/>
      <c r="AM33" s="1161"/>
      <c r="AN33" s="1162"/>
      <c r="AO33" s="322" t="s">
        <v>513</v>
      </c>
      <c r="AP33" s="322" t="s">
        <v>513</v>
      </c>
      <c r="AQ33" s="323">
        <v>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0" t="s">
        <v>529</v>
      </c>
      <c r="AL34" s="1161"/>
      <c r="AM34" s="1161"/>
      <c r="AN34" s="1162"/>
      <c r="AO34" s="322" t="s">
        <v>513</v>
      </c>
      <c r="AP34" s="322" t="s">
        <v>513</v>
      </c>
      <c r="AQ34" s="323">
        <v>103</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0" t="s">
        <v>530</v>
      </c>
      <c r="AL35" s="1161"/>
      <c r="AM35" s="1161"/>
      <c r="AN35" s="1162"/>
      <c r="AO35" s="322">
        <v>3749015</v>
      </c>
      <c r="AP35" s="322">
        <v>7963</v>
      </c>
      <c r="AQ35" s="323">
        <v>9138</v>
      </c>
      <c r="AR35" s="324">
        <v>-12.9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0" t="s">
        <v>531</v>
      </c>
      <c r="AL36" s="1161"/>
      <c r="AM36" s="1161"/>
      <c r="AN36" s="1162"/>
      <c r="AO36" s="322">
        <v>356204</v>
      </c>
      <c r="AP36" s="322">
        <v>757</v>
      </c>
      <c r="AQ36" s="323">
        <v>348</v>
      </c>
      <c r="AR36" s="324">
        <v>117.5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0" t="s">
        <v>532</v>
      </c>
      <c r="AL37" s="1161"/>
      <c r="AM37" s="1161"/>
      <c r="AN37" s="1162"/>
      <c r="AO37" s="322">
        <v>197453</v>
      </c>
      <c r="AP37" s="322">
        <v>419</v>
      </c>
      <c r="AQ37" s="323">
        <v>851</v>
      </c>
      <c r="AR37" s="324">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3" t="s">
        <v>533</v>
      </c>
      <c r="AL38" s="1164"/>
      <c r="AM38" s="1164"/>
      <c r="AN38" s="1165"/>
      <c r="AO38" s="325" t="s">
        <v>513</v>
      </c>
      <c r="AP38" s="325" t="s">
        <v>513</v>
      </c>
      <c r="AQ38" s="326">
        <v>1</v>
      </c>
      <c r="AR38" s="314" t="s">
        <v>513</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3" t="s">
        <v>534</v>
      </c>
      <c r="AL39" s="1164"/>
      <c r="AM39" s="1164"/>
      <c r="AN39" s="1165"/>
      <c r="AO39" s="322">
        <v>-4560536</v>
      </c>
      <c r="AP39" s="322">
        <v>-9687</v>
      </c>
      <c r="AQ39" s="323">
        <v>-8418</v>
      </c>
      <c r="AR39" s="324">
        <v>15.1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0" t="s">
        <v>535</v>
      </c>
      <c r="AL40" s="1161"/>
      <c r="AM40" s="1161"/>
      <c r="AN40" s="1162"/>
      <c r="AO40" s="322">
        <v>-13745072</v>
      </c>
      <c r="AP40" s="322">
        <v>-29196</v>
      </c>
      <c r="AQ40" s="323">
        <v>-29250</v>
      </c>
      <c r="AR40" s="324">
        <v>-0.2</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6" t="s">
        <v>294</v>
      </c>
      <c r="AL41" s="1167"/>
      <c r="AM41" s="1167"/>
      <c r="AN41" s="1168"/>
      <c r="AO41" s="322">
        <v>880239</v>
      </c>
      <c r="AP41" s="322">
        <v>1870</v>
      </c>
      <c r="AQ41" s="323">
        <v>10666</v>
      </c>
      <c r="AR41" s="324">
        <v>-82.5</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3" t="s">
        <v>503</v>
      </c>
      <c r="AN49" s="1155" t="s">
        <v>539</v>
      </c>
      <c r="AO49" s="1156"/>
      <c r="AP49" s="1156"/>
      <c r="AQ49" s="1156"/>
      <c r="AR49" s="1157"/>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4"/>
      <c r="AN50" s="338" t="s">
        <v>540</v>
      </c>
      <c r="AO50" s="339" t="s">
        <v>541</v>
      </c>
      <c r="AP50" s="340" t="s">
        <v>542</v>
      </c>
      <c r="AQ50" s="341" t="s">
        <v>543</v>
      </c>
      <c r="AR50" s="342" t="s">
        <v>544</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13425656</v>
      </c>
      <c r="AN51" s="344">
        <v>28394</v>
      </c>
      <c r="AO51" s="345">
        <v>-2.2999999999999998</v>
      </c>
      <c r="AP51" s="346">
        <v>47677</v>
      </c>
      <c r="AQ51" s="347">
        <v>14.3</v>
      </c>
      <c r="AR51" s="348">
        <v>-16.600000000000001</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8512534</v>
      </c>
      <c r="AN52" s="352">
        <v>18003</v>
      </c>
      <c r="AO52" s="353">
        <v>0</v>
      </c>
      <c r="AP52" s="354">
        <v>23360</v>
      </c>
      <c r="AQ52" s="355">
        <v>2.7</v>
      </c>
      <c r="AR52" s="356">
        <v>-2.7</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12075869</v>
      </c>
      <c r="AN53" s="344">
        <v>25565</v>
      </c>
      <c r="AO53" s="345">
        <v>-10</v>
      </c>
      <c r="AP53" s="346">
        <v>51613</v>
      </c>
      <c r="AQ53" s="347">
        <v>8.3000000000000007</v>
      </c>
      <c r="AR53" s="348">
        <v>-18.3</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7674944</v>
      </c>
      <c r="AN54" s="352">
        <v>16248</v>
      </c>
      <c r="AO54" s="353">
        <v>-9.6999999999999993</v>
      </c>
      <c r="AP54" s="354">
        <v>25872</v>
      </c>
      <c r="AQ54" s="355">
        <v>10.8</v>
      </c>
      <c r="AR54" s="356">
        <v>-20.5</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14129606</v>
      </c>
      <c r="AN55" s="344">
        <v>29937</v>
      </c>
      <c r="AO55" s="345">
        <v>17.100000000000001</v>
      </c>
      <c r="AP55" s="346">
        <v>50880</v>
      </c>
      <c r="AQ55" s="347">
        <v>-1.4</v>
      </c>
      <c r="AR55" s="348">
        <v>18.5</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9254076</v>
      </c>
      <c r="AN56" s="352">
        <v>19607</v>
      </c>
      <c r="AO56" s="353">
        <v>20.7</v>
      </c>
      <c r="AP56" s="354">
        <v>27819</v>
      </c>
      <c r="AQ56" s="355">
        <v>7.5</v>
      </c>
      <c r="AR56" s="356">
        <v>13.2</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15338025</v>
      </c>
      <c r="AN57" s="344">
        <v>32541</v>
      </c>
      <c r="AO57" s="345">
        <v>8.6999999999999993</v>
      </c>
      <c r="AP57" s="346">
        <v>46395</v>
      </c>
      <c r="AQ57" s="347">
        <v>-8.8000000000000007</v>
      </c>
      <c r="AR57" s="348">
        <v>17.5</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9295171</v>
      </c>
      <c r="AN58" s="352">
        <v>19721</v>
      </c>
      <c r="AO58" s="353">
        <v>0.6</v>
      </c>
      <c r="AP58" s="354">
        <v>26304</v>
      </c>
      <c r="AQ58" s="355">
        <v>-5.4</v>
      </c>
      <c r="AR58" s="356">
        <v>6</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19010798</v>
      </c>
      <c r="AN59" s="344">
        <v>40381</v>
      </c>
      <c r="AO59" s="345">
        <v>24.1</v>
      </c>
      <c r="AP59" s="346">
        <v>48088</v>
      </c>
      <c r="AQ59" s="347">
        <v>3.6</v>
      </c>
      <c r="AR59" s="348">
        <v>20.5</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12223529</v>
      </c>
      <c r="AN60" s="352">
        <v>25964</v>
      </c>
      <c r="AO60" s="353">
        <v>31.7</v>
      </c>
      <c r="AP60" s="354">
        <v>25183</v>
      </c>
      <c r="AQ60" s="355">
        <v>-4.3</v>
      </c>
      <c r="AR60" s="356">
        <v>36</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14795991</v>
      </c>
      <c r="AN61" s="359">
        <v>31364</v>
      </c>
      <c r="AO61" s="360">
        <v>7.5</v>
      </c>
      <c r="AP61" s="361">
        <v>48931</v>
      </c>
      <c r="AQ61" s="362">
        <v>3.2</v>
      </c>
      <c r="AR61" s="348">
        <v>4.3</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9392051</v>
      </c>
      <c r="AN62" s="352">
        <v>19909</v>
      </c>
      <c r="AO62" s="353">
        <v>8.6999999999999993</v>
      </c>
      <c r="AP62" s="354">
        <v>25708</v>
      </c>
      <c r="AQ62" s="355">
        <v>2.2999999999999998</v>
      </c>
      <c r="AR62" s="356">
        <v>6.4</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XwZ9GirskhUb6OMZ1eh1QR2ytyY9Lb0ozGW6yo8/fL4dL6yFmdwWeU2BsFD3fcw/uAqLwuiMpKOsEZIhUnAYPg==" saltValue="tmqZGHVn2dJxI5ZFhGXh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Ps6Q7HSZGJYeC/jFKOaz7Xvrr2J4D7stnPbg9NQGnfI3FsNtjIeaGfX2th1irPN9qvdvaLYhCrt6QvH6xSnGg==" saltValue="+dj35fAzOb6N2k7xaxOc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41KEf6PEkWgQplhFyj5yuIkmT7bXrDGukzlEHzDdCAJjg1dd5Vyj5+jZELaM+C6x/7tFi00Ij1//4CVaH8S5w==" saltValue="EuNQ+7qQlaosNQYhTHuX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575</v>
      </c>
    </row>
    <row r="46" spans="2:10" ht="29.25" customHeight="1" thickBot="1">
      <c r="B46" s="4" t="s">
        <v>0</v>
      </c>
      <c r="C46" s="5"/>
      <c r="D46" s="5"/>
      <c r="E46" s="6" t="s">
        <v>1</v>
      </c>
      <c r="F46" s="7" t="s">
        <v>555</v>
      </c>
      <c r="G46" s="8" t="s">
        <v>556</v>
      </c>
      <c r="H46" s="8" t="s">
        <v>557</v>
      </c>
      <c r="I46" s="8" t="s">
        <v>558</v>
      </c>
      <c r="J46" s="9" t="s">
        <v>559</v>
      </c>
    </row>
    <row r="47" spans="2:10" ht="57.75" customHeight="1">
      <c r="B47" s="10"/>
      <c r="C47" s="1178" t="s">
        <v>2</v>
      </c>
      <c r="D47" s="1178"/>
      <c r="E47" s="1179"/>
      <c r="F47" s="11">
        <v>15.66</v>
      </c>
      <c r="G47" s="12">
        <v>14.1</v>
      </c>
      <c r="H47" s="12">
        <v>16.350000000000001</v>
      </c>
      <c r="I47" s="12">
        <v>17.899999999999999</v>
      </c>
      <c r="J47" s="13">
        <v>19.510000000000002</v>
      </c>
    </row>
    <row r="48" spans="2:10" ht="57.75" customHeight="1">
      <c r="B48" s="14"/>
      <c r="C48" s="1180" t="s">
        <v>3</v>
      </c>
      <c r="D48" s="1180"/>
      <c r="E48" s="1181"/>
      <c r="F48" s="15">
        <v>2.98</v>
      </c>
      <c r="G48" s="16">
        <v>4.0599999999999996</v>
      </c>
      <c r="H48" s="16">
        <v>3.21</v>
      </c>
      <c r="I48" s="16">
        <v>3.57</v>
      </c>
      <c r="J48" s="17">
        <v>3.75</v>
      </c>
    </row>
    <row r="49" spans="2:10" ht="57.75" customHeight="1" thickBot="1">
      <c r="B49" s="18"/>
      <c r="C49" s="1182" t="s">
        <v>4</v>
      </c>
      <c r="D49" s="1182"/>
      <c r="E49" s="1183"/>
      <c r="F49" s="19">
        <v>2.25</v>
      </c>
      <c r="G49" s="20">
        <v>0.59</v>
      </c>
      <c r="H49" s="20">
        <v>2.16</v>
      </c>
      <c r="I49" s="20">
        <v>2.96</v>
      </c>
      <c r="J49" s="21">
        <v>2.97</v>
      </c>
    </row>
    <row r="50" spans="2:10" ht="13.5" customHeight="1"/>
    <row r="51" spans="2:10" ht="13.5" hidden="1" customHeight="1"/>
    <row r="52" spans="2:10" ht="13.5" hidden="1" customHeight="1"/>
    <row r="53" spans="2:10" ht="13.5" hidden="1" customHeight="1"/>
  </sheetData>
  <sheetProtection algorithmName="SHA-512" hashValue="Bwppx6G7fOI2w8FMaEiSTL6OdjpONr/vhm/JgZ/xNt+s8oVRvEos/r0NiMfiYVTKOTUvh8sojfROxtI3Ee5W6w==" saltValue="nyFgRebFcsP3yJEYdpdM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2019-03-14T01:59:30Z</cp:lastPrinted>
  <dcterms:created xsi:type="dcterms:W3CDTF">2019-02-14T04:19:31Z</dcterms:created>
  <dcterms:modified xsi:type="dcterms:W3CDTF">2020-02-07T05:42:37Z</dcterms:modified>
  <cp:category/>
</cp:coreProperties>
</file>