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520" windowHeight="12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<sst xmlns="http://schemas.openxmlformats.org/spreadsheetml/2006/main" count="1135" uniqueCount="585">
  <si>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</si>
  <si>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</si>
  <si>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</si>
  <si>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</si>
  <si>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</si>
  <si>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</si>
  <si>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</si>
  <si>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</si>
  <si>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</si>
  <si>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</si>
  <si>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</si>
  <si>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</si>
  <si>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</si>
  <si>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</si>
  <si>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</si>
  <si>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</si>
  <si>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</si>
  <si>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</si>
  <si>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</si>
  <si>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</si>
  <si>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</si>
  <si>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</si>
  <si>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</si>
  <si>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</si>
  <si>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</si>
  <si>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</si>
  <si>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</si>
  <si>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</si>
  <si>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</si>
  <si>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</si>
  <si>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</si>
  <si>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</si>
  <si>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</si>
  <si>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</si>
  <si>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</si>
  <si>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</si>
  <si>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</si>
  <si>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</si>
  <si>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</si>
  <si>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</si>
  <si>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</si>
  <si>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</si>
  <si>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</si>
  <si>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</si>
  <si>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</si>
  <si>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</si>
  <si>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</si>
  <si>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</si>
  <si>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</si>
  <si>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</si>
  <si>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</si>
  <si>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</si>
  <si>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</si>
  <si>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</si>
  <si>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</si>
  <si>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</si>
  <si>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</si>
  <si>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</si>
  <si>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</si>
  <si>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</si>
  <si>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</si>
  <si>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</si>
  <si>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</si>
  <si>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</si>
  <si>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</si>
  <si>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</si>
  <si>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</si>
  <si>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</si>
  <si>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</si>
  <si>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</si>
  <si>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</si>
  <si>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</si>
  <si>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</si>
  <si>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</si>
  <si>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</si>
  <si>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</si>
  <si>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</si>
  <si>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</si>
  <si>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</si>
  <si>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</si>
  <si>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</si>
  <si>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</si>
  <si>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</si>
  <si>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</si>
  <si>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</si>
  <si>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</si>
  <si>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</si>
  <si>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</si>
  <si>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</si>
  <si>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</si>
  <si>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</si>
  <si>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</si>
  <si>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</si>
  <si>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</si>
  <si>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</si>
  <si>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</si>
  <si>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</si>
  <si>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</si>
  <si>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</si>
  <si>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</si>
  <si>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</si>
  <si>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</si>
  <si>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</si>
  <si>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</si>
  <si>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</si>
  <si>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</si>
  <si>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</si>
  <si>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</si>
  <si>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</si>
  <si>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</si>
  <si>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</si>
  <si>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</si>
  <si>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</si>
  <si>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</si>
  <si>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</si>
  <si>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</si>
  <si>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</si>
  <si>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</si>
  <si>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</si>
  <si>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</si>
  <si>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</si>
  <si>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</si>
  <si>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</si>
  <si>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</si>
  <si>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</si>
  <si>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</si>
  <si>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</si>
  <si>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</si>
  <si>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</si>
  <si>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</si>
  <si>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</si>
  <si>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</si>
  <si>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</si>
  <si>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</si>
  <si>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</si>
  <si>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</si>
  <si>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</si>
  <si>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</si>
  <si>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</si>
  <si>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</si>
  <si>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</si>
  <si>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</si>
  <si>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</si>
  <si>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</si>
  <si>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</si>
  <si>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</si>
  <si>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</si>
  <si>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</si>
  <si>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</si>
  <si>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</si>
  <si>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</si>
  <si>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</si>
  <si>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</si>
  <si>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</si>
  <si>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</si>
  <si>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</si>
  <si>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</si>
  <si>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</si>
  <si>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</si>
  <si>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</si>
  <si>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</si>
  <si>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</si>
  <si>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</si>
  <si>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</si>
  <si>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</si>
  <si>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</si>
  <si>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</si>
  <si>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</si>
  <si>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</si>
  <si>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</si>
  <si>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</si>
  <si>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</si>
  <si>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</si>
  <si>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</si>
  <si>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</si>
  <si>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</si>
  <si>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</si>
  <si>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</si>
  <si>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</si>
  <si>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</si>
  <si>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</si>
  <si>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</si>
  <si>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</si>
  <si>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</si>
  <si>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</si>
  <si>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</si>
  <si>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</si>
  <si>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</si>
  <si>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</si>
  <si>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</si>
  <si>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</si>
  <si>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</si>
  <si>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</si>
  <si>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</si>
  <si>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</si>
  <si>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</si>
  <si>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</si>
  <si>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</si>
  <si>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</si>
  <si>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</si>
  <si>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</si>
  <si>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</si>
  <si>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</si>
  <si>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</si>
  <si>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</si>
  <si>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</si>
  <si>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</si>
  <si>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</si>
  <si>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</si>
  <si>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</si>
  <si>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広島県安芸太田町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</si>
  <si>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</si>
  <si>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</si>
  <si>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</si>
  <si>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</si>
  <si>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</si>
  <si>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</si>
  <si>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</si>
  <si>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</si>
  <si>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</si>
  <si>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</si>
  <si>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</si>
  <si>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</si>
  <si>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</si>
  <si>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</si>
  <si>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</si>
  <si>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</si>
  <si>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</si>
  <si>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</si>
  <si>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</si>
  <si>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</si>
  <si>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</si>
  <si>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</si>
  <si>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</si>
  <si>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</si>
  <si>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</si>
  <si>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</si>
  <si>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</si>
  <si>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</si>
  <si>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</si>
  <si>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</si>
  <si>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</si>
  <si>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</si>
  <si>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</si>
  <si>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</si>
  <si>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</si>
  <si>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</si>
  <si>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</si>
  <si>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</si>
  <si>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</si>
  <si>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</si>
  <si>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</si>
  <si>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</si>
  <si>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</si>
  <si>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</si>
  <si>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</si>
  <si>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</si>
  <si>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</si>
  <si>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</si>
  <si>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</si>
  <si>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</si>
  <si>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</si>
  <si>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</si>
  <si>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</si>
  <si>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</si>
  <si>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</si>
  <si>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</si>
  <si>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</si>
  <si>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</si>
  <si>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</si>
  <si>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</si>
  <si>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</si>
  <si>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</si>
  <si>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</si>
  <si>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</si>
  <si>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</si>
  <si>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</si>
  <si>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</si>
  <si>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</si>
  <si>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</si>
  <si>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</si>
  <si>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</si>
  <si>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</si>
  <si>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</si>
  <si>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</si>
  <si>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</si>
  <si>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</si>
  <si>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</si>
  <si>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</si>
  <si>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</si>
  <si>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</si>
  <si>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</si>
  <si>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</si>
  <si>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</si>
  <si>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</si>
  <si>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</si>
  <si>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</si>
  <si>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</si>
  <si>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</si>
  <si>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</si>
  <si>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</si>
  <si>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</si>
  <si>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</si>
  <si>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</si>
  <si>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</si>
  <si>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</si>
  <si>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</si>
  <si>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</si>
  <si>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</si>
  <si>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</si>
  <si>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</si>
  <si>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</si>
  <si>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</si>
  <si>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</si>
  <si>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</si>
  <si>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</si>
  <si>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</si>
  <si>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</si>
  <si>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</si>
  <si>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</si>
  <si>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</si>
  <si>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</si>
  <si>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</si>
  <si>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</si>
  <si>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</si>
  <si>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</si>
  <si>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</si>
  <si>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</si>
  <si>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</si>
  <si>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</si>
  <si>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</si>
  <si>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</si>
  <si>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</si>
  <si>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</si>
  <si>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</si>
  <si>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</si>
  <si>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</si>
  <si>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</si>
  <si>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</si>
  <si>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</si>
  <si>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</si>
  <si>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</si>
  <si>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</si>
  <si>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</si>
  <si>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</si>
  <si>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</si>
  <si>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</si>
  <si>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</si>
  <si>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</si>
  <si>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</si>
  <si>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</si>
  <si>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</si>
  <si>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</si>
  <si>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</si>
  <si>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</si>
  <si>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</si>
  <si>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</si>
  <si>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</si>
  <si>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</si>
  <si>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</si>
  <si>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広島県安芸太田町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</si>
  <si>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</si>
  <si>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</si>
  <si>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</si>
  <si>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</si>
  <si>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</si>
  <si>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</si>
  <si>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</si>
  <si>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</si>
  <si>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</si>
  <si>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</si>
  <si>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</si>
  <si>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</si>
  <si>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</si>
  <si>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</si>
  <si>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</si>
  <si>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</si>
  <si>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</si>
  <si>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</si>
  <si>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</si>
  <si>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</si>
  <si>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</si>
  <si>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</si>
  <si>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</si>
  <si>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</si>
  <si>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</si>
  <si>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</si>
  <si>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</si>
  <si>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</si>
  <si>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</si>
  <si>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</si>
  <si>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</si>
  <si>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</si>
  <si>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</si>
  <si>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</si>
  <si>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</si>
  <si>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</si>
  <si>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</si>
  <si>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</si>
  <si>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</si>
  <si>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</si>
  <si>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</si>
  <si>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</si>
  <si>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</si>
  <si>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</si>
  <si>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</si>
  <si>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</si>
  <si>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</si>
  <si>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</si>
  <si>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</si>
  <si>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</si>
  <si>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</si>
  <si>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</si>
  <si>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</si>
  <si>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</si>
  <si>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</si>
  <si>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</si>
  <si>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</si>
  <si>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</si>
  <si>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</si>
  <si>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</si>
  <si>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</si>
  <si>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</si>
  <si>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</si>
  <si>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</si>
  <si>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</si>
  <si>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</si>
  <si>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</si>
  <si>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</si>
  <si>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</si>
  <si>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</si>
  <si>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</si>
  <si>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</si>
  <si>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</si>
  <si>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</si>
  <si>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</si>
  <si>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</si>
  <si>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</si>
  <si>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</si>
  <si>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</si>
  <si>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</si>
  <si>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</si>
  <si>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</si>
  <si>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</si>
  <si>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</si>
  <si>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</si>
  <si>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</si>
  <si>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</si>
  <si>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</si>
  <si>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</si>
  <si>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</si>
  <si>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</si>
  <si>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</si>
  <si>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</si>
  <si>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</si>
  <si>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</si>
  <si>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</si>
  <si>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</si>
  <si>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</si>
  <si>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</si>
  <si>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</si>
  <si>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</si>
  <si>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</si>
  <si>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</si>
  <si>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</si>
  <si>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</si>
  <si>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</si>
  <si>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</si>
  <si>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</si>
  <si>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</si>
  <si>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</si>
  <si>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</si>
  <si>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</si>
  <si>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</si>
  <si>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</si>
  <si>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</si>
  <si>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</si>
  <si>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</si>
  <si>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</si>
  <si>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</si>
  <si>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</si>
  <si>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</si>
  <si>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</si>
  <si>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</si>
  <si>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</si>
  <si>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</si>
  <si>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</si>
  <si>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</si>
  <si>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</si>
  <si>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</si>
  <si>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</si>
  <si>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</si>
  <si>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</si>
  <si>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</si>
  <si>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</si>
  <si>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</si>
  <si>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</si>
  <si>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</si>
  <si>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</si>
  <si>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</si>
  <si>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</si>
  <si>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</si>
  <si>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</si>
  <si>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</si>
  <si>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</si>
  <si>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</si>
  <si>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</si>
  <si>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</si>
  <si>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</si>
  <si>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</si>
  <si>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</si>
  <si>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</si>
  <si>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</si>
  <si>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</si>
  <si>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</si>
  <si>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</si>
  <si>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</si>
  <si>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</si>
  <si>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</si>
  <si>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</si>
  <si>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</si>
  <si>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</si>
  <si>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</si>
  <si>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</si>
  <si>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</si>
  <si>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</si>
  <si>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</si>
  <si>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</si>
  <si>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</si>
  <si>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</si>
  <si>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</si>
  <si>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</si>
  <si>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</si>
  <si>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</si>
  <si>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</si>
  <si>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</si>
  <si>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</si>
  <si>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</si>
  <si>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</si>
  <si>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</si>
  <si>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</si>
  <si>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</si>
  <si>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</si>
  <si>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</si>
  <si>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</si>
  <si>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</si>
  <si>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</si>
  <si>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</si>
  <si>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</si>
  <si>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安芸太田町病院事業会計</t>
  </si>
  <si>
    <t>一般会計</t>
  </si>
  <si>
    <t>国民健康保険事業特別会計</t>
  </si>
  <si>
    <t>介護保険事業特別会計</t>
  </si>
  <si>
    <t>後期高齢者医療事業特別会計</t>
  </si>
  <si>
    <t>農業集落排水事業特別会計</t>
  </si>
  <si>
    <t>簡易水道事業特別会計</t>
  </si>
  <si>
    <t>介護サービス事業特別会計</t>
  </si>
  <si>
    <t>その他会計（赤字）</t>
  </si>
  <si>
    <t>その他会計（黒字）</t>
  </si>
  <si>
    <t>(まちづくり基金(H29年度末現在))</t>
    <rPh sb="12" eb="15">
      <t>ネンドマツ</t>
    </rPh>
    <rPh sb="15" eb="17">
      <t>ゲンザイ</t>
    </rPh>
    <phoneticPr fontId="11"/>
  </si>
  <si>
    <t>(地域振興基金(H29年度末現在))</t>
    <rPh sb="11" eb="14">
      <t>ネンドマツ</t>
    </rPh>
    <rPh sb="14" eb="16">
      <t>ゲンザイ</t>
    </rPh>
    <phoneticPr fontId="11"/>
  </si>
  <si>
    <t>(過疎地域自立促進特別事業基金(H29年度末現在))</t>
    <rPh sb="19" eb="22">
      <t>ネンドマツ</t>
    </rPh>
    <rPh sb="22" eb="24">
      <t>ゲンザイ</t>
    </rPh>
    <phoneticPr fontId="11"/>
  </si>
  <si>
    <t>(ふるさと未来・夢基金(H29年度末現在))</t>
    <rPh sb="15" eb="18">
      <t>ネンドマツ</t>
    </rPh>
    <rPh sb="18" eb="20">
      <t>ゲンザイ</t>
    </rPh>
    <phoneticPr fontId="11"/>
  </si>
  <si>
    <t>(温井ダム周辺地域の町有施設整備対策基金(H29年度末現在))</t>
    <rPh sb="24" eb="27">
      <t>ネンドマツ</t>
    </rPh>
    <rPh sb="27" eb="29">
      <t>ゲンザイ</t>
    </rPh>
    <phoneticPr fontId="11"/>
  </si>
  <si>
    <t>-</t>
    <phoneticPr fontId="2"/>
  </si>
  <si>
    <t>後期高齢者医療広域連合（一般会計）</t>
    <phoneticPr fontId="5"/>
  </si>
  <si>
    <t>後期高齢者医療広域連合（特別会計）</t>
    <phoneticPr fontId="5"/>
  </si>
  <si>
    <t>広島県市町総合事務組合</t>
    <rPh sb="0" eb="2">
      <t>ヒロシマ</t>
    </rPh>
    <rPh sb="2" eb="3">
      <t>ケン</t>
    </rPh>
    <rPh sb="3" eb="5">
      <t>シマチ</t>
    </rPh>
    <rPh sb="5" eb="7">
      <t>ソウゴウ</t>
    </rPh>
    <rPh sb="7" eb="9">
      <t>ジム</t>
    </rPh>
    <rPh sb="9" eb="11">
      <t>クミアイ</t>
    </rPh>
    <phoneticPr fontId="5"/>
  </si>
  <si>
    <t>-</t>
    <phoneticPr fontId="2"/>
  </si>
  <si>
    <t>筒賀総合サービス</t>
    <rPh sb="0" eb="2">
      <t>ツツガ</t>
    </rPh>
    <rPh sb="2" eb="4">
      <t>ソウゴウ</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</si>
  <si>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</si>
  <si>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</si>
  <si>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</si>
  <si>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</si>
  <si>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</si>
  <si>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</si>
  <si>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</si>
  <si>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</si>
  <si>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</si>
  <si>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</si>
  <si>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</si>
  <si>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</si>
  <si>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</si>
  <si>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新規発行を抑制してきた結果、将来負担比率が対前年度では５．９ポイント減小しているが、類似団体平均よりも４５．７ポイント高い。一方で、有形固定資産減価償却率は対前年度では１．２ポイント増加しているが類似団体平均よりも１．７ポイント低く、ほぼ平均的な水準である。
　今後、少子高齢化と人口減少が進むことから、これ以上将来の負担を増やさないために、公共施設等総合管理計画に基づき建物資産の総量を将来の人口・財政力に見合った量へと適正化し、老朽化対策に積極的に取り組んでいく。</t>
    <phoneticPr fontId="2"/>
  </si>
  <si>
    <t>　将来負担比率、実質公債費比率とも類似団体と比較して高くなっているが、指数的には改善しつつある。
　病院改築や光ファイバー網の整備、学校建設事業等の大型事業の償還が順次開始され、将来負担比率、実質公債費比率は悪化することが予測されるが、財政推計等を元に計画的な起債借入と、償還額に見合った施策展開をし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</si>
</sst>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DCE7-423D-92ED-AAD3D19B8F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152978</c:v>
                </c:pt>
                <c:pt idx="1">
                  <c:v>203498</c:v>
                </c:pt>
                <c:pt idx="2">
                  <c:v>359248</c:v>
                </c:pt>
                <c:pt idx="3">
                  <c:v>253570</c:v>
                </c:pt>
                <c:pt idx="4">
                  <c:v>162103</c:v>
                </c:pt>
              </c:numCache>
            </c:numRef>
          </c:val>
          <c:smooth val="0"/>
          <c:extLst xmlns:c16r2="http://schemas.microsoft.com/office/drawing/2015/06/chart">
            <c:ext xmlns:c16="http://schemas.microsoft.com/office/drawing/2014/chart" uri="{C3380CC4-5D6E-409C-BE32-E72D297353CC}">
              <c16:uniqueId val="{00000001-DCE7-423D-92ED-AAD3D19B8FF9}"/>
            </c:ext>
          </c:extLst>
        </c:ser>
        <c:dLbls>
          <c:showLegendKey val="0"/>
          <c:showVal val="0"/>
          <c:showCatName val="0"/>
          <c:showSerName val="0"/>
          <c:showPercent val="0"/>
          <c:showBubbleSize val="0"/>
        </c:dLbls>
        <c:marker val="1"/>
        <c:smooth val="0"/>
        <c:axId val="140950528"/>
        <c:axId val="140956800"/>
      </c:lineChart>
      <c:catAx>
        <c:axId val="140950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56800"/>
        <c:crosses val="autoZero"/>
        <c:auto val="1"/>
        <c:lblAlgn val="ctr"/>
        <c:lblOffset val="100"/>
        <c:tickLblSkip val="1"/>
        <c:tickMarkSkip val="1"/>
        <c:noMultiLvlLbl val="0"/>
      </c:catAx>
      <c:valAx>
        <c:axId val="1409568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50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7.02</c:v>
                </c:pt>
                <c:pt idx="1">
                  <c:v>9.75</c:v>
                </c:pt>
                <c:pt idx="2">
                  <c:v>8.91</c:v>
                </c:pt>
                <c:pt idx="3">
                  <c:v>5.7</c:v>
                </c:pt>
                <c:pt idx="4">
                  <c:v>4.16</c:v>
                </c:pt>
              </c:numCache>
            </c:numRef>
          </c:val>
          <c:extLst xmlns:c16r2="http://schemas.microsoft.com/office/drawing/2015/06/chart">
            <c:ext xmlns:c16="http://schemas.microsoft.com/office/drawing/2014/chart" uri="{C3380CC4-5D6E-409C-BE32-E72D297353CC}">
              <c16:uniqueId val="{00000000-01A0-42F1-B783-A7A3A10844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43.4</c:v>
                </c:pt>
                <c:pt idx="1">
                  <c:v>48.29</c:v>
                </c:pt>
                <c:pt idx="2">
                  <c:v>54.43</c:v>
                </c:pt>
                <c:pt idx="3">
                  <c:v>60</c:v>
                </c:pt>
                <c:pt idx="4">
                  <c:v>66.290000000000006</c:v>
                </c:pt>
              </c:numCache>
            </c:numRef>
          </c:val>
          <c:extLst xmlns:c16r2="http://schemas.microsoft.com/office/drawing/2015/06/chart">
            <c:ext xmlns:c16="http://schemas.microsoft.com/office/drawing/2014/chart" uri="{C3380CC4-5D6E-409C-BE32-E72D297353CC}">
              <c16:uniqueId val="{00000001-01A0-42F1-B783-A7A3A108444C}"/>
            </c:ext>
          </c:extLst>
        </c:ser>
        <c:dLbls>
          <c:showLegendKey val="0"/>
          <c:showVal val="0"/>
          <c:showCatName val="0"/>
          <c:showSerName val="0"/>
          <c:showPercent val="0"/>
          <c:showBubbleSize val="0"/>
        </c:dLbls>
        <c:gapWidth val="250"/>
        <c:overlap val="100"/>
        <c:axId val="149390848"/>
        <c:axId val="149392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7.03</c:v>
                </c:pt>
                <c:pt idx="1">
                  <c:v>6.14</c:v>
                </c:pt>
                <c:pt idx="2">
                  <c:v>4.13</c:v>
                </c:pt>
                <c:pt idx="3">
                  <c:v>1.29</c:v>
                </c:pt>
                <c:pt idx="4">
                  <c:v>1.27</c:v>
                </c:pt>
              </c:numCache>
            </c:numRef>
          </c:val>
          <c:smooth val="0"/>
          <c:extLst xmlns:c16r2="http://schemas.microsoft.com/office/drawing/2015/06/chart">
            <c:ext xmlns:c16="http://schemas.microsoft.com/office/drawing/2014/chart" uri="{C3380CC4-5D6E-409C-BE32-E72D297353CC}">
              <c16:uniqueId val="{00000002-01A0-42F1-B783-A7A3A108444C}"/>
            </c:ext>
          </c:extLst>
        </c:ser>
        <c:dLbls>
          <c:showLegendKey val="0"/>
          <c:showVal val="0"/>
          <c:showCatName val="0"/>
          <c:showSerName val="0"/>
          <c:showPercent val="0"/>
          <c:showBubbleSize val="0"/>
        </c:dLbls>
        <c:marker val="1"/>
        <c:smooth val="0"/>
        <c:axId val="149390848"/>
        <c:axId val="149392768"/>
      </c:lineChart>
      <c:catAx>
        <c:axId val="14939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392768"/>
        <c:crosses val="autoZero"/>
        <c:auto val="1"/>
        <c:lblAlgn val="ctr"/>
        <c:lblOffset val="100"/>
        <c:tickLblSkip val="1"/>
        <c:tickMarkSkip val="1"/>
        <c:noMultiLvlLbl val="0"/>
      </c:catAx>
      <c:valAx>
        <c:axId val="14939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9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0.15</c:v>
                </c:pt>
                <c:pt idx="4">
                  <c:v>#N/A</c:v>
                </c:pt>
                <c:pt idx="5">
                  <c:v>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350-4875-9985-7AA08F6516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50-4875-9985-7AA08F65162E}"/>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350-4875-9985-7AA08F65162E}"/>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0.14000000000000001</c:v>
                </c:pt>
                <c:pt idx="4">
                  <c:v>#N/A</c:v>
                </c:pt>
                <c:pt idx="5">
                  <c:v>0.18</c:v>
                </c:pt>
                <c:pt idx="6">
                  <c:v>#N/A</c:v>
                </c:pt>
                <c:pt idx="7">
                  <c:v>0.2</c:v>
                </c:pt>
                <c:pt idx="8">
                  <c:v>#N/A</c:v>
                </c:pt>
                <c:pt idx="9">
                  <c:v>0.01</c:v>
                </c:pt>
              </c:numCache>
            </c:numRef>
          </c:val>
          <c:extLst xmlns:c16r2="http://schemas.microsoft.com/office/drawing/2015/06/chart">
            <c:ext xmlns:c16="http://schemas.microsoft.com/office/drawing/2014/chart" uri="{C3380CC4-5D6E-409C-BE32-E72D297353CC}">
              <c16:uniqueId val="{00000003-9350-4875-9985-7AA08F65162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0.05</c:v>
                </c:pt>
                <c:pt idx="4">
                  <c:v>#N/A</c:v>
                </c:pt>
                <c:pt idx="5">
                  <c:v>0.11</c:v>
                </c:pt>
                <c:pt idx="6">
                  <c:v>#N/A</c:v>
                </c:pt>
                <c:pt idx="7">
                  <c:v>0.09</c:v>
                </c:pt>
                <c:pt idx="8">
                  <c:v>#N/A</c:v>
                </c:pt>
                <c:pt idx="9">
                  <c:v>0.01</c:v>
                </c:pt>
              </c:numCache>
            </c:numRef>
          </c:val>
          <c:extLst xmlns:c16r2="http://schemas.microsoft.com/office/drawing/2015/06/chart">
            <c:ext xmlns:c16="http://schemas.microsoft.com/office/drawing/2014/chart" uri="{C3380CC4-5D6E-409C-BE32-E72D297353CC}">
              <c16:uniqueId val="{00000004-9350-4875-9985-7AA08F65162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0.08</c:v>
                </c:pt>
                <c:pt idx="4">
                  <c:v>#N/A</c:v>
                </c:pt>
                <c:pt idx="5">
                  <c:v>7.0000000000000007E-2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9350-4875-9985-7AA08F65162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0.13</c:v>
                </c:pt>
                <c:pt idx="4">
                  <c:v>#N/A</c:v>
                </c:pt>
                <c:pt idx="5">
                  <c:v>0.27</c:v>
                </c:pt>
                <c:pt idx="6">
                  <c:v>#N/A</c:v>
                </c:pt>
                <c:pt idx="7">
                  <c:v>0.79</c:v>
                </c:pt>
                <c:pt idx="8">
                  <c:v>#N/A</c:v>
                </c:pt>
                <c:pt idx="9">
                  <c:v>0.57999999999999996</c:v>
                </c:pt>
              </c:numCache>
            </c:numRef>
          </c:val>
          <c:extLst xmlns:c16r2="http://schemas.microsoft.com/office/drawing/2015/06/chart">
            <c:ext xmlns:c16="http://schemas.microsoft.com/office/drawing/2014/chart" uri="{C3380CC4-5D6E-409C-BE32-E72D297353CC}">
              <c16:uniqueId val="{00000006-9350-4875-9985-7AA08F65162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0.93</c:v>
                </c:pt>
                <c:pt idx="2">
                  <c:v>#N/A</c:v>
                </c:pt>
                <c:pt idx="3">
                  <c:v>0.78</c:v>
                </c:pt>
                <c:pt idx="4">
                  <c:v>#N/A</c:v>
                </c:pt>
                <c:pt idx="5">
                  <c:v>0.9</c:v>
                </c:pt>
                <c:pt idx="6">
                  <c:v>#N/A</c:v>
                </c:pt>
                <c:pt idx="7">
                  <c:v>1.55</c:v>
                </c:pt>
                <c:pt idx="8">
                  <c:v>#N/A</c:v>
                </c:pt>
                <c:pt idx="9">
                  <c:v>0.7</c:v>
                </c:pt>
              </c:numCache>
            </c:numRef>
          </c:val>
          <c:extLst xmlns:c16r2="http://schemas.microsoft.com/office/drawing/2015/06/chart">
            <c:ext xmlns:c16="http://schemas.microsoft.com/office/drawing/2014/chart" uri="{C3380CC4-5D6E-409C-BE32-E72D297353CC}">
              <c16:uniqueId val="{00000007-9350-4875-9985-7AA08F6516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7.02</c:v>
                </c:pt>
                <c:pt idx="2">
                  <c:v>#N/A</c:v>
                </c:pt>
                <c:pt idx="3">
                  <c:v>9.75</c:v>
                </c:pt>
                <c:pt idx="4">
                  <c:v>#N/A</c:v>
                </c:pt>
                <c:pt idx="5">
                  <c:v>8.9</c:v>
                </c:pt>
                <c:pt idx="6">
                  <c:v>#N/A</c:v>
                </c:pt>
                <c:pt idx="7">
                  <c:v>5.7</c:v>
                </c:pt>
                <c:pt idx="8">
                  <c:v>#N/A</c:v>
                </c:pt>
                <c:pt idx="9">
                  <c:v>4.16</c:v>
                </c:pt>
              </c:numCache>
            </c:numRef>
          </c:val>
          <c:extLst xmlns:c16r2="http://schemas.microsoft.com/office/drawing/2015/06/chart">
            <c:ext xmlns:c16="http://schemas.microsoft.com/office/drawing/2014/chart" uri="{C3380CC4-5D6E-409C-BE32-E72D297353CC}">
              <c16:uniqueId val="{00000008-9350-4875-9985-7AA08F65162E}"/>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15.4</c:v>
                </c:pt>
                <c:pt idx="2">
                  <c:v>#N/A</c:v>
                </c:pt>
                <c:pt idx="3">
                  <c:v>14.29</c:v>
                </c:pt>
                <c:pt idx="4">
                  <c:v>#N/A</c:v>
                </c:pt>
                <c:pt idx="5">
                  <c:v>15.98</c:v>
                </c:pt>
                <c:pt idx="6">
                  <c:v>#N/A</c:v>
                </c:pt>
                <c:pt idx="7">
                  <c:v>17.47</c:v>
                </c:pt>
                <c:pt idx="8">
                  <c:v>#N/A</c:v>
                </c:pt>
                <c:pt idx="9">
                  <c:v>16.420000000000002</c:v>
                </c:pt>
              </c:numCache>
            </c:numRef>
          </c:val>
          <c:extLst xmlns:c16r2="http://schemas.microsoft.com/office/drawing/2015/06/chart">
            <c:ext xmlns:c16="http://schemas.microsoft.com/office/drawing/2014/chart" uri="{C3380CC4-5D6E-409C-BE32-E72D297353CC}">
              <c16:uniqueId val="{00000009-9350-4875-9985-7AA08F65162E}"/>
            </c:ext>
          </c:extLst>
        </c:ser>
        <c:dLbls>
          <c:showLegendKey val="0"/>
          <c:showVal val="0"/>
          <c:showCatName val="0"/>
          <c:showSerName val="0"/>
          <c:showPercent val="0"/>
          <c:showBubbleSize val="0"/>
        </c:dLbls>
        <c:gapWidth val="150"/>
        <c:overlap val="100"/>
        <c:axId val="150249856"/>
        <c:axId val="150251392"/>
      </c:barChart>
      <c:catAx>
        <c:axId val="1502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251392"/>
        <c:crosses val="autoZero"/>
        <c:auto val="1"/>
        <c:lblAlgn val="ctr"/>
        <c:lblOffset val="100"/>
        <c:tickLblSkip val="1"/>
        <c:tickMarkSkip val="1"/>
        <c:noMultiLvlLbl val="0"/>
      </c:catAx>
      <c:valAx>
        <c:axId val="15025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24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1080</c:v>
                </c:pt>
                <c:pt idx="5">
                  <c:v>1035</c:v>
                </c:pt>
                <c:pt idx="8">
                  <c:v>986</c:v>
                </c:pt>
                <c:pt idx="11">
                  <c:v>1109</c:v>
                </c:pt>
                <c:pt idx="14">
                  <c:v>930</c:v>
                </c:pt>
              </c:numCache>
            </c:numRef>
          </c:val>
          <c:extLst xmlns:c16r2="http://schemas.microsoft.com/office/drawing/2015/06/chart">
            <c:ext xmlns:c16="http://schemas.microsoft.com/office/drawing/2014/chart" uri="{C3380CC4-5D6E-409C-BE32-E72D297353CC}">
              <c16:uniqueId val="{00000000-FBBC-4C1E-BD26-C3FB20C146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BBC-4C1E-BD26-C3FB20C146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BBC-4C1E-BD26-C3FB20C146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BBC-4C1E-BD26-C3FB20C146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483</c:v>
                </c:pt>
                <c:pt idx="3">
                  <c:v>485</c:v>
                </c:pt>
                <c:pt idx="6">
                  <c:v>444</c:v>
                </c:pt>
                <c:pt idx="9">
                  <c:v>432</c:v>
                </c:pt>
                <c:pt idx="12">
                  <c:v>425</c:v>
                </c:pt>
              </c:numCache>
            </c:numRef>
          </c:val>
          <c:extLst xmlns:c16r2="http://schemas.microsoft.com/office/drawing/2015/06/chart">
            <c:ext xmlns:c16="http://schemas.microsoft.com/office/drawing/2014/chart" uri="{C3380CC4-5D6E-409C-BE32-E72D297353CC}">
              <c16:uniqueId val="{00000004-FBBC-4C1E-BD26-C3FB20C146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BBC-4C1E-BD26-C3FB20C146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BBC-4C1E-BD26-C3FB20C146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1067</c:v>
                </c:pt>
                <c:pt idx="3">
                  <c:v>1002</c:v>
                </c:pt>
                <c:pt idx="6">
                  <c:v>949</c:v>
                </c:pt>
                <c:pt idx="9">
                  <c:v>933</c:v>
                </c:pt>
                <c:pt idx="12">
                  <c:v>947</c:v>
                </c:pt>
              </c:numCache>
            </c:numRef>
          </c:val>
          <c:extLst xmlns:c16r2="http://schemas.microsoft.com/office/drawing/2015/06/chart">
            <c:ext xmlns:c16="http://schemas.microsoft.com/office/drawing/2014/chart" uri="{C3380CC4-5D6E-409C-BE32-E72D297353CC}">
              <c16:uniqueId val="{00000007-FBBC-4C1E-BD26-C3FB20C14635}"/>
            </c:ext>
          </c:extLst>
        </c:ser>
        <c:dLbls>
          <c:showLegendKey val="0"/>
          <c:showVal val="0"/>
          <c:showCatName val="0"/>
          <c:showSerName val="0"/>
          <c:showPercent val="0"/>
          <c:showBubbleSize val="0"/>
        </c:dLbls>
        <c:gapWidth val="100"/>
        <c:overlap val="100"/>
        <c:axId val="149828736"/>
        <c:axId val="14983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470</c:v>
                </c:pt>
                <c:pt idx="2">
                  <c:v>#N/A</c:v>
                </c:pt>
                <c:pt idx="3">
                  <c:v>#N/A</c:v>
                </c:pt>
                <c:pt idx="4">
                  <c:v>452</c:v>
                </c:pt>
                <c:pt idx="5">
                  <c:v>#N/A</c:v>
                </c:pt>
                <c:pt idx="6">
                  <c:v>#N/A</c:v>
                </c:pt>
                <c:pt idx="7">
                  <c:v>407</c:v>
                </c:pt>
                <c:pt idx="8">
                  <c:v>#N/A</c:v>
                </c:pt>
                <c:pt idx="9">
                  <c:v>#N/A</c:v>
                </c:pt>
                <c:pt idx="10">
                  <c:v>256</c:v>
                </c:pt>
                <c:pt idx="11">
                  <c:v>#N/A</c:v>
                </c:pt>
                <c:pt idx="12">
                  <c:v>#N/A</c:v>
                </c:pt>
                <c:pt idx="13">
                  <c:v>442</c:v>
                </c:pt>
                <c:pt idx="14">
                  <c:v>#N/A</c:v>
                </c:pt>
              </c:numCache>
            </c:numRef>
          </c:val>
          <c:smooth val="0"/>
          <c:extLst xmlns:c16r2="http://schemas.microsoft.com/office/drawing/2015/06/chart">
            <c:ext xmlns:c16="http://schemas.microsoft.com/office/drawing/2014/chart" uri="{C3380CC4-5D6E-409C-BE32-E72D297353CC}">
              <c16:uniqueId val="{00000008-FBBC-4C1E-BD26-C3FB20C14635}"/>
            </c:ext>
          </c:extLst>
        </c:ser>
        <c:dLbls>
          <c:showLegendKey val="0"/>
          <c:showVal val="0"/>
          <c:showCatName val="0"/>
          <c:showSerName val="0"/>
          <c:showPercent val="0"/>
          <c:showBubbleSize val="0"/>
        </c:dLbls>
        <c:marker val="1"/>
        <c:smooth val="0"/>
        <c:axId val="149828736"/>
        <c:axId val="149830656"/>
      </c:lineChart>
      <c:catAx>
        <c:axId val="1498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830656"/>
        <c:crosses val="autoZero"/>
        <c:auto val="1"/>
        <c:lblAlgn val="ctr"/>
        <c:lblOffset val="100"/>
        <c:tickLblSkip val="1"/>
        <c:tickMarkSkip val="1"/>
        <c:noMultiLvlLbl val="0"/>
      </c:catAx>
      <c:valAx>
        <c:axId val="14983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2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8096</c:v>
                </c:pt>
                <c:pt idx="5">
                  <c:v>8589</c:v>
                </c:pt>
                <c:pt idx="8">
                  <c:v>9133</c:v>
                </c:pt>
                <c:pt idx="11">
                  <c:v>9460</c:v>
                </c:pt>
                <c:pt idx="14">
                  <c:v>9444</c:v>
                </c:pt>
              </c:numCache>
            </c:numRef>
          </c:val>
          <c:extLst xmlns:c16r2="http://schemas.microsoft.com/office/drawing/2015/06/chart">
            <c:ext xmlns:c16="http://schemas.microsoft.com/office/drawing/2014/chart" uri="{C3380CC4-5D6E-409C-BE32-E72D297353CC}">
              <c16:uniqueId val="{00000000-FE07-4613-811A-94E5D3159A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84</c:v>
                </c:pt>
                <c:pt idx="5">
                  <c:v>64</c:v>
                </c:pt>
                <c:pt idx="8">
                  <c:v>48</c:v>
                </c:pt>
                <c:pt idx="11">
                  <c:v>36</c:v>
                </c:pt>
                <c:pt idx="14">
                  <c:v>27</c:v>
                </c:pt>
              </c:numCache>
            </c:numRef>
          </c:val>
          <c:extLst xmlns:c16r2="http://schemas.microsoft.com/office/drawing/2015/06/chart">
            <c:ext xmlns:c16="http://schemas.microsoft.com/office/drawing/2014/chart" uri="{C3380CC4-5D6E-409C-BE32-E72D297353CC}">
              <c16:uniqueId val="{00000001-FE07-4613-811A-94E5D3159A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3362</c:v>
                </c:pt>
                <c:pt idx="5">
                  <c:v>3546</c:v>
                </c:pt>
                <c:pt idx="8">
                  <c:v>3765</c:v>
                </c:pt>
                <c:pt idx="11">
                  <c:v>4063</c:v>
                </c:pt>
                <c:pt idx="14">
                  <c:v>4233</c:v>
                </c:pt>
              </c:numCache>
            </c:numRef>
          </c:val>
          <c:extLst xmlns:c16r2="http://schemas.microsoft.com/office/drawing/2015/06/chart">
            <c:ext xmlns:c16="http://schemas.microsoft.com/office/drawing/2014/chart" uri="{C3380CC4-5D6E-409C-BE32-E72D297353CC}">
              <c16:uniqueId val="{00000002-FE07-4613-811A-94E5D3159A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E07-4613-811A-94E5D3159A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E07-4613-811A-94E5D3159A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07-4613-811A-94E5D3159A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1181</c:v>
                </c:pt>
                <c:pt idx="3">
                  <c:v>1238</c:v>
                </c:pt>
                <c:pt idx="6">
                  <c:v>815</c:v>
                </c:pt>
                <c:pt idx="9">
                  <c:v>779</c:v>
                </c:pt>
                <c:pt idx="12">
                  <c:v>847</c:v>
                </c:pt>
              </c:numCache>
            </c:numRef>
          </c:val>
          <c:extLst xmlns:c16r2="http://schemas.microsoft.com/office/drawing/2015/06/chart">
            <c:ext xmlns:c16="http://schemas.microsoft.com/office/drawing/2014/chart" uri="{C3380CC4-5D6E-409C-BE32-E72D297353CC}">
              <c16:uniqueId val="{00000006-FE07-4613-811A-94E5D3159A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E07-4613-811A-94E5D3159A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4086</c:v>
                </c:pt>
                <c:pt idx="3">
                  <c:v>4255</c:v>
                </c:pt>
                <c:pt idx="6">
                  <c:v>3908</c:v>
                </c:pt>
                <c:pt idx="9">
                  <c:v>3551</c:v>
                </c:pt>
                <c:pt idx="12">
                  <c:v>3209</c:v>
                </c:pt>
              </c:numCache>
            </c:numRef>
          </c:val>
          <c:extLst xmlns:c16r2="http://schemas.microsoft.com/office/drawing/2015/06/chart">
            <c:ext xmlns:c16="http://schemas.microsoft.com/office/drawing/2014/chart" uri="{C3380CC4-5D6E-409C-BE32-E72D297353CC}">
              <c16:uniqueId val="{00000008-FE07-4613-811A-94E5D3159A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151</c:v>
                </c:pt>
                <c:pt idx="3">
                  <c:v>131</c:v>
                </c:pt>
                <c:pt idx="6">
                  <c:v>112</c:v>
                </c:pt>
                <c:pt idx="9">
                  <c:v>97</c:v>
                </c:pt>
                <c:pt idx="12">
                  <c:v>82</c:v>
                </c:pt>
              </c:numCache>
            </c:numRef>
          </c:val>
          <c:extLst xmlns:c16r2="http://schemas.microsoft.com/office/drawing/2015/06/chart">
            <c:ext xmlns:c16="http://schemas.microsoft.com/office/drawing/2014/chart" uri="{C3380CC4-5D6E-409C-BE32-E72D297353CC}">
              <c16:uniqueId val="{00000009-FE07-4613-811A-94E5D3159A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9809</c:v>
                </c:pt>
                <c:pt idx="3">
                  <c:v>10370</c:v>
                </c:pt>
                <c:pt idx="6">
                  <c:v>11399</c:v>
                </c:pt>
                <c:pt idx="9">
                  <c:v>11997</c:v>
                </c:pt>
                <c:pt idx="12">
                  <c:v>12158</c:v>
                </c:pt>
              </c:numCache>
            </c:numRef>
          </c:val>
          <c:extLst xmlns:c16r2="http://schemas.microsoft.com/office/drawing/2015/06/chart">
            <c:ext xmlns:c16="http://schemas.microsoft.com/office/drawing/2014/chart" uri="{C3380CC4-5D6E-409C-BE32-E72D297353CC}">
              <c16:uniqueId val="{0000000A-FE07-4613-811A-94E5D3159A2C}"/>
            </c:ext>
          </c:extLst>
        </c:ser>
        <c:dLbls>
          <c:showLegendKey val="0"/>
          <c:showVal val="0"/>
          <c:showCatName val="0"/>
          <c:showSerName val="0"/>
          <c:showPercent val="0"/>
          <c:showBubbleSize val="0"/>
        </c:dLbls>
        <c:gapWidth val="100"/>
        <c:overlap val="100"/>
        <c:axId val="150143360"/>
        <c:axId val="15014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3685</c:v>
                </c:pt>
                <c:pt idx="2">
                  <c:v>#N/A</c:v>
                </c:pt>
                <c:pt idx="3">
                  <c:v>#N/A</c:v>
                </c:pt>
                <c:pt idx="4">
                  <c:v>3795</c:v>
                </c:pt>
                <c:pt idx="5">
                  <c:v>#N/A</c:v>
                </c:pt>
                <c:pt idx="6">
                  <c:v>#N/A</c:v>
                </c:pt>
                <c:pt idx="7">
                  <c:v>3287</c:v>
                </c:pt>
                <c:pt idx="8">
                  <c:v>#N/A</c:v>
                </c:pt>
                <c:pt idx="9">
                  <c:v>#N/A</c:v>
                </c:pt>
                <c:pt idx="10">
                  <c:v>2864</c:v>
                </c:pt>
                <c:pt idx="11">
                  <c:v>#N/A</c:v>
                </c:pt>
                <c:pt idx="12">
                  <c:v>#N/A</c:v>
                </c:pt>
                <c:pt idx="13">
                  <c:v>2591</c:v>
                </c:pt>
                <c:pt idx="14">
                  <c:v>#N/A</c:v>
                </c:pt>
              </c:numCache>
            </c:numRef>
          </c:val>
          <c:smooth val="0"/>
          <c:extLst xmlns:c16r2="http://schemas.microsoft.com/office/drawing/2015/06/chart">
            <c:ext xmlns:c16="http://schemas.microsoft.com/office/drawing/2014/chart" uri="{C3380CC4-5D6E-409C-BE32-E72D297353CC}">
              <c16:uniqueId val="{0000000B-FE07-4613-811A-94E5D3159A2C}"/>
            </c:ext>
          </c:extLst>
        </c:ser>
        <c:dLbls>
          <c:showLegendKey val="0"/>
          <c:showVal val="0"/>
          <c:showCatName val="0"/>
          <c:showSerName val="0"/>
          <c:showPercent val="0"/>
          <c:showBubbleSize val="0"/>
        </c:dLbls>
        <c:marker val="1"/>
        <c:smooth val="0"/>
        <c:axId val="150143360"/>
        <c:axId val="150145280"/>
      </c:lineChart>
      <c:catAx>
        <c:axId val="15014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145280"/>
        <c:crosses val="autoZero"/>
        <c:auto val="1"/>
        <c:lblAlgn val="ctr"/>
        <c:lblOffset val="100"/>
        <c:tickLblSkip val="1"/>
        <c:tickMarkSkip val="1"/>
        <c:noMultiLvlLbl val="0"/>
      </c:catAx>
      <c:valAx>
        <c:axId val="15014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4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2722</c:v>
                </c:pt>
                <c:pt idx="1">
                  <c:v>2948</c:v>
                </c:pt>
                <c:pt idx="2">
                  <c:v>3094</c:v>
                </c:pt>
              </c:numCache>
            </c:numRef>
          </c:val>
          <c:extLst xmlns:c16r2="http://schemas.microsoft.com/office/drawing/2015/06/chart">
            <c:ext xmlns:c16="http://schemas.microsoft.com/office/drawing/2014/chart" uri="{C3380CC4-5D6E-409C-BE32-E72D297353CC}">
              <c16:uniqueId val="{00000000-177C-472B-8FD0-A6FC474AFA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313</c:v>
                </c:pt>
                <c:pt idx="1">
                  <c:v>314</c:v>
                </c:pt>
                <c:pt idx="2">
                  <c:v>314</c:v>
                </c:pt>
              </c:numCache>
            </c:numRef>
          </c:val>
          <c:extLst xmlns:c16r2="http://schemas.microsoft.com/office/drawing/2015/06/chart">
            <c:ext xmlns:c16="http://schemas.microsoft.com/office/drawing/2014/chart" uri="{C3380CC4-5D6E-409C-BE32-E72D297353CC}">
              <c16:uniqueId val="{00000001-177C-472B-8FD0-A6FC474AFA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1735</c:v>
                </c:pt>
                <c:pt idx="1">
                  <c:v>1772</c:v>
                </c:pt>
                <c:pt idx="2">
                  <c:v>1718</c:v>
                </c:pt>
              </c:numCache>
            </c:numRef>
          </c:val>
          <c:extLst xmlns:c16r2="http://schemas.microsoft.com/office/drawing/2015/06/chart">
            <c:ext xmlns:c16="http://schemas.microsoft.com/office/drawing/2014/chart" uri="{C3380CC4-5D6E-409C-BE32-E72D297353CC}">
              <c16:uniqueId val="{00000002-177C-472B-8FD0-A6FC474AFAC5}"/>
            </c:ext>
          </c:extLst>
        </c:ser>
        <c:dLbls>
          <c:showLegendKey val="0"/>
          <c:showVal val="0"/>
          <c:showCatName val="0"/>
          <c:showSerName val="0"/>
          <c:showPercent val="0"/>
          <c:showBubbleSize val="0"/>
        </c:dLbls>
        <c:gapWidth val="120"/>
        <c:overlap val="100"/>
        <c:axId val="142480896"/>
        <c:axId val="142482432"/>
      </c:barChart>
      <c:catAx>
        <c:axId val="1424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482432"/>
        <c:crosses val="autoZero"/>
        <c:auto val="1"/>
        <c:lblAlgn val="ctr"/>
        <c:lblOffset val="100"/>
        <c:tickLblSkip val="1"/>
        <c:tickMarkSkip val="1"/>
        <c:noMultiLvlLbl val="0"/>
      </c:catAx>
      <c:valAx>
        <c:axId val="142482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48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{3085E442-774D-44B5-9A8A-F2AFE6830244}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30B-4D55-AE59-04B74777721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{FAC62AFC-4D65-48CC-86E7-45EBB60D7D71}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0B-4D55-AE59-04B74777721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{49941B3E-13D2-41B3-92E7-E57BAF8D5A30}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0B-4D55-AE59-04B74777721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{478F17DC-7D2B-4E5E-B380-40247A784523}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0B-4D55-AE59-04B74777721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{6B48F4DE-27AB-4BC9-9348-442F9DA8E5D5}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0B-4D55-AE59-04B7477772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{C7FB62DC-DF69-43AF-B433-8B4364BE6BAD}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30B-4D55-AE59-04B74777721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{847BBD61-11B5-42CB-B831-C39C356B59AF}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30B-4D55-AE59-04B74777721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{DB402E7B-8A48-4BAA-9865-F4D36F118387}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30B-4D55-AE59-04B74777721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{AE2FD64E-4DFA-4BAF-A166-B45541982841}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30B-4D55-AE59-04B7477772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c:v>
                </c:pt>
                <c:pt idx="24">
                  <c:v>58</c:v>
                </c:pt>
                <c:pt idx="32">
                  <c:v>59.2</c:v>
                </c:pt>
              </c:numCache>
            </c:numRef>
          </c:xVal>
          <c:yVal>
            <c:numRef>
              <c:f>公会計指標分析・財政指標組合せ分析表!$BP$51:$DC$51</c:f>
              <c:numCache>
                <c:formatCode>#,##0.0;"▲ "#,##0.0</c:formatCode>
                <c:ptCount val="40"/>
                <c:pt idx="16">
                  <c:v>81.5</c:v>
                </c:pt>
                <c:pt idx="24">
                  <c:v>75</c:v>
                </c:pt>
                <c:pt idx="32">
                  <c:v>69.099999999999994</c:v>
                </c:pt>
              </c:numCache>
            </c:numRef>
          </c:yVal>
          <c:smooth val="0"/>
          <c:extLst xmlns:c16r2="http://schemas.microsoft.com/office/drawing/2015/06/chart">
            <c:ext xmlns:c16="http://schemas.microsoft.com/office/drawing/2014/chart" uri="{C3380CC4-5D6E-409C-BE32-E72D297353CC}">
              <c16:uniqueId val="{00000009-030B-4D55-AE59-04B7477772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{0249E18E-7491-4594-A48F-0B9F29482983}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30B-4D55-AE59-04B74777721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{9E1F721B-7E11-449D-A3B3-176C6C77FB0C}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0B-4D55-AE59-04B74777721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{85C53ED4-7ABB-48D3-B652-667F2E75435B}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0B-4D55-AE59-04B74777721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{C229660E-68BA-4E3D-A7D4-E4204F45CE4A}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0B-4D55-AE59-04B74777721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{DB145780-1B17-4D12-BE4D-D291C92747D4}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0B-4D55-AE59-04B7477772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{B9CF5DD7-32EA-4116-9F23-5ABAD30EB89D}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30B-4D55-AE59-04B74777721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{F213553B-2CE4-49CB-995B-09C2CAF17341}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30B-4D55-AE59-04B74777721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{D002D3DD-EC95-4912-8770-8C50CBFE99AA}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30B-4D55-AE59-04B74777721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{456C0741-D43C-48DA-A26A-59E758528A77}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30B-4D55-AE59-04B7477772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030B-4D55-AE59-04B747777219}"/>
            </c:ext>
          </c:extLst>
        </c:ser>
        <c:dLbls>
          <c:showLegendKey val="0"/>
          <c:showVal val="1"/>
          <c:showCatName val="0"/>
          <c:showSerName val="0"/>
          <c:showPercent val="0"/>
          <c:showBubbleSize val="0"/>
        </c:dLbls>
        <c:axId val="150291584"/>
        <c:axId val="150293504"/>
      </c:scatterChart>
      <c:valAx>
        <c:axId val="150291584"/>
        <c:scaling>
          <c:orientation val="minMax"/>
          <c:max val="61.3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293504"/>
        <c:crosses val="autoZero"/>
        <c:crossBetween val="midCat"/>
      </c:valAx>
      <c:valAx>
        <c:axId val="150293504"/>
        <c:scaling>
          <c:orientation val="minMax"/>
          <c:max val="9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29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{D2405522-C0BF-4190-844C-8DF993286AF6}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779-4F50-9007-AA990D39F92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{83425BEC-5C9F-4412-87D2-5AAD9D885244}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79-4F50-9007-AA990D39F92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{1AC066C0-D81E-46BC-A2B3-B126800BEF74}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79-4F50-9007-AA990D39F92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{EB8E98CA-B149-4C17-8144-34EE5DD8B53C}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79-4F50-9007-AA990D39F92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{DF5D8C93-A656-43B8-9D0E-4C149718C5B1}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79-4F50-9007-AA990D39F92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{AE4EE734-55F4-476F-916D-57E85F347B7B}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779-4F50-9007-AA990D39F92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{38D4C644-E44F-4E7C-8CD6-14BD70A6D5B9}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779-4F50-9007-AA990D39F92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{13C370BE-D7ED-4147-BC7D-B30F3CDD3787}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779-4F50-9007-AA990D39F92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{B0E2C817-A323-415B-BEA7-805E4D7C2089}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779-4F50-9007-AA990D39F9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11.4</c:v>
                </c:pt>
                <c:pt idx="16">
                  <c:v>10.8</c:v>
                </c:pt>
                <c:pt idx="24">
                  <c:v>9.3000000000000007</c:v>
                </c:pt>
                <c:pt idx="32">
                  <c:v>9.5</c:v>
                </c:pt>
              </c:numCache>
            </c:numRef>
          </c:xVal>
          <c:yVal>
            <c:numRef>
              <c:f>公会計指標分析・財政指標組合せ分析表!$BP$73:$DC$73</c:f>
              <c:numCache>
                <c:formatCode>#,##0.0;"▲ "#,##0.0</c:formatCode>
                <c:ptCount val="40"/>
                <c:pt idx="0">
                  <c:v>87.8</c:v>
                </c:pt>
                <c:pt idx="8">
                  <c:v>92.8</c:v>
                </c:pt>
                <c:pt idx="16">
                  <c:v>81.5</c:v>
                </c:pt>
                <c:pt idx="24">
                  <c:v>75</c:v>
                </c:pt>
                <c:pt idx="32">
                  <c:v>69.099999999999994</c:v>
                </c:pt>
              </c:numCache>
            </c:numRef>
          </c:yVal>
          <c:smooth val="0"/>
          <c:extLst xmlns:c16r2="http://schemas.microsoft.com/office/drawing/2015/06/chart">
            <c:ext xmlns:c16="http://schemas.microsoft.com/office/drawing/2014/chart" uri="{C3380CC4-5D6E-409C-BE32-E72D297353CC}">
              <c16:uniqueId val="{00000009-2779-4F50-9007-AA990D39F9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{8825245D-DC8A-4989-9352-19062648A3F8}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779-4F50-9007-AA990D39F9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{80E6D895-A6EE-4CC1-A7FD-8D99170C686C}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79-4F50-9007-AA990D39F92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{2BC34C76-9A7B-417F-842D-E34C0C8D28D0}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79-4F50-9007-AA990D39F92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{F74AD6AA-2581-47A1-AD6B-2B2DDBA73FF0}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79-4F50-9007-AA990D39F92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{FAC55137-C6AD-433A-95CF-4A9C8B6F172D}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79-4F50-9007-AA990D39F92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{0BE05526-5EC2-4BE7-8031-9D0883CF7933}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779-4F50-9007-AA990D39F92C}"/>
                </c:ext>
              </c:extLst>
            </c:dLbl>
            <c:dLbl>
              <c:idx val="16"/>
              <c:layout>
                <c:manualLayout>
                  <c:x val="-2.8325347021200376E-2"/>
                  <c:y val="-8.34792901191650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{8F241E55-4608-46DE-ADD5-9311B1DA9DAA}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779-4F50-9007-AA990D39F92C}"/>
                </c:ext>
              </c:extLst>
            </c:dLbl>
            <c:dLbl>
              <c:idx val="24"/>
              <c:layout>
                <c:manualLayout>
                  <c:x val="-3.5070636217020924E-2"/>
                  <c:y val="-6.277351913512299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{8634C325-55F1-4312-A020-8DED35547674}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779-4F50-9007-AA990D39F92C}"/>
                </c:ext>
              </c:extLst>
            </c:dLbl>
            <c:dLbl>
              <c:idx val="32"/>
              <c:layout>
                <c:manualLayout>
                  <c:x val="-3.1697991619110633E-2"/>
                  <c:y val="-4.099678952152439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{402FC827-D9BC-47C3-A676-E2EC6CAB4BA9}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779-4F50-9007-AA990D39F9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2779-4F50-9007-AA990D39F92C}"/>
            </c:ext>
          </c:extLst>
        </c:ser>
        <c:dLbls>
          <c:showLegendKey val="0"/>
          <c:showVal val="1"/>
          <c:showCatName val="0"/>
          <c:showSerName val="0"/>
          <c:showPercent val="0"/>
          <c:showBubbleSize val="0"/>
        </c:dLbls>
        <c:axId val="151108224"/>
        <c:axId val="151012096"/>
      </c:scatterChart>
      <c:valAx>
        <c:axId val="151108224"/>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012096"/>
        <c:crosses val="autoZero"/>
        <c:crossBetween val="midCat"/>
      </c:valAx>
      <c:valAx>
        <c:axId val="151012096"/>
        <c:scaling>
          <c:orientation val="minMax"/>
          <c:max val="10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108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にピークであった元利償還金は毎年右肩下がりとなっているが、平成２５年度からの大型事業（病院改修、光ファイバー、学校改修等）の償還が始まる平成２９年度より、元利償還金が再び増に転じた。今後数年増加する見込みであるため償還額の平準化及び実質公債費比率の急激な上昇の防止を図る必要がある。</a:t>
          </a:r>
        </a:p>
        <a:p>
          <a:r>
            <a:rPr kumimoji="1" lang="ja-JP" altLang="en-US" sz="1400">
              <a:latin typeface="ＭＳ ゴシック" pitchFamily="49" charset="-128"/>
              <a:ea typeface="ＭＳ ゴシック" pitchFamily="49" charset="-128"/>
            </a:rPr>
            <a:t>　公営企業債においては、上下水道会計分は新規借り入れが無く、元利均等償還であるため、ほぼ横ばいのまま数年続く見込みである。</a:t>
          </a:r>
        </a:p>
        <a:p>
          <a:r>
            <a:rPr kumimoji="1" lang="ja-JP" altLang="en-US" sz="1400">
              <a:latin typeface="ＭＳ ゴシック" pitchFamily="49" charset="-128"/>
              <a:ea typeface="ＭＳ ゴシック" pitchFamily="49" charset="-128"/>
            </a:rPr>
            <a:t>　平成２９年度の実質公債費率は９．５％で、長期的にも起債許可団体となる１８％には達しない見込みである。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一般会計地方債の現在高は約１２０億円となっており、平成２５年度からの大型事業の集中により、借入額が償還額を上回ったため、現在高が増加している。今後、大型事業は減少する予定である。</a:t>
          </a:r>
        </a:p>
        <a:p>
          <a:r>
            <a:rPr kumimoji="1" lang="ja-JP" altLang="en-US" sz="1400">
              <a:latin typeface="ＭＳ ゴシック" pitchFamily="49" charset="-128"/>
              <a:ea typeface="ＭＳ ゴシック" pitchFamily="49" charset="-128"/>
            </a:rPr>
            <a:t>　公営企業債見込分は、上下水道会計分は新規の借入が無く、病院会計分は今後は入院棟（西館）の設備や機器の更新はあるものの、病院改修は終わっているため、減少する見込みである。</a:t>
          </a:r>
        </a:p>
        <a:p>
          <a:r>
            <a:rPr kumimoji="1" lang="ja-JP" altLang="en-US" sz="1400">
              <a:latin typeface="ＭＳ ゴシック" pitchFamily="49" charset="-128"/>
              <a:ea typeface="ＭＳ ゴシック" pitchFamily="49" charset="-128"/>
            </a:rPr>
            <a:t>　退職手当負担見込額は職員減員と若年化により後年は年々減少していく見込みである。</a:t>
          </a:r>
        </a:p>
        <a:p>
          <a:r>
            <a:rPr kumimoji="1" lang="ja-JP" altLang="en-US" sz="1400">
              <a:latin typeface="ＭＳ ゴシック" pitchFamily="49" charset="-128"/>
              <a:ea typeface="ＭＳ ゴシック" pitchFamily="49" charset="-128"/>
            </a:rPr>
            <a:t>　充当財源としては、充当可能基金残高が増加傾向にある。</a:t>
          </a:r>
        </a:p>
        <a:p>
          <a:r>
            <a:rPr kumimoji="1" lang="ja-JP" altLang="en-US" sz="1400">
              <a:latin typeface="ＭＳ ゴシック" pitchFamily="49" charset="-128"/>
              <a:ea typeface="ＭＳ ゴシック" pitchFamily="49" charset="-128"/>
            </a:rPr>
            <a:t>　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広島県安芸太田町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前年度繰越金の整理に伴い１億４，５０８万円、減債基金が５７万円の増となったが、特定目的基金が５，３５５万円減少し基金残高合計では９，２１０万円の増加し５１億２，５９７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・財政調整基金、特定目的基金ともに減少する見込みであるが、財政調整基金については災害への備え等考え一般行政経費の削減により、９億円以上は保有したい。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・まちづくり基金：まちづくり推進のための事業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・地域振興基金：旧可部線の沿線地域振興のための事業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地域医療の確保、住民の日常的な移動のための交通手段の確保、集落の維持及び活性化その他の住民が将来にわたり安全に安心して暮らすことができる地域社会の実現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未来・夢基金：心のふるさとを応援する寄附者の思いを具体化する事業、子どもたちが未来に夢と希望を持つことができる教育・子育てのための事業、本町唯一の高等学校である県立加計高等学校の未来創造のための事業、感動を共有できる観光振興事業など、心が繋がる交流人口や地域を共に支える定住人口の増加を目的とし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・温井ダム周辺地域の町有施設整備対策基金：温井ダム周辺地域の町有施設維持管理に必要な事業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・まちづくり基金：企業誘致推進事業に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万円、乳幼児医療費給付事業の財源として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万円をそれぞれ充当した一方で、利子等を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・地域振興基金：旧ＪＲ可部線の法面や橋梁等の維持管理に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万円、旧香草駅周辺整備工事の財源として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万円をそれぞれ充当した一方で、利子を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・過疎地域自立促進特別事業基金：生活環境の整備に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万円、医療の確保に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万円、集落の整備の財源として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万円をそれぞれ充当した一方で、過疎地域対策事業債等を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・ふるさと未来・夢基金：子育て支援に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万円、教育振興に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万円、観光振興に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万円、伝統文化に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万円、農林水産業に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万円、ふるさと納税事業経費の財源として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万円をそれぞれ充当した一方で、ふるさと納税等を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・財政調整基金が減少する見込みであり、今後は目的基金を活用した事業展開になるため緩やかに減少していく見込みである。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・前年度繰越金の整理に伴う基金積立１億４，０１３万円と利子４９５万円の増となった。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・財政調整基金の残高は、標準財政規模の２０％だと約９億円となる。災害への備え等考え、９億円以上を目途に積み立てることとしている。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・短期的に１９億円程度まで減少し、その後中長期的（１０年程度）をかけて１０億円程度になる見込みである。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・平成２９年度は利子の積み立てのみであった。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・財政調整基金とセットで考えているが、地方債の償還計画を踏まえ３億円程度を目途に積み立てることとしている。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6,441
341.89
8,106,909
7,866,678
194,296
4,666,602
12,158,382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も１．７ポイント低いが、対前年度では１．２ポイント増加している。これは、これまでに取得した資産から生じる減価償却費の増加が影響しており、町が保有する有形固定資産の老朽化が進んでいることを表している。</a:t>
          </a:r>
        </a:p>
        <a:p>
          <a:r>
            <a:rPr kumimoji="1" lang="ja-JP" altLang="en-US" sz="1100">
              <a:latin typeface="ＭＳ Ｐゴシック" panose="020B0600070205080204" pitchFamily="50" charset="-128"/>
              <a:ea typeface="ＭＳ Ｐゴシック" panose="020B0600070205080204" pitchFamily="50" charset="-128"/>
            </a:rPr>
            <a:t>　当町では、平成２８年度に策定した公共施設等総合管理計画において、公共施設等の延べ床面積を３０％以上削減するという目標を掲げており、老朽化した施設の集約化・複合化や除却を進めていくことが今後の課題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74114</xdr:rowOff>
    </xdr:from>
    <xdr:to>
      <xdr:col>23</xdr:col>
      <xdr:colOff>136525</xdr:colOff>
      <xdr:row>32</xdr:row>
      <xdr:rowOff>4264</xdr:rowOff>
    </xdr:to>
    <xdr:sp macro="" textlink="">
      <xdr:nvSpPr>
        <xdr:cNvPr id="80" name="楕円 79"/>
        <xdr:cNvSpPr/>
      </xdr:nvSpPr>
      <xdr:spPr>
        <a:xfrm>
          <a:off x="47117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52541</xdr:rowOff>
    </xdr:from>
    <xdr:ext cx="405111" cy="259045"/>
    <xdr:sp macro="" textlink="">
      <xdr:nvSpPr>
        <xdr:cNvPr id="81" name="有形固定資産減価償却率該当値テキスト"/>
        <xdr:cNvSpPr txBox="1"/>
      </xdr:nvSpPr>
      <xdr:spPr>
        <a:xfrm>
          <a:off x="4813300" y="613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2" name="楕円 81"/>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124914</xdr:rowOff>
    </xdr:from>
    <xdr:to>
      <xdr:col>23</xdr:col>
      <xdr:colOff>85725</xdr:colOff>
      <xdr:row>31</xdr:row>
      <xdr:rowOff>161925</xdr:rowOff>
    </xdr:to>
    <xdr:cxnSp macro="">
      <xdr:nvCxnSpPr>
        <xdr:cNvPr id="83" name="直線コネクタ 82"/>
        <xdr:cNvCxnSpPr/>
      </xdr:nvCxnSpPr>
      <xdr:spPr>
        <a:xfrm flipV="1">
          <a:off x="4051300" y="621138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141968</xdr:rowOff>
    </xdr:from>
    <xdr:to>
      <xdr:col>15</xdr:col>
      <xdr:colOff>187325</xdr:colOff>
      <xdr:row>32</xdr:row>
      <xdr:rowOff>72118</xdr:rowOff>
    </xdr:to>
    <xdr:sp macro="" textlink="">
      <xdr:nvSpPr>
        <xdr:cNvPr id="84" name="楕円 83"/>
        <xdr:cNvSpPr/>
      </xdr:nvSpPr>
      <xdr:spPr>
        <a:xfrm>
          <a:off x="323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21318</xdr:rowOff>
    </xdr:to>
    <xdr:cxnSp macro="">
      <xdr:nvCxnSpPr>
        <xdr:cNvPr id="85" name="直線コネクタ 84"/>
        <xdr:cNvCxnSpPr/>
      </xdr:nvCxnSpPr>
      <xdr:spPr>
        <a:xfrm flipV="1">
          <a:off x="3289300" y="624840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7"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88" name="n_1main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63245</xdr:rowOff>
    </xdr:from>
    <xdr:ext cx="405111" cy="259045"/>
    <xdr:sp macro="" textlink="">
      <xdr:nvSpPr>
        <xdr:cNvPr id="89" name="n_2mainValue有形固定資産減価償却率"/>
        <xdr:cNvSpPr txBox="1"/>
      </xdr:nvSpPr>
      <xdr:spPr>
        <a:xfrm>
          <a:off x="3086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類似団体平均よりも２．７年長く、債務償還能力が低いことを表している。</a:t>
          </a:r>
        </a:p>
        <a:p>
          <a:r>
            <a:rPr kumimoji="1" lang="ja-JP" altLang="en-US" sz="1100">
              <a:latin typeface="ＭＳ Ｐゴシック" panose="020B0600070205080204" pitchFamily="50" charset="-128"/>
              <a:ea typeface="ＭＳ Ｐゴシック" panose="020B0600070205080204" pitchFamily="50" charset="-128"/>
            </a:rPr>
            <a:t>　地方債残高の抑制が課題となっている。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121708</xdr:rowOff>
    </xdr:from>
    <xdr:to>
      <xdr:col>76</xdr:col>
      <xdr:colOff>73025</xdr:colOff>
      <xdr:row>29</xdr:row>
      <xdr:rowOff>51858</xdr:rowOff>
    </xdr:to>
    <xdr:sp macro="" textlink="">
      <xdr:nvSpPr>
        <xdr:cNvPr id="130" name="楕円 129"/>
        <xdr:cNvSpPr/>
      </xdr:nvSpPr>
      <xdr:spPr>
        <a:xfrm>
          <a:off x="14744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144585</xdr:rowOff>
    </xdr:from>
    <xdr:ext cx="340478" cy="259045"/>
    <xdr:sp macro="" textlink="">
      <xdr:nvSpPr>
        <xdr:cNvPr id="131" name="債務償還可能年数該当値テキスト"/>
        <xdr:cNvSpPr txBox="1"/>
      </xdr:nvSpPr>
      <xdr:spPr>
        <a:xfrm>
          <a:off x="14846300" y="5545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6,441
341.89
8,106,909
7,866,678
194,296
4,666,602
12,158,382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0" name="楕円 69"/>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1" name="【道路】&#10;有形固定資産減価償却率該当値テキスト"/>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2" name="楕円 71"/>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66675</xdr:rowOff>
    </xdr:to>
    <xdr:cxnSp macro="">
      <xdr:nvCxnSpPr>
        <xdr:cNvPr id="73" name="直線コネクタ 72"/>
        <xdr:cNvCxnSpPr/>
      </xdr:nvCxnSpPr>
      <xdr:spPr>
        <a:xfrm flipV="1">
          <a:off x="3797300" y="6543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4" name="楕円 73"/>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102870</xdr:rowOff>
    </xdr:to>
    <xdr:cxnSp macro="">
      <xdr:nvCxnSpPr>
        <xdr:cNvPr id="75" name="直線コネクタ 74"/>
        <xdr:cNvCxnSpPr/>
      </xdr:nvCxnSpPr>
      <xdr:spPr>
        <a:xfrm flipV="1">
          <a:off x="2908300" y="6581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78"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79" name="n_2main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48766</xdr:rowOff>
    </xdr:from>
    <xdr:to>
      <xdr:col>55</xdr:col>
      <xdr:colOff>50800</xdr:colOff>
      <xdr:row>37</xdr:row>
      <xdr:rowOff>150366</xdr:rowOff>
    </xdr:to>
    <xdr:sp macro="" textlink="">
      <xdr:nvSpPr>
        <xdr:cNvPr id="119" name="楕円 118"/>
        <xdr:cNvSpPr/>
      </xdr:nvSpPr>
      <xdr:spPr>
        <a:xfrm>
          <a:off x="10426700" y="63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71643</xdr:rowOff>
    </xdr:from>
    <xdr:ext cx="534377" cy="259045"/>
    <xdr:sp macro="" textlink="">
      <xdr:nvSpPr>
        <xdr:cNvPr id="120" name="【道路】&#10;一人当たり延長該当値テキスト"/>
        <xdr:cNvSpPr txBox="1"/>
      </xdr:nvSpPr>
      <xdr:spPr>
        <a:xfrm>
          <a:off x="10515600" y="62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71643</xdr:rowOff>
    </xdr:from>
    <xdr:to>
      <xdr:col>50</xdr:col>
      <xdr:colOff>165100</xdr:colOff>
      <xdr:row>38</xdr:row>
      <xdr:rowOff>1792</xdr:rowOff>
    </xdr:to>
    <xdr:sp macro="" textlink="">
      <xdr:nvSpPr>
        <xdr:cNvPr id="121" name="楕円 120"/>
        <xdr:cNvSpPr/>
      </xdr:nvSpPr>
      <xdr:spPr>
        <a:xfrm>
          <a:off x="9588500" y="64152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99566</xdr:rowOff>
    </xdr:from>
    <xdr:to>
      <xdr:col>55</xdr:col>
      <xdr:colOff>0</xdr:colOff>
      <xdr:row>37</xdr:row>
      <xdr:rowOff>122443</xdr:rowOff>
    </xdr:to>
    <xdr:cxnSp macro="">
      <xdr:nvCxnSpPr>
        <xdr:cNvPr id="122" name="直線コネクタ 121"/>
        <xdr:cNvCxnSpPr/>
      </xdr:nvCxnSpPr>
      <xdr:spPr>
        <a:xfrm flipV="1">
          <a:off x="9639300" y="6443216"/>
          <a:ext cx="8382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90731</xdr:rowOff>
    </xdr:from>
    <xdr:to>
      <xdr:col>46</xdr:col>
      <xdr:colOff>38100</xdr:colOff>
      <xdr:row>38</xdr:row>
      <xdr:rowOff>20881</xdr:rowOff>
    </xdr:to>
    <xdr:sp macro="" textlink="">
      <xdr:nvSpPr>
        <xdr:cNvPr id="123" name="楕円 122"/>
        <xdr:cNvSpPr/>
      </xdr:nvSpPr>
      <xdr:spPr>
        <a:xfrm>
          <a:off x="8699500" y="64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122443</xdr:rowOff>
    </xdr:from>
    <xdr:to>
      <xdr:col>50</xdr:col>
      <xdr:colOff>114300</xdr:colOff>
      <xdr:row>37</xdr:row>
      <xdr:rowOff>141531</xdr:rowOff>
    </xdr:to>
    <xdr:cxnSp macro="">
      <xdr:nvCxnSpPr>
        <xdr:cNvPr id="124" name="直線コネクタ 123"/>
        <xdr:cNvCxnSpPr/>
      </xdr:nvCxnSpPr>
      <xdr:spPr>
        <a:xfrm flipV="1">
          <a:off x="8750300" y="6466093"/>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5"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18320</xdr:rowOff>
    </xdr:from>
    <xdr:ext cx="534377" cy="259045"/>
    <xdr:sp macro="" textlink="">
      <xdr:nvSpPr>
        <xdr:cNvPr id="127" name="n_1mainValue【道路】&#10;一人当たり延長"/>
        <xdr:cNvSpPr txBox="1"/>
      </xdr:nvSpPr>
      <xdr:spPr>
        <a:xfrm>
          <a:off x="9359411" y="619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37408</xdr:rowOff>
    </xdr:from>
    <xdr:ext cx="534377" cy="259045"/>
    <xdr:sp macro="" textlink="">
      <xdr:nvSpPr>
        <xdr:cNvPr id="128" name="n_2mainValue【道路】&#10;一人当たり延長"/>
        <xdr:cNvSpPr txBox="1"/>
      </xdr:nvSpPr>
      <xdr:spPr>
        <a:xfrm>
          <a:off x="8483111" y="620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61595</xdr:rowOff>
    </xdr:from>
    <xdr:to>
      <xdr:col>24</xdr:col>
      <xdr:colOff>114300</xdr:colOff>
      <xdr:row>58</xdr:row>
      <xdr:rowOff>163195</xdr:rowOff>
    </xdr:to>
    <xdr:sp macro="" textlink="">
      <xdr:nvSpPr>
        <xdr:cNvPr id="167" name="楕円 166"/>
        <xdr:cNvSpPr/>
      </xdr:nvSpPr>
      <xdr:spPr>
        <a:xfrm>
          <a:off x="4584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84472</xdr:rowOff>
    </xdr:from>
    <xdr:ext cx="405111" cy="259045"/>
    <xdr:sp macro="" textlink="">
      <xdr:nvSpPr>
        <xdr:cNvPr id="168" name="【橋りょう・トンネル】&#10;有形固定資産減価償却率該当値テキスト"/>
        <xdr:cNvSpPr txBox="1"/>
      </xdr:nvSpPr>
      <xdr:spPr>
        <a:xfrm>
          <a:off x="46736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9" name="楕円 168"/>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112395</xdr:rowOff>
    </xdr:from>
    <xdr:to>
      <xdr:col>24</xdr:col>
      <xdr:colOff>63500</xdr:colOff>
      <xdr:row>58</xdr:row>
      <xdr:rowOff>137160</xdr:rowOff>
    </xdr:to>
    <xdr:cxnSp macro="">
      <xdr:nvCxnSpPr>
        <xdr:cNvPr id="170" name="直線コネクタ 169"/>
        <xdr:cNvCxnSpPr/>
      </xdr:nvCxnSpPr>
      <xdr:spPr>
        <a:xfrm flipV="1">
          <a:off x="3797300" y="100564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111125</xdr:rowOff>
    </xdr:from>
    <xdr:to>
      <xdr:col>15</xdr:col>
      <xdr:colOff>101600</xdr:colOff>
      <xdr:row>59</xdr:row>
      <xdr:rowOff>41275</xdr:rowOff>
    </xdr:to>
    <xdr:sp macro="" textlink="">
      <xdr:nvSpPr>
        <xdr:cNvPr id="171" name="楕円 170"/>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161925</xdr:rowOff>
    </xdr:to>
    <xdr:cxnSp macro="">
      <xdr:nvCxnSpPr>
        <xdr:cNvPr id="172" name="直線コネクタ 171"/>
        <xdr:cNvCxnSpPr/>
      </xdr:nvCxnSpPr>
      <xdr:spPr>
        <a:xfrm flipV="1">
          <a:off x="2908300" y="100812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75" name="n_1mainValue【橋りょう・トンネ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76" name="n_2mainValue【橋りょう・トンネ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205"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58676</xdr:rowOff>
    </xdr:from>
    <xdr:to>
      <xdr:col>55</xdr:col>
      <xdr:colOff>50800</xdr:colOff>
      <xdr:row>56</xdr:row>
      <xdr:rowOff>160276</xdr:rowOff>
    </xdr:to>
    <xdr:sp macro="" textlink="">
      <xdr:nvSpPr>
        <xdr:cNvPr id="214" name="楕円 213"/>
        <xdr:cNvSpPr/>
      </xdr:nvSpPr>
      <xdr:spPr>
        <a:xfrm>
          <a:off x="10426700" y="96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11703</xdr:rowOff>
    </xdr:from>
    <xdr:ext cx="690189" cy="259045"/>
    <xdr:sp macro="" textlink="">
      <xdr:nvSpPr>
        <xdr:cNvPr id="215" name="【橋りょう・トンネル】&#10;一人当たり有形固定資産（償却資産）額該当値テキスト"/>
        <xdr:cNvSpPr txBox="1"/>
      </xdr:nvSpPr>
      <xdr:spPr>
        <a:xfrm>
          <a:off x="10515600" y="9612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95035</xdr:rowOff>
    </xdr:from>
    <xdr:to>
      <xdr:col>50</xdr:col>
      <xdr:colOff>165100</xdr:colOff>
      <xdr:row>57</xdr:row>
      <xdr:rowOff>25185</xdr:rowOff>
    </xdr:to>
    <xdr:sp macro="" textlink="">
      <xdr:nvSpPr>
        <xdr:cNvPr id="216" name="楕円 215"/>
        <xdr:cNvSpPr/>
      </xdr:nvSpPr>
      <xdr:spPr>
        <a:xfrm>
          <a:off x="9588500" y="96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109476</xdr:rowOff>
    </xdr:from>
    <xdr:to>
      <xdr:col>55</xdr:col>
      <xdr:colOff>0</xdr:colOff>
      <xdr:row>56</xdr:row>
      <xdr:rowOff>145835</xdr:rowOff>
    </xdr:to>
    <xdr:cxnSp macro="">
      <xdr:nvCxnSpPr>
        <xdr:cNvPr id="217" name="直線コネクタ 216"/>
        <xdr:cNvCxnSpPr/>
      </xdr:nvCxnSpPr>
      <xdr:spPr>
        <a:xfrm flipV="1">
          <a:off x="9639300" y="9710676"/>
          <a:ext cx="8382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127939</xdr:rowOff>
    </xdr:from>
    <xdr:to>
      <xdr:col>46</xdr:col>
      <xdr:colOff>38100</xdr:colOff>
      <xdr:row>57</xdr:row>
      <xdr:rowOff>58089</xdr:rowOff>
    </xdr:to>
    <xdr:sp macro="" textlink="">
      <xdr:nvSpPr>
        <xdr:cNvPr id="218" name="楕円 217"/>
        <xdr:cNvSpPr/>
      </xdr:nvSpPr>
      <xdr:spPr>
        <a:xfrm>
          <a:off x="8699500" y="9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145835</xdr:rowOff>
    </xdr:from>
    <xdr:to>
      <xdr:col>50</xdr:col>
      <xdr:colOff>114300</xdr:colOff>
      <xdr:row>57</xdr:row>
      <xdr:rowOff>7289</xdr:rowOff>
    </xdr:to>
    <xdr:cxnSp macro="">
      <xdr:nvCxnSpPr>
        <xdr:cNvPr id="219" name="直線コネクタ 218"/>
        <xdr:cNvCxnSpPr/>
      </xdr:nvCxnSpPr>
      <xdr:spPr>
        <a:xfrm flipV="1">
          <a:off x="8750300" y="9747035"/>
          <a:ext cx="889000" cy="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20"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21" name="n_2aveValue【橋りょう・トンネル】&#10;一人当たり有形固定資産（償却資産）額"/>
        <xdr:cNvSpPr txBox="1"/>
      </xdr:nvSpPr>
      <xdr:spPr>
        <a:xfrm>
          <a:off x="8450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41712</xdr:rowOff>
    </xdr:from>
    <xdr:ext cx="690189" cy="259045"/>
    <xdr:sp macro="" textlink="">
      <xdr:nvSpPr>
        <xdr:cNvPr id="222" name="n_1mainValue【橋りょう・トンネル】&#10;一人当たり有形固定資産（償却資産）額"/>
        <xdr:cNvSpPr txBox="1"/>
      </xdr:nvSpPr>
      <xdr:spPr>
        <a:xfrm>
          <a:off x="9281505" y="9471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74616</xdr:rowOff>
    </xdr:from>
    <xdr:ext cx="690189" cy="259045"/>
    <xdr:sp macro="" textlink="">
      <xdr:nvSpPr>
        <xdr:cNvPr id="223" name="n_2mainValue【橋りょう・トンネル】&#10;一人当たり有形固定資産（償却資産）額"/>
        <xdr:cNvSpPr txBox="1"/>
      </xdr:nvSpPr>
      <xdr:spPr>
        <a:xfrm>
          <a:off x="8405205" y="950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95069</xdr:rowOff>
    </xdr:from>
    <xdr:to>
      <xdr:col>24</xdr:col>
      <xdr:colOff>114300</xdr:colOff>
      <xdr:row>79</xdr:row>
      <xdr:rowOff>25219</xdr:rowOff>
    </xdr:to>
    <xdr:sp macro="" textlink="">
      <xdr:nvSpPr>
        <xdr:cNvPr id="263" name="楕円 262"/>
        <xdr:cNvSpPr/>
      </xdr:nvSpPr>
      <xdr:spPr>
        <a:xfrm>
          <a:off x="45847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117946</xdr:rowOff>
    </xdr:from>
    <xdr:ext cx="405111" cy="259045"/>
    <xdr:sp macro="" textlink="">
      <xdr:nvSpPr>
        <xdr:cNvPr id="264" name="【公営住宅】&#10;有形固定資産減価償却率該当値テキスト"/>
        <xdr:cNvSpPr txBox="1"/>
      </xdr:nvSpPr>
      <xdr:spPr>
        <a:xfrm>
          <a:off x="4673600" y="1331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126093</xdr:rowOff>
    </xdr:from>
    <xdr:to>
      <xdr:col>20</xdr:col>
      <xdr:colOff>38100</xdr:colOff>
      <xdr:row>79</xdr:row>
      <xdr:rowOff>56243</xdr:rowOff>
    </xdr:to>
    <xdr:sp macro="" textlink="">
      <xdr:nvSpPr>
        <xdr:cNvPr id="265" name="楕円 264"/>
        <xdr:cNvSpPr/>
      </xdr:nvSpPr>
      <xdr:spPr>
        <a:xfrm>
          <a:off x="3746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145869</xdr:rowOff>
    </xdr:from>
    <xdr:to>
      <xdr:col>24</xdr:col>
      <xdr:colOff>63500</xdr:colOff>
      <xdr:row>79</xdr:row>
      <xdr:rowOff>5443</xdr:rowOff>
    </xdr:to>
    <xdr:cxnSp macro="">
      <xdr:nvCxnSpPr>
        <xdr:cNvPr id="266" name="直線コネクタ 265"/>
        <xdr:cNvCxnSpPr/>
      </xdr:nvCxnSpPr>
      <xdr:spPr>
        <a:xfrm flipV="1">
          <a:off x="3797300" y="135189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163649</xdr:rowOff>
    </xdr:from>
    <xdr:to>
      <xdr:col>15</xdr:col>
      <xdr:colOff>101600</xdr:colOff>
      <xdr:row>79</xdr:row>
      <xdr:rowOff>93799</xdr:rowOff>
    </xdr:to>
    <xdr:sp macro="" textlink="">
      <xdr:nvSpPr>
        <xdr:cNvPr id="267" name="楕円 266"/>
        <xdr:cNvSpPr/>
      </xdr:nvSpPr>
      <xdr:spPr>
        <a:xfrm>
          <a:off x="2857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5443</xdr:rowOff>
    </xdr:from>
    <xdr:to>
      <xdr:col>19</xdr:col>
      <xdr:colOff>177800</xdr:colOff>
      <xdr:row>79</xdr:row>
      <xdr:rowOff>42999</xdr:rowOff>
    </xdr:to>
    <xdr:cxnSp macro="">
      <xdr:nvCxnSpPr>
        <xdr:cNvPr id="268" name="直線コネクタ 267"/>
        <xdr:cNvCxnSpPr/>
      </xdr:nvCxnSpPr>
      <xdr:spPr>
        <a:xfrm flipV="1">
          <a:off x="2908300" y="135499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72770</xdr:rowOff>
    </xdr:from>
    <xdr:ext cx="405111" cy="259045"/>
    <xdr:sp macro="" textlink="">
      <xdr:nvSpPr>
        <xdr:cNvPr id="271" name="n_1mainValue【公営住宅】&#10;有形固定資産減価償却率"/>
        <xdr:cNvSpPr txBox="1"/>
      </xdr:nvSpPr>
      <xdr:spPr>
        <a:xfrm>
          <a:off x="3582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110326</xdr:rowOff>
    </xdr:from>
    <xdr:ext cx="405111" cy="259045"/>
    <xdr:sp macro="" textlink="">
      <xdr:nvSpPr>
        <xdr:cNvPr id="272" name="n_2mainValue【公営住宅】&#10;有形固定資産減価償却率"/>
        <xdr:cNvSpPr txBox="1"/>
      </xdr:nvSpPr>
      <xdr:spPr>
        <a:xfrm>
          <a:off x="2705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xdr:rowOff>
    </xdr:from>
    <xdr:to>
      <xdr:col>55</xdr:col>
      <xdr:colOff>50800</xdr:colOff>
      <xdr:row>84</xdr:row>
      <xdr:rowOff>117932</xdr:rowOff>
    </xdr:to>
    <xdr:sp macro="" textlink="">
      <xdr:nvSpPr>
        <xdr:cNvPr id="308" name="楕円 307"/>
        <xdr:cNvSpPr/>
      </xdr:nvSpPr>
      <xdr:spPr>
        <a:xfrm>
          <a:off x="10426700" y="1441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39209</xdr:rowOff>
    </xdr:from>
    <xdr:ext cx="469744" cy="259045"/>
    <xdr:sp macro="" textlink="">
      <xdr:nvSpPr>
        <xdr:cNvPr id="309" name="【公営住宅】&#10;一人当たり面積該当値テキスト"/>
        <xdr:cNvSpPr txBox="1"/>
      </xdr:nvSpPr>
      <xdr:spPr>
        <a:xfrm>
          <a:off x="10515600" y="1426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23648</xdr:rowOff>
    </xdr:from>
    <xdr:to>
      <xdr:col>50</xdr:col>
      <xdr:colOff>165100</xdr:colOff>
      <xdr:row>84</xdr:row>
      <xdr:rowOff>125248</xdr:rowOff>
    </xdr:to>
    <xdr:sp macro="" textlink="">
      <xdr:nvSpPr>
        <xdr:cNvPr id="310" name="楕円 309"/>
        <xdr:cNvSpPr/>
      </xdr:nvSpPr>
      <xdr:spPr>
        <a:xfrm>
          <a:off x="9588500" y="144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67132</xdr:rowOff>
    </xdr:from>
    <xdr:to>
      <xdr:col>55</xdr:col>
      <xdr:colOff>0</xdr:colOff>
      <xdr:row>84</xdr:row>
      <xdr:rowOff>74448</xdr:rowOff>
    </xdr:to>
    <xdr:cxnSp macro="">
      <xdr:nvCxnSpPr>
        <xdr:cNvPr id="311" name="直線コネクタ 310"/>
        <xdr:cNvCxnSpPr/>
      </xdr:nvCxnSpPr>
      <xdr:spPr>
        <a:xfrm flipV="1">
          <a:off x="9639300" y="14468932"/>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26163</xdr:rowOff>
    </xdr:from>
    <xdr:to>
      <xdr:col>46</xdr:col>
      <xdr:colOff>38100</xdr:colOff>
      <xdr:row>84</xdr:row>
      <xdr:rowOff>127763</xdr:rowOff>
    </xdr:to>
    <xdr:sp macro="" textlink="">
      <xdr:nvSpPr>
        <xdr:cNvPr id="312" name="楕円 311"/>
        <xdr:cNvSpPr/>
      </xdr:nvSpPr>
      <xdr:spPr>
        <a:xfrm>
          <a:off x="8699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74448</xdr:rowOff>
    </xdr:from>
    <xdr:to>
      <xdr:col>50</xdr:col>
      <xdr:colOff>114300</xdr:colOff>
      <xdr:row>84</xdr:row>
      <xdr:rowOff>76963</xdr:rowOff>
    </xdr:to>
    <xdr:cxnSp macro="">
      <xdr:nvCxnSpPr>
        <xdr:cNvPr id="313" name="直線コネクタ 312"/>
        <xdr:cNvCxnSpPr/>
      </xdr:nvCxnSpPr>
      <xdr:spPr>
        <a:xfrm flipV="1">
          <a:off x="8750300" y="1447624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116375</xdr:rowOff>
    </xdr:from>
    <xdr:ext cx="469744" cy="259045"/>
    <xdr:sp macro="" textlink="">
      <xdr:nvSpPr>
        <xdr:cNvPr id="316" name="n_1mainValue【公営住宅】&#10;一人当たり面積"/>
        <xdr:cNvSpPr txBox="1"/>
      </xdr:nvSpPr>
      <xdr:spPr>
        <a:xfrm>
          <a:off x="9391727" y="1451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118890</xdr:rowOff>
    </xdr:from>
    <xdr:ext cx="469744" cy="259045"/>
    <xdr:sp macro="" textlink="">
      <xdr:nvSpPr>
        <xdr:cNvPr id="317" name="n_2mainValue【公営住宅】&#10;一人当たり面積"/>
        <xdr:cNvSpPr txBox="1"/>
      </xdr:nvSpPr>
      <xdr:spPr>
        <a:xfrm>
          <a:off x="8515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63"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372" name="楕円 371"/>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373" name="【認定こども園・幼稚園・保育所】&#10;有形固定資産減価償却率該当値テキスト"/>
        <xdr:cNvSpPr txBox="1"/>
      </xdr:nvSpPr>
      <xdr:spPr>
        <a:xfrm>
          <a:off x="16357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374" name="楕円 373"/>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55245</xdr:rowOff>
    </xdr:to>
    <xdr:cxnSp macro="">
      <xdr:nvCxnSpPr>
        <xdr:cNvPr id="375" name="直線コネクタ 374"/>
        <xdr:cNvCxnSpPr/>
      </xdr:nvCxnSpPr>
      <xdr:spPr>
        <a:xfrm>
          <a:off x="15481300" y="65665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376" name="楕円 375"/>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110490</xdr:rowOff>
    </xdr:to>
    <xdr:cxnSp macro="">
      <xdr:nvCxnSpPr>
        <xdr:cNvPr id="377" name="直線コネクタ 376"/>
        <xdr:cNvCxnSpPr/>
      </xdr:nvCxnSpPr>
      <xdr:spPr>
        <a:xfrm flipV="1">
          <a:off x="14592300" y="65665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7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7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118762</xdr:rowOff>
    </xdr:from>
    <xdr:ext cx="405111" cy="259045"/>
    <xdr:sp macro="" textlink="">
      <xdr:nvSpPr>
        <xdr:cNvPr id="380" name="n_1mainValue【認定こども園・幼稚園・保育所】&#10;有形固定資産減価償却率"/>
        <xdr:cNvSpPr txBox="1"/>
      </xdr:nvSpPr>
      <xdr:spPr>
        <a:xfrm>
          <a:off x="152660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381"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08"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59690</xdr:rowOff>
    </xdr:from>
    <xdr:to>
      <xdr:col>116</xdr:col>
      <xdr:colOff>114300</xdr:colOff>
      <xdr:row>36</xdr:row>
      <xdr:rowOff>161290</xdr:rowOff>
    </xdr:to>
    <xdr:sp macro="" textlink="">
      <xdr:nvSpPr>
        <xdr:cNvPr id="417" name="楕円 416"/>
        <xdr:cNvSpPr/>
      </xdr:nvSpPr>
      <xdr:spPr>
        <a:xfrm>
          <a:off x="22110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82567</xdr:rowOff>
    </xdr:from>
    <xdr:ext cx="469744" cy="259045"/>
    <xdr:sp macro="" textlink="">
      <xdr:nvSpPr>
        <xdr:cNvPr id="418" name="【認定こども園・幼稚園・保育所】&#10;一人当たり面積該当値テキスト"/>
        <xdr:cNvSpPr txBox="1"/>
      </xdr:nvSpPr>
      <xdr:spPr>
        <a:xfrm>
          <a:off x="22199600"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43688</xdr:rowOff>
    </xdr:from>
    <xdr:to>
      <xdr:col>112</xdr:col>
      <xdr:colOff>38100</xdr:colOff>
      <xdr:row>35</xdr:row>
      <xdr:rowOff>145288</xdr:rowOff>
    </xdr:to>
    <xdr:sp macro="" textlink="">
      <xdr:nvSpPr>
        <xdr:cNvPr id="419" name="楕円 418"/>
        <xdr:cNvSpPr/>
      </xdr:nvSpPr>
      <xdr:spPr>
        <a:xfrm>
          <a:off x="21272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94488</xdr:rowOff>
    </xdr:from>
    <xdr:to>
      <xdr:col>116</xdr:col>
      <xdr:colOff>63500</xdr:colOff>
      <xdr:row>36</xdr:row>
      <xdr:rowOff>110490</xdr:rowOff>
    </xdr:to>
    <xdr:cxnSp macro="">
      <xdr:nvCxnSpPr>
        <xdr:cNvPr id="420" name="直線コネクタ 419"/>
        <xdr:cNvCxnSpPr/>
      </xdr:nvCxnSpPr>
      <xdr:spPr>
        <a:xfrm>
          <a:off x="21323300" y="609523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68834</xdr:rowOff>
    </xdr:from>
    <xdr:to>
      <xdr:col>107</xdr:col>
      <xdr:colOff>101600</xdr:colOff>
      <xdr:row>35</xdr:row>
      <xdr:rowOff>170434</xdr:rowOff>
    </xdr:to>
    <xdr:sp macro="" textlink="">
      <xdr:nvSpPr>
        <xdr:cNvPr id="421" name="楕円 420"/>
        <xdr:cNvSpPr/>
      </xdr:nvSpPr>
      <xdr:spPr>
        <a:xfrm>
          <a:off x="20383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94488</xdr:rowOff>
    </xdr:from>
    <xdr:to>
      <xdr:col>111</xdr:col>
      <xdr:colOff>177800</xdr:colOff>
      <xdr:row>35</xdr:row>
      <xdr:rowOff>119634</xdr:rowOff>
    </xdr:to>
    <xdr:cxnSp macro="">
      <xdr:nvCxnSpPr>
        <xdr:cNvPr id="422" name="直線コネクタ 421"/>
        <xdr:cNvCxnSpPr/>
      </xdr:nvCxnSpPr>
      <xdr:spPr>
        <a:xfrm flipV="1">
          <a:off x="20434300" y="60952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23"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24"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161815</xdr:rowOff>
    </xdr:from>
    <xdr:ext cx="469744" cy="259045"/>
    <xdr:sp macro="" textlink="">
      <xdr:nvSpPr>
        <xdr:cNvPr id="425" name="n_1mainValue【認定こども園・幼稚園・保育所】&#10;一人当たり面積"/>
        <xdr:cNvSpPr txBox="1"/>
      </xdr:nvSpPr>
      <xdr:spPr>
        <a:xfrm>
          <a:off x="21075727" y="581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15511</xdr:rowOff>
    </xdr:from>
    <xdr:ext cx="469744" cy="259045"/>
    <xdr:sp macro="" textlink="">
      <xdr:nvSpPr>
        <xdr:cNvPr id="426" name="n_2mainValue【認定こども園・幼稚園・保育所】&#10;一人当たり面積"/>
        <xdr:cNvSpPr txBox="1"/>
      </xdr:nvSpPr>
      <xdr:spPr>
        <a:xfrm>
          <a:off x="201994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56"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9" name="フローチャート: 判断 45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465" name="楕円 464"/>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466" name="【学校施設】&#10;有形固定資産減価償却率該当値テキスト"/>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467" name="楕円 466"/>
        <xdr:cNvSpPr/>
      </xdr:nvSpPr>
      <xdr:spPr>
        <a:xfrm>
          <a:off x="1543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102870</xdr:rowOff>
    </xdr:to>
    <xdr:cxnSp macro="">
      <xdr:nvCxnSpPr>
        <xdr:cNvPr id="468" name="直線コネクタ 467"/>
        <xdr:cNvCxnSpPr/>
      </xdr:nvCxnSpPr>
      <xdr:spPr>
        <a:xfrm>
          <a:off x="15481300" y="1061466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469" name="楕円 468"/>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156210</xdr:rowOff>
    </xdr:to>
    <xdr:cxnSp macro="">
      <xdr:nvCxnSpPr>
        <xdr:cNvPr id="470" name="直線コネクタ 469"/>
        <xdr:cNvCxnSpPr/>
      </xdr:nvCxnSpPr>
      <xdr:spPr>
        <a:xfrm>
          <a:off x="14592300" y="1043559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71"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72"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473" name="n_1mainValue【学校施設】&#10;有形固定資産減価償却率"/>
        <xdr:cNvSpPr txBox="1"/>
      </xdr:nvSpPr>
      <xdr:spPr>
        <a:xfrm>
          <a:off x="15266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474" name="n_2main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01"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4" name="フローチャート: 判断 503"/>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70129</xdr:rowOff>
    </xdr:from>
    <xdr:to>
      <xdr:col>116</xdr:col>
      <xdr:colOff>114300</xdr:colOff>
      <xdr:row>61</xdr:row>
      <xdr:rowOff>279</xdr:rowOff>
    </xdr:to>
    <xdr:sp macro="" textlink="">
      <xdr:nvSpPr>
        <xdr:cNvPr id="510" name="楕円 509"/>
        <xdr:cNvSpPr/>
      </xdr:nvSpPr>
      <xdr:spPr>
        <a:xfrm>
          <a:off x="22110700" y="103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93006</xdr:rowOff>
    </xdr:from>
    <xdr:ext cx="469744" cy="259045"/>
    <xdr:sp macro="" textlink="">
      <xdr:nvSpPr>
        <xdr:cNvPr id="511" name="【学校施設】&#10;一人当たり面積該当値テキスト"/>
        <xdr:cNvSpPr txBox="1"/>
      </xdr:nvSpPr>
      <xdr:spPr>
        <a:xfrm>
          <a:off x="22199600" y="1020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134824</xdr:rowOff>
    </xdr:from>
    <xdr:to>
      <xdr:col>112</xdr:col>
      <xdr:colOff>38100</xdr:colOff>
      <xdr:row>60</xdr:row>
      <xdr:rowOff>64974</xdr:rowOff>
    </xdr:to>
    <xdr:sp macro="" textlink="">
      <xdr:nvSpPr>
        <xdr:cNvPr id="512" name="楕円 511"/>
        <xdr:cNvSpPr/>
      </xdr:nvSpPr>
      <xdr:spPr>
        <a:xfrm>
          <a:off x="21272500" y="102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14174</xdr:rowOff>
    </xdr:from>
    <xdr:to>
      <xdr:col>116</xdr:col>
      <xdr:colOff>63500</xdr:colOff>
      <xdr:row>60</xdr:row>
      <xdr:rowOff>120929</xdr:rowOff>
    </xdr:to>
    <xdr:cxnSp macro="">
      <xdr:nvCxnSpPr>
        <xdr:cNvPr id="513" name="直線コネクタ 512"/>
        <xdr:cNvCxnSpPr/>
      </xdr:nvCxnSpPr>
      <xdr:spPr>
        <a:xfrm>
          <a:off x="21323300" y="10301174"/>
          <a:ext cx="838200" cy="1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137109</xdr:rowOff>
    </xdr:from>
    <xdr:to>
      <xdr:col>107</xdr:col>
      <xdr:colOff>101600</xdr:colOff>
      <xdr:row>60</xdr:row>
      <xdr:rowOff>67259</xdr:rowOff>
    </xdr:to>
    <xdr:sp macro="" textlink="">
      <xdr:nvSpPr>
        <xdr:cNvPr id="514" name="楕円 513"/>
        <xdr:cNvSpPr/>
      </xdr:nvSpPr>
      <xdr:spPr>
        <a:xfrm>
          <a:off x="20383500" y="102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14174</xdr:rowOff>
    </xdr:from>
    <xdr:to>
      <xdr:col>111</xdr:col>
      <xdr:colOff>177800</xdr:colOff>
      <xdr:row>60</xdr:row>
      <xdr:rowOff>16459</xdr:rowOff>
    </xdr:to>
    <xdr:cxnSp macro="">
      <xdr:nvCxnSpPr>
        <xdr:cNvPr id="515" name="直線コネクタ 514"/>
        <xdr:cNvCxnSpPr/>
      </xdr:nvCxnSpPr>
      <xdr:spPr>
        <a:xfrm flipV="1">
          <a:off x="20434300" y="1030117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16"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17"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81501</xdr:rowOff>
    </xdr:from>
    <xdr:ext cx="469744" cy="259045"/>
    <xdr:sp macro="" textlink="">
      <xdr:nvSpPr>
        <xdr:cNvPr id="518" name="n_1mainValue【学校施設】&#10;一人当たり面積"/>
        <xdr:cNvSpPr txBox="1"/>
      </xdr:nvSpPr>
      <xdr:spPr>
        <a:xfrm>
          <a:off x="21075727" y="1002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83786</xdr:rowOff>
    </xdr:from>
    <xdr:ext cx="469744" cy="259045"/>
    <xdr:sp macro="" textlink="">
      <xdr:nvSpPr>
        <xdr:cNvPr id="519" name="n_2mainValue【学校施設】&#10;一人当たり面積"/>
        <xdr:cNvSpPr txBox="1"/>
      </xdr:nvSpPr>
      <xdr:spPr>
        <a:xfrm>
          <a:off x="201994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45" name="直線コネクタ 544"/>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9" name="直線コネクタ 54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50"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51" name="フローチャート: 判断 550"/>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52" name="フローチャート: 判断 551"/>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53" name="フローチャート: 判断 552"/>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9" name="楕円 558"/>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560" name="【児童館】&#10;有形固定資産減価償却率該当値テキスト"/>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72208</xdr:rowOff>
    </xdr:from>
    <xdr:to>
      <xdr:col>81</xdr:col>
      <xdr:colOff>101600</xdr:colOff>
      <xdr:row>82</xdr:row>
      <xdr:rowOff>2358</xdr:rowOff>
    </xdr:to>
    <xdr:sp macro="" textlink="">
      <xdr:nvSpPr>
        <xdr:cNvPr id="561" name="楕円 560"/>
        <xdr:cNvSpPr/>
      </xdr:nvSpPr>
      <xdr:spPr>
        <a:xfrm>
          <a:off x="15430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81</xdr:row>
      <xdr:rowOff>123008</xdr:rowOff>
    </xdr:to>
    <xdr:cxnSp macro="">
      <xdr:nvCxnSpPr>
        <xdr:cNvPr id="562" name="直線コネクタ 561"/>
        <xdr:cNvCxnSpPr/>
      </xdr:nvCxnSpPr>
      <xdr:spPr>
        <a:xfrm flipV="1">
          <a:off x="15481300" y="13935348"/>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563" name="楕円 562"/>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123008</xdr:rowOff>
    </xdr:from>
    <xdr:to>
      <xdr:col>81</xdr:col>
      <xdr:colOff>50800</xdr:colOff>
      <xdr:row>82</xdr:row>
      <xdr:rowOff>26670</xdr:rowOff>
    </xdr:to>
    <xdr:cxnSp macro="">
      <xdr:nvCxnSpPr>
        <xdr:cNvPr id="564" name="直線コネクタ 563"/>
        <xdr:cNvCxnSpPr/>
      </xdr:nvCxnSpPr>
      <xdr:spPr>
        <a:xfrm flipV="1">
          <a:off x="14592300" y="1401045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152779</xdr:rowOff>
    </xdr:from>
    <xdr:ext cx="405111" cy="259045"/>
    <xdr:sp macro="" textlink="">
      <xdr:nvSpPr>
        <xdr:cNvPr id="565" name="n_1aveValue【児童館】&#10;有形固定資産減価償却率"/>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66" name="n_2aveValue【児童館】&#10;有形固定資産減価償却率"/>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164935</xdr:rowOff>
    </xdr:from>
    <xdr:ext cx="405111" cy="259045"/>
    <xdr:sp macro="" textlink="">
      <xdr:nvSpPr>
        <xdr:cNvPr id="567" name="n_1mainValue【児童館】&#10;有形固定資産減価償却率"/>
        <xdr:cNvSpPr txBox="1"/>
      </xdr:nvSpPr>
      <xdr:spPr>
        <a:xfrm>
          <a:off x="15266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568" name="n_2mainValue【児童館】&#10;有形固定資産減価償却率"/>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92" name="直線コネクタ 591"/>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93"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94" name="直線コネクタ 593"/>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9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96" name="直線コネクタ 59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97" name="【児童館】&#10;一人当たり面積平均値テキスト"/>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98" name="フローチャート: 判断 597"/>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99" name="フローチャート: 判断 598"/>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00" name="フローチャート: 判断 59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06" name="楕円 605"/>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86377</xdr:rowOff>
    </xdr:from>
    <xdr:ext cx="469744" cy="259045"/>
    <xdr:sp macro="" textlink="">
      <xdr:nvSpPr>
        <xdr:cNvPr id="607" name="【児童館】&#10;一人当たり面積該当値テキスト"/>
        <xdr:cNvSpPr txBox="1"/>
      </xdr:nvSpPr>
      <xdr:spPr>
        <a:xfrm>
          <a:off x="22199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73025</xdr:rowOff>
    </xdr:from>
    <xdr:to>
      <xdr:col>112</xdr:col>
      <xdr:colOff>38100</xdr:colOff>
      <xdr:row>85</xdr:row>
      <xdr:rowOff>3175</xdr:rowOff>
    </xdr:to>
    <xdr:sp macro="" textlink="">
      <xdr:nvSpPr>
        <xdr:cNvPr id="608" name="楕円 607"/>
        <xdr:cNvSpPr/>
      </xdr:nvSpPr>
      <xdr:spPr>
        <a:xfrm>
          <a:off x="21272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123825</xdr:rowOff>
    </xdr:to>
    <xdr:cxnSp macro="">
      <xdr:nvCxnSpPr>
        <xdr:cNvPr id="609" name="直線コネクタ 608"/>
        <xdr:cNvCxnSpPr/>
      </xdr:nvCxnSpPr>
      <xdr:spPr>
        <a:xfrm flipV="1">
          <a:off x="21323300" y="145161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80645</xdr:rowOff>
    </xdr:from>
    <xdr:to>
      <xdr:col>107</xdr:col>
      <xdr:colOff>101600</xdr:colOff>
      <xdr:row>85</xdr:row>
      <xdr:rowOff>10795</xdr:rowOff>
    </xdr:to>
    <xdr:sp macro="" textlink="">
      <xdr:nvSpPr>
        <xdr:cNvPr id="610" name="楕円 609"/>
        <xdr:cNvSpPr/>
      </xdr:nvSpPr>
      <xdr:spPr>
        <a:xfrm>
          <a:off x="20383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123825</xdr:rowOff>
    </xdr:from>
    <xdr:to>
      <xdr:col>111</xdr:col>
      <xdr:colOff>177800</xdr:colOff>
      <xdr:row>84</xdr:row>
      <xdr:rowOff>131445</xdr:rowOff>
    </xdr:to>
    <xdr:cxnSp macro="">
      <xdr:nvCxnSpPr>
        <xdr:cNvPr id="611" name="直線コネクタ 610"/>
        <xdr:cNvCxnSpPr/>
      </xdr:nvCxnSpPr>
      <xdr:spPr>
        <a:xfrm flipV="1">
          <a:off x="20434300" y="145256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612" name="n_1ave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13"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19702</xdr:rowOff>
    </xdr:from>
    <xdr:ext cx="469744" cy="259045"/>
    <xdr:sp macro="" textlink="">
      <xdr:nvSpPr>
        <xdr:cNvPr id="614" name="n_1mainValue【児童館】&#10;一人当たり面積"/>
        <xdr:cNvSpPr txBox="1"/>
      </xdr:nvSpPr>
      <xdr:spPr>
        <a:xfrm>
          <a:off x="21075727" y="142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27322</xdr:rowOff>
    </xdr:from>
    <xdr:ext cx="469744" cy="259045"/>
    <xdr:sp macro="" textlink="">
      <xdr:nvSpPr>
        <xdr:cNvPr id="615" name="n_2mainValue【児童館】&#10;一人当たり面積"/>
        <xdr:cNvSpPr txBox="1"/>
      </xdr:nvSpPr>
      <xdr:spPr>
        <a:xfrm>
          <a:off x="20199427" y="1425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7" name="直線コネクタ 6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8" name="テキスト ボックス 6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9" name="直線コネクタ 6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0" name="テキスト ボックス 6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1" name="直線コネクタ 6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2" name="テキスト ボックス 6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3" name="直線コネクタ 6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4" name="テキスト ボックス 63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8" name="直線コネクタ 63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3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40" name="直線コネクタ 63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2" name="直線コネクタ 64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4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4" name="フローチャート: 判断 64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5" name="フローチャート: 判断 64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6" name="フローチャート: 判断 64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27687</xdr:rowOff>
    </xdr:from>
    <xdr:to>
      <xdr:col>85</xdr:col>
      <xdr:colOff>177800</xdr:colOff>
      <xdr:row>100</xdr:row>
      <xdr:rowOff>129287</xdr:rowOff>
    </xdr:to>
    <xdr:sp macro="" textlink="">
      <xdr:nvSpPr>
        <xdr:cNvPr id="652" name="楕円 651"/>
        <xdr:cNvSpPr/>
      </xdr:nvSpPr>
      <xdr:spPr>
        <a:xfrm>
          <a:off x="162687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149878</xdr:rowOff>
    </xdr:from>
    <xdr:ext cx="405111" cy="259045"/>
    <xdr:sp macro="" textlink="">
      <xdr:nvSpPr>
        <xdr:cNvPr id="653" name="【公民館】&#10;有形固定資産減価償却率該当値テキスト"/>
        <xdr:cNvSpPr txBox="1"/>
      </xdr:nvSpPr>
      <xdr:spPr>
        <a:xfrm>
          <a:off x="16357600" y="1712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27687</xdr:rowOff>
    </xdr:from>
    <xdr:to>
      <xdr:col>81</xdr:col>
      <xdr:colOff>101600</xdr:colOff>
      <xdr:row>100</xdr:row>
      <xdr:rowOff>129287</xdr:rowOff>
    </xdr:to>
    <xdr:sp macro="" textlink="">
      <xdr:nvSpPr>
        <xdr:cNvPr id="654" name="楕円 653"/>
        <xdr:cNvSpPr/>
      </xdr:nvSpPr>
      <xdr:spPr>
        <a:xfrm>
          <a:off x="154305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78487</xdr:rowOff>
    </xdr:from>
    <xdr:to>
      <xdr:col>85</xdr:col>
      <xdr:colOff>127000</xdr:colOff>
      <xdr:row>100</xdr:row>
      <xdr:rowOff>78487</xdr:rowOff>
    </xdr:to>
    <xdr:cxnSp macro="">
      <xdr:nvCxnSpPr>
        <xdr:cNvPr id="655" name="直線コネクタ 654"/>
        <xdr:cNvCxnSpPr/>
      </xdr:nvCxnSpPr>
      <xdr:spPr>
        <a:xfrm>
          <a:off x="15481300" y="17223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56"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57"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145814</xdr:rowOff>
    </xdr:from>
    <xdr:ext cx="405111" cy="259045"/>
    <xdr:sp macro="" textlink="">
      <xdr:nvSpPr>
        <xdr:cNvPr id="658" name="n_1mainValue【公民館】&#10;有形固定資産減価償却率"/>
        <xdr:cNvSpPr txBox="1"/>
      </xdr:nvSpPr>
      <xdr:spPr>
        <a:xfrm>
          <a:off x="15266044" y="169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2" name="直線コネクタ 681"/>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3"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4" name="直線コネクタ 683"/>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5"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86" name="直線コネクタ 685"/>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87"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88" name="フローチャート: 判断 687"/>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89" name="フローチャート: 判断 688"/>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90" name="フローチャート: 判断 689"/>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0</xdr:rowOff>
    </xdr:from>
    <xdr:to>
      <xdr:col>116</xdr:col>
      <xdr:colOff>114300</xdr:colOff>
      <xdr:row>108</xdr:row>
      <xdr:rowOff>101600</xdr:rowOff>
    </xdr:to>
    <xdr:sp macro="" textlink="">
      <xdr:nvSpPr>
        <xdr:cNvPr id="696" name="楕円 695"/>
        <xdr:cNvSpPr/>
      </xdr:nvSpPr>
      <xdr:spPr>
        <a:xfrm>
          <a:off x="221107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86377</xdr:rowOff>
    </xdr:from>
    <xdr:ext cx="469744" cy="259045"/>
    <xdr:sp macro="" textlink="">
      <xdr:nvSpPr>
        <xdr:cNvPr id="697" name="【公民館】&#10;一人当たり面積該当値テキスト"/>
        <xdr:cNvSpPr txBox="1"/>
      </xdr:nvSpPr>
      <xdr:spPr>
        <a:xfrm>
          <a:off x="22199600"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698" name="楕円 697"/>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50800</xdr:rowOff>
    </xdr:from>
    <xdr:to>
      <xdr:col>116</xdr:col>
      <xdr:colOff>63500</xdr:colOff>
      <xdr:row>108</xdr:row>
      <xdr:rowOff>53339</xdr:rowOff>
    </xdr:to>
    <xdr:cxnSp macro="">
      <xdr:nvCxnSpPr>
        <xdr:cNvPr id="699" name="直線コネクタ 698"/>
        <xdr:cNvCxnSpPr/>
      </xdr:nvCxnSpPr>
      <xdr:spPr>
        <a:xfrm flipV="1">
          <a:off x="21323300" y="185674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00"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701"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02" name="n_1mainValue【公民館】&#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橋りょう・トンネル、公営住宅、児童館、公民館であり、低くなっている施設は、道路、認定こども園・幼稚園・保育所、学校施設である。</a:t>
          </a:r>
        </a:p>
        <a:p>
          <a:r>
            <a:rPr kumimoji="1" lang="ja-JP" altLang="en-US" sz="1300">
              <a:latin typeface="ＭＳ Ｐゴシック" panose="020B0600070205080204" pitchFamily="50" charset="-128"/>
              <a:ea typeface="ＭＳ Ｐゴシック" panose="020B0600070205080204" pitchFamily="50" charset="-128"/>
            </a:rPr>
            <a:t>　一人当たり延長・面積は公民館以外の類型で類似団体平均を上回っており、急速な人口減少の影響が大きい。認定こども園・幼稚園・保育所については「就学前保育・教育のあり方検討委員会」を設置し、幼保一元化、幼保施設の適正配置に取り組んでいる。橋りょうについては「長寿命化・修繕計画」を策定し計画的に取り組んでいる。学校施設については「安芸太田町学校適正配置基本方針」を策定し第３次適正配置実施計画により学校統合が進んでいる。公営住宅については「公営住宅等長寿命化計画」を策定し耐用年数を経過している住宅は必要戸数を確認しながら更新し、良質な住宅については定期的な点検及び計画的な修繕を行い長寿命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6,441
341.89
8,106,909
7,866,678
194,296
4,666,602
12,158,382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82"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33020</xdr:rowOff>
    </xdr:from>
    <xdr:to>
      <xdr:col>24</xdr:col>
      <xdr:colOff>114300</xdr:colOff>
      <xdr:row>58</xdr:row>
      <xdr:rowOff>134620</xdr:rowOff>
    </xdr:to>
    <xdr:sp macro="" textlink="">
      <xdr:nvSpPr>
        <xdr:cNvPr id="88" name="楕円 87"/>
        <xdr:cNvSpPr/>
      </xdr:nvSpPr>
      <xdr:spPr>
        <a:xfrm>
          <a:off x="4584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55897</xdr:rowOff>
    </xdr:from>
    <xdr:ext cx="405111" cy="259045"/>
    <xdr:sp macro="" textlink="">
      <xdr:nvSpPr>
        <xdr:cNvPr id="89" name="【体育館・プール】&#10;有形固定資産減価償却率該当値テキスト"/>
        <xdr:cNvSpPr txBox="1"/>
      </xdr:nvSpPr>
      <xdr:spPr>
        <a:xfrm>
          <a:off x="4673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69215</xdr:rowOff>
    </xdr:from>
    <xdr:to>
      <xdr:col>20</xdr:col>
      <xdr:colOff>38100</xdr:colOff>
      <xdr:row>58</xdr:row>
      <xdr:rowOff>170815</xdr:rowOff>
    </xdr:to>
    <xdr:sp macro="" textlink="">
      <xdr:nvSpPr>
        <xdr:cNvPr id="90" name="楕円 89"/>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83820</xdr:rowOff>
    </xdr:from>
    <xdr:to>
      <xdr:col>24</xdr:col>
      <xdr:colOff>63500</xdr:colOff>
      <xdr:row>58</xdr:row>
      <xdr:rowOff>120015</xdr:rowOff>
    </xdr:to>
    <xdr:cxnSp macro="">
      <xdr:nvCxnSpPr>
        <xdr:cNvPr id="91" name="直線コネクタ 90"/>
        <xdr:cNvCxnSpPr/>
      </xdr:nvCxnSpPr>
      <xdr:spPr>
        <a:xfrm flipV="1">
          <a:off x="3797300" y="100279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90170</xdr:rowOff>
    </xdr:from>
    <xdr:to>
      <xdr:col>15</xdr:col>
      <xdr:colOff>101600</xdr:colOff>
      <xdr:row>59</xdr:row>
      <xdr:rowOff>20320</xdr:rowOff>
    </xdr:to>
    <xdr:sp macro="" textlink="">
      <xdr:nvSpPr>
        <xdr:cNvPr id="92" name="楕円 91"/>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120015</xdr:rowOff>
    </xdr:from>
    <xdr:to>
      <xdr:col>19</xdr:col>
      <xdr:colOff>177800</xdr:colOff>
      <xdr:row>58</xdr:row>
      <xdr:rowOff>140970</xdr:rowOff>
    </xdr:to>
    <xdr:cxnSp macro="">
      <xdr:nvCxnSpPr>
        <xdr:cNvPr id="93" name="直線コネクタ 92"/>
        <xdr:cNvCxnSpPr/>
      </xdr:nvCxnSpPr>
      <xdr:spPr>
        <a:xfrm flipV="1">
          <a:off x="2908300" y="100641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15892</xdr:rowOff>
    </xdr:from>
    <xdr:ext cx="405111" cy="259045"/>
    <xdr:sp macro="" textlink="">
      <xdr:nvSpPr>
        <xdr:cNvPr id="94" name="n_1mainValue【体育館・プール】&#10;有形固定資産減価償却率"/>
        <xdr:cNvSpPr txBox="1"/>
      </xdr:nvSpPr>
      <xdr:spPr>
        <a:xfrm>
          <a:off x="3582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36847</xdr:rowOff>
    </xdr:from>
    <xdr:ext cx="405111" cy="259045"/>
    <xdr:sp macro="" textlink="">
      <xdr:nvSpPr>
        <xdr:cNvPr id="95" name="n_2mainValue【体育館・プール】&#10;有形固定資産減価償却率"/>
        <xdr:cNvSpPr txBox="1"/>
      </xdr:nvSpPr>
      <xdr:spPr>
        <a:xfrm>
          <a:off x="2705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20"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23"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25"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16066</xdr:rowOff>
    </xdr:from>
    <xdr:to>
      <xdr:col>55</xdr:col>
      <xdr:colOff>50800</xdr:colOff>
      <xdr:row>61</xdr:row>
      <xdr:rowOff>117666</xdr:rowOff>
    </xdr:to>
    <xdr:sp macro="" textlink="">
      <xdr:nvSpPr>
        <xdr:cNvPr id="131" name="楕円 130"/>
        <xdr:cNvSpPr/>
      </xdr:nvSpPr>
      <xdr:spPr>
        <a:xfrm>
          <a:off x="10426700" y="104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38943</xdr:rowOff>
    </xdr:from>
    <xdr:ext cx="469744" cy="259045"/>
    <xdr:sp macro="" textlink="">
      <xdr:nvSpPr>
        <xdr:cNvPr id="132" name="【体育館・プール】&#10;一人当たり面積該当値テキスト"/>
        <xdr:cNvSpPr txBox="1"/>
      </xdr:nvSpPr>
      <xdr:spPr>
        <a:xfrm>
          <a:off x="10515600" y="1032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25209</xdr:rowOff>
    </xdr:from>
    <xdr:to>
      <xdr:col>50</xdr:col>
      <xdr:colOff>165100</xdr:colOff>
      <xdr:row>61</xdr:row>
      <xdr:rowOff>126809</xdr:rowOff>
    </xdr:to>
    <xdr:sp macro="" textlink="">
      <xdr:nvSpPr>
        <xdr:cNvPr id="133" name="楕円 132"/>
        <xdr:cNvSpPr/>
      </xdr:nvSpPr>
      <xdr:spPr>
        <a:xfrm>
          <a:off x="9588500" y="10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66866</xdr:rowOff>
    </xdr:from>
    <xdr:to>
      <xdr:col>55</xdr:col>
      <xdr:colOff>0</xdr:colOff>
      <xdr:row>61</xdr:row>
      <xdr:rowOff>76009</xdr:rowOff>
    </xdr:to>
    <xdr:cxnSp macro="">
      <xdr:nvCxnSpPr>
        <xdr:cNvPr id="134" name="直線コネクタ 133"/>
        <xdr:cNvCxnSpPr/>
      </xdr:nvCxnSpPr>
      <xdr:spPr>
        <a:xfrm flipV="1">
          <a:off x="9639300" y="1052531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24067</xdr:rowOff>
    </xdr:from>
    <xdr:to>
      <xdr:col>46</xdr:col>
      <xdr:colOff>38100</xdr:colOff>
      <xdr:row>61</xdr:row>
      <xdr:rowOff>125667</xdr:rowOff>
    </xdr:to>
    <xdr:sp macro="" textlink="">
      <xdr:nvSpPr>
        <xdr:cNvPr id="135" name="楕円 134"/>
        <xdr:cNvSpPr/>
      </xdr:nvSpPr>
      <xdr:spPr>
        <a:xfrm>
          <a:off x="8699500" y="104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74867</xdr:rowOff>
    </xdr:from>
    <xdr:to>
      <xdr:col>50</xdr:col>
      <xdr:colOff>114300</xdr:colOff>
      <xdr:row>61</xdr:row>
      <xdr:rowOff>76009</xdr:rowOff>
    </xdr:to>
    <xdr:cxnSp macro="">
      <xdr:nvCxnSpPr>
        <xdr:cNvPr id="136" name="直線コネクタ 135"/>
        <xdr:cNvCxnSpPr/>
      </xdr:nvCxnSpPr>
      <xdr:spPr>
        <a:xfrm>
          <a:off x="8750300" y="1053331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143336</xdr:rowOff>
    </xdr:from>
    <xdr:ext cx="469744" cy="259045"/>
    <xdr:sp macro="" textlink="">
      <xdr:nvSpPr>
        <xdr:cNvPr id="137" name="n_1mainValue【体育館・プール】&#10;一人当たり面積"/>
        <xdr:cNvSpPr txBox="1"/>
      </xdr:nvSpPr>
      <xdr:spPr>
        <a:xfrm>
          <a:off x="9391727" y="1025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142194</xdr:rowOff>
    </xdr:from>
    <xdr:ext cx="469744" cy="259045"/>
    <xdr:sp macro="" textlink="">
      <xdr:nvSpPr>
        <xdr:cNvPr id="138" name="n_2mainValue【体育館・プール】&#10;一人当たり面積"/>
        <xdr:cNvSpPr txBox="1"/>
      </xdr:nvSpPr>
      <xdr:spPr>
        <a:xfrm>
          <a:off x="8515427" y="1025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168" name="【福祉施設】&#10;有形固定資産減価償却率平均値テキスト"/>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71"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72" name="フローチャート: 判断 17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173"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179" name="楕円 178"/>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180" name="【福祉施設】&#10;有形固定資産減価償却率該当値テキスト"/>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181" name="楕円 180"/>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74295</xdr:rowOff>
    </xdr:to>
    <xdr:cxnSp macro="">
      <xdr:nvCxnSpPr>
        <xdr:cNvPr id="182" name="直線コネクタ 181"/>
        <xdr:cNvCxnSpPr/>
      </xdr:nvCxnSpPr>
      <xdr:spPr>
        <a:xfrm>
          <a:off x="3797300" y="144094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183" name="楕円 182"/>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47625</xdr:rowOff>
    </xdr:to>
    <xdr:cxnSp macro="">
      <xdr:nvCxnSpPr>
        <xdr:cNvPr id="184" name="直線コネクタ 183"/>
        <xdr:cNvCxnSpPr/>
      </xdr:nvCxnSpPr>
      <xdr:spPr>
        <a:xfrm flipV="1">
          <a:off x="2908300" y="14409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49547</xdr:rowOff>
    </xdr:from>
    <xdr:ext cx="405111" cy="259045"/>
    <xdr:sp macro="" textlink="">
      <xdr:nvSpPr>
        <xdr:cNvPr id="185" name="n_1mainValue【福祉施設】&#10;有形固定資産減価償却率"/>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186" name="n_2mainValue【福祉施設】&#10;有形固定資産減価償却率"/>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15"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59707</xdr:rowOff>
    </xdr:from>
    <xdr:ext cx="469744" cy="259045"/>
    <xdr:sp macro="" textlink="">
      <xdr:nvSpPr>
        <xdr:cNvPr id="218" name="n_1aveValue【福祉施設】&#10;一人当たり面積"/>
        <xdr:cNvSpPr txBox="1"/>
      </xdr:nvSpPr>
      <xdr:spPr>
        <a:xfrm>
          <a:off x="9391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9" name="フローチャート: 判断 21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31766</xdr:rowOff>
    </xdr:from>
    <xdr:ext cx="469744" cy="259045"/>
    <xdr:sp macro="" textlink="">
      <xdr:nvSpPr>
        <xdr:cNvPr id="220" name="n_2aveValue【福祉施設】&#10;一人当たり面積"/>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76200</xdr:rowOff>
    </xdr:from>
    <xdr:to>
      <xdr:col>55</xdr:col>
      <xdr:colOff>50800</xdr:colOff>
      <xdr:row>80</xdr:row>
      <xdr:rowOff>6350</xdr:rowOff>
    </xdr:to>
    <xdr:sp macro="" textlink="">
      <xdr:nvSpPr>
        <xdr:cNvPr id="226" name="楕円 225"/>
        <xdr:cNvSpPr/>
      </xdr:nvSpPr>
      <xdr:spPr>
        <a:xfrm>
          <a:off x="104267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99077</xdr:rowOff>
    </xdr:from>
    <xdr:ext cx="469744" cy="259045"/>
    <xdr:sp macro="" textlink="">
      <xdr:nvSpPr>
        <xdr:cNvPr id="227" name="【福祉施設】&#10;一人当たり面積該当値テキスト"/>
        <xdr:cNvSpPr txBox="1"/>
      </xdr:nvSpPr>
      <xdr:spPr>
        <a:xfrm>
          <a:off x="10515600" y="134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162561</xdr:rowOff>
    </xdr:from>
    <xdr:to>
      <xdr:col>50</xdr:col>
      <xdr:colOff>165100</xdr:colOff>
      <xdr:row>78</xdr:row>
      <xdr:rowOff>92711</xdr:rowOff>
    </xdr:to>
    <xdr:sp macro="" textlink="">
      <xdr:nvSpPr>
        <xdr:cNvPr id="228" name="楕円 227"/>
        <xdr:cNvSpPr/>
      </xdr:nvSpPr>
      <xdr:spPr>
        <a:xfrm>
          <a:off x="9588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41911</xdr:rowOff>
    </xdr:from>
    <xdr:to>
      <xdr:col>55</xdr:col>
      <xdr:colOff>0</xdr:colOff>
      <xdr:row>79</xdr:row>
      <xdr:rowOff>127000</xdr:rowOff>
    </xdr:to>
    <xdr:cxnSp macro="">
      <xdr:nvCxnSpPr>
        <xdr:cNvPr id="229" name="直線コネクタ 228"/>
        <xdr:cNvCxnSpPr/>
      </xdr:nvCxnSpPr>
      <xdr:spPr>
        <a:xfrm>
          <a:off x="9639300" y="13415011"/>
          <a:ext cx="838200" cy="25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152400</xdr:rowOff>
    </xdr:from>
    <xdr:to>
      <xdr:col>46</xdr:col>
      <xdr:colOff>38100</xdr:colOff>
      <xdr:row>79</xdr:row>
      <xdr:rowOff>82550</xdr:rowOff>
    </xdr:to>
    <xdr:sp macro="" textlink="">
      <xdr:nvSpPr>
        <xdr:cNvPr id="230" name="楕円 229"/>
        <xdr:cNvSpPr/>
      </xdr:nvSpPr>
      <xdr:spPr>
        <a:xfrm>
          <a:off x="8699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41911</xdr:rowOff>
    </xdr:from>
    <xdr:to>
      <xdr:col>50</xdr:col>
      <xdr:colOff>114300</xdr:colOff>
      <xdr:row>79</xdr:row>
      <xdr:rowOff>31750</xdr:rowOff>
    </xdr:to>
    <xdr:cxnSp macro="">
      <xdr:nvCxnSpPr>
        <xdr:cNvPr id="231" name="直線コネクタ 230"/>
        <xdr:cNvCxnSpPr/>
      </xdr:nvCxnSpPr>
      <xdr:spPr>
        <a:xfrm flipV="1">
          <a:off x="8750300" y="13415011"/>
          <a:ext cx="889000" cy="1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109238</xdr:rowOff>
    </xdr:from>
    <xdr:ext cx="469744" cy="259045"/>
    <xdr:sp macro="" textlink="">
      <xdr:nvSpPr>
        <xdr:cNvPr id="232" name="n_1mainValue【福祉施設】&#10;一人当たり面積"/>
        <xdr:cNvSpPr txBox="1"/>
      </xdr:nvSpPr>
      <xdr:spPr>
        <a:xfrm>
          <a:off x="9391727" y="1313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99077</xdr:rowOff>
    </xdr:from>
    <xdr:ext cx="469744" cy="259045"/>
    <xdr:sp macro="" textlink="">
      <xdr:nvSpPr>
        <xdr:cNvPr id="233" name="n_2mainValue【福祉施設】&#10;一人当たり面積"/>
        <xdr:cNvSpPr txBox="1"/>
      </xdr:nvSpPr>
      <xdr:spPr>
        <a:xfrm>
          <a:off x="8515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4" name="直線コネクタ 2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5" name="テキスト ボックス 2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6" name="直線コネクタ 2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7" name="テキスト ボックス 2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8" name="直線コネクタ 2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9" name="テキスト ボックス 2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0" name="直線コネクタ 2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1" name="テキスト ボックス 2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2" name="直線コネクタ 2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3" name="テキスト ボックス 2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4" name="直線コネクタ 2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5" name="テキスト ボックス 2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59" name="直線コネクタ 258"/>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60"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61" name="直線コネクタ 260"/>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3" name="直線コネクタ 26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51543</xdr:rowOff>
    </xdr:from>
    <xdr:ext cx="405111" cy="259045"/>
    <xdr:sp macro="" textlink="">
      <xdr:nvSpPr>
        <xdr:cNvPr id="264" name="【市民会館】&#10;有形固定資産減価償却率平均値テキスト"/>
        <xdr:cNvSpPr txBox="1"/>
      </xdr:nvSpPr>
      <xdr:spPr>
        <a:xfrm>
          <a:off x="4673600" y="1771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65" name="フローチャート: 判断 264"/>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66" name="フローチャート: 判断 265"/>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115769</xdr:rowOff>
    </xdr:from>
    <xdr:ext cx="405111" cy="259045"/>
    <xdr:sp macro="" textlink="">
      <xdr:nvSpPr>
        <xdr:cNvPr id="267" name="n_1ave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268" name="フローチャート: 判断 267"/>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269"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167458</xdr:rowOff>
    </xdr:from>
    <xdr:to>
      <xdr:col>24</xdr:col>
      <xdr:colOff>114300</xdr:colOff>
      <xdr:row>105</xdr:row>
      <xdr:rowOff>97608</xdr:rowOff>
    </xdr:to>
    <xdr:sp macro="" textlink="">
      <xdr:nvSpPr>
        <xdr:cNvPr id="275" name="楕円 274"/>
        <xdr:cNvSpPr/>
      </xdr:nvSpPr>
      <xdr:spPr>
        <a:xfrm>
          <a:off x="4584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145885</xdr:rowOff>
    </xdr:from>
    <xdr:ext cx="405111" cy="259045"/>
    <xdr:sp macro="" textlink="">
      <xdr:nvSpPr>
        <xdr:cNvPr id="276" name="【市民会館】&#10;有形固定資産減価償却率該当値テキスト"/>
        <xdr:cNvSpPr txBox="1"/>
      </xdr:nvSpPr>
      <xdr:spPr>
        <a:xfrm>
          <a:off x="4673600"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277" name="楕円 276"/>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46808</xdr:rowOff>
    </xdr:from>
    <xdr:to>
      <xdr:col>24</xdr:col>
      <xdr:colOff>63500</xdr:colOff>
      <xdr:row>105</xdr:row>
      <xdr:rowOff>77832</xdr:rowOff>
    </xdr:to>
    <xdr:cxnSp macro="">
      <xdr:nvCxnSpPr>
        <xdr:cNvPr id="278" name="直線コネクタ 277"/>
        <xdr:cNvCxnSpPr/>
      </xdr:nvCxnSpPr>
      <xdr:spPr>
        <a:xfrm flipV="1">
          <a:off x="3797300" y="1804905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62956</xdr:rowOff>
    </xdr:from>
    <xdr:to>
      <xdr:col>15</xdr:col>
      <xdr:colOff>101600</xdr:colOff>
      <xdr:row>105</xdr:row>
      <xdr:rowOff>164556</xdr:rowOff>
    </xdr:to>
    <xdr:sp macro="" textlink="">
      <xdr:nvSpPr>
        <xdr:cNvPr id="279" name="楕円 278"/>
        <xdr:cNvSpPr/>
      </xdr:nvSpPr>
      <xdr:spPr>
        <a:xfrm>
          <a:off x="2857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77832</xdr:rowOff>
    </xdr:from>
    <xdr:to>
      <xdr:col>19</xdr:col>
      <xdr:colOff>177800</xdr:colOff>
      <xdr:row>105</xdr:row>
      <xdr:rowOff>113756</xdr:rowOff>
    </xdr:to>
    <xdr:cxnSp macro="">
      <xdr:nvCxnSpPr>
        <xdr:cNvPr id="280" name="直線コネクタ 279"/>
        <xdr:cNvCxnSpPr/>
      </xdr:nvCxnSpPr>
      <xdr:spPr>
        <a:xfrm flipV="1">
          <a:off x="2908300" y="180800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119759</xdr:rowOff>
    </xdr:from>
    <xdr:ext cx="405111" cy="259045"/>
    <xdr:sp macro="" textlink="">
      <xdr:nvSpPr>
        <xdr:cNvPr id="281" name="n_1mainValue【市民会館】&#10;有形固定資産減価償却率"/>
        <xdr:cNvSpPr txBox="1"/>
      </xdr:nvSpPr>
      <xdr:spPr>
        <a:xfrm>
          <a:off x="3582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155683</xdr:rowOff>
    </xdr:from>
    <xdr:ext cx="405111" cy="259045"/>
    <xdr:sp macro="" textlink="">
      <xdr:nvSpPr>
        <xdr:cNvPr id="282" name="n_2mainValue【市民会館】&#10;有形固定資産減価償却率"/>
        <xdr:cNvSpPr txBox="1"/>
      </xdr:nvSpPr>
      <xdr:spPr>
        <a:xfrm>
          <a:off x="2705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3" name="直線コネクタ 2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4" name="テキスト ボックス 2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5" name="直線コネクタ 2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6" name="テキスト ボックス 2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9" name="直線コネクタ 2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0" name="テキスト ボックス 2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1" name="直線コネクタ 3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2" name="テキスト ボックス 3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4" name="テキスト ボックス 3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06" name="直線コネクタ 305"/>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07"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08" name="直線コネクタ 307"/>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09"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10" name="直線コネクタ 309"/>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11" name="【市民会館】&#10;一人当たり面積平均値テキスト"/>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12" name="フローチャート: 判断 311"/>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13" name="フローチャート: 判断 312"/>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19829</xdr:rowOff>
    </xdr:from>
    <xdr:ext cx="469744" cy="259045"/>
    <xdr:sp macro="" textlink="">
      <xdr:nvSpPr>
        <xdr:cNvPr id="314" name="n_1aveValue【市民会館】&#10;一人当たり面積"/>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15" name="フローチャート: 判断 314"/>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69359</xdr:rowOff>
    </xdr:from>
    <xdr:ext cx="469744" cy="259045"/>
    <xdr:sp macro="" textlink="">
      <xdr:nvSpPr>
        <xdr:cNvPr id="316" name="n_2aveValue【市民会館】&#10;一人当たり面積"/>
        <xdr:cNvSpPr txBox="1"/>
      </xdr:nvSpPr>
      <xdr:spPr>
        <a:xfrm>
          <a:off x="8515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122174</xdr:rowOff>
    </xdr:from>
    <xdr:to>
      <xdr:col>55</xdr:col>
      <xdr:colOff>50800</xdr:colOff>
      <xdr:row>101</xdr:row>
      <xdr:rowOff>52324</xdr:rowOff>
    </xdr:to>
    <xdr:sp macro="" textlink="">
      <xdr:nvSpPr>
        <xdr:cNvPr id="322" name="楕円 321"/>
        <xdr:cNvSpPr/>
      </xdr:nvSpPr>
      <xdr:spPr>
        <a:xfrm>
          <a:off x="10426700" y="172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75201</xdr:rowOff>
    </xdr:from>
    <xdr:ext cx="469744" cy="259045"/>
    <xdr:sp macro="" textlink="">
      <xdr:nvSpPr>
        <xdr:cNvPr id="323" name="【市民会館】&#10;一人当たり面積該当値テキスト"/>
        <xdr:cNvSpPr txBox="1"/>
      </xdr:nvSpPr>
      <xdr:spPr>
        <a:xfrm>
          <a:off x="10515600" y="1722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158750</xdr:rowOff>
    </xdr:from>
    <xdr:to>
      <xdr:col>50</xdr:col>
      <xdr:colOff>165100</xdr:colOff>
      <xdr:row>101</xdr:row>
      <xdr:rowOff>88900</xdr:rowOff>
    </xdr:to>
    <xdr:sp macro="" textlink="">
      <xdr:nvSpPr>
        <xdr:cNvPr id="324" name="楕円 323"/>
        <xdr:cNvSpPr/>
      </xdr:nvSpPr>
      <xdr:spPr>
        <a:xfrm>
          <a:off x="9588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1524</xdr:rowOff>
    </xdr:from>
    <xdr:to>
      <xdr:col>55</xdr:col>
      <xdr:colOff>0</xdr:colOff>
      <xdr:row>101</xdr:row>
      <xdr:rowOff>38100</xdr:rowOff>
    </xdr:to>
    <xdr:cxnSp macro="">
      <xdr:nvCxnSpPr>
        <xdr:cNvPr id="325" name="直線コネクタ 324"/>
        <xdr:cNvCxnSpPr/>
      </xdr:nvCxnSpPr>
      <xdr:spPr>
        <a:xfrm flipV="1">
          <a:off x="9639300" y="1731797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17780</xdr:rowOff>
    </xdr:from>
    <xdr:to>
      <xdr:col>46</xdr:col>
      <xdr:colOff>38100</xdr:colOff>
      <xdr:row>101</xdr:row>
      <xdr:rowOff>119380</xdr:rowOff>
    </xdr:to>
    <xdr:sp macro="" textlink="">
      <xdr:nvSpPr>
        <xdr:cNvPr id="326" name="楕円 325"/>
        <xdr:cNvSpPr/>
      </xdr:nvSpPr>
      <xdr:spPr>
        <a:xfrm>
          <a:off x="8699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38100</xdr:rowOff>
    </xdr:from>
    <xdr:to>
      <xdr:col>50</xdr:col>
      <xdr:colOff>114300</xdr:colOff>
      <xdr:row>101</xdr:row>
      <xdr:rowOff>68580</xdr:rowOff>
    </xdr:to>
    <xdr:cxnSp macro="">
      <xdr:nvCxnSpPr>
        <xdr:cNvPr id="327" name="直線コネクタ 326"/>
        <xdr:cNvCxnSpPr/>
      </xdr:nvCxnSpPr>
      <xdr:spPr>
        <a:xfrm flipV="1">
          <a:off x="8750300" y="17354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105427</xdr:rowOff>
    </xdr:from>
    <xdr:ext cx="469744" cy="259045"/>
    <xdr:sp macro="" textlink="">
      <xdr:nvSpPr>
        <xdr:cNvPr id="328" name="n_1mainValue【市民会館】&#10;一人当たり面積"/>
        <xdr:cNvSpPr txBox="1"/>
      </xdr:nvSpPr>
      <xdr:spPr>
        <a:xfrm>
          <a:off x="93917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135907</xdr:rowOff>
    </xdr:from>
    <xdr:ext cx="469744" cy="259045"/>
    <xdr:sp macro="" textlink="">
      <xdr:nvSpPr>
        <xdr:cNvPr id="329" name="n_2mainValue【市民会館】&#10;一人当たり面積"/>
        <xdr:cNvSpPr txBox="1"/>
      </xdr:nvSpPr>
      <xdr:spPr>
        <a:xfrm>
          <a:off x="85154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55" name="直線コネクタ 35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5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7" name="直線コネクタ 35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5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59" name="直線コネクタ 35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167476</xdr:rowOff>
    </xdr:from>
    <xdr:ext cx="405111" cy="259045"/>
    <xdr:sp macro="" textlink="">
      <xdr:nvSpPr>
        <xdr:cNvPr id="360" name="【一般廃棄物処理施設】&#10;有形固定資産減価償却率平均値テキスト"/>
        <xdr:cNvSpPr txBox="1"/>
      </xdr:nvSpPr>
      <xdr:spPr>
        <a:xfrm>
          <a:off x="16357600" y="6168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61" name="フローチャート: 判断 36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62" name="フローチャート: 判断 36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363"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64" name="フローチャート: 判断 363"/>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65"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71" name="楕円 370"/>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340478" cy="259045"/>
    <xdr:sp macro="" textlink="">
      <xdr:nvSpPr>
        <xdr:cNvPr id="372" name="【一般廃棄物処理施設】&#10;有形固定資産減価償却率該当値テキスト"/>
        <xdr:cNvSpPr txBox="1"/>
      </xdr:nvSpPr>
      <xdr:spPr>
        <a:xfrm>
          <a:off x="16357600" y="715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3" name="直線コネクタ 3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4" name="テキスト ボックス 38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5" name="直線コネクタ 3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6" name="テキスト ボックス 38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7" name="直線コネクタ 3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8" name="テキスト ボックス 38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9" name="直線コネクタ 3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0" name="テキスト ボックス 38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94" name="直線コネクタ 393"/>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95"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96" name="直線コネクタ 395"/>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97"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98" name="直線コネクタ 397"/>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399" name="【一般廃棄物処理施設】&#10;一人当たり有形固定資産（償却資産）額平均値テキスト"/>
        <xdr:cNvSpPr txBox="1"/>
      </xdr:nvSpPr>
      <xdr:spPr>
        <a:xfrm>
          <a:off x="221996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00" name="フローチャート: 判断 399"/>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01" name="フローチャート: 判断 400"/>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402"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403" name="フローチャート: 判断 402"/>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404"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160893</xdr:rowOff>
    </xdr:from>
    <xdr:to>
      <xdr:col>116</xdr:col>
      <xdr:colOff>114300</xdr:colOff>
      <xdr:row>40</xdr:row>
      <xdr:rowOff>91043</xdr:rowOff>
    </xdr:to>
    <xdr:sp macro="" textlink="">
      <xdr:nvSpPr>
        <xdr:cNvPr id="410" name="楕円 409"/>
        <xdr:cNvSpPr/>
      </xdr:nvSpPr>
      <xdr:spPr>
        <a:xfrm>
          <a:off x="22110700" y="6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139320</xdr:rowOff>
    </xdr:from>
    <xdr:ext cx="599010" cy="259045"/>
    <xdr:sp macro="" textlink="">
      <xdr:nvSpPr>
        <xdr:cNvPr id="411" name="【一般廃棄物処理施設】&#10;一人当たり有形固定資産（償却資産）額該当値テキスト"/>
        <xdr:cNvSpPr txBox="1"/>
      </xdr:nvSpPr>
      <xdr:spPr>
        <a:xfrm>
          <a:off x="22199600" y="68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9" name="テキスト ボックス 4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9" name="テキスト ボックス 4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1" name="テキスト ボックス 4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53" name="直線コネクタ 452"/>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54"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55" name="直線コネクタ 454"/>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7" name="直線コネクタ 4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58"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59" name="フローチャート: 判断 458"/>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60" name="フローチャート: 判断 459"/>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61"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62" name="フローチャート: 判断 461"/>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463"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69" name="楕円 468"/>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70" name="【消防施設】&#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71" name="楕円 470"/>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72" name="直線コネクタ 471"/>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6894</xdr:rowOff>
    </xdr:from>
    <xdr:to>
      <xdr:col>76</xdr:col>
      <xdr:colOff>165100</xdr:colOff>
      <xdr:row>79</xdr:row>
      <xdr:rowOff>108494</xdr:rowOff>
    </xdr:to>
    <xdr:sp macro="" textlink="">
      <xdr:nvSpPr>
        <xdr:cNvPr id="473" name="楕円 472"/>
        <xdr:cNvSpPr/>
      </xdr:nvSpPr>
      <xdr:spPr>
        <a:xfrm>
          <a:off x="14541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79</xdr:row>
      <xdr:rowOff>57694</xdr:rowOff>
    </xdr:to>
    <xdr:cxnSp macro="">
      <xdr:nvCxnSpPr>
        <xdr:cNvPr id="474" name="直線コネクタ 473"/>
        <xdr:cNvCxnSpPr/>
      </xdr:nvCxnSpPr>
      <xdr:spPr>
        <a:xfrm flipV="1">
          <a:off x="14592300" y="13280571"/>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75"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125021</xdr:rowOff>
    </xdr:from>
    <xdr:ext cx="405111" cy="259045"/>
    <xdr:sp macro="" textlink="">
      <xdr:nvSpPr>
        <xdr:cNvPr id="476" name="n_2mainValue【消防施設】&#10;有形固定資産減価償却率"/>
        <xdr:cNvSpPr txBox="1"/>
      </xdr:nvSpPr>
      <xdr:spPr>
        <a:xfrm>
          <a:off x="14389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02" name="直線コネクタ 501"/>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03"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04" name="直線コネクタ 503"/>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05"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06" name="直線コネクタ 505"/>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507"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08" name="フローチャート: 判断 507"/>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09" name="フローチャート: 判断 508"/>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510"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511" name="フローチャート: 判断 510"/>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512"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91802</xdr:rowOff>
    </xdr:from>
    <xdr:to>
      <xdr:col>116</xdr:col>
      <xdr:colOff>114300</xdr:colOff>
      <xdr:row>87</xdr:row>
      <xdr:rowOff>21952</xdr:rowOff>
    </xdr:to>
    <xdr:sp macro="" textlink="">
      <xdr:nvSpPr>
        <xdr:cNvPr id="518" name="楕円 517"/>
        <xdr:cNvSpPr/>
      </xdr:nvSpPr>
      <xdr:spPr>
        <a:xfrm>
          <a:off x="221107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6729</xdr:rowOff>
    </xdr:from>
    <xdr:ext cx="469744" cy="259045"/>
    <xdr:sp macro="" textlink="">
      <xdr:nvSpPr>
        <xdr:cNvPr id="519" name="【消防施設】&#10;一人当たり面積該当値テキスト"/>
        <xdr:cNvSpPr txBox="1"/>
      </xdr:nvSpPr>
      <xdr:spPr>
        <a:xfrm>
          <a:off x="22199600" y="147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59145</xdr:rowOff>
    </xdr:from>
    <xdr:to>
      <xdr:col>112</xdr:col>
      <xdr:colOff>38100</xdr:colOff>
      <xdr:row>86</xdr:row>
      <xdr:rowOff>160745</xdr:rowOff>
    </xdr:to>
    <xdr:sp macro="" textlink="">
      <xdr:nvSpPr>
        <xdr:cNvPr id="520" name="楕円 519"/>
        <xdr:cNvSpPr/>
      </xdr:nvSpPr>
      <xdr:spPr>
        <a:xfrm>
          <a:off x="21272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109945</xdr:rowOff>
    </xdr:from>
    <xdr:to>
      <xdr:col>116</xdr:col>
      <xdr:colOff>63500</xdr:colOff>
      <xdr:row>86</xdr:row>
      <xdr:rowOff>142602</xdr:rowOff>
    </xdr:to>
    <xdr:cxnSp macro="">
      <xdr:nvCxnSpPr>
        <xdr:cNvPr id="521" name="直線コネクタ 520"/>
        <xdr:cNvCxnSpPr/>
      </xdr:nvCxnSpPr>
      <xdr:spPr>
        <a:xfrm>
          <a:off x="21323300" y="148546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59145</xdr:rowOff>
    </xdr:from>
    <xdr:to>
      <xdr:col>107</xdr:col>
      <xdr:colOff>101600</xdr:colOff>
      <xdr:row>86</xdr:row>
      <xdr:rowOff>160745</xdr:rowOff>
    </xdr:to>
    <xdr:sp macro="" textlink="">
      <xdr:nvSpPr>
        <xdr:cNvPr id="522" name="楕円 521"/>
        <xdr:cNvSpPr/>
      </xdr:nvSpPr>
      <xdr:spPr>
        <a:xfrm>
          <a:off x="20383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109945</xdr:rowOff>
    </xdr:from>
    <xdr:to>
      <xdr:col>111</xdr:col>
      <xdr:colOff>177800</xdr:colOff>
      <xdr:row>86</xdr:row>
      <xdr:rowOff>109945</xdr:rowOff>
    </xdr:to>
    <xdr:cxnSp macro="">
      <xdr:nvCxnSpPr>
        <xdr:cNvPr id="523" name="直線コネクタ 522"/>
        <xdr:cNvCxnSpPr/>
      </xdr:nvCxnSpPr>
      <xdr:spPr>
        <a:xfrm>
          <a:off x="20434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151872</xdr:rowOff>
    </xdr:from>
    <xdr:ext cx="469744" cy="259045"/>
    <xdr:sp macro="" textlink="">
      <xdr:nvSpPr>
        <xdr:cNvPr id="524" name="n_1mainValue【消防施設】&#10;一人当たり面積"/>
        <xdr:cNvSpPr txBox="1"/>
      </xdr:nvSpPr>
      <xdr:spPr>
        <a:xfrm>
          <a:off x="21075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151872</xdr:rowOff>
    </xdr:from>
    <xdr:ext cx="469744" cy="259045"/>
    <xdr:sp macro="" textlink="">
      <xdr:nvSpPr>
        <xdr:cNvPr id="525" name="n_2mainValue【消防施設】&#10;一人当たり面積"/>
        <xdr:cNvSpPr txBox="1"/>
      </xdr:nvSpPr>
      <xdr:spPr>
        <a:xfrm>
          <a:off x="20199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6" name="テキスト ボックス 53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7" name="直線コネクタ 53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8" name="テキスト ボックス 53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9" name="直線コネクタ 53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0" name="テキスト ボックス 53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1" name="直線コネクタ 54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2" name="テキスト ボックス 54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3" name="直線コネクタ 54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44" name="テキスト ボックス 54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48" name="直線コネクタ 54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4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50" name="直線コネクタ 54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5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52" name="直線コネクタ 55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53"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54" name="フローチャート: 判断 55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55" name="フローチャート: 判断 55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56"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57" name="フローチャート: 判断 55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558"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楕円 563"/>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565" name="【庁舎】&#10;有形固定資産減価償却率該当値テキスト"/>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50546</xdr:rowOff>
    </xdr:from>
    <xdr:to>
      <xdr:col>81</xdr:col>
      <xdr:colOff>101600</xdr:colOff>
      <xdr:row>103</xdr:row>
      <xdr:rowOff>152146</xdr:rowOff>
    </xdr:to>
    <xdr:sp macro="" textlink="">
      <xdr:nvSpPr>
        <xdr:cNvPr id="566" name="楕円 565"/>
        <xdr:cNvSpPr/>
      </xdr:nvSpPr>
      <xdr:spPr>
        <a:xfrm>
          <a:off x="15430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101346</xdr:rowOff>
    </xdr:to>
    <xdr:cxnSp macro="">
      <xdr:nvCxnSpPr>
        <xdr:cNvPr id="567" name="直線コネクタ 566"/>
        <xdr:cNvCxnSpPr/>
      </xdr:nvCxnSpPr>
      <xdr:spPr>
        <a:xfrm flipV="1">
          <a:off x="15481300" y="177241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119126</xdr:rowOff>
    </xdr:from>
    <xdr:to>
      <xdr:col>76</xdr:col>
      <xdr:colOff>165100</xdr:colOff>
      <xdr:row>105</xdr:row>
      <xdr:rowOff>49276</xdr:rowOff>
    </xdr:to>
    <xdr:sp macro="" textlink="">
      <xdr:nvSpPr>
        <xdr:cNvPr id="568" name="楕円 567"/>
        <xdr:cNvSpPr/>
      </xdr:nvSpPr>
      <xdr:spPr>
        <a:xfrm>
          <a:off x="14541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101346</xdr:rowOff>
    </xdr:from>
    <xdr:to>
      <xdr:col>81</xdr:col>
      <xdr:colOff>50800</xdr:colOff>
      <xdr:row>104</xdr:row>
      <xdr:rowOff>169926</xdr:rowOff>
    </xdr:to>
    <xdr:cxnSp macro="">
      <xdr:nvCxnSpPr>
        <xdr:cNvPr id="569" name="直線コネクタ 568"/>
        <xdr:cNvCxnSpPr/>
      </xdr:nvCxnSpPr>
      <xdr:spPr>
        <a:xfrm flipV="1">
          <a:off x="14592300" y="17760696"/>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168673</xdr:rowOff>
    </xdr:from>
    <xdr:ext cx="405111" cy="259045"/>
    <xdr:sp macro="" textlink="">
      <xdr:nvSpPr>
        <xdr:cNvPr id="570" name="n_1mainValue【庁舎】&#10;有形固定資産減価償却率"/>
        <xdr:cNvSpPr txBox="1"/>
      </xdr:nvSpPr>
      <xdr:spPr>
        <a:xfrm>
          <a:off x="152660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65803</xdr:rowOff>
    </xdr:from>
    <xdr:ext cx="405111" cy="259045"/>
    <xdr:sp macro="" textlink="">
      <xdr:nvSpPr>
        <xdr:cNvPr id="571" name="n_2mainValue【庁舎】&#10;有形固定資産減価償却率"/>
        <xdr:cNvSpPr txBox="1"/>
      </xdr:nvSpPr>
      <xdr:spPr>
        <a:xfrm>
          <a:off x="143897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2" name="直線コネクタ 5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3" name="テキスト ボックス 5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4" name="直線コネクタ 5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5" name="テキスト ボックス 5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6" name="直線コネクタ 5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7" name="テキスト ボックス 5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8" name="直線コネクタ 5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9" name="テキスト ボックス 5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0" name="直線コネクタ 5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1" name="テキスト ボックス 5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43180</xdr:rowOff>
    </xdr:from>
    <xdr:to>
      <xdr:col>116</xdr:col>
      <xdr:colOff>62864</xdr:colOff>
      <xdr:row>107</xdr:row>
      <xdr:rowOff>87630</xdr:rowOff>
    </xdr:to>
    <xdr:cxnSp macro="">
      <xdr:nvCxnSpPr>
        <xdr:cNvPr id="595" name="直線コネクタ 594"/>
        <xdr:cNvCxnSpPr/>
      </xdr:nvCxnSpPr>
      <xdr:spPr>
        <a:xfrm flipV="1">
          <a:off x="22160864" y="1718818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91457</xdr:rowOff>
    </xdr:from>
    <xdr:ext cx="469744" cy="259045"/>
    <xdr:sp macro="" textlink="">
      <xdr:nvSpPr>
        <xdr:cNvPr id="596" name="【庁舎】&#10;一人当たり面積最小値テキスト"/>
        <xdr:cNvSpPr txBox="1"/>
      </xdr:nvSpPr>
      <xdr:spPr>
        <a:xfrm>
          <a:off x="22199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87630</xdr:rowOff>
    </xdr:from>
    <xdr:to>
      <xdr:col>116</xdr:col>
      <xdr:colOff>152400</xdr:colOff>
      <xdr:row>107</xdr:row>
      <xdr:rowOff>87630</xdr:rowOff>
    </xdr:to>
    <xdr:cxnSp macro="">
      <xdr:nvCxnSpPr>
        <xdr:cNvPr id="597" name="直線コネクタ 596"/>
        <xdr:cNvCxnSpPr/>
      </xdr:nvCxnSpPr>
      <xdr:spPr>
        <a:xfrm>
          <a:off x="22072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161307</xdr:rowOff>
    </xdr:from>
    <xdr:ext cx="469744" cy="259045"/>
    <xdr:sp macro="" textlink="">
      <xdr:nvSpPr>
        <xdr:cNvPr id="598" name="【庁舎】&#10;一人当たり面積最大値テキスト"/>
        <xdr:cNvSpPr txBox="1"/>
      </xdr:nvSpPr>
      <xdr:spPr>
        <a:xfrm>
          <a:off x="22199600" y="169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43180</xdr:rowOff>
    </xdr:from>
    <xdr:to>
      <xdr:col>116</xdr:col>
      <xdr:colOff>152400</xdr:colOff>
      <xdr:row>100</xdr:row>
      <xdr:rowOff>43180</xdr:rowOff>
    </xdr:to>
    <xdr:cxnSp macro="">
      <xdr:nvCxnSpPr>
        <xdr:cNvPr id="599" name="直線コネクタ 598"/>
        <xdr:cNvCxnSpPr/>
      </xdr:nvCxnSpPr>
      <xdr:spPr>
        <a:xfrm>
          <a:off x="22072600" y="1718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121938</xdr:rowOff>
    </xdr:from>
    <xdr:ext cx="469744" cy="259045"/>
    <xdr:sp macro="" textlink="">
      <xdr:nvSpPr>
        <xdr:cNvPr id="600" name="【庁舎】&#10;一人当たり面積平均値テキスト"/>
        <xdr:cNvSpPr txBox="1"/>
      </xdr:nvSpPr>
      <xdr:spPr>
        <a:xfrm>
          <a:off x="22199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601" name="フローチャート: 判断 600"/>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602" name="フローチャート: 判断 601"/>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68597</xdr:rowOff>
    </xdr:from>
    <xdr:ext cx="469744" cy="259045"/>
    <xdr:sp macro="" textlink="">
      <xdr:nvSpPr>
        <xdr:cNvPr id="603" name="n_1aveValue【庁舎】&#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168911</xdr:rowOff>
    </xdr:from>
    <xdr:to>
      <xdr:col>107</xdr:col>
      <xdr:colOff>101600</xdr:colOff>
      <xdr:row>105</xdr:row>
      <xdr:rowOff>99061</xdr:rowOff>
    </xdr:to>
    <xdr:sp macro="" textlink="">
      <xdr:nvSpPr>
        <xdr:cNvPr id="604" name="フローチャート: 判断 603"/>
        <xdr:cNvSpPr/>
      </xdr:nvSpPr>
      <xdr:spPr>
        <a:xfrm>
          <a:off x="20383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90188</xdr:rowOff>
    </xdr:from>
    <xdr:ext cx="469744" cy="259045"/>
    <xdr:sp macro="" textlink="">
      <xdr:nvSpPr>
        <xdr:cNvPr id="605" name="n_2aveValue【庁舎】&#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163830</xdr:rowOff>
    </xdr:from>
    <xdr:to>
      <xdr:col>116</xdr:col>
      <xdr:colOff>114300</xdr:colOff>
      <xdr:row>100</xdr:row>
      <xdr:rowOff>93980</xdr:rowOff>
    </xdr:to>
    <xdr:sp macro="" textlink="">
      <xdr:nvSpPr>
        <xdr:cNvPr id="611" name="楕円 610"/>
        <xdr:cNvSpPr/>
      </xdr:nvSpPr>
      <xdr:spPr>
        <a:xfrm>
          <a:off x="22110700" y="171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116857</xdr:rowOff>
    </xdr:from>
    <xdr:ext cx="469744" cy="259045"/>
    <xdr:sp macro="" textlink="">
      <xdr:nvSpPr>
        <xdr:cNvPr id="612" name="【庁舎】&#10;一人当たり面積該当値テキスト"/>
        <xdr:cNvSpPr txBox="1"/>
      </xdr:nvSpPr>
      <xdr:spPr>
        <a:xfrm>
          <a:off x="22199600"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46989</xdr:rowOff>
    </xdr:from>
    <xdr:to>
      <xdr:col>112</xdr:col>
      <xdr:colOff>38100</xdr:colOff>
      <xdr:row>100</xdr:row>
      <xdr:rowOff>148589</xdr:rowOff>
    </xdr:to>
    <xdr:sp macro="" textlink="">
      <xdr:nvSpPr>
        <xdr:cNvPr id="613" name="楕円 612"/>
        <xdr:cNvSpPr/>
      </xdr:nvSpPr>
      <xdr:spPr>
        <a:xfrm>
          <a:off x="21272500" y="171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43180</xdr:rowOff>
    </xdr:from>
    <xdr:to>
      <xdr:col>116</xdr:col>
      <xdr:colOff>63500</xdr:colOff>
      <xdr:row>100</xdr:row>
      <xdr:rowOff>97789</xdr:rowOff>
    </xdr:to>
    <xdr:cxnSp macro="">
      <xdr:nvCxnSpPr>
        <xdr:cNvPr id="614" name="直線コネクタ 613"/>
        <xdr:cNvCxnSpPr/>
      </xdr:nvCxnSpPr>
      <xdr:spPr>
        <a:xfrm flipV="1">
          <a:off x="21323300" y="17188180"/>
          <a:ext cx="8382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124461</xdr:rowOff>
    </xdr:from>
    <xdr:to>
      <xdr:col>107</xdr:col>
      <xdr:colOff>101600</xdr:colOff>
      <xdr:row>100</xdr:row>
      <xdr:rowOff>54611</xdr:rowOff>
    </xdr:to>
    <xdr:sp macro="" textlink="">
      <xdr:nvSpPr>
        <xdr:cNvPr id="615" name="楕円 614"/>
        <xdr:cNvSpPr/>
      </xdr:nvSpPr>
      <xdr:spPr>
        <a:xfrm>
          <a:off x="203835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3811</xdr:rowOff>
    </xdr:from>
    <xdr:to>
      <xdr:col>111</xdr:col>
      <xdr:colOff>177800</xdr:colOff>
      <xdr:row>100</xdr:row>
      <xdr:rowOff>97789</xdr:rowOff>
    </xdr:to>
    <xdr:cxnSp macro="">
      <xdr:nvCxnSpPr>
        <xdr:cNvPr id="616" name="直線コネクタ 615"/>
        <xdr:cNvCxnSpPr/>
      </xdr:nvCxnSpPr>
      <xdr:spPr>
        <a:xfrm>
          <a:off x="20434300" y="17148811"/>
          <a:ext cx="889000" cy="9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165116</xdr:rowOff>
    </xdr:from>
    <xdr:ext cx="469744" cy="259045"/>
    <xdr:sp macro="" textlink="">
      <xdr:nvSpPr>
        <xdr:cNvPr id="617" name="n_1mainValue【庁舎】&#10;一人当たり面積"/>
        <xdr:cNvSpPr txBox="1"/>
      </xdr:nvSpPr>
      <xdr:spPr>
        <a:xfrm>
          <a:off x="21075727" y="16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71138</xdr:rowOff>
    </xdr:from>
    <xdr:ext cx="469744" cy="259045"/>
    <xdr:sp macro="" textlink="">
      <xdr:nvSpPr>
        <xdr:cNvPr id="618" name="n_2mainValue【庁舎】&#10;一人当たり面積"/>
        <xdr:cNvSpPr txBox="1"/>
      </xdr:nvSpPr>
      <xdr:spPr>
        <a:xfrm>
          <a:off x="20199427" y="168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類似団体と比較して有形固定資産減価償却率が高くなっている施設は、体育館・プール、消防施設、庁舎、低くなっている施設は、福祉施設、市民会館、一般廃棄物処理施設である。</a:t>
          </a:r>
        </a:p>
        <a:p>
          <a:r>
            <a:rPr kumimoji="1" lang="ja-JP" altLang="en-US" sz="1300">
              <a:latin typeface="ＭＳ Ｐゴシック" panose="020B0600070205080204" pitchFamily="50" charset="-128"/>
              <a:ea typeface="ＭＳ Ｐゴシック" panose="020B0600070205080204" pitchFamily="50" charset="-128"/>
            </a:rPr>
            <a:t>　一人当たり面積は、一般廃棄物処理施設、消防施設以外の類型で類似団体平均を上回っており、急速な人口減少の影響が大きい。体育館・プールについてはスポーツ施設検討部会にて町民プールの統廃合に取り組んでいる。本庁舎については耐震改修を低廉で実施できる見通しが立ったことから、当面、現庁舎の長寿命化を図り、支所については機能の在り方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6,441
341.89
8,106,909
7,866,678
194,296
4,666,602
12,158,382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低迷している。人口の減少や全国平均を上回る高齢化率（平成２９年末４９．０２％）に加え、町内に中心となる産業がないこと等により、財政基盤が弱く、類似団体内平均値をかなり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第２次安芸太田町行財政計画大綱及び第３次安芸太田町定員適正化計画の推進による行政の効率化と地方創生施策の重点化による活力あるまちづくりの展開を両立しつつ、財政基盤の強化に努める。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本町は地方税等の自主財源に乏しく、更に少子高齢化、過疎化の進行が著しいため、町税収入額が減少している。このため、平成２９年度では９６．５％となり財政構造の硬直化が進んでいる。</a:t>
          </a:r>
        </a:p>
        <a:p>
          <a:r>
            <a:rPr kumimoji="1" lang="ja-JP" altLang="en-US" sz="1300">
              <a:latin typeface="ＭＳ Ｐゴシック" panose="020B0600070205080204" pitchFamily="50" charset="-128"/>
              <a:ea typeface="ＭＳ Ｐゴシック" panose="020B0600070205080204" pitchFamily="50" charset="-128"/>
            </a:rPr>
            <a:t>　各種行政改革に取り組んでおり、人員削減等での人件費抑制や事務改善により事務費の縮減を行っているが、扶助費においては生活保護等の各種扶助費の減額は難しく、公債費は学校改修等大型事業の実施により、経常経費の支出がなかなか減少しないため、経常収支比率が高い状態が続い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81069</xdr:rowOff>
    </xdr:from>
    <xdr:to>
      <xdr:col>23</xdr:col>
      <xdr:colOff>133350</xdr:colOff>
      <xdr:row>66</xdr:row>
      <xdr:rowOff>142875</xdr:rowOff>
    </xdr:to>
    <xdr:cxnSp macro="">
      <xdr:nvCxnSpPr>
        <xdr:cNvPr id="133" name="直線コネクタ 132"/>
        <xdr:cNvCxnSpPr/>
      </xdr:nvCxnSpPr>
      <xdr:spPr>
        <a:xfrm>
          <a:off x="4114800" y="11225319"/>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24765</xdr:rowOff>
    </xdr:from>
    <xdr:to>
      <xdr:col>19</xdr:col>
      <xdr:colOff>133350</xdr:colOff>
      <xdr:row>65</xdr:row>
      <xdr:rowOff>81069</xdr:rowOff>
    </xdr:to>
    <xdr:cxnSp macro="">
      <xdr:nvCxnSpPr>
        <xdr:cNvPr id="136" name="直線コネクタ 135"/>
        <xdr:cNvCxnSpPr/>
      </xdr:nvCxnSpPr>
      <xdr:spPr>
        <a:xfrm>
          <a:off x="3225800" y="1116901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65</xdr:row>
      <xdr:rowOff>24765</xdr:rowOff>
    </xdr:to>
    <xdr:cxnSp macro="">
      <xdr:nvCxnSpPr>
        <xdr:cNvPr id="139" name="直線コネクタ 138"/>
        <xdr:cNvCxnSpPr/>
      </xdr:nvCxnSpPr>
      <xdr:spPr>
        <a:xfrm>
          <a:off x="2336800" y="110885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115781</xdr:rowOff>
    </xdr:to>
    <xdr:cxnSp macro="">
      <xdr:nvCxnSpPr>
        <xdr:cNvPr id="142" name="直線コネクタ 141"/>
        <xdr:cNvCxnSpPr/>
      </xdr:nvCxnSpPr>
      <xdr:spPr>
        <a:xfrm>
          <a:off x="1447800" y="110202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92075</xdr:rowOff>
    </xdr:from>
    <xdr:to>
      <xdr:col>23</xdr:col>
      <xdr:colOff>184150</xdr:colOff>
      <xdr:row>67</xdr:row>
      <xdr:rowOff>22225</xdr:rowOff>
    </xdr:to>
    <xdr:sp macro="" textlink="">
      <xdr:nvSpPr>
        <xdr:cNvPr id="152" name="楕円 151"/>
        <xdr:cNvSpPr/>
      </xdr:nvSpPr>
      <xdr:spPr>
        <a:xfrm>
          <a:off x="49022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159402</xdr:rowOff>
    </xdr:from>
    <xdr:ext cx="762000" cy="259045"/>
    <xdr:sp macro="" textlink="">
      <xdr:nvSpPr>
        <xdr:cNvPr id="153" name="財政構造の弾力性該当値テキスト"/>
        <xdr:cNvSpPr txBox="1"/>
      </xdr:nvSpPr>
      <xdr:spPr>
        <a:xfrm>
          <a:off x="5041900" y="1130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30269</xdr:rowOff>
    </xdr:from>
    <xdr:to>
      <xdr:col>19</xdr:col>
      <xdr:colOff>184150</xdr:colOff>
      <xdr:row>65</xdr:row>
      <xdr:rowOff>131869</xdr:rowOff>
    </xdr:to>
    <xdr:sp macro="" textlink="">
      <xdr:nvSpPr>
        <xdr:cNvPr id="154" name="楕円 153"/>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116646</xdr:rowOff>
    </xdr:from>
    <xdr:ext cx="736600" cy="259045"/>
    <xdr:sp macro="" textlink="">
      <xdr:nvSpPr>
        <xdr:cNvPr id="155" name="テキスト ボックス 154"/>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145415</xdr:rowOff>
    </xdr:from>
    <xdr:to>
      <xdr:col>15</xdr:col>
      <xdr:colOff>133350</xdr:colOff>
      <xdr:row>65</xdr:row>
      <xdr:rowOff>75565</xdr:rowOff>
    </xdr:to>
    <xdr:sp macro="" textlink="">
      <xdr:nvSpPr>
        <xdr:cNvPr id="156" name="楕円 155"/>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60342</xdr:rowOff>
    </xdr:from>
    <xdr:ext cx="762000" cy="259045"/>
    <xdr:sp macro="" textlink="">
      <xdr:nvSpPr>
        <xdr:cNvPr id="157" name="テキスト ボックス 156"/>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8" name="楕円 157"/>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5308</xdr:rowOff>
    </xdr:from>
    <xdr:ext cx="762000" cy="259045"/>
    <xdr:sp macro="" textlink="">
      <xdr:nvSpPr>
        <xdr:cNvPr id="159" name="テキスト ボックス 158"/>
        <xdr:cNvSpPr txBox="1"/>
      </xdr:nvSpPr>
      <xdr:spPr>
        <a:xfrm>
          <a:off x="1955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0" name="楕円 159"/>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1" name="テキスト ボックス 160"/>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 </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人当たりの金額が類似団体平均を上回っているのは、主に人口減が要因となっている。</a:t>
          </a:r>
        </a:p>
        <a:p>
          <a:r>
            <a:rPr kumimoji="1" lang="ja-JP" altLang="en-US" sz="1300">
              <a:latin typeface="ＭＳ Ｐゴシック" panose="020B0600070205080204" pitchFamily="50" charset="-128"/>
              <a:ea typeface="ＭＳ Ｐゴシック" panose="020B0600070205080204" pitchFamily="50" charset="-128"/>
            </a:rPr>
            <a:t>　今後も、民間でも実施可能な部分については指定管理者制度の導入などにより委託を進め、団塊の世代の退職による職員給の減少も併せて、コストの低減を図る。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18889</xdr:rowOff>
    </xdr:from>
    <xdr:to>
      <xdr:col>23</xdr:col>
      <xdr:colOff>133350</xdr:colOff>
      <xdr:row>88</xdr:row>
      <xdr:rowOff>32229</xdr:rowOff>
    </xdr:to>
    <xdr:cxnSp macro="">
      <xdr:nvCxnSpPr>
        <xdr:cNvPr id="196" name="直線コネクタ 195"/>
        <xdr:cNvCxnSpPr/>
      </xdr:nvCxnSpPr>
      <xdr:spPr>
        <a:xfrm>
          <a:off x="4114800" y="14935039"/>
          <a:ext cx="838200" cy="1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61058</xdr:rowOff>
    </xdr:from>
    <xdr:to>
      <xdr:col>19</xdr:col>
      <xdr:colOff>133350</xdr:colOff>
      <xdr:row>87</xdr:row>
      <xdr:rowOff>18889</xdr:rowOff>
    </xdr:to>
    <xdr:cxnSp macro="">
      <xdr:nvCxnSpPr>
        <xdr:cNvPr id="199" name="直線コネクタ 198"/>
        <xdr:cNvCxnSpPr/>
      </xdr:nvCxnSpPr>
      <xdr:spPr>
        <a:xfrm>
          <a:off x="3225800" y="14805758"/>
          <a:ext cx="889000" cy="1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128612</xdr:rowOff>
    </xdr:from>
    <xdr:to>
      <xdr:col>15</xdr:col>
      <xdr:colOff>82550</xdr:colOff>
      <xdr:row>86</xdr:row>
      <xdr:rowOff>61058</xdr:rowOff>
    </xdr:to>
    <xdr:cxnSp macro="">
      <xdr:nvCxnSpPr>
        <xdr:cNvPr id="202" name="直線コネクタ 201"/>
        <xdr:cNvCxnSpPr/>
      </xdr:nvCxnSpPr>
      <xdr:spPr>
        <a:xfrm>
          <a:off x="2336800" y="14701862"/>
          <a:ext cx="889000" cy="10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122724</xdr:rowOff>
    </xdr:from>
    <xdr:to>
      <xdr:col>11</xdr:col>
      <xdr:colOff>31750</xdr:colOff>
      <xdr:row>85</xdr:row>
      <xdr:rowOff>128612</xdr:rowOff>
    </xdr:to>
    <xdr:cxnSp macro="">
      <xdr:nvCxnSpPr>
        <xdr:cNvPr id="205" name="直線コネクタ 204"/>
        <xdr:cNvCxnSpPr/>
      </xdr:nvCxnSpPr>
      <xdr:spPr>
        <a:xfrm>
          <a:off x="1447800" y="1469597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152879</xdr:rowOff>
    </xdr:from>
    <xdr:to>
      <xdr:col>23</xdr:col>
      <xdr:colOff>184150</xdr:colOff>
      <xdr:row>88</xdr:row>
      <xdr:rowOff>83029</xdr:rowOff>
    </xdr:to>
    <xdr:sp macro="" textlink="">
      <xdr:nvSpPr>
        <xdr:cNvPr id="215" name="楕円 214"/>
        <xdr:cNvSpPr/>
      </xdr:nvSpPr>
      <xdr:spPr>
        <a:xfrm>
          <a:off x="4902200" y="150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124956</xdr:rowOff>
    </xdr:from>
    <xdr:ext cx="762000" cy="259045"/>
    <xdr:sp macro="" textlink="">
      <xdr:nvSpPr>
        <xdr:cNvPr id="216" name="人件費・物件費等の状況該当値テキスト"/>
        <xdr:cNvSpPr txBox="1"/>
      </xdr:nvSpPr>
      <xdr:spPr>
        <a:xfrm>
          <a:off x="5041900" y="150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139539</xdr:rowOff>
    </xdr:from>
    <xdr:to>
      <xdr:col>19</xdr:col>
      <xdr:colOff>184150</xdr:colOff>
      <xdr:row>87</xdr:row>
      <xdr:rowOff>69689</xdr:rowOff>
    </xdr:to>
    <xdr:sp macro="" textlink="">
      <xdr:nvSpPr>
        <xdr:cNvPr id="217" name="楕円 216"/>
        <xdr:cNvSpPr/>
      </xdr:nvSpPr>
      <xdr:spPr>
        <a:xfrm>
          <a:off x="4064000" y="148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54466</xdr:rowOff>
    </xdr:from>
    <xdr:ext cx="736600" cy="259045"/>
    <xdr:sp macro="" textlink="">
      <xdr:nvSpPr>
        <xdr:cNvPr id="218" name="テキスト ボックス 217"/>
        <xdr:cNvSpPr txBox="1"/>
      </xdr:nvSpPr>
      <xdr:spPr>
        <a:xfrm>
          <a:off x="3733800" y="1497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10258</xdr:rowOff>
    </xdr:from>
    <xdr:to>
      <xdr:col>15</xdr:col>
      <xdr:colOff>133350</xdr:colOff>
      <xdr:row>86</xdr:row>
      <xdr:rowOff>111858</xdr:rowOff>
    </xdr:to>
    <xdr:sp macro="" textlink="">
      <xdr:nvSpPr>
        <xdr:cNvPr id="219" name="楕円 218"/>
        <xdr:cNvSpPr/>
      </xdr:nvSpPr>
      <xdr:spPr>
        <a:xfrm>
          <a:off x="3175000" y="147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96635</xdr:rowOff>
    </xdr:from>
    <xdr:ext cx="762000" cy="259045"/>
    <xdr:sp macro="" textlink="">
      <xdr:nvSpPr>
        <xdr:cNvPr id="220" name="テキスト ボックス 219"/>
        <xdr:cNvSpPr txBox="1"/>
      </xdr:nvSpPr>
      <xdr:spPr>
        <a:xfrm>
          <a:off x="2844800" y="148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77812</xdr:rowOff>
    </xdr:from>
    <xdr:to>
      <xdr:col>11</xdr:col>
      <xdr:colOff>82550</xdr:colOff>
      <xdr:row>86</xdr:row>
      <xdr:rowOff>7962</xdr:rowOff>
    </xdr:to>
    <xdr:sp macro="" textlink="">
      <xdr:nvSpPr>
        <xdr:cNvPr id="221" name="楕円 220"/>
        <xdr:cNvSpPr/>
      </xdr:nvSpPr>
      <xdr:spPr>
        <a:xfrm>
          <a:off x="2286000" y="146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164189</xdr:rowOff>
    </xdr:from>
    <xdr:ext cx="762000" cy="259045"/>
    <xdr:sp macro="" textlink="">
      <xdr:nvSpPr>
        <xdr:cNvPr id="222" name="テキスト ボックス 221"/>
        <xdr:cNvSpPr txBox="1"/>
      </xdr:nvSpPr>
      <xdr:spPr>
        <a:xfrm>
          <a:off x="1955800" y="147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71924</xdr:rowOff>
    </xdr:from>
    <xdr:to>
      <xdr:col>7</xdr:col>
      <xdr:colOff>31750</xdr:colOff>
      <xdr:row>86</xdr:row>
      <xdr:rowOff>2074</xdr:rowOff>
    </xdr:to>
    <xdr:sp macro="" textlink="">
      <xdr:nvSpPr>
        <xdr:cNvPr id="223" name="楕円 222"/>
        <xdr:cNvSpPr/>
      </xdr:nvSpPr>
      <xdr:spPr>
        <a:xfrm>
          <a:off x="1397000" y="146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158301</xdr:rowOff>
    </xdr:from>
    <xdr:ext cx="762000" cy="259045"/>
    <xdr:sp macro="" textlink="">
      <xdr:nvSpPr>
        <xdr:cNvPr id="224" name="テキスト ボックス 223"/>
        <xdr:cNvSpPr txBox="1"/>
      </xdr:nvSpPr>
      <xdr:spPr>
        <a:xfrm>
          <a:off x="1066800" y="1473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平成２３年度から平成２７年度まで実施の第２次安芸太田町定員適正化計画により平成２６年度は、ほぼ類似団体内平均値水準となったが、平成２９年度は平均値より１．６ポイント高くなっている。</a:t>
          </a:r>
        </a:p>
        <a:p>
          <a:r>
            <a:rPr kumimoji="1" lang="ja-JP" altLang="en-US" sz="1300">
              <a:latin typeface="ＭＳ Ｐゴシック" panose="020B0600070205080204" pitchFamily="50" charset="-128"/>
              <a:ea typeface="ＭＳ Ｐゴシック" panose="020B0600070205080204" pitchFamily="50" charset="-128"/>
            </a:rPr>
            <a:t>　第３次安芸太田町定員適正化計画等を通じ、引き続き縮減に努める。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注：今年度の数値は前年度数値を引用している。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78618</xdr:rowOff>
    </xdr:to>
    <xdr:cxnSp macro="">
      <xdr:nvCxnSpPr>
        <xdr:cNvPr id="260" name="直線コネクタ 259"/>
        <xdr:cNvCxnSpPr/>
      </xdr:nvCxnSpPr>
      <xdr:spPr>
        <a:xfrm>
          <a:off x="16179800" y="14823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78618</xdr:rowOff>
    </xdr:to>
    <xdr:cxnSp macro="">
      <xdr:nvCxnSpPr>
        <xdr:cNvPr id="263" name="直線コネクタ 262"/>
        <xdr:cNvCxnSpPr/>
      </xdr:nvCxnSpPr>
      <xdr:spPr>
        <a:xfrm>
          <a:off x="15290800" y="14823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86</xdr:row>
      <xdr:rowOff>78618</xdr:rowOff>
    </xdr:to>
    <xdr:cxnSp macro="">
      <xdr:nvCxnSpPr>
        <xdr:cNvPr id="266" name="直線コネクタ 265"/>
        <xdr:cNvCxnSpPr/>
      </xdr:nvCxnSpPr>
      <xdr:spPr>
        <a:xfrm>
          <a:off x="14401800" y="1471990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32657</xdr:rowOff>
    </xdr:to>
    <xdr:cxnSp macro="">
      <xdr:nvCxnSpPr>
        <xdr:cNvPr id="269" name="直線コネクタ 268"/>
        <xdr:cNvCxnSpPr/>
      </xdr:nvCxnSpPr>
      <xdr:spPr>
        <a:xfrm flipV="1">
          <a:off x="13512800" y="147199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9" name="楕円 278"/>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80"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81" name="楕円 280"/>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2" name="テキスト ボックス 281"/>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3" name="楕円 282"/>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4" name="テキスト ボックス 28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5" name="楕円 284"/>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86" name="テキスト ボックス 285"/>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8" name="テキスト ボックス 287"/>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面積が広く集落が広域に散在しているという地理的な条件、過疎高齢化、及び町村合併等の理由から元々職員数が多いが、第３次安芸太田町定員適正化計画（平成２８年度～平成３１年度）等を通じ、縮減（５年間で１０人）に努める予定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123571</xdr:rowOff>
    </xdr:from>
    <xdr:to>
      <xdr:col>81</xdr:col>
      <xdr:colOff>44450</xdr:colOff>
      <xdr:row>67</xdr:row>
      <xdr:rowOff>2794</xdr:rowOff>
    </xdr:to>
    <xdr:cxnSp macro="">
      <xdr:nvCxnSpPr>
        <xdr:cNvPr id="323" name="直線コネクタ 322"/>
        <xdr:cNvCxnSpPr/>
      </xdr:nvCxnSpPr>
      <xdr:spPr>
        <a:xfrm>
          <a:off x="16179800" y="11439271"/>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134155</xdr:rowOff>
    </xdr:from>
    <xdr:to>
      <xdr:col>77</xdr:col>
      <xdr:colOff>44450</xdr:colOff>
      <xdr:row>66</xdr:row>
      <xdr:rowOff>123571</xdr:rowOff>
    </xdr:to>
    <xdr:cxnSp macro="">
      <xdr:nvCxnSpPr>
        <xdr:cNvPr id="326" name="直線コネクタ 325"/>
        <xdr:cNvCxnSpPr/>
      </xdr:nvCxnSpPr>
      <xdr:spPr>
        <a:xfrm>
          <a:off x="15290800" y="112784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114850</xdr:rowOff>
    </xdr:from>
    <xdr:to>
      <xdr:col>72</xdr:col>
      <xdr:colOff>203200</xdr:colOff>
      <xdr:row>65</xdr:row>
      <xdr:rowOff>134155</xdr:rowOff>
    </xdr:to>
    <xdr:cxnSp macro="">
      <xdr:nvCxnSpPr>
        <xdr:cNvPr id="329" name="直線コネクタ 328"/>
        <xdr:cNvCxnSpPr/>
      </xdr:nvCxnSpPr>
      <xdr:spPr>
        <a:xfrm>
          <a:off x="14401800" y="1125910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82677</xdr:rowOff>
    </xdr:from>
    <xdr:to>
      <xdr:col>68</xdr:col>
      <xdr:colOff>152400</xdr:colOff>
      <xdr:row>65</xdr:row>
      <xdr:rowOff>114850</xdr:rowOff>
    </xdr:to>
    <xdr:cxnSp macro="">
      <xdr:nvCxnSpPr>
        <xdr:cNvPr id="332" name="直線コネクタ 331"/>
        <xdr:cNvCxnSpPr/>
      </xdr:nvCxnSpPr>
      <xdr:spPr>
        <a:xfrm>
          <a:off x="13512800" y="112269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123444</xdr:rowOff>
    </xdr:from>
    <xdr:to>
      <xdr:col>81</xdr:col>
      <xdr:colOff>95250</xdr:colOff>
      <xdr:row>67</xdr:row>
      <xdr:rowOff>53594</xdr:rowOff>
    </xdr:to>
    <xdr:sp macro="" textlink="">
      <xdr:nvSpPr>
        <xdr:cNvPr id="342" name="楕円 341"/>
        <xdr:cNvSpPr/>
      </xdr:nvSpPr>
      <xdr:spPr>
        <a:xfrm>
          <a:off x="16967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19321</xdr:rowOff>
    </xdr:from>
    <xdr:ext cx="762000" cy="259045"/>
    <xdr:sp macro="" textlink="">
      <xdr:nvSpPr>
        <xdr:cNvPr id="343" name="定員管理の状況該当値テキスト"/>
        <xdr:cNvSpPr txBox="1"/>
      </xdr:nvSpPr>
      <xdr:spPr>
        <a:xfrm>
          <a:off x="17106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72771</xdr:rowOff>
    </xdr:from>
    <xdr:to>
      <xdr:col>77</xdr:col>
      <xdr:colOff>95250</xdr:colOff>
      <xdr:row>67</xdr:row>
      <xdr:rowOff>2921</xdr:rowOff>
    </xdr:to>
    <xdr:sp macro="" textlink="">
      <xdr:nvSpPr>
        <xdr:cNvPr id="344" name="楕円 343"/>
        <xdr:cNvSpPr/>
      </xdr:nvSpPr>
      <xdr:spPr>
        <a:xfrm>
          <a:off x="16129000" y="113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159148</xdr:rowOff>
    </xdr:from>
    <xdr:ext cx="736600" cy="259045"/>
    <xdr:sp macro="" textlink="">
      <xdr:nvSpPr>
        <xdr:cNvPr id="345" name="テキスト ボックス 344"/>
        <xdr:cNvSpPr txBox="1"/>
      </xdr:nvSpPr>
      <xdr:spPr>
        <a:xfrm>
          <a:off x="15798800" y="11474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83355</xdr:rowOff>
    </xdr:from>
    <xdr:to>
      <xdr:col>73</xdr:col>
      <xdr:colOff>44450</xdr:colOff>
      <xdr:row>66</xdr:row>
      <xdr:rowOff>13505</xdr:rowOff>
    </xdr:to>
    <xdr:sp macro="" textlink="">
      <xdr:nvSpPr>
        <xdr:cNvPr id="346" name="楕円 345"/>
        <xdr:cNvSpPr/>
      </xdr:nvSpPr>
      <xdr:spPr>
        <a:xfrm>
          <a:off x="15240000" y="112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169732</xdr:rowOff>
    </xdr:from>
    <xdr:ext cx="762000" cy="259045"/>
    <xdr:sp macro="" textlink="">
      <xdr:nvSpPr>
        <xdr:cNvPr id="347" name="テキスト ボックス 346"/>
        <xdr:cNvSpPr txBox="1"/>
      </xdr:nvSpPr>
      <xdr:spPr>
        <a:xfrm>
          <a:off x="14909800" y="1131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64050</xdr:rowOff>
    </xdr:from>
    <xdr:to>
      <xdr:col>68</xdr:col>
      <xdr:colOff>203200</xdr:colOff>
      <xdr:row>65</xdr:row>
      <xdr:rowOff>165650</xdr:rowOff>
    </xdr:to>
    <xdr:sp macro="" textlink="">
      <xdr:nvSpPr>
        <xdr:cNvPr id="348" name="楕円 347"/>
        <xdr:cNvSpPr/>
      </xdr:nvSpPr>
      <xdr:spPr>
        <a:xfrm>
          <a:off x="14351000" y="112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150427</xdr:rowOff>
    </xdr:from>
    <xdr:ext cx="762000" cy="259045"/>
    <xdr:sp macro="" textlink="">
      <xdr:nvSpPr>
        <xdr:cNvPr id="349" name="テキスト ボックス 348"/>
        <xdr:cNvSpPr txBox="1"/>
      </xdr:nvSpPr>
      <xdr:spPr>
        <a:xfrm>
          <a:off x="14020800" y="112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31877</xdr:rowOff>
    </xdr:from>
    <xdr:to>
      <xdr:col>64</xdr:col>
      <xdr:colOff>152400</xdr:colOff>
      <xdr:row>65</xdr:row>
      <xdr:rowOff>133477</xdr:rowOff>
    </xdr:to>
    <xdr:sp macro="" textlink="">
      <xdr:nvSpPr>
        <xdr:cNvPr id="350" name="楕円 349"/>
        <xdr:cNvSpPr/>
      </xdr:nvSpPr>
      <xdr:spPr>
        <a:xfrm>
          <a:off x="13462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118254</xdr:rowOff>
    </xdr:from>
    <xdr:ext cx="762000" cy="259045"/>
    <xdr:sp macro="" textlink="">
      <xdr:nvSpPr>
        <xdr:cNvPr id="351" name="テキスト ボックス 350"/>
        <xdr:cNvSpPr txBox="1"/>
      </xdr:nvSpPr>
      <xdr:spPr>
        <a:xfrm>
          <a:off x="13131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からの第１次安芸太田町行財政改革大綱に伴う起債抑制策により改善してきているが、類似団体内平均値を未だ上回っている。大型の建設事業等はほぼ終了しているが、過疎地域自立促進等のための事業が多く、公債費の抑制が難しい面も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第２次安芸太田町行財政改革大綱に基づき、投資的経費の抑制などに取り組み、引き続き水準を抑える。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85" name="直線コネクタ 384"/>
        <xdr:cNvCxnSpPr/>
      </xdr:nvCxnSpPr>
      <xdr:spPr>
        <a:xfrm>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41</xdr:row>
      <xdr:rowOff>19896</xdr:rowOff>
    </xdr:to>
    <xdr:cxnSp macro="">
      <xdr:nvCxnSpPr>
        <xdr:cNvPr id="388" name="直線コネクタ 387"/>
        <xdr:cNvCxnSpPr/>
      </xdr:nvCxnSpPr>
      <xdr:spPr>
        <a:xfrm flipV="1">
          <a:off x="15290800" y="69286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68156</xdr:rowOff>
    </xdr:to>
    <xdr:cxnSp macro="">
      <xdr:nvCxnSpPr>
        <xdr:cNvPr id="391" name="直線コネクタ 390"/>
        <xdr:cNvCxnSpPr/>
      </xdr:nvCxnSpPr>
      <xdr:spPr>
        <a:xfrm flipV="1">
          <a:off x="14401800" y="7049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124460</xdr:rowOff>
    </xdr:to>
    <xdr:cxnSp macro="">
      <xdr:nvCxnSpPr>
        <xdr:cNvPr id="394" name="直線コネクタ 393"/>
        <xdr:cNvCxnSpPr/>
      </xdr:nvCxnSpPr>
      <xdr:spPr>
        <a:xfrm flipV="1">
          <a:off x="13512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4" name="楕円 403"/>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8060</xdr:rowOff>
    </xdr:from>
    <xdr:ext cx="762000" cy="259045"/>
    <xdr:sp macro="" textlink="">
      <xdr:nvSpPr>
        <xdr:cNvPr id="405"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6" name="楕円 405"/>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106273</xdr:rowOff>
    </xdr:from>
    <xdr:ext cx="736600" cy="259045"/>
    <xdr:sp macro="" textlink="">
      <xdr:nvSpPr>
        <xdr:cNvPr id="407" name="テキスト ボックス 406"/>
        <xdr:cNvSpPr txBox="1"/>
      </xdr:nvSpPr>
      <xdr:spPr>
        <a:xfrm>
          <a:off x="15798800" y="696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8" name="楕円 407"/>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9" name="テキスト ボックス 40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10" name="楕円 409"/>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11" name="テキスト ボックス 410"/>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2" name="楕円 41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3" name="テキスト ボックス 41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類似団体内平均値よりは４５．７ポイント高いが、現状としては改善傾向にある。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病院改築や光ファイバー網の整備、学校建設事業等の大型事業の償還が開始されることから、将来負担比率は今後悪化することが予測される。公債費負担適正化計画や財政推計を元に、計画的な起債借入と、償還額に見合った施策展開をし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31953</xdr:rowOff>
    </xdr:from>
    <xdr:to>
      <xdr:col>81</xdr:col>
      <xdr:colOff>44450</xdr:colOff>
      <xdr:row>18</xdr:row>
      <xdr:rowOff>88900</xdr:rowOff>
    </xdr:to>
    <xdr:cxnSp macro="">
      <xdr:nvCxnSpPr>
        <xdr:cNvPr id="445" name="直線コネクタ 444"/>
        <xdr:cNvCxnSpPr/>
      </xdr:nvCxnSpPr>
      <xdr:spPr>
        <a:xfrm flipV="1">
          <a:off x="16179800" y="3118053"/>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88900</xdr:rowOff>
    </xdr:from>
    <xdr:to>
      <xdr:col>77</xdr:col>
      <xdr:colOff>44450</xdr:colOff>
      <xdr:row>18</xdr:row>
      <xdr:rowOff>151638</xdr:rowOff>
    </xdr:to>
    <xdr:cxnSp macro="">
      <xdr:nvCxnSpPr>
        <xdr:cNvPr id="448" name="直線コネクタ 447"/>
        <xdr:cNvCxnSpPr/>
      </xdr:nvCxnSpPr>
      <xdr:spPr>
        <a:xfrm flipV="1">
          <a:off x="15290800" y="31750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151638</xdr:rowOff>
    </xdr:from>
    <xdr:to>
      <xdr:col>72</xdr:col>
      <xdr:colOff>203200</xdr:colOff>
      <xdr:row>19</xdr:row>
      <xdr:rowOff>89256</xdr:rowOff>
    </xdr:to>
    <xdr:cxnSp macro="">
      <xdr:nvCxnSpPr>
        <xdr:cNvPr id="451" name="直線コネクタ 450"/>
        <xdr:cNvCxnSpPr/>
      </xdr:nvCxnSpPr>
      <xdr:spPr>
        <a:xfrm flipV="1">
          <a:off x="14401800" y="3237738"/>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40996</xdr:rowOff>
    </xdr:from>
    <xdr:to>
      <xdr:col>68</xdr:col>
      <xdr:colOff>152400</xdr:colOff>
      <xdr:row>19</xdr:row>
      <xdr:rowOff>89256</xdr:rowOff>
    </xdr:to>
    <xdr:cxnSp macro="">
      <xdr:nvCxnSpPr>
        <xdr:cNvPr id="454" name="直線コネクタ 453"/>
        <xdr:cNvCxnSpPr/>
      </xdr:nvCxnSpPr>
      <xdr:spPr>
        <a:xfrm>
          <a:off x="13512800" y="32985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152603</xdr:rowOff>
    </xdr:from>
    <xdr:to>
      <xdr:col>81</xdr:col>
      <xdr:colOff>95250</xdr:colOff>
      <xdr:row>18</xdr:row>
      <xdr:rowOff>82753</xdr:rowOff>
    </xdr:to>
    <xdr:sp macro="" textlink="">
      <xdr:nvSpPr>
        <xdr:cNvPr id="464" name="楕円 463"/>
        <xdr:cNvSpPr/>
      </xdr:nvSpPr>
      <xdr:spPr>
        <a:xfrm>
          <a:off x="16967200" y="30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124680</xdr:rowOff>
    </xdr:from>
    <xdr:ext cx="762000" cy="259045"/>
    <xdr:sp macro="" textlink="">
      <xdr:nvSpPr>
        <xdr:cNvPr id="465" name="将来負担の状況該当値テキスト"/>
        <xdr:cNvSpPr txBox="1"/>
      </xdr:nvSpPr>
      <xdr:spPr>
        <a:xfrm>
          <a:off x="17106900" y="30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38100</xdr:rowOff>
    </xdr:from>
    <xdr:to>
      <xdr:col>77</xdr:col>
      <xdr:colOff>95250</xdr:colOff>
      <xdr:row>18</xdr:row>
      <xdr:rowOff>139700</xdr:rowOff>
    </xdr:to>
    <xdr:sp macro="" textlink="">
      <xdr:nvSpPr>
        <xdr:cNvPr id="466" name="楕円 465"/>
        <xdr:cNvSpPr/>
      </xdr:nvSpPr>
      <xdr:spPr>
        <a:xfrm>
          <a:off x="16129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124477</xdr:rowOff>
    </xdr:from>
    <xdr:ext cx="736600" cy="259045"/>
    <xdr:sp macro="" textlink="">
      <xdr:nvSpPr>
        <xdr:cNvPr id="467" name="テキスト ボックス 466"/>
        <xdr:cNvSpPr txBox="1"/>
      </xdr:nvSpPr>
      <xdr:spPr>
        <a:xfrm>
          <a:off x="15798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100838</xdr:rowOff>
    </xdr:from>
    <xdr:to>
      <xdr:col>73</xdr:col>
      <xdr:colOff>44450</xdr:colOff>
      <xdr:row>19</xdr:row>
      <xdr:rowOff>30988</xdr:rowOff>
    </xdr:to>
    <xdr:sp macro="" textlink="">
      <xdr:nvSpPr>
        <xdr:cNvPr id="468" name="楕円 467"/>
        <xdr:cNvSpPr/>
      </xdr:nvSpPr>
      <xdr:spPr>
        <a:xfrm>
          <a:off x="15240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15765</xdr:rowOff>
    </xdr:from>
    <xdr:ext cx="762000" cy="259045"/>
    <xdr:sp macro="" textlink="">
      <xdr:nvSpPr>
        <xdr:cNvPr id="469" name="テキスト ボックス 468"/>
        <xdr:cNvSpPr txBox="1"/>
      </xdr:nvSpPr>
      <xdr:spPr>
        <a:xfrm>
          <a:off x="14909800" y="327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38456</xdr:rowOff>
    </xdr:from>
    <xdr:to>
      <xdr:col>68</xdr:col>
      <xdr:colOff>203200</xdr:colOff>
      <xdr:row>19</xdr:row>
      <xdr:rowOff>140056</xdr:rowOff>
    </xdr:to>
    <xdr:sp macro="" textlink="">
      <xdr:nvSpPr>
        <xdr:cNvPr id="470" name="楕円 469"/>
        <xdr:cNvSpPr/>
      </xdr:nvSpPr>
      <xdr:spPr>
        <a:xfrm>
          <a:off x="14351000" y="32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124833</xdr:rowOff>
    </xdr:from>
    <xdr:ext cx="762000" cy="259045"/>
    <xdr:sp macro="" textlink="">
      <xdr:nvSpPr>
        <xdr:cNvPr id="471" name="テキスト ボックス 470"/>
        <xdr:cNvSpPr txBox="1"/>
      </xdr:nvSpPr>
      <xdr:spPr>
        <a:xfrm>
          <a:off x="14020800" y="33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161646</xdr:rowOff>
    </xdr:from>
    <xdr:to>
      <xdr:col>64</xdr:col>
      <xdr:colOff>152400</xdr:colOff>
      <xdr:row>19</xdr:row>
      <xdr:rowOff>91796</xdr:rowOff>
    </xdr:to>
    <xdr:sp macro="" textlink="">
      <xdr:nvSpPr>
        <xdr:cNvPr id="472" name="楕円 471"/>
        <xdr:cNvSpPr/>
      </xdr:nvSpPr>
      <xdr:spPr>
        <a:xfrm>
          <a:off x="13462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76573</xdr:rowOff>
    </xdr:from>
    <xdr:ext cx="762000" cy="259045"/>
    <xdr:sp macro="" textlink="">
      <xdr:nvSpPr>
        <xdr:cNvPr id="473" name="テキスト ボックス 472"/>
        <xdr:cNvSpPr txBox="1"/>
      </xdr:nvSpPr>
      <xdr:spPr>
        <a:xfrm>
          <a:off x="13131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6,441
341.89
8,106,909
7,866,678
194,296
4,666,602
12,158,382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類似団体内平均値を１．５ポイント上回っている。第３次安芸太田町定員適正化計画に掲げたとおり、職員の削減（５年間で１０人）を進めながら、人件費の削減に努め、現在の水準を維持する。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170434</xdr:rowOff>
    </xdr:to>
    <xdr:cxnSp macro="">
      <xdr:nvCxnSpPr>
        <xdr:cNvPr id="64" name="直線コネクタ 63"/>
        <xdr:cNvCxnSpPr/>
      </xdr:nvCxnSpPr>
      <xdr:spPr>
        <a:xfrm>
          <a:off x="3987800" y="638149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xdr:cNvCxnSpPr/>
      </xdr:nvCxnSpPr>
      <xdr:spPr>
        <a:xfrm flipV="1">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46990</xdr:rowOff>
    </xdr:to>
    <xdr:cxnSp macro="">
      <xdr:nvCxnSpPr>
        <xdr:cNvPr id="70" name="直線コネクタ 69"/>
        <xdr:cNvCxnSpPr/>
      </xdr:nvCxnSpPr>
      <xdr:spPr>
        <a:xfrm>
          <a:off x="2209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19558</xdr:rowOff>
    </xdr:to>
    <xdr:cxnSp macro="">
      <xdr:nvCxnSpPr>
        <xdr:cNvPr id="73" name="直線コネクタ 72"/>
        <xdr:cNvCxnSpPr/>
      </xdr:nvCxnSpPr>
      <xdr:spPr>
        <a:xfrm>
          <a:off x="1320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88" name="テキスト ボックス 87"/>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物件費については、類似団体内平均値を５．９ポイント上回っている。対前年度では昨年より、分母となる経常一般財源等が</a:t>
          </a:r>
          <a:r>
            <a:rPr kumimoji="1" lang="en-US" altLang="ja-JP" sz="1300">
              <a:latin typeface="ＭＳ Ｐゴシック" panose="020B0600070205080204" pitchFamily="50" charset="-128"/>
              <a:ea typeface="ＭＳ Ｐゴシック" panose="020B0600070205080204" pitchFamily="50" charset="-128"/>
            </a:rPr>
            <a:t>240,271</a:t>
          </a:r>
          <a:r>
            <a:rPr kumimoji="1" lang="ja-JP" altLang="en-US" sz="1300">
              <a:latin typeface="ＭＳ Ｐゴシック" panose="020B0600070205080204" pitchFamily="50" charset="-128"/>
              <a:ea typeface="ＭＳ Ｐゴシック" panose="020B0600070205080204" pitchFamily="50" charset="-128"/>
            </a:rPr>
            <a:t>千円の減となったこと等により５．２ポイント増加している。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17</xdr:row>
      <xdr:rowOff>81280</xdr:rowOff>
    </xdr:to>
    <xdr:cxnSp macro="">
      <xdr:nvCxnSpPr>
        <xdr:cNvPr id="121" name="直線コネクタ 120"/>
        <xdr:cNvCxnSpPr/>
      </xdr:nvCxnSpPr>
      <xdr:spPr>
        <a:xfrm>
          <a:off x="15671800" y="269875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15</xdr:row>
      <xdr:rowOff>144145</xdr:rowOff>
    </xdr:to>
    <xdr:cxnSp macro="">
      <xdr:nvCxnSpPr>
        <xdr:cNvPr id="124" name="直線コネクタ 123"/>
        <xdr:cNvCxnSpPr/>
      </xdr:nvCxnSpPr>
      <xdr:spPr>
        <a:xfrm flipV="1">
          <a:off x="14782800" y="2698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144145</xdr:rowOff>
    </xdr:to>
    <xdr:cxnSp macro="">
      <xdr:nvCxnSpPr>
        <xdr:cNvPr id="127" name="直線コネクタ 126"/>
        <xdr:cNvCxnSpPr/>
      </xdr:nvCxnSpPr>
      <xdr:spPr>
        <a:xfrm>
          <a:off x="13893800" y="26073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64135</xdr:rowOff>
    </xdr:to>
    <xdr:cxnSp macro="">
      <xdr:nvCxnSpPr>
        <xdr:cNvPr id="130" name="直線コネクタ 129"/>
        <xdr:cNvCxnSpPr/>
      </xdr:nvCxnSpPr>
      <xdr:spPr>
        <a:xfrm flipV="1">
          <a:off x="13004800" y="2607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30480</xdr:rowOff>
    </xdr:from>
    <xdr:to>
      <xdr:col>82</xdr:col>
      <xdr:colOff>158750</xdr:colOff>
      <xdr:row>17</xdr:row>
      <xdr:rowOff>132080</xdr:rowOff>
    </xdr:to>
    <xdr:sp macro="" textlink="">
      <xdr:nvSpPr>
        <xdr:cNvPr id="140" name="楕円 139"/>
        <xdr:cNvSpPr/>
      </xdr:nvSpPr>
      <xdr:spPr>
        <a:xfrm>
          <a:off x="164592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2557</xdr:rowOff>
    </xdr:from>
    <xdr:ext cx="762000" cy="259045"/>
    <xdr:sp macro="" textlink="">
      <xdr:nvSpPr>
        <xdr:cNvPr id="141" name="物件費該当値テキスト"/>
        <xdr:cNvSpPr txBox="1"/>
      </xdr:nvSpPr>
      <xdr:spPr>
        <a:xfrm>
          <a:off x="165989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42" name="楕円 141"/>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43" name="テキスト ボックス 142"/>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4" name="楕円 143"/>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5" name="テキスト ボックス 144"/>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156210</xdr:rowOff>
    </xdr:from>
    <xdr:to>
      <xdr:col>69</xdr:col>
      <xdr:colOff>142875</xdr:colOff>
      <xdr:row>15</xdr:row>
      <xdr:rowOff>86360</xdr:rowOff>
    </xdr:to>
    <xdr:sp macro="" textlink="">
      <xdr:nvSpPr>
        <xdr:cNvPr id="146" name="楕円 145"/>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47" name="テキスト ボックス 146"/>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48" name="楕円 147"/>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99712</xdr:rowOff>
    </xdr:from>
    <xdr:ext cx="762000" cy="259045"/>
    <xdr:sp macro="" textlink="">
      <xdr:nvSpPr>
        <xdr:cNvPr id="149" name="テキスト ボックス 148"/>
        <xdr:cNvSpPr txBox="1"/>
      </xdr:nvSpPr>
      <xdr:spPr>
        <a:xfrm>
          <a:off x="12623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は３．８ポイント下回り、類似団体内でも最小値となっている。対象者数の増加傾向はないものの、高額医療費（がん治療や白血病疾患等）などの特異な症例による増加要因があり、ウエイトも高額である。対象者の急増は見込まれないものの、金額面では今後の推計が難しい。</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98425</xdr:rowOff>
    </xdr:to>
    <xdr:cxnSp macro="">
      <xdr:nvCxnSpPr>
        <xdr:cNvPr id="185" name="直線コネクタ 184"/>
        <xdr:cNvCxnSpPr/>
      </xdr:nvCxnSpPr>
      <xdr:spPr>
        <a:xfrm flipV="1">
          <a:off x="3987800" y="9156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98425</xdr:rowOff>
    </xdr:from>
    <xdr:to>
      <xdr:col>19</xdr:col>
      <xdr:colOff>187325</xdr:colOff>
      <xdr:row>53</xdr:row>
      <xdr:rowOff>98425</xdr:rowOff>
    </xdr:to>
    <xdr:cxnSp macro="">
      <xdr:nvCxnSpPr>
        <xdr:cNvPr id="188" name="直線コネクタ 187"/>
        <xdr:cNvCxnSpPr/>
      </xdr:nvCxnSpPr>
      <xdr:spPr>
        <a:xfrm>
          <a:off x="3098800" y="9185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98425</xdr:rowOff>
    </xdr:from>
    <xdr:to>
      <xdr:col>15</xdr:col>
      <xdr:colOff>98425</xdr:colOff>
      <xdr:row>54</xdr:row>
      <xdr:rowOff>141288</xdr:rowOff>
    </xdr:to>
    <xdr:cxnSp macro="">
      <xdr:nvCxnSpPr>
        <xdr:cNvPr id="191" name="直線コネクタ 190"/>
        <xdr:cNvCxnSpPr/>
      </xdr:nvCxnSpPr>
      <xdr:spPr>
        <a:xfrm flipV="1">
          <a:off x="2209800" y="9185275"/>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141288</xdr:rowOff>
    </xdr:from>
    <xdr:to>
      <xdr:col>11</xdr:col>
      <xdr:colOff>9525</xdr:colOff>
      <xdr:row>54</xdr:row>
      <xdr:rowOff>141288</xdr:rowOff>
    </xdr:to>
    <xdr:cxnSp macro="">
      <xdr:nvCxnSpPr>
        <xdr:cNvPr id="194" name="直線コネクタ 193"/>
        <xdr:cNvCxnSpPr/>
      </xdr:nvCxnSpPr>
      <xdr:spPr>
        <a:xfrm>
          <a:off x="1320800" y="922813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4" name="楕円 203"/>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5"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47625</xdr:rowOff>
    </xdr:from>
    <xdr:to>
      <xdr:col>20</xdr:col>
      <xdr:colOff>38100</xdr:colOff>
      <xdr:row>53</xdr:row>
      <xdr:rowOff>149225</xdr:rowOff>
    </xdr:to>
    <xdr:sp macro="" textlink="">
      <xdr:nvSpPr>
        <xdr:cNvPr id="206" name="楕円 205"/>
        <xdr:cNvSpPr/>
      </xdr:nvSpPr>
      <xdr:spPr>
        <a:xfrm>
          <a:off x="3937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159402</xdr:rowOff>
    </xdr:from>
    <xdr:ext cx="736600" cy="259045"/>
    <xdr:sp macro="" textlink="">
      <xdr:nvSpPr>
        <xdr:cNvPr id="207" name="テキスト ボックス 206"/>
        <xdr:cNvSpPr txBox="1"/>
      </xdr:nvSpPr>
      <xdr:spPr>
        <a:xfrm>
          <a:off x="3606800" y="890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47625</xdr:rowOff>
    </xdr:from>
    <xdr:to>
      <xdr:col>15</xdr:col>
      <xdr:colOff>149225</xdr:colOff>
      <xdr:row>53</xdr:row>
      <xdr:rowOff>149225</xdr:rowOff>
    </xdr:to>
    <xdr:sp macro="" textlink="">
      <xdr:nvSpPr>
        <xdr:cNvPr id="208" name="楕円 207"/>
        <xdr:cNvSpPr/>
      </xdr:nvSpPr>
      <xdr:spPr>
        <a:xfrm>
          <a:off x="3048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159402</xdr:rowOff>
    </xdr:from>
    <xdr:ext cx="762000" cy="259045"/>
    <xdr:sp macro="" textlink="">
      <xdr:nvSpPr>
        <xdr:cNvPr id="209" name="テキスト ボックス 208"/>
        <xdr:cNvSpPr txBox="1"/>
      </xdr:nvSpPr>
      <xdr:spPr>
        <a:xfrm>
          <a:off x="2717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90488</xdr:rowOff>
    </xdr:from>
    <xdr:to>
      <xdr:col>11</xdr:col>
      <xdr:colOff>60325</xdr:colOff>
      <xdr:row>55</xdr:row>
      <xdr:rowOff>20638</xdr:rowOff>
    </xdr:to>
    <xdr:sp macro="" textlink="">
      <xdr:nvSpPr>
        <xdr:cNvPr id="210" name="楕円 209"/>
        <xdr:cNvSpPr/>
      </xdr:nvSpPr>
      <xdr:spPr>
        <a:xfrm>
          <a:off x="2159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30815</xdr:rowOff>
    </xdr:from>
    <xdr:ext cx="762000" cy="259045"/>
    <xdr:sp macro="" textlink="">
      <xdr:nvSpPr>
        <xdr:cNvPr id="211" name="テキスト ボックス 210"/>
        <xdr:cNvSpPr txBox="1"/>
      </xdr:nvSpPr>
      <xdr:spPr>
        <a:xfrm>
          <a:off x="1828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90488</xdr:rowOff>
    </xdr:from>
    <xdr:to>
      <xdr:col>6</xdr:col>
      <xdr:colOff>171450</xdr:colOff>
      <xdr:row>54</xdr:row>
      <xdr:rowOff>20638</xdr:rowOff>
    </xdr:to>
    <xdr:sp macro="" textlink="">
      <xdr:nvSpPr>
        <xdr:cNvPr id="212" name="楕円 211"/>
        <xdr:cNvSpPr/>
      </xdr:nvSpPr>
      <xdr:spPr>
        <a:xfrm>
          <a:off x="1270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30815</xdr:rowOff>
    </xdr:from>
    <xdr:ext cx="762000" cy="259045"/>
    <xdr:sp macro="" textlink="">
      <xdr:nvSpPr>
        <xdr:cNvPr id="213" name="テキスト ボックス 212"/>
        <xdr:cNvSpPr txBox="1"/>
      </xdr:nvSpPr>
      <xdr:spPr>
        <a:xfrm>
          <a:off x="939800" y="8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その他については、類似団体内平均値より１．９ポイント下回っており、前年度より１．９ポイント減小している。これについては繰出金が１．８ポイント減少したことが大きい。</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149860</xdr:rowOff>
    </xdr:to>
    <xdr:cxnSp macro="">
      <xdr:nvCxnSpPr>
        <xdr:cNvPr id="246" name="直線コネクタ 245"/>
        <xdr:cNvCxnSpPr/>
      </xdr:nvCxnSpPr>
      <xdr:spPr>
        <a:xfrm flipV="1">
          <a:off x="15671800" y="96062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149860</xdr:rowOff>
    </xdr:to>
    <xdr:cxnSp macro="">
      <xdr:nvCxnSpPr>
        <xdr:cNvPr id="249" name="直線コネクタ 248"/>
        <xdr:cNvCxnSpPr/>
      </xdr:nvCxnSpPr>
      <xdr:spPr>
        <a:xfrm>
          <a:off x="14782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104140</xdr:rowOff>
    </xdr:to>
    <xdr:cxnSp macro="">
      <xdr:nvCxnSpPr>
        <xdr:cNvPr id="252" name="直線コネクタ 251"/>
        <xdr:cNvCxnSpPr/>
      </xdr:nvCxnSpPr>
      <xdr:spPr>
        <a:xfrm>
          <a:off x="13893800" y="9598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55</xdr:row>
      <xdr:rowOff>168910</xdr:rowOff>
    </xdr:to>
    <xdr:cxnSp macro="">
      <xdr:nvCxnSpPr>
        <xdr:cNvPr id="255" name="直線コネクタ 254"/>
        <xdr:cNvCxnSpPr/>
      </xdr:nvCxnSpPr>
      <xdr:spPr>
        <a:xfrm>
          <a:off x="13004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5" name="楕円 264"/>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6"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7" name="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8" name="テキスト ボックス 267"/>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9" name="楕円 268"/>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0" name="テキスト ボックス 269"/>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補助費等については、類似団体内平均値を１．４ポイント上回っており、対前年度では１．６ポイント減小となった。</a:t>
          </a:r>
        </a:p>
        <a:p>
          <a:r>
            <a:rPr kumimoji="1" lang="ja-JP" altLang="en-US" sz="1300">
              <a:latin typeface="ＭＳ Ｐゴシック" panose="020B0600070205080204" pitchFamily="50" charset="-128"/>
              <a:ea typeface="ＭＳ Ｐゴシック" panose="020B0600070205080204" pitchFamily="50" charset="-128"/>
            </a:rPr>
            <a:t>　分母となる経常一般財源等が減少したが、前年度をもって解散となった一部組合である山県郡西部衛生組合の中継基地化に係る改修負担金の終了よるところが大きい。</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17272</xdr:rowOff>
    </xdr:to>
    <xdr:cxnSp macro="">
      <xdr:nvCxnSpPr>
        <xdr:cNvPr id="304" name="直線コネクタ 303"/>
        <xdr:cNvCxnSpPr/>
      </xdr:nvCxnSpPr>
      <xdr:spPr>
        <a:xfrm flipV="1">
          <a:off x="15671800" y="6459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17272</xdr:rowOff>
    </xdr:to>
    <xdr:cxnSp macro="">
      <xdr:nvCxnSpPr>
        <xdr:cNvPr id="307" name="直線コネクタ 306"/>
        <xdr:cNvCxnSpPr/>
      </xdr:nvCxnSpPr>
      <xdr:spPr>
        <a:xfrm>
          <a:off x="14782800" y="6477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133858</xdr:rowOff>
    </xdr:to>
    <xdr:cxnSp macro="">
      <xdr:nvCxnSpPr>
        <xdr:cNvPr id="310" name="直線コネクタ 309"/>
        <xdr:cNvCxnSpPr/>
      </xdr:nvCxnSpPr>
      <xdr:spPr>
        <a:xfrm>
          <a:off x="13893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124714</xdr:rowOff>
    </xdr:to>
    <xdr:cxnSp macro="">
      <xdr:nvCxnSpPr>
        <xdr:cNvPr id="313" name="直線コネクタ 312"/>
        <xdr:cNvCxnSpPr/>
      </xdr:nvCxnSpPr>
      <xdr:spPr>
        <a:xfrm>
          <a:off x="13004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3" name="楕円 322"/>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4"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5" name="楕円 324"/>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6" name="テキスト ボックス 325"/>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7" name="楕円 326"/>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8" name="テキスト ボックス 327"/>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9" name="楕円 328"/>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0" name="テキスト ボックス 329"/>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1" name="楕円 330"/>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2" name="テキスト ボックス 33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回より１．４ポイント増加している。近年大型の整備事業が集中し、今後順次償還が始まるため、後年は上昇することが予測されるが、第２次安芸太田町行財政改革大綱に基づき、計画的な起債借入と、償還額に見合った施策展開をし、地方債の新規発行を伴う普通建設事業を抑制す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32294</xdr:rowOff>
    </xdr:from>
    <xdr:to>
      <xdr:col>24</xdr:col>
      <xdr:colOff>25400</xdr:colOff>
      <xdr:row>76</xdr:row>
      <xdr:rowOff>78014</xdr:rowOff>
    </xdr:to>
    <xdr:cxnSp macro="">
      <xdr:nvCxnSpPr>
        <xdr:cNvPr id="366" name="直線コネクタ 365"/>
        <xdr:cNvCxnSpPr/>
      </xdr:nvCxnSpPr>
      <xdr:spPr>
        <a:xfrm>
          <a:off x="3987800" y="130624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29029</xdr:rowOff>
    </xdr:from>
    <xdr:to>
      <xdr:col>19</xdr:col>
      <xdr:colOff>187325</xdr:colOff>
      <xdr:row>76</xdr:row>
      <xdr:rowOff>32294</xdr:rowOff>
    </xdr:to>
    <xdr:cxnSp macro="">
      <xdr:nvCxnSpPr>
        <xdr:cNvPr id="369" name="直線コネクタ 368"/>
        <xdr:cNvCxnSpPr/>
      </xdr:nvCxnSpPr>
      <xdr:spPr>
        <a:xfrm>
          <a:off x="3098800" y="13059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29029</xdr:rowOff>
    </xdr:from>
    <xdr:to>
      <xdr:col>15</xdr:col>
      <xdr:colOff>98425</xdr:colOff>
      <xdr:row>76</xdr:row>
      <xdr:rowOff>48623</xdr:rowOff>
    </xdr:to>
    <xdr:cxnSp macro="">
      <xdr:nvCxnSpPr>
        <xdr:cNvPr id="372" name="直線コネクタ 371"/>
        <xdr:cNvCxnSpPr/>
      </xdr:nvCxnSpPr>
      <xdr:spPr>
        <a:xfrm flipV="1">
          <a:off x="2209800" y="130592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48623</xdr:rowOff>
    </xdr:from>
    <xdr:to>
      <xdr:col>11</xdr:col>
      <xdr:colOff>9525</xdr:colOff>
      <xdr:row>76</xdr:row>
      <xdr:rowOff>74749</xdr:rowOff>
    </xdr:to>
    <xdr:cxnSp macro="">
      <xdr:nvCxnSpPr>
        <xdr:cNvPr id="375" name="直線コネクタ 374"/>
        <xdr:cNvCxnSpPr/>
      </xdr:nvCxnSpPr>
      <xdr:spPr>
        <a:xfrm flipV="1">
          <a:off x="1320800" y="130788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85" name="楕円 384"/>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170741</xdr:rowOff>
    </xdr:from>
    <xdr:ext cx="762000" cy="259045"/>
    <xdr:sp macro="" textlink="">
      <xdr:nvSpPr>
        <xdr:cNvPr id="386" name="公債費該当値テキスト"/>
        <xdr:cNvSpPr txBox="1"/>
      </xdr:nvSpPr>
      <xdr:spPr>
        <a:xfrm>
          <a:off x="49149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152944</xdr:rowOff>
    </xdr:from>
    <xdr:to>
      <xdr:col>20</xdr:col>
      <xdr:colOff>38100</xdr:colOff>
      <xdr:row>76</xdr:row>
      <xdr:rowOff>83094</xdr:rowOff>
    </xdr:to>
    <xdr:sp macro="" textlink="">
      <xdr:nvSpPr>
        <xdr:cNvPr id="387" name="楕円 386"/>
        <xdr:cNvSpPr/>
      </xdr:nvSpPr>
      <xdr:spPr>
        <a:xfrm>
          <a:off x="3937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67871</xdr:rowOff>
    </xdr:from>
    <xdr:ext cx="736600" cy="259045"/>
    <xdr:sp macro="" textlink="">
      <xdr:nvSpPr>
        <xdr:cNvPr id="388" name="テキスト ボックス 387"/>
        <xdr:cNvSpPr txBox="1"/>
      </xdr:nvSpPr>
      <xdr:spPr>
        <a:xfrm>
          <a:off x="3606800" y="1309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149679</xdr:rowOff>
    </xdr:from>
    <xdr:to>
      <xdr:col>15</xdr:col>
      <xdr:colOff>149225</xdr:colOff>
      <xdr:row>76</xdr:row>
      <xdr:rowOff>79829</xdr:rowOff>
    </xdr:to>
    <xdr:sp macro="" textlink="">
      <xdr:nvSpPr>
        <xdr:cNvPr id="389" name="楕円 388"/>
        <xdr:cNvSpPr/>
      </xdr:nvSpPr>
      <xdr:spPr>
        <a:xfrm>
          <a:off x="3048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64606</xdr:rowOff>
    </xdr:from>
    <xdr:ext cx="762000" cy="259045"/>
    <xdr:sp macro="" textlink="">
      <xdr:nvSpPr>
        <xdr:cNvPr id="390" name="テキスト ボックス 389"/>
        <xdr:cNvSpPr txBox="1"/>
      </xdr:nvSpPr>
      <xdr:spPr>
        <a:xfrm>
          <a:off x="2717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169273</xdr:rowOff>
    </xdr:from>
    <xdr:to>
      <xdr:col>11</xdr:col>
      <xdr:colOff>60325</xdr:colOff>
      <xdr:row>76</xdr:row>
      <xdr:rowOff>99423</xdr:rowOff>
    </xdr:to>
    <xdr:sp macro="" textlink="">
      <xdr:nvSpPr>
        <xdr:cNvPr id="391" name="楕円 390"/>
        <xdr:cNvSpPr/>
      </xdr:nvSpPr>
      <xdr:spPr>
        <a:xfrm>
          <a:off x="2159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84200</xdr:rowOff>
    </xdr:from>
    <xdr:ext cx="762000" cy="259045"/>
    <xdr:sp macro="" textlink="">
      <xdr:nvSpPr>
        <xdr:cNvPr id="392" name="テキスト ボックス 391"/>
        <xdr:cNvSpPr txBox="1"/>
      </xdr:nvSpPr>
      <xdr:spPr>
        <a:xfrm>
          <a:off x="1828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23949</xdr:rowOff>
    </xdr:from>
    <xdr:to>
      <xdr:col>6</xdr:col>
      <xdr:colOff>171450</xdr:colOff>
      <xdr:row>76</xdr:row>
      <xdr:rowOff>125549</xdr:rowOff>
    </xdr:to>
    <xdr:sp macro="" textlink="">
      <xdr:nvSpPr>
        <xdr:cNvPr id="393" name="楕円 392"/>
        <xdr:cNvSpPr/>
      </xdr:nvSpPr>
      <xdr:spPr>
        <a:xfrm>
          <a:off x="1270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110326</xdr:rowOff>
    </xdr:from>
    <xdr:ext cx="762000" cy="259045"/>
    <xdr:sp macro="" textlink="">
      <xdr:nvSpPr>
        <xdr:cNvPr id="394" name="テキスト ボックス 393"/>
        <xdr:cNvSpPr txBox="1"/>
      </xdr:nvSpPr>
      <xdr:spPr>
        <a:xfrm>
          <a:off x="939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公債費以外の経費については、類似団体内平均値より３．１ポイント上回っており、対前年度は４．４ポイント増加となった。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分母となる経常一般財源等が</a:t>
          </a:r>
          <a:r>
            <a:rPr kumimoji="1" lang="en-US" altLang="ja-JP" sz="1300">
              <a:latin typeface="ＭＳ Ｐゴシック" panose="020B0600070205080204" pitchFamily="50" charset="-128"/>
              <a:ea typeface="ＭＳ Ｐゴシック" panose="020B0600070205080204" pitchFamily="50" charset="-128"/>
            </a:rPr>
            <a:t>240,271</a:t>
          </a:r>
          <a:r>
            <a:rPr kumimoji="1" lang="ja-JP" altLang="en-US" sz="1300">
              <a:latin typeface="ＭＳ Ｐゴシック" panose="020B0600070205080204" pitchFamily="50" charset="-128"/>
              <a:ea typeface="ＭＳ Ｐゴシック" panose="020B0600070205080204" pitchFamily="50" charset="-128"/>
            </a:rPr>
            <a:t>千円の減となったことが大きい。</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78</xdr:row>
      <xdr:rowOff>146050</xdr:rowOff>
    </xdr:to>
    <xdr:cxnSp macro="">
      <xdr:nvCxnSpPr>
        <xdr:cNvPr id="427" name="直線コネクタ 426"/>
        <xdr:cNvCxnSpPr/>
      </xdr:nvCxnSpPr>
      <xdr:spPr>
        <a:xfrm>
          <a:off x="15671800" y="1335151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149861</xdr:rowOff>
    </xdr:to>
    <xdr:cxnSp macro="">
      <xdr:nvCxnSpPr>
        <xdr:cNvPr id="430" name="直線コネクタ 429"/>
        <xdr:cNvCxnSpPr/>
      </xdr:nvCxnSpPr>
      <xdr:spPr>
        <a:xfrm>
          <a:off x="14782800" y="13301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100330</xdr:rowOff>
    </xdr:to>
    <xdr:cxnSp macro="">
      <xdr:nvCxnSpPr>
        <xdr:cNvPr id="433" name="直線コネクタ 432"/>
        <xdr:cNvCxnSpPr/>
      </xdr:nvCxnSpPr>
      <xdr:spPr>
        <a:xfrm>
          <a:off x="13893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77</xdr:row>
      <xdr:rowOff>1270</xdr:rowOff>
    </xdr:to>
    <xdr:cxnSp macro="">
      <xdr:nvCxnSpPr>
        <xdr:cNvPr id="436" name="直線コネクタ 435"/>
        <xdr:cNvCxnSpPr/>
      </xdr:nvCxnSpPr>
      <xdr:spPr>
        <a:xfrm>
          <a:off x="13004800" y="13107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95250</xdr:rowOff>
    </xdr:from>
    <xdr:to>
      <xdr:col>82</xdr:col>
      <xdr:colOff>158750</xdr:colOff>
      <xdr:row>79</xdr:row>
      <xdr:rowOff>25400</xdr:rowOff>
    </xdr:to>
    <xdr:sp macro="" textlink="">
      <xdr:nvSpPr>
        <xdr:cNvPr id="446" name="楕円 445"/>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67327</xdr:rowOff>
    </xdr:from>
    <xdr:ext cx="762000" cy="259045"/>
    <xdr:sp macro="" textlink="">
      <xdr:nvSpPr>
        <xdr:cNvPr id="447"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8" name="楕円 447"/>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49" name="テキスト ボックス 448"/>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0" name="楕円 449"/>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1" name="テキスト ボックス 45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2" name="楕円 451"/>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3" name="テキスト ボックス 45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54" name="楕円 453"/>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55" name="テキスト ボックス 454"/>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15245</xdr:rowOff>
    </xdr:from>
    <xdr:to>
      <xdr:col>29</xdr:col>
      <xdr:colOff>127000</xdr:colOff>
      <xdr:row>13</xdr:row>
      <xdr:rowOff>63023</xdr:rowOff>
    </xdr:to>
    <xdr:cxnSp macro="">
      <xdr:nvCxnSpPr>
        <xdr:cNvPr id="50" name="直線コネクタ 49"/>
        <xdr:cNvCxnSpPr/>
      </xdr:nvCxnSpPr>
      <xdr:spPr bwMode="auto">
        <a:xfrm flipV="1">
          <a:off x="5003800" y="2291720"/>
          <a:ext cx="6477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63023</xdr:rowOff>
    </xdr:from>
    <xdr:to>
      <xdr:col>26</xdr:col>
      <xdr:colOff>50800</xdr:colOff>
      <xdr:row>13</xdr:row>
      <xdr:rowOff>80350</xdr:rowOff>
    </xdr:to>
    <xdr:cxnSp macro="">
      <xdr:nvCxnSpPr>
        <xdr:cNvPr id="53" name="直線コネクタ 52"/>
        <xdr:cNvCxnSpPr/>
      </xdr:nvCxnSpPr>
      <xdr:spPr bwMode="auto">
        <a:xfrm flipV="1">
          <a:off x="4305300" y="2339498"/>
          <a:ext cx="698500" cy="1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69690</xdr:rowOff>
    </xdr:from>
    <xdr:to>
      <xdr:col>22</xdr:col>
      <xdr:colOff>114300</xdr:colOff>
      <xdr:row>13</xdr:row>
      <xdr:rowOff>80350</xdr:rowOff>
    </xdr:to>
    <xdr:cxnSp macro="">
      <xdr:nvCxnSpPr>
        <xdr:cNvPr id="56" name="直線コネクタ 55"/>
        <xdr:cNvCxnSpPr/>
      </xdr:nvCxnSpPr>
      <xdr:spPr bwMode="auto">
        <a:xfrm>
          <a:off x="3606800" y="2346165"/>
          <a:ext cx="698500" cy="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69690</xdr:rowOff>
    </xdr:from>
    <xdr:to>
      <xdr:col>18</xdr:col>
      <xdr:colOff>177800</xdr:colOff>
      <xdr:row>13</xdr:row>
      <xdr:rowOff>161541</xdr:rowOff>
    </xdr:to>
    <xdr:cxnSp macro="">
      <xdr:nvCxnSpPr>
        <xdr:cNvPr id="59" name="直線コネクタ 58"/>
        <xdr:cNvCxnSpPr/>
      </xdr:nvCxnSpPr>
      <xdr:spPr bwMode="auto">
        <a:xfrm flipV="1">
          <a:off x="2908300" y="2346165"/>
          <a:ext cx="698500" cy="9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135895</xdr:rowOff>
    </xdr:from>
    <xdr:to>
      <xdr:col>29</xdr:col>
      <xdr:colOff>177800</xdr:colOff>
      <xdr:row>13</xdr:row>
      <xdr:rowOff>66045</xdr:rowOff>
    </xdr:to>
    <xdr:sp macro="" textlink="">
      <xdr:nvSpPr>
        <xdr:cNvPr id="69" name="楕円 68"/>
        <xdr:cNvSpPr/>
      </xdr:nvSpPr>
      <xdr:spPr bwMode="auto">
        <a:xfrm>
          <a:off x="5600700" y="224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152422</xdr:rowOff>
    </xdr:from>
    <xdr:ext cx="762000" cy="259045"/>
    <xdr:sp macro="" textlink="">
      <xdr:nvSpPr>
        <xdr:cNvPr id="70" name="人口1人当たり決算額の推移該当値テキスト130"/>
        <xdr:cNvSpPr txBox="1"/>
      </xdr:nvSpPr>
      <xdr:spPr>
        <a:xfrm>
          <a:off x="5740400" y="208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12223</xdr:rowOff>
    </xdr:from>
    <xdr:to>
      <xdr:col>26</xdr:col>
      <xdr:colOff>101600</xdr:colOff>
      <xdr:row>13</xdr:row>
      <xdr:rowOff>113823</xdr:rowOff>
    </xdr:to>
    <xdr:sp macro="" textlink="">
      <xdr:nvSpPr>
        <xdr:cNvPr id="71" name="楕円 70"/>
        <xdr:cNvSpPr/>
      </xdr:nvSpPr>
      <xdr:spPr bwMode="auto">
        <a:xfrm>
          <a:off x="4953000" y="228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124000</xdr:rowOff>
    </xdr:from>
    <xdr:ext cx="736600" cy="259045"/>
    <xdr:sp macro="" textlink="">
      <xdr:nvSpPr>
        <xdr:cNvPr id="72" name="テキスト ボックス 71"/>
        <xdr:cNvSpPr txBox="1"/>
      </xdr:nvSpPr>
      <xdr:spPr>
        <a:xfrm>
          <a:off x="4622800" y="205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29550</xdr:rowOff>
    </xdr:from>
    <xdr:to>
      <xdr:col>22</xdr:col>
      <xdr:colOff>165100</xdr:colOff>
      <xdr:row>13</xdr:row>
      <xdr:rowOff>131150</xdr:rowOff>
    </xdr:to>
    <xdr:sp macro="" textlink="">
      <xdr:nvSpPr>
        <xdr:cNvPr id="73" name="楕円 72"/>
        <xdr:cNvSpPr/>
      </xdr:nvSpPr>
      <xdr:spPr bwMode="auto">
        <a:xfrm>
          <a:off x="4254500" y="230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141327</xdr:rowOff>
    </xdr:from>
    <xdr:ext cx="762000" cy="259045"/>
    <xdr:sp macro="" textlink="">
      <xdr:nvSpPr>
        <xdr:cNvPr id="74" name="テキスト ボックス 73"/>
        <xdr:cNvSpPr txBox="1"/>
      </xdr:nvSpPr>
      <xdr:spPr>
        <a:xfrm>
          <a:off x="3924300" y="20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18890</xdr:rowOff>
    </xdr:from>
    <xdr:to>
      <xdr:col>19</xdr:col>
      <xdr:colOff>38100</xdr:colOff>
      <xdr:row>13</xdr:row>
      <xdr:rowOff>120490</xdr:rowOff>
    </xdr:to>
    <xdr:sp macro="" textlink="">
      <xdr:nvSpPr>
        <xdr:cNvPr id="75" name="楕円 74"/>
        <xdr:cNvSpPr/>
      </xdr:nvSpPr>
      <xdr:spPr bwMode="auto">
        <a:xfrm>
          <a:off x="3556000" y="229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130667</xdr:rowOff>
    </xdr:from>
    <xdr:ext cx="762000" cy="259045"/>
    <xdr:sp macro="" textlink="">
      <xdr:nvSpPr>
        <xdr:cNvPr id="76" name="テキスト ボックス 75"/>
        <xdr:cNvSpPr txBox="1"/>
      </xdr:nvSpPr>
      <xdr:spPr>
        <a:xfrm>
          <a:off x="3225800" y="206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110741</xdr:rowOff>
    </xdr:from>
    <xdr:to>
      <xdr:col>15</xdr:col>
      <xdr:colOff>101600</xdr:colOff>
      <xdr:row>14</xdr:row>
      <xdr:rowOff>40891</xdr:rowOff>
    </xdr:to>
    <xdr:sp macro="" textlink="">
      <xdr:nvSpPr>
        <xdr:cNvPr id="77" name="楕円 76"/>
        <xdr:cNvSpPr/>
      </xdr:nvSpPr>
      <xdr:spPr bwMode="auto">
        <a:xfrm>
          <a:off x="2857500" y="23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51068</xdr:rowOff>
    </xdr:from>
    <xdr:ext cx="762000" cy="259045"/>
    <xdr:sp macro="" textlink="">
      <xdr:nvSpPr>
        <xdr:cNvPr id="78" name="テキスト ボックス 77"/>
        <xdr:cNvSpPr txBox="1"/>
      </xdr:nvSpPr>
      <xdr:spPr>
        <a:xfrm>
          <a:off x="2527300" y="21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329692</xdr:rowOff>
    </xdr:from>
    <xdr:to>
      <xdr:col>29</xdr:col>
      <xdr:colOff>127000</xdr:colOff>
      <xdr:row>35</xdr:row>
      <xdr:rowOff>212668</xdr:rowOff>
    </xdr:to>
    <xdr:cxnSp macro="">
      <xdr:nvCxnSpPr>
        <xdr:cNvPr id="112" name="直線コネクタ 111"/>
        <xdr:cNvCxnSpPr/>
      </xdr:nvCxnSpPr>
      <xdr:spPr bwMode="auto">
        <a:xfrm flipV="1">
          <a:off x="5003800" y="6254242"/>
          <a:ext cx="647700" cy="56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147174</xdr:rowOff>
    </xdr:from>
    <xdr:to>
      <xdr:col>26</xdr:col>
      <xdr:colOff>50800</xdr:colOff>
      <xdr:row>35</xdr:row>
      <xdr:rowOff>212668</xdr:rowOff>
    </xdr:to>
    <xdr:cxnSp macro="">
      <xdr:nvCxnSpPr>
        <xdr:cNvPr id="115" name="直線コネクタ 114"/>
        <xdr:cNvCxnSpPr/>
      </xdr:nvCxnSpPr>
      <xdr:spPr bwMode="auto">
        <a:xfrm>
          <a:off x="4305300" y="6414624"/>
          <a:ext cx="698500" cy="40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44152</xdr:rowOff>
    </xdr:from>
    <xdr:to>
      <xdr:col>22</xdr:col>
      <xdr:colOff>114300</xdr:colOff>
      <xdr:row>34</xdr:row>
      <xdr:rowOff>147174</xdr:rowOff>
    </xdr:to>
    <xdr:cxnSp macro="">
      <xdr:nvCxnSpPr>
        <xdr:cNvPr id="118" name="直線コネクタ 117"/>
        <xdr:cNvCxnSpPr/>
      </xdr:nvCxnSpPr>
      <xdr:spPr bwMode="auto">
        <a:xfrm>
          <a:off x="3606800" y="6311602"/>
          <a:ext cx="698500" cy="10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30912</xdr:rowOff>
    </xdr:from>
    <xdr:to>
      <xdr:col>18</xdr:col>
      <xdr:colOff>177800</xdr:colOff>
      <xdr:row>34</xdr:row>
      <xdr:rowOff>44152</xdr:rowOff>
    </xdr:to>
    <xdr:cxnSp macro="">
      <xdr:nvCxnSpPr>
        <xdr:cNvPr id="121" name="直線コネクタ 120"/>
        <xdr:cNvCxnSpPr/>
      </xdr:nvCxnSpPr>
      <xdr:spPr bwMode="auto">
        <a:xfrm>
          <a:off x="2908300" y="6298362"/>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278892</xdr:rowOff>
    </xdr:from>
    <xdr:to>
      <xdr:col>29</xdr:col>
      <xdr:colOff>177800</xdr:colOff>
      <xdr:row>34</xdr:row>
      <xdr:rowOff>37592</xdr:rowOff>
    </xdr:to>
    <xdr:sp macro="" textlink="">
      <xdr:nvSpPr>
        <xdr:cNvPr id="131" name="楕円 130"/>
        <xdr:cNvSpPr/>
      </xdr:nvSpPr>
      <xdr:spPr bwMode="auto">
        <a:xfrm>
          <a:off x="5600700" y="620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225569</xdr:rowOff>
    </xdr:from>
    <xdr:ext cx="762000" cy="259045"/>
    <xdr:sp macro="" textlink="">
      <xdr:nvSpPr>
        <xdr:cNvPr id="132" name="人口1人当たり決算額の推移該当値テキスト445"/>
        <xdr:cNvSpPr txBox="1"/>
      </xdr:nvSpPr>
      <xdr:spPr>
        <a:xfrm>
          <a:off x="5740400" y="615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161868</xdr:rowOff>
    </xdr:from>
    <xdr:to>
      <xdr:col>26</xdr:col>
      <xdr:colOff>101600</xdr:colOff>
      <xdr:row>35</xdr:row>
      <xdr:rowOff>263468</xdr:rowOff>
    </xdr:to>
    <xdr:sp macro="" textlink="">
      <xdr:nvSpPr>
        <xdr:cNvPr id="133" name="楕円 132"/>
        <xdr:cNvSpPr/>
      </xdr:nvSpPr>
      <xdr:spPr bwMode="auto">
        <a:xfrm>
          <a:off x="4953000" y="67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273645</xdr:rowOff>
    </xdr:from>
    <xdr:ext cx="736600" cy="259045"/>
    <xdr:sp macro="" textlink="">
      <xdr:nvSpPr>
        <xdr:cNvPr id="134" name="テキスト ボックス 133"/>
        <xdr:cNvSpPr txBox="1"/>
      </xdr:nvSpPr>
      <xdr:spPr>
        <a:xfrm>
          <a:off x="4622800" y="654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96374</xdr:rowOff>
    </xdr:from>
    <xdr:to>
      <xdr:col>22</xdr:col>
      <xdr:colOff>165100</xdr:colOff>
      <xdr:row>34</xdr:row>
      <xdr:rowOff>197974</xdr:rowOff>
    </xdr:to>
    <xdr:sp macro="" textlink="">
      <xdr:nvSpPr>
        <xdr:cNvPr id="135" name="楕円 134"/>
        <xdr:cNvSpPr/>
      </xdr:nvSpPr>
      <xdr:spPr bwMode="auto">
        <a:xfrm>
          <a:off x="4254500" y="63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208151</xdr:rowOff>
    </xdr:from>
    <xdr:ext cx="762000" cy="259045"/>
    <xdr:sp macro="" textlink="">
      <xdr:nvSpPr>
        <xdr:cNvPr id="136" name="テキスト ボックス 135"/>
        <xdr:cNvSpPr txBox="1"/>
      </xdr:nvSpPr>
      <xdr:spPr>
        <a:xfrm>
          <a:off x="3924300" y="61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336252</xdr:rowOff>
    </xdr:from>
    <xdr:to>
      <xdr:col>19</xdr:col>
      <xdr:colOff>38100</xdr:colOff>
      <xdr:row>34</xdr:row>
      <xdr:rowOff>94952</xdr:rowOff>
    </xdr:to>
    <xdr:sp macro="" textlink="">
      <xdr:nvSpPr>
        <xdr:cNvPr id="137" name="楕円 136"/>
        <xdr:cNvSpPr/>
      </xdr:nvSpPr>
      <xdr:spPr bwMode="auto">
        <a:xfrm>
          <a:off x="3556000" y="62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105129</xdr:rowOff>
    </xdr:from>
    <xdr:ext cx="762000" cy="259045"/>
    <xdr:sp macro="" textlink="">
      <xdr:nvSpPr>
        <xdr:cNvPr id="138" name="テキスト ボックス 137"/>
        <xdr:cNvSpPr txBox="1"/>
      </xdr:nvSpPr>
      <xdr:spPr>
        <a:xfrm>
          <a:off x="3225800" y="602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323012</xdr:rowOff>
    </xdr:from>
    <xdr:to>
      <xdr:col>15</xdr:col>
      <xdr:colOff>101600</xdr:colOff>
      <xdr:row>34</xdr:row>
      <xdr:rowOff>81712</xdr:rowOff>
    </xdr:to>
    <xdr:sp macro="" textlink="">
      <xdr:nvSpPr>
        <xdr:cNvPr id="139" name="楕円 138"/>
        <xdr:cNvSpPr/>
      </xdr:nvSpPr>
      <xdr:spPr bwMode="auto">
        <a:xfrm>
          <a:off x="2857500" y="62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91889</xdr:rowOff>
    </xdr:from>
    <xdr:ext cx="762000" cy="259045"/>
    <xdr:sp macro="" textlink="">
      <xdr:nvSpPr>
        <xdr:cNvPr id="140" name="テキスト ボックス 139"/>
        <xdr:cNvSpPr txBox="1"/>
      </xdr:nvSpPr>
      <xdr:spPr>
        <a:xfrm>
          <a:off x="2527300" y="60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6,441
341.89
8,106,909
7,866,678
194,296
4,666,602
12,158,382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156954</xdr:rowOff>
    </xdr:from>
    <xdr:to>
      <xdr:col>24</xdr:col>
      <xdr:colOff>63500</xdr:colOff>
      <xdr:row>30</xdr:row>
      <xdr:rowOff>155191</xdr:rowOff>
    </xdr:to>
    <xdr:cxnSp macro="">
      <xdr:nvCxnSpPr>
        <xdr:cNvPr id="63" name="直線コネクタ 62"/>
        <xdr:cNvCxnSpPr/>
      </xdr:nvCxnSpPr>
      <xdr:spPr>
        <a:xfrm flipV="1">
          <a:off x="3797300" y="5129004"/>
          <a:ext cx="838200" cy="16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155191</xdr:rowOff>
    </xdr:from>
    <xdr:to>
      <xdr:col>19</xdr:col>
      <xdr:colOff>177800</xdr:colOff>
      <xdr:row>31</xdr:row>
      <xdr:rowOff>23070</xdr:rowOff>
    </xdr:to>
    <xdr:cxnSp macro="">
      <xdr:nvCxnSpPr>
        <xdr:cNvPr id="66" name="直線コネクタ 65"/>
        <xdr:cNvCxnSpPr/>
      </xdr:nvCxnSpPr>
      <xdr:spPr>
        <a:xfrm flipV="1">
          <a:off x="2908300" y="5298691"/>
          <a:ext cx="88900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23070</xdr:rowOff>
    </xdr:from>
    <xdr:to>
      <xdr:col>15</xdr:col>
      <xdr:colOff>50800</xdr:colOff>
      <xdr:row>31</xdr:row>
      <xdr:rowOff>68366</xdr:rowOff>
    </xdr:to>
    <xdr:cxnSp macro="">
      <xdr:nvCxnSpPr>
        <xdr:cNvPr id="69" name="直線コネクタ 68"/>
        <xdr:cNvCxnSpPr/>
      </xdr:nvCxnSpPr>
      <xdr:spPr>
        <a:xfrm flipV="1">
          <a:off x="2019300" y="5338020"/>
          <a:ext cx="889000" cy="4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68366</xdr:rowOff>
    </xdr:from>
    <xdr:to>
      <xdr:col>10</xdr:col>
      <xdr:colOff>114300</xdr:colOff>
      <xdr:row>31</xdr:row>
      <xdr:rowOff>125004</xdr:rowOff>
    </xdr:to>
    <xdr:cxnSp macro="">
      <xdr:nvCxnSpPr>
        <xdr:cNvPr id="72" name="直線コネクタ 71"/>
        <xdr:cNvCxnSpPr/>
      </xdr:nvCxnSpPr>
      <xdr:spPr>
        <a:xfrm flipV="1">
          <a:off x="1130300" y="5383316"/>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106154</xdr:rowOff>
    </xdr:from>
    <xdr:to>
      <xdr:col>24</xdr:col>
      <xdr:colOff>114300</xdr:colOff>
      <xdr:row>30</xdr:row>
      <xdr:rowOff>36304</xdr:rowOff>
    </xdr:to>
    <xdr:sp macro="" textlink="">
      <xdr:nvSpPr>
        <xdr:cNvPr id="82" name="楕円 81"/>
        <xdr:cNvSpPr/>
      </xdr:nvSpPr>
      <xdr:spPr>
        <a:xfrm>
          <a:off x="4584700" y="5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59181</xdr:rowOff>
    </xdr:from>
    <xdr:ext cx="599010" cy="259045"/>
    <xdr:sp macro="" textlink="">
      <xdr:nvSpPr>
        <xdr:cNvPr id="83" name="人件費該当値テキスト"/>
        <xdr:cNvSpPr txBox="1"/>
      </xdr:nvSpPr>
      <xdr:spPr>
        <a:xfrm>
          <a:off x="4686300" y="503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104391</xdr:rowOff>
    </xdr:from>
    <xdr:to>
      <xdr:col>20</xdr:col>
      <xdr:colOff>38100</xdr:colOff>
      <xdr:row>31</xdr:row>
      <xdr:rowOff>34541</xdr:rowOff>
    </xdr:to>
    <xdr:sp macro="" textlink="">
      <xdr:nvSpPr>
        <xdr:cNvPr id="84" name="楕円 83"/>
        <xdr:cNvSpPr/>
      </xdr:nvSpPr>
      <xdr:spPr>
        <a:xfrm>
          <a:off x="3746500" y="52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51068</xdr:rowOff>
    </xdr:from>
    <xdr:ext cx="599010" cy="259045"/>
    <xdr:sp macro="" textlink="">
      <xdr:nvSpPr>
        <xdr:cNvPr id="85" name="テキスト ボックス 84"/>
        <xdr:cNvSpPr txBox="1"/>
      </xdr:nvSpPr>
      <xdr:spPr>
        <a:xfrm>
          <a:off x="3497795" y="502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143720</xdr:rowOff>
    </xdr:from>
    <xdr:to>
      <xdr:col>15</xdr:col>
      <xdr:colOff>101600</xdr:colOff>
      <xdr:row>31</xdr:row>
      <xdr:rowOff>73870</xdr:rowOff>
    </xdr:to>
    <xdr:sp macro="" textlink="">
      <xdr:nvSpPr>
        <xdr:cNvPr id="86" name="楕円 85"/>
        <xdr:cNvSpPr/>
      </xdr:nvSpPr>
      <xdr:spPr>
        <a:xfrm>
          <a:off x="2857500" y="52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90397</xdr:rowOff>
    </xdr:from>
    <xdr:ext cx="599010" cy="259045"/>
    <xdr:sp macro="" textlink="">
      <xdr:nvSpPr>
        <xdr:cNvPr id="87" name="テキスト ボックス 86"/>
        <xdr:cNvSpPr txBox="1"/>
      </xdr:nvSpPr>
      <xdr:spPr>
        <a:xfrm>
          <a:off x="2608795" y="506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17566</xdr:rowOff>
    </xdr:from>
    <xdr:to>
      <xdr:col>10</xdr:col>
      <xdr:colOff>165100</xdr:colOff>
      <xdr:row>31</xdr:row>
      <xdr:rowOff>119166</xdr:rowOff>
    </xdr:to>
    <xdr:sp macro="" textlink="">
      <xdr:nvSpPr>
        <xdr:cNvPr id="88" name="楕円 87"/>
        <xdr:cNvSpPr/>
      </xdr:nvSpPr>
      <xdr:spPr>
        <a:xfrm>
          <a:off x="1968500" y="53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135693</xdr:rowOff>
    </xdr:from>
    <xdr:ext cx="599010" cy="259045"/>
    <xdr:sp macro="" textlink="">
      <xdr:nvSpPr>
        <xdr:cNvPr id="89" name="テキスト ボックス 88"/>
        <xdr:cNvSpPr txBox="1"/>
      </xdr:nvSpPr>
      <xdr:spPr>
        <a:xfrm>
          <a:off x="1719795" y="510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74204</xdr:rowOff>
    </xdr:from>
    <xdr:to>
      <xdr:col>6</xdr:col>
      <xdr:colOff>38100</xdr:colOff>
      <xdr:row>32</xdr:row>
      <xdr:rowOff>4354</xdr:rowOff>
    </xdr:to>
    <xdr:sp macro="" textlink="">
      <xdr:nvSpPr>
        <xdr:cNvPr id="90" name="楕円 89"/>
        <xdr:cNvSpPr/>
      </xdr:nvSpPr>
      <xdr:spPr>
        <a:xfrm>
          <a:off x="1079500" y="53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20881</xdr:rowOff>
    </xdr:from>
    <xdr:ext cx="599010" cy="259045"/>
    <xdr:sp macro="" textlink="">
      <xdr:nvSpPr>
        <xdr:cNvPr id="91" name="テキスト ボックス 90"/>
        <xdr:cNvSpPr txBox="1"/>
      </xdr:nvSpPr>
      <xdr:spPr>
        <a:xfrm>
          <a:off x="830795" y="51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33182</xdr:rowOff>
    </xdr:from>
    <xdr:to>
      <xdr:col>24</xdr:col>
      <xdr:colOff>63500</xdr:colOff>
      <xdr:row>54</xdr:row>
      <xdr:rowOff>14729</xdr:rowOff>
    </xdr:to>
    <xdr:cxnSp macro="">
      <xdr:nvCxnSpPr>
        <xdr:cNvPr id="118" name="直線コネクタ 117"/>
        <xdr:cNvCxnSpPr/>
      </xdr:nvCxnSpPr>
      <xdr:spPr>
        <a:xfrm flipV="1">
          <a:off x="3797300" y="9120032"/>
          <a:ext cx="838200" cy="1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14729</xdr:rowOff>
    </xdr:from>
    <xdr:to>
      <xdr:col>19</xdr:col>
      <xdr:colOff>177800</xdr:colOff>
      <xdr:row>54</xdr:row>
      <xdr:rowOff>119917</xdr:rowOff>
    </xdr:to>
    <xdr:cxnSp macro="">
      <xdr:nvCxnSpPr>
        <xdr:cNvPr id="121" name="直線コネクタ 120"/>
        <xdr:cNvCxnSpPr/>
      </xdr:nvCxnSpPr>
      <xdr:spPr>
        <a:xfrm flipV="1">
          <a:off x="2908300" y="9273029"/>
          <a:ext cx="889000" cy="10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119917</xdr:rowOff>
    </xdr:from>
    <xdr:to>
      <xdr:col>15</xdr:col>
      <xdr:colOff>50800</xdr:colOff>
      <xdr:row>54</xdr:row>
      <xdr:rowOff>144976</xdr:rowOff>
    </xdr:to>
    <xdr:cxnSp macro="">
      <xdr:nvCxnSpPr>
        <xdr:cNvPr id="124" name="直線コネクタ 123"/>
        <xdr:cNvCxnSpPr/>
      </xdr:nvCxnSpPr>
      <xdr:spPr>
        <a:xfrm flipV="1">
          <a:off x="2019300" y="9378217"/>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133610</xdr:rowOff>
    </xdr:from>
    <xdr:to>
      <xdr:col>10</xdr:col>
      <xdr:colOff>114300</xdr:colOff>
      <xdr:row>54</xdr:row>
      <xdr:rowOff>144976</xdr:rowOff>
    </xdr:to>
    <xdr:cxnSp macro="">
      <xdr:nvCxnSpPr>
        <xdr:cNvPr id="127" name="直線コネクタ 126"/>
        <xdr:cNvCxnSpPr/>
      </xdr:nvCxnSpPr>
      <xdr:spPr>
        <a:xfrm>
          <a:off x="1130300" y="9391910"/>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153832</xdr:rowOff>
    </xdr:from>
    <xdr:to>
      <xdr:col>24</xdr:col>
      <xdr:colOff>114300</xdr:colOff>
      <xdr:row>53</xdr:row>
      <xdr:rowOff>83982</xdr:rowOff>
    </xdr:to>
    <xdr:sp macro="" textlink="">
      <xdr:nvSpPr>
        <xdr:cNvPr id="137" name="楕円 136"/>
        <xdr:cNvSpPr/>
      </xdr:nvSpPr>
      <xdr:spPr>
        <a:xfrm>
          <a:off x="4584700" y="90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5259</xdr:rowOff>
    </xdr:from>
    <xdr:ext cx="599010" cy="259045"/>
    <xdr:sp macro="" textlink="">
      <xdr:nvSpPr>
        <xdr:cNvPr id="138" name="物件費該当値テキスト"/>
        <xdr:cNvSpPr txBox="1"/>
      </xdr:nvSpPr>
      <xdr:spPr>
        <a:xfrm>
          <a:off x="4686300" y="892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135379</xdr:rowOff>
    </xdr:from>
    <xdr:to>
      <xdr:col>20</xdr:col>
      <xdr:colOff>38100</xdr:colOff>
      <xdr:row>54</xdr:row>
      <xdr:rowOff>65529</xdr:rowOff>
    </xdr:to>
    <xdr:sp macro="" textlink="">
      <xdr:nvSpPr>
        <xdr:cNvPr id="139" name="楕円 138"/>
        <xdr:cNvSpPr/>
      </xdr:nvSpPr>
      <xdr:spPr>
        <a:xfrm>
          <a:off x="3746500" y="922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82056</xdr:rowOff>
    </xdr:from>
    <xdr:ext cx="599010" cy="259045"/>
    <xdr:sp macro="" textlink="">
      <xdr:nvSpPr>
        <xdr:cNvPr id="140" name="テキスト ボックス 139"/>
        <xdr:cNvSpPr txBox="1"/>
      </xdr:nvSpPr>
      <xdr:spPr>
        <a:xfrm>
          <a:off x="3497795" y="899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69117</xdr:rowOff>
    </xdr:from>
    <xdr:to>
      <xdr:col>15</xdr:col>
      <xdr:colOff>101600</xdr:colOff>
      <xdr:row>54</xdr:row>
      <xdr:rowOff>170717</xdr:rowOff>
    </xdr:to>
    <xdr:sp macro="" textlink="">
      <xdr:nvSpPr>
        <xdr:cNvPr id="141" name="楕円 140"/>
        <xdr:cNvSpPr/>
      </xdr:nvSpPr>
      <xdr:spPr>
        <a:xfrm>
          <a:off x="2857500" y="9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15794</xdr:rowOff>
    </xdr:from>
    <xdr:ext cx="599010" cy="259045"/>
    <xdr:sp macro="" textlink="">
      <xdr:nvSpPr>
        <xdr:cNvPr id="142" name="テキスト ボックス 141"/>
        <xdr:cNvSpPr txBox="1"/>
      </xdr:nvSpPr>
      <xdr:spPr>
        <a:xfrm>
          <a:off x="2608795" y="910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94176</xdr:rowOff>
    </xdr:from>
    <xdr:to>
      <xdr:col>10</xdr:col>
      <xdr:colOff>165100</xdr:colOff>
      <xdr:row>55</xdr:row>
      <xdr:rowOff>24326</xdr:rowOff>
    </xdr:to>
    <xdr:sp macro="" textlink="">
      <xdr:nvSpPr>
        <xdr:cNvPr id="143" name="楕円 142"/>
        <xdr:cNvSpPr/>
      </xdr:nvSpPr>
      <xdr:spPr>
        <a:xfrm>
          <a:off x="1968500" y="93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40853</xdr:rowOff>
    </xdr:from>
    <xdr:ext cx="599010" cy="259045"/>
    <xdr:sp macro="" textlink="">
      <xdr:nvSpPr>
        <xdr:cNvPr id="144" name="テキスト ボックス 143"/>
        <xdr:cNvSpPr txBox="1"/>
      </xdr:nvSpPr>
      <xdr:spPr>
        <a:xfrm>
          <a:off x="1719795" y="912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82810</xdr:rowOff>
    </xdr:from>
    <xdr:to>
      <xdr:col>6</xdr:col>
      <xdr:colOff>38100</xdr:colOff>
      <xdr:row>55</xdr:row>
      <xdr:rowOff>12960</xdr:rowOff>
    </xdr:to>
    <xdr:sp macro="" textlink="">
      <xdr:nvSpPr>
        <xdr:cNvPr id="145" name="楕円 144"/>
        <xdr:cNvSpPr/>
      </xdr:nvSpPr>
      <xdr:spPr>
        <a:xfrm>
          <a:off x="1079500" y="9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29487</xdr:rowOff>
    </xdr:from>
    <xdr:ext cx="599010" cy="259045"/>
    <xdr:sp macro="" textlink="">
      <xdr:nvSpPr>
        <xdr:cNvPr id="146" name="テキスト ボックス 145"/>
        <xdr:cNvSpPr txBox="1"/>
      </xdr:nvSpPr>
      <xdr:spPr>
        <a:xfrm>
          <a:off x="830795" y="91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55380</xdr:rowOff>
    </xdr:from>
    <xdr:to>
      <xdr:col>24</xdr:col>
      <xdr:colOff>63500</xdr:colOff>
      <xdr:row>73</xdr:row>
      <xdr:rowOff>134410</xdr:rowOff>
    </xdr:to>
    <xdr:cxnSp macro="">
      <xdr:nvCxnSpPr>
        <xdr:cNvPr id="177" name="直線コネクタ 176"/>
        <xdr:cNvCxnSpPr/>
      </xdr:nvCxnSpPr>
      <xdr:spPr>
        <a:xfrm>
          <a:off x="3797300" y="12571230"/>
          <a:ext cx="8382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55380</xdr:rowOff>
    </xdr:from>
    <xdr:to>
      <xdr:col>19</xdr:col>
      <xdr:colOff>177800</xdr:colOff>
      <xdr:row>74</xdr:row>
      <xdr:rowOff>92576</xdr:rowOff>
    </xdr:to>
    <xdr:cxnSp macro="">
      <xdr:nvCxnSpPr>
        <xdr:cNvPr id="180" name="直線コネクタ 179"/>
        <xdr:cNvCxnSpPr/>
      </xdr:nvCxnSpPr>
      <xdr:spPr>
        <a:xfrm flipV="1">
          <a:off x="2908300" y="12571230"/>
          <a:ext cx="889000" cy="20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92576</xdr:rowOff>
    </xdr:from>
    <xdr:to>
      <xdr:col>15</xdr:col>
      <xdr:colOff>50800</xdr:colOff>
      <xdr:row>77</xdr:row>
      <xdr:rowOff>121248</xdr:rowOff>
    </xdr:to>
    <xdr:cxnSp macro="">
      <xdr:nvCxnSpPr>
        <xdr:cNvPr id="183" name="直線コネクタ 182"/>
        <xdr:cNvCxnSpPr/>
      </xdr:nvCxnSpPr>
      <xdr:spPr>
        <a:xfrm flipV="1">
          <a:off x="2019300" y="12779876"/>
          <a:ext cx="889000" cy="5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121248</xdr:rowOff>
    </xdr:from>
    <xdr:to>
      <xdr:col>10</xdr:col>
      <xdr:colOff>114300</xdr:colOff>
      <xdr:row>77</xdr:row>
      <xdr:rowOff>140843</xdr:rowOff>
    </xdr:to>
    <xdr:cxnSp macro="">
      <xdr:nvCxnSpPr>
        <xdr:cNvPr id="186" name="直線コネクタ 185"/>
        <xdr:cNvCxnSpPr/>
      </xdr:nvCxnSpPr>
      <xdr:spPr>
        <a:xfrm flipV="1">
          <a:off x="1130300" y="1332289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83610</xdr:rowOff>
    </xdr:from>
    <xdr:to>
      <xdr:col>24</xdr:col>
      <xdr:colOff>114300</xdr:colOff>
      <xdr:row>74</xdr:row>
      <xdr:rowOff>13760</xdr:rowOff>
    </xdr:to>
    <xdr:sp macro="" textlink="">
      <xdr:nvSpPr>
        <xdr:cNvPr id="196" name="楕円 195"/>
        <xdr:cNvSpPr/>
      </xdr:nvSpPr>
      <xdr:spPr>
        <a:xfrm>
          <a:off x="4584700" y="125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106487</xdr:rowOff>
    </xdr:from>
    <xdr:ext cx="534377" cy="259045"/>
    <xdr:sp macro="" textlink="">
      <xdr:nvSpPr>
        <xdr:cNvPr id="197" name="維持補修費該当値テキスト"/>
        <xdr:cNvSpPr txBox="1"/>
      </xdr:nvSpPr>
      <xdr:spPr>
        <a:xfrm>
          <a:off x="4686300" y="124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4580</xdr:rowOff>
    </xdr:from>
    <xdr:to>
      <xdr:col>20</xdr:col>
      <xdr:colOff>38100</xdr:colOff>
      <xdr:row>73</xdr:row>
      <xdr:rowOff>106180</xdr:rowOff>
    </xdr:to>
    <xdr:sp macro="" textlink="">
      <xdr:nvSpPr>
        <xdr:cNvPr id="198" name="楕円 197"/>
        <xdr:cNvSpPr/>
      </xdr:nvSpPr>
      <xdr:spPr>
        <a:xfrm>
          <a:off x="3746500" y="125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122707</xdr:rowOff>
    </xdr:from>
    <xdr:ext cx="534377" cy="259045"/>
    <xdr:sp macro="" textlink="">
      <xdr:nvSpPr>
        <xdr:cNvPr id="199" name="テキスト ボックス 198"/>
        <xdr:cNvSpPr txBox="1"/>
      </xdr:nvSpPr>
      <xdr:spPr>
        <a:xfrm>
          <a:off x="3530111" y="122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41776</xdr:rowOff>
    </xdr:from>
    <xdr:to>
      <xdr:col>15</xdr:col>
      <xdr:colOff>101600</xdr:colOff>
      <xdr:row>74</xdr:row>
      <xdr:rowOff>143376</xdr:rowOff>
    </xdr:to>
    <xdr:sp macro="" textlink="">
      <xdr:nvSpPr>
        <xdr:cNvPr id="200" name="楕円 199"/>
        <xdr:cNvSpPr/>
      </xdr:nvSpPr>
      <xdr:spPr>
        <a:xfrm>
          <a:off x="2857500" y="127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159903</xdr:rowOff>
    </xdr:from>
    <xdr:ext cx="534377" cy="259045"/>
    <xdr:sp macro="" textlink="">
      <xdr:nvSpPr>
        <xdr:cNvPr id="201" name="テキスト ボックス 200"/>
        <xdr:cNvSpPr txBox="1"/>
      </xdr:nvSpPr>
      <xdr:spPr>
        <a:xfrm>
          <a:off x="2641111" y="125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70448</xdr:rowOff>
    </xdr:from>
    <xdr:to>
      <xdr:col>10</xdr:col>
      <xdr:colOff>165100</xdr:colOff>
      <xdr:row>78</xdr:row>
      <xdr:rowOff>598</xdr:rowOff>
    </xdr:to>
    <xdr:sp macro="" textlink="">
      <xdr:nvSpPr>
        <xdr:cNvPr id="202" name="楕円 201"/>
        <xdr:cNvSpPr/>
      </xdr:nvSpPr>
      <xdr:spPr>
        <a:xfrm>
          <a:off x="1968500" y="132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17125</xdr:rowOff>
    </xdr:from>
    <xdr:ext cx="469744" cy="259045"/>
    <xdr:sp macro="" textlink="">
      <xdr:nvSpPr>
        <xdr:cNvPr id="203" name="テキスト ボックス 202"/>
        <xdr:cNvSpPr txBox="1"/>
      </xdr:nvSpPr>
      <xdr:spPr>
        <a:xfrm>
          <a:off x="1784428" y="130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90043</xdr:rowOff>
    </xdr:from>
    <xdr:to>
      <xdr:col>6</xdr:col>
      <xdr:colOff>38100</xdr:colOff>
      <xdr:row>78</xdr:row>
      <xdr:rowOff>20193</xdr:rowOff>
    </xdr:to>
    <xdr:sp macro="" textlink="">
      <xdr:nvSpPr>
        <xdr:cNvPr id="204" name="楕円 203"/>
        <xdr:cNvSpPr/>
      </xdr:nvSpPr>
      <xdr:spPr>
        <a:xfrm>
          <a:off x="1079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36720</xdr:rowOff>
    </xdr:from>
    <xdr:ext cx="469744" cy="259045"/>
    <xdr:sp macro="" textlink="">
      <xdr:nvSpPr>
        <xdr:cNvPr id="205" name="テキスト ボックス 204"/>
        <xdr:cNvSpPr txBox="1"/>
      </xdr:nvSpPr>
      <xdr:spPr>
        <a:xfrm>
          <a:off x="895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16618</xdr:rowOff>
    </xdr:from>
    <xdr:to>
      <xdr:col>24</xdr:col>
      <xdr:colOff>63500</xdr:colOff>
      <xdr:row>96</xdr:row>
      <xdr:rowOff>94208</xdr:rowOff>
    </xdr:to>
    <xdr:cxnSp macro="">
      <xdr:nvCxnSpPr>
        <xdr:cNvPr id="235" name="直線コネクタ 234"/>
        <xdr:cNvCxnSpPr/>
      </xdr:nvCxnSpPr>
      <xdr:spPr>
        <a:xfrm>
          <a:off x="3797300" y="16475818"/>
          <a:ext cx="838200" cy="7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16618</xdr:rowOff>
    </xdr:from>
    <xdr:to>
      <xdr:col>19</xdr:col>
      <xdr:colOff>177800</xdr:colOff>
      <xdr:row>96</xdr:row>
      <xdr:rowOff>130727</xdr:rowOff>
    </xdr:to>
    <xdr:cxnSp macro="">
      <xdr:nvCxnSpPr>
        <xdr:cNvPr id="238" name="直線コネクタ 237"/>
        <xdr:cNvCxnSpPr/>
      </xdr:nvCxnSpPr>
      <xdr:spPr>
        <a:xfrm flipV="1">
          <a:off x="2908300" y="16475818"/>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161055</xdr:rowOff>
    </xdr:from>
    <xdr:to>
      <xdr:col>15</xdr:col>
      <xdr:colOff>50800</xdr:colOff>
      <xdr:row>96</xdr:row>
      <xdr:rowOff>130727</xdr:rowOff>
    </xdr:to>
    <xdr:cxnSp macro="">
      <xdr:nvCxnSpPr>
        <xdr:cNvPr id="241" name="直線コネクタ 240"/>
        <xdr:cNvCxnSpPr/>
      </xdr:nvCxnSpPr>
      <xdr:spPr>
        <a:xfrm>
          <a:off x="2019300" y="16448805"/>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161055</xdr:rowOff>
    </xdr:from>
    <xdr:to>
      <xdr:col>10</xdr:col>
      <xdr:colOff>114300</xdr:colOff>
      <xdr:row>96</xdr:row>
      <xdr:rowOff>116573</xdr:rowOff>
    </xdr:to>
    <xdr:cxnSp macro="">
      <xdr:nvCxnSpPr>
        <xdr:cNvPr id="244" name="直線コネクタ 243"/>
        <xdr:cNvCxnSpPr/>
      </xdr:nvCxnSpPr>
      <xdr:spPr>
        <a:xfrm flipV="1">
          <a:off x="1130300" y="16448805"/>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43408</xdr:rowOff>
    </xdr:from>
    <xdr:to>
      <xdr:col>24</xdr:col>
      <xdr:colOff>114300</xdr:colOff>
      <xdr:row>96</xdr:row>
      <xdr:rowOff>145008</xdr:rowOff>
    </xdr:to>
    <xdr:sp macro="" textlink="">
      <xdr:nvSpPr>
        <xdr:cNvPr id="254" name="楕円 253"/>
        <xdr:cNvSpPr/>
      </xdr:nvSpPr>
      <xdr:spPr>
        <a:xfrm>
          <a:off x="4584700" y="165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21835</xdr:rowOff>
    </xdr:from>
    <xdr:ext cx="534377" cy="259045"/>
    <xdr:sp macro="" textlink="">
      <xdr:nvSpPr>
        <xdr:cNvPr id="255" name="扶助費該当値テキスト"/>
        <xdr:cNvSpPr txBox="1"/>
      </xdr:nvSpPr>
      <xdr:spPr>
        <a:xfrm>
          <a:off x="4686300" y="164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137268</xdr:rowOff>
    </xdr:from>
    <xdr:to>
      <xdr:col>20</xdr:col>
      <xdr:colOff>38100</xdr:colOff>
      <xdr:row>96</xdr:row>
      <xdr:rowOff>67418</xdr:rowOff>
    </xdr:to>
    <xdr:sp macro="" textlink="">
      <xdr:nvSpPr>
        <xdr:cNvPr id="256" name="楕円 255"/>
        <xdr:cNvSpPr/>
      </xdr:nvSpPr>
      <xdr:spPr>
        <a:xfrm>
          <a:off x="3746500" y="164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83945</xdr:rowOff>
    </xdr:from>
    <xdr:ext cx="534377" cy="259045"/>
    <xdr:sp macro="" textlink="">
      <xdr:nvSpPr>
        <xdr:cNvPr id="257" name="テキスト ボックス 256"/>
        <xdr:cNvSpPr txBox="1"/>
      </xdr:nvSpPr>
      <xdr:spPr>
        <a:xfrm>
          <a:off x="3530111" y="162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79927</xdr:rowOff>
    </xdr:from>
    <xdr:to>
      <xdr:col>15</xdr:col>
      <xdr:colOff>101600</xdr:colOff>
      <xdr:row>97</xdr:row>
      <xdr:rowOff>10077</xdr:rowOff>
    </xdr:to>
    <xdr:sp macro="" textlink="">
      <xdr:nvSpPr>
        <xdr:cNvPr id="258" name="楕円 257"/>
        <xdr:cNvSpPr/>
      </xdr:nvSpPr>
      <xdr:spPr>
        <a:xfrm>
          <a:off x="2857500" y="16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59" name="テキスト ボックス 258"/>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110255</xdr:rowOff>
    </xdr:from>
    <xdr:to>
      <xdr:col>10</xdr:col>
      <xdr:colOff>165100</xdr:colOff>
      <xdr:row>96</xdr:row>
      <xdr:rowOff>40405</xdr:rowOff>
    </xdr:to>
    <xdr:sp macro="" textlink="">
      <xdr:nvSpPr>
        <xdr:cNvPr id="260" name="楕円 259"/>
        <xdr:cNvSpPr/>
      </xdr:nvSpPr>
      <xdr:spPr>
        <a:xfrm>
          <a:off x="1968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56932</xdr:rowOff>
    </xdr:from>
    <xdr:ext cx="534377" cy="259045"/>
    <xdr:sp macro="" textlink="">
      <xdr:nvSpPr>
        <xdr:cNvPr id="261" name="テキスト ボックス 260"/>
        <xdr:cNvSpPr txBox="1"/>
      </xdr:nvSpPr>
      <xdr:spPr>
        <a:xfrm>
          <a:off x="1752111" y="16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65773</xdr:rowOff>
    </xdr:from>
    <xdr:to>
      <xdr:col>6</xdr:col>
      <xdr:colOff>38100</xdr:colOff>
      <xdr:row>96</xdr:row>
      <xdr:rowOff>167373</xdr:rowOff>
    </xdr:to>
    <xdr:sp macro="" textlink="">
      <xdr:nvSpPr>
        <xdr:cNvPr id="262" name="楕円 261"/>
        <xdr:cNvSpPr/>
      </xdr:nvSpPr>
      <xdr:spPr>
        <a:xfrm>
          <a:off x="1079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12450</xdr:rowOff>
    </xdr:from>
    <xdr:ext cx="534377" cy="259045"/>
    <xdr:sp macro="" textlink="">
      <xdr:nvSpPr>
        <xdr:cNvPr id="263" name="テキスト ボックス 262"/>
        <xdr:cNvSpPr txBox="1"/>
      </xdr:nvSpPr>
      <xdr:spPr>
        <a:xfrm>
          <a:off x="863111" y="163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37862</xdr:rowOff>
    </xdr:from>
    <xdr:to>
      <xdr:col>55</xdr:col>
      <xdr:colOff>0</xdr:colOff>
      <xdr:row>35</xdr:row>
      <xdr:rowOff>62783</xdr:rowOff>
    </xdr:to>
    <xdr:cxnSp macro="">
      <xdr:nvCxnSpPr>
        <xdr:cNvPr id="294" name="直線コネクタ 293"/>
        <xdr:cNvCxnSpPr/>
      </xdr:nvCxnSpPr>
      <xdr:spPr>
        <a:xfrm>
          <a:off x="9639300" y="6038612"/>
          <a:ext cx="838200" cy="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37862</xdr:rowOff>
    </xdr:from>
    <xdr:to>
      <xdr:col>50</xdr:col>
      <xdr:colOff>114300</xdr:colOff>
      <xdr:row>35</xdr:row>
      <xdr:rowOff>98131</xdr:rowOff>
    </xdr:to>
    <xdr:cxnSp macro="">
      <xdr:nvCxnSpPr>
        <xdr:cNvPr id="297" name="直線コネクタ 296"/>
        <xdr:cNvCxnSpPr/>
      </xdr:nvCxnSpPr>
      <xdr:spPr>
        <a:xfrm flipV="1">
          <a:off x="8750300" y="6038612"/>
          <a:ext cx="889000" cy="6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59759</xdr:rowOff>
    </xdr:from>
    <xdr:to>
      <xdr:col>45</xdr:col>
      <xdr:colOff>177800</xdr:colOff>
      <xdr:row>35</xdr:row>
      <xdr:rowOff>98131</xdr:rowOff>
    </xdr:to>
    <xdr:cxnSp macro="">
      <xdr:nvCxnSpPr>
        <xdr:cNvPr id="300" name="直線コネクタ 299"/>
        <xdr:cNvCxnSpPr/>
      </xdr:nvCxnSpPr>
      <xdr:spPr>
        <a:xfrm>
          <a:off x="7861300" y="5889059"/>
          <a:ext cx="889000" cy="20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59759</xdr:rowOff>
    </xdr:from>
    <xdr:to>
      <xdr:col>41</xdr:col>
      <xdr:colOff>50800</xdr:colOff>
      <xdr:row>36</xdr:row>
      <xdr:rowOff>27333</xdr:rowOff>
    </xdr:to>
    <xdr:cxnSp macro="">
      <xdr:nvCxnSpPr>
        <xdr:cNvPr id="303" name="直線コネクタ 302"/>
        <xdr:cNvCxnSpPr/>
      </xdr:nvCxnSpPr>
      <xdr:spPr>
        <a:xfrm flipV="1">
          <a:off x="6972300" y="5889059"/>
          <a:ext cx="889000" cy="3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11983</xdr:rowOff>
    </xdr:from>
    <xdr:to>
      <xdr:col>55</xdr:col>
      <xdr:colOff>50800</xdr:colOff>
      <xdr:row>35</xdr:row>
      <xdr:rowOff>113583</xdr:rowOff>
    </xdr:to>
    <xdr:sp macro="" textlink="">
      <xdr:nvSpPr>
        <xdr:cNvPr id="313" name="楕円 312"/>
        <xdr:cNvSpPr/>
      </xdr:nvSpPr>
      <xdr:spPr>
        <a:xfrm>
          <a:off x="10426700" y="60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34860</xdr:rowOff>
    </xdr:from>
    <xdr:ext cx="599010" cy="259045"/>
    <xdr:sp macro="" textlink="">
      <xdr:nvSpPr>
        <xdr:cNvPr id="314" name="補助費等該当値テキスト"/>
        <xdr:cNvSpPr txBox="1"/>
      </xdr:nvSpPr>
      <xdr:spPr>
        <a:xfrm>
          <a:off x="10528300" y="586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158512</xdr:rowOff>
    </xdr:from>
    <xdr:to>
      <xdr:col>50</xdr:col>
      <xdr:colOff>165100</xdr:colOff>
      <xdr:row>35</xdr:row>
      <xdr:rowOff>88662</xdr:rowOff>
    </xdr:to>
    <xdr:sp macro="" textlink="">
      <xdr:nvSpPr>
        <xdr:cNvPr id="315" name="楕円 314"/>
        <xdr:cNvSpPr/>
      </xdr:nvSpPr>
      <xdr:spPr>
        <a:xfrm>
          <a:off x="9588500" y="59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105189</xdr:rowOff>
    </xdr:from>
    <xdr:ext cx="599010" cy="259045"/>
    <xdr:sp macro="" textlink="">
      <xdr:nvSpPr>
        <xdr:cNvPr id="316" name="テキスト ボックス 315"/>
        <xdr:cNvSpPr txBox="1"/>
      </xdr:nvSpPr>
      <xdr:spPr>
        <a:xfrm>
          <a:off x="9339795" y="576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47331</xdr:rowOff>
    </xdr:from>
    <xdr:to>
      <xdr:col>46</xdr:col>
      <xdr:colOff>38100</xdr:colOff>
      <xdr:row>35</xdr:row>
      <xdr:rowOff>148931</xdr:rowOff>
    </xdr:to>
    <xdr:sp macro="" textlink="">
      <xdr:nvSpPr>
        <xdr:cNvPr id="317" name="楕円 316"/>
        <xdr:cNvSpPr/>
      </xdr:nvSpPr>
      <xdr:spPr>
        <a:xfrm>
          <a:off x="8699500" y="60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165458</xdr:rowOff>
    </xdr:from>
    <xdr:ext cx="599010" cy="259045"/>
    <xdr:sp macro="" textlink="">
      <xdr:nvSpPr>
        <xdr:cNvPr id="318" name="テキスト ボックス 317"/>
        <xdr:cNvSpPr txBox="1"/>
      </xdr:nvSpPr>
      <xdr:spPr>
        <a:xfrm>
          <a:off x="8450795" y="582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8959</xdr:rowOff>
    </xdr:from>
    <xdr:to>
      <xdr:col>41</xdr:col>
      <xdr:colOff>101600</xdr:colOff>
      <xdr:row>34</xdr:row>
      <xdr:rowOff>110559</xdr:rowOff>
    </xdr:to>
    <xdr:sp macro="" textlink="">
      <xdr:nvSpPr>
        <xdr:cNvPr id="319" name="楕円 318"/>
        <xdr:cNvSpPr/>
      </xdr:nvSpPr>
      <xdr:spPr>
        <a:xfrm>
          <a:off x="7810500" y="5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127086</xdr:rowOff>
    </xdr:from>
    <xdr:ext cx="599010" cy="259045"/>
    <xdr:sp macro="" textlink="">
      <xdr:nvSpPr>
        <xdr:cNvPr id="320" name="テキスト ボックス 319"/>
        <xdr:cNvSpPr txBox="1"/>
      </xdr:nvSpPr>
      <xdr:spPr>
        <a:xfrm>
          <a:off x="7561795" y="561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147983</xdr:rowOff>
    </xdr:from>
    <xdr:to>
      <xdr:col>36</xdr:col>
      <xdr:colOff>165100</xdr:colOff>
      <xdr:row>36</xdr:row>
      <xdr:rowOff>78133</xdr:rowOff>
    </xdr:to>
    <xdr:sp macro="" textlink="">
      <xdr:nvSpPr>
        <xdr:cNvPr id="321" name="楕円 320"/>
        <xdr:cNvSpPr/>
      </xdr:nvSpPr>
      <xdr:spPr>
        <a:xfrm>
          <a:off x="6921500" y="61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94660</xdr:rowOff>
    </xdr:from>
    <xdr:ext cx="599010" cy="259045"/>
    <xdr:sp macro="" textlink="">
      <xdr:nvSpPr>
        <xdr:cNvPr id="322" name="テキスト ボックス 321"/>
        <xdr:cNvSpPr txBox="1"/>
      </xdr:nvSpPr>
      <xdr:spPr>
        <a:xfrm>
          <a:off x="6672795" y="592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75749</xdr:rowOff>
    </xdr:from>
    <xdr:to>
      <xdr:col>55</xdr:col>
      <xdr:colOff>0</xdr:colOff>
      <xdr:row>57</xdr:row>
      <xdr:rowOff>78544</xdr:rowOff>
    </xdr:to>
    <xdr:cxnSp macro="">
      <xdr:nvCxnSpPr>
        <xdr:cNvPr id="351" name="直線コネクタ 350"/>
        <xdr:cNvCxnSpPr/>
      </xdr:nvCxnSpPr>
      <xdr:spPr>
        <a:xfrm>
          <a:off x="9639300" y="9676949"/>
          <a:ext cx="838200" cy="17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45882</xdr:rowOff>
    </xdr:from>
    <xdr:to>
      <xdr:col>50</xdr:col>
      <xdr:colOff>114300</xdr:colOff>
      <xdr:row>56</xdr:row>
      <xdr:rowOff>75749</xdr:rowOff>
    </xdr:to>
    <xdr:cxnSp macro="">
      <xdr:nvCxnSpPr>
        <xdr:cNvPr id="354" name="直線コネクタ 353"/>
        <xdr:cNvCxnSpPr/>
      </xdr:nvCxnSpPr>
      <xdr:spPr>
        <a:xfrm>
          <a:off x="8750300" y="9475632"/>
          <a:ext cx="889000" cy="20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45882</xdr:rowOff>
    </xdr:from>
    <xdr:to>
      <xdr:col>45</xdr:col>
      <xdr:colOff>177800</xdr:colOff>
      <xdr:row>56</xdr:row>
      <xdr:rowOff>171136</xdr:rowOff>
    </xdr:to>
    <xdr:cxnSp macro="">
      <xdr:nvCxnSpPr>
        <xdr:cNvPr id="357" name="直線コネクタ 356"/>
        <xdr:cNvCxnSpPr/>
      </xdr:nvCxnSpPr>
      <xdr:spPr>
        <a:xfrm flipV="1">
          <a:off x="7861300" y="9475632"/>
          <a:ext cx="889000" cy="2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171136</xdr:rowOff>
    </xdr:from>
    <xdr:to>
      <xdr:col>41</xdr:col>
      <xdr:colOff>50800</xdr:colOff>
      <xdr:row>57</xdr:row>
      <xdr:rowOff>95927</xdr:rowOff>
    </xdr:to>
    <xdr:cxnSp macro="">
      <xdr:nvCxnSpPr>
        <xdr:cNvPr id="360" name="直線コネクタ 359"/>
        <xdr:cNvCxnSpPr/>
      </xdr:nvCxnSpPr>
      <xdr:spPr>
        <a:xfrm flipV="1">
          <a:off x="6972300" y="9772336"/>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27744</xdr:rowOff>
    </xdr:from>
    <xdr:to>
      <xdr:col>55</xdr:col>
      <xdr:colOff>50800</xdr:colOff>
      <xdr:row>57</xdr:row>
      <xdr:rowOff>129344</xdr:rowOff>
    </xdr:to>
    <xdr:sp macro="" textlink="">
      <xdr:nvSpPr>
        <xdr:cNvPr id="370" name="楕円 369"/>
        <xdr:cNvSpPr/>
      </xdr:nvSpPr>
      <xdr:spPr>
        <a:xfrm>
          <a:off x="10426700" y="98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50621</xdr:rowOff>
    </xdr:from>
    <xdr:ext cx="599010" cy="259045"/>
    <xdr:sp macro="" textlink="">
      <xdr:nvSpPr>
        <xdr:cNvPr id="371" name="普通建設事業費該当値テキスト"/>
        <xdr:cNvSpPr txBox="1"/>
      </xdr:nvSpPr>
      <xdr:spPr>
        <a:xfrm>
          <a:off x="10528300" y="965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24949</xdr:rowOff>
    </xdr:from>
    <xdr:to>
      <xdr:col>50</xdr:col>
      <xdr:colOff>165100</xdr:colOff>
      <xdr:row>56</xdr:row>
      <xdr:rowOff>126549</xdr:rowOff>
    </xdr:to>
    <xdr:sp macro="" textlink="">
      <xdr:nvSpPr>
        <xdr:cNvPr id="372" name="楕円 371"/>
        <xdr:cNvSpPr/>
      </xdr:nvSpPr>
      <xdr:spPr>
        <a:xfrm>
          <a:off x="9588500" y="96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143076</xdr:rowOff>
    </xdr:from>
    <xdr:ext cx="599010" cy="259045"/>
    <xdr:sp macro="" textlink="">
      <xdr:nvSpPr>
        <xdr:cNvPr id="373" name="テキスト ボックス 372"/>
        <xdr:cNvSpPr txBox="1"/>
      </xdr:nvSpPr>
      <xdr:spPr>
        <a:xfrm>
          <a:off x="9339795" y="940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166532</xdr:rowOff>
    </xdr:from>
    <xdr:to>
      <xdr:col>46</xdr:col>
      <xdr:colOff>38100</xdr:colOff>
      <xdr:row>55</xdr:row>
      <xdr:rowOff>96682</xdr:rowOff>
    </xdr:to>
    <xdr:sp macro="" textlink="">
      <xdr:nvSpPr>
        <xdr:cNvPr id="374" name="楕円 373"/>
        <xdr:cNvSpPr/>
      </xdr:nvSpPr>
      <xdr:spPr>
        <a:xfrm>
          <a:off x="8699500" y="94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113209</xdr:rowOff>
    </xdr:from>
    <xdr:ext cx="599010" cy="259045"/>
    <xdr:sp macro="" textlink="">
      <xdr:nvSpPr>
        <xdr:cNvPr id="375" name="テキスト ボックス 374"/>
        <xdr:cNvSpPr txBox="1"/>
      </xdr:nvSpPr>
      <xdr:spPr>
        <a:xfrm>
          <a:off x="8450795" y="920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120336</xdr:rowOff>
    </xdr:from>
    <xdr:to>
      <xdr:col>41</xdr:col>
      <xdr:colOff>101600</xdr:colOff>
      <xdr:row>57</xdr:row>
      <xdr:rowOff>50486</xdr:rowOff>
    </xdr:to>
    <xdr:sp macro="" textlink="">
      <xdr:nvSpPr>
        <xdr:cNvPr id="376" name="楕円 375"/>
        <xdr:cNvSpPr/>
      </xdr:nvSpPr>
      <xdr:spPr>
        <a:xfrm>
          <a:off x="7810500" y="97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67013</xdr:rowOff>
    </xdr:from>
    <xdr:ext cx="599010" cy="259045"/>
    <xdr:sp macro="" textlink="">
      <xdr:nvSpPr>
        <xdr:cNvPr id="377" name="テキスト ボックス 376"/>
        <xdr:cNvSpPr txBox="1"/>
      </xdr:nvSpPr>
      <xdr:spPr>
        <a:xfrm>
          <a:off x="7561795" y="949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45127</xdr:rowOff>
    </xdr:from>
    <xdr:to>
      <xdr:col>36</xdr:col>
      <xdr:colOff>165100</xdr:colOff>
      <xdr:row>57</xdr:row>
      <xdr:rowOff>146727</xdr:rowOff>
    </xdr:to>
    <xdr:sp macro="" textlink="">
      <xdr:nvSpPr>
        <xdr:cNvPr id="378" name="楕円 377"/>
        <xdr:cNvSpPr/>
      </xdr:nvSpPr>
      <xdr:spPr>
        <a:xfrm>
          <a:off x="6921500" y="98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163254</xdr:rowOff>
    </xdr:from>
    <xdr:ext cx="599010" cy="259045"/>
    <xdr:sp macro="" textlink="">
      <xdr:nvSpPr>
        <xdr:cNvPr id="379" name="テキスト ボックス 378"/>
        <xdr:cNvSpPr txBox="1"/>
      </xdr:nvSpPr>
      <xdr:spPr>
        <a:xfrm>
          <a:off x="6672795" y="959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120132</xdr:rowOff>
    </xdr:from>
    <xdr:to>
      <xdr:col>55</xdr:col>
      <xdr:colOff>0</xdr:colOff>
      <xdr:row>78</xdr:row>
      <xdr:rowOff>150437</xdr:rowOff>
    </xdr:to>
    <xdr:cxnSp macro="">
      <xdr:nvCxnSpPr>
        <xdr:cNvPr id="408" name="直線コネクタ 407"/>
        <xdr:cNvCxnSpPr/>
      </xdr:nvCxnSpPr>
      <xdr:spPr>
        <a:xfrm flipV="1">
          <a:off x="9639300" y="13493232"/>
          <a:ext cx="8382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80101</xdr:rowOff>
    </xdr:from>
    <xdr:to>
      <xdr:col>50</xdr:col>
      <xdr:colOff>114300</xdr:colOff>
      <xdr:row>78</xdr:row>
      <xdr:rowOff>150437</xdr:rowOff>
    </xdr:to>
    <xdr:cxnSp macro="">
      <xdr:nvCxnSpPr>
        <xdr:cNvPr id="411" name="直線コネクタ 410"/>
        <xdr:cNvCxnSpPr/>
      </xdr:nvCxnSpPr>
      <xdr:spPr>
        <a:xfrm>
          <a:off x="8750300" y="12767401"/>
          <a:ext cx="889000" cy="7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80101</xdr:rowOff>
    </xdr:from>
    <xdr:to>
      <xdr:col>45</xdr:col>
      <xdr:colOff>177800</xdr:colOff>
      <xdr:row>77</xdr:row>
      <xdr:rowOff>46293</xdr:rowOff>
    </xdr:to>
    <xdr:cxnSp macro="">
      <xdr:nvCxnSpPr>
        <xdr:cNvPr id="414" name="直線コネクタ 413"/>
        <xdr:cNvCxnSpPr/>
      </xdr:nvCxnSpPr>
      <xdr:spPr>
        <a:xfrm flipV="1">
          <a:off x="7861300" y="12767401"/>
          <a:ext cx="889000" cy="48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69332</xdr:rowOff>
    </xdr:from>
    <xdr:to>
      <xdr:col>55</xdr:col>
      <xdr:colOff>50800</xdr:colOff>
      <xdr:row>78</xdr:row>
      <xdr:rowOff>170932</xdr:rowOff>
    </xdr:to>
    <xdr:sp macro="" textlink="">
      <xdr:nvSpPr>
        <xdr:cNvPr id="424" name="楕円 423"/>
        <xdr:cNvSpPr/>
      </xdr:nvSpPr>
      <xdr:spPr>
        <a:xfrm>
          <a:off x="10426700" y="134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155709</xdr:rowOff>
    </xdr:from>
    <xdr:ext cx="534377" cy="259045"/>
    <xdr:sp macro="" textlink="">
      <xdr:nvSpPr>
        <xdr:cNvPr id="425" name="普通建設事業費 （ うち新規整備　）該当値テキスト"/>
        <xdr:cNvSpPr txBox="1"/>
      </xdr:nvSpPr>
      <xdr:spPr>
        <a:xfrm>
          <a:off x="10528300" y="1335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99637</xdr:rowOff>
    </xdr:from>
    <xdr:to>
      <xdr:col>50</xdr:col>
      <xdr:colOff>165100</xdr:colOff>
      <xdr:row>79</xdr:row>
      <xdr:rowOff>29787</xdr:rowOff>
    </xdr:to>
    <xdr:sp macro="" textlink="">
      <xdr:nvSpPr>
        <xdr:cNvPr id="426" name="楕円 425"/>
        <xdr:cNvSpPr/>
      </xdr:nvSpPr>
      <xdr:spPr>
        <a:xfrm>
          <a:off x="9588500" y="134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20914</xdr:rowOff>
    </xdr:from>
    <xdr:ext cx="534377" cy="259045"/>
    <xdr:sp macro="" textlink="">
      <xdr:nvSpPr>
        <xdr:cNvPr id="427" name="テキスト ボックス 426"/>
        <xdr:cNvSpPr txBox="1"/>
      </xdr:nvSpPr>
      <xdr:spPr>
        <a:xfrm>
          <a:off x="9372111" y="135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29301</xdr:rowOff>
    </xdr:from>
    <xdr:to>
      <xdr:col>46</xdr:col>
      <xdr:colOff>38100</xdr:colOff>
      <xdr:row>74</xdr:row>
      <xdr:rowOff>130901</xdr:rowOff>
    </xdr:to>
    <xdr:sp macro="" textlink="">
      <xdr:nvSpPr>
        <xdr:cNvPr id="428" name="楕円 427"/>
        <xdr:cNvSpPr/>
      </xdr:nvSpPr>
      <xdr:spPr>
        <a:xfrm>
          <a:off x="8699500" y="127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147428</xdr:rowOff>
    </xdr:from>
    <xdr:ext cx="599010" cy="259045"/>
    <xdr:sp macro="" textlink="">
      <xdr:nvSpPr>
        <xdr:cNvPr id="429" name="テキスト ボックス 428"/>
        <xdr:cNvSpPr txBox="1"/>
      </xdr:nvSpPr>
      <xdr:spPr>
        <a:xfrm>
          <a:off x="8450795" y="1249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166943</xdr:rowOff>
    </xdr:from>
    <xdr:to>
      <xdr:col>41</xdr:col>
      <xdr:colOff>101600</xdr:colOff>
      <xdr:row>77</xdr:row>
      <xdr:rowOff>97093</xdr:rowOff>
    </xdr:to>
    <xdr:sp macro="" textlink="">
      <xdr:nvSpPr>
        <xdr:cNvPr id="430" name="楕円 429"/>
        <xdr:cNvSpPr/>
      </xdr:nvSpPr>
      <xdr:spPr>
        <a:xfrm>
          <a:off x="7810500" y="131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113620</xdr:rowOff>
    </xdr:from>
    <xdr:ext cx="534377" cy="259045"/>
    <xdr:sp macro="" textlink="">
      <xdr:nvSpPr>
        <xdr:cNvPr id="431" name="テキスト ボックス 430"/>
        <xdr:cNvSpPr txBox="1"/>
      </xdr:nvSpPr>
      <xdr:spPr>
        <a:xfrm>
          <a:off x="7594111" y="129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126524</xdr:rowOff>
    </xdr:from>
    <xdr:to>
      <xdr:col>54</xdr:col>
      <xdr:colOff>189865</xdr:colOff>
      <xdr:row>98</xdr:row>
      <xdr:rowOff>96531</xdr:rowOff>
    </xdr:to>
    <xdr:cxnSp macro="">
      <xdr:nvCxnSpPr>
        <xdr:cNvPr id="453" name="直線コネクタ 452"/>
        <xdr:cNvCxnSpPr/>
      </xdr:nvCxnSpPr>
      <xdr:spPr>
        <a:xfrm flipV="1">
          <a:off x="10475595" y="15899924"/>
          <a:ext cx="1270" cy="99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100358</xdr:rowOff>
    </xdr:from>
    <xdr:ext cx="469744" cy="259045"/>
    <xdr:sp macro="" textlink="">
      <xdr:nvSpPr>
        <xdr:cNvPr id="454" name="普通建設事業費 （ うち更新整備　）最小値テキスト"/>
        <xdr:cNvSpPr txBox="1"/>
      </xdr:nvSpPr>
      <xdr:spPr>
        <a:xfrm>
          <a:off x="10528300" y="1690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96531</xdr:rowOff>
    </xdr:from>
    <xdr:to>
      <xdr:col>55</xdr:col>
      <xdr:colOff>88900</xdr:colOff>
      <xdr:row>98</xdr:row>
      <xdr:rowOff>96531</xdr:rowOff>
    </xdr:to>
    <xdr:cxnSp macro="">
      <xdr:nvCxnSpPr>
        <xdr:cNvPr id="455" name="直線コネクタ 454"/>
        <xdr:cNvCxnSpPr/>
      </xdr:nvCxnSpPr>
      <xdr:spPr>
        <a:xfrm>
          <a:off x="10388600" y="1689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73201</xdr:rowOff>
    </xdr:from>
    <xdr:ext cx="599010" cy="259045"/>
    <xdr:sp macro="" textlink="">
      <xdr:nvSpPr>
        <xdr:cNvPr id="456" name="普通建設事業費 （ うち更新整備　）最大値テキスト"/>
        <xdr:cNvSpPr txBox="1"/>
      </xdr:nvSpPr>
      <xdr:spPr>
        <a:xfrm>
          <a:off x="10528300" y="1567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126524</xdr:rowOff>
    </xdr:from>
    <xdr:to>
      <xdr:col>55</xdr:col>
      <xdr:colOff>88900</xdr:colOff>
      <xdr:row>92</xdr:row>
      <xdr:rowOff>126524</xdr:rowOff>
    </xdr:to>
    <xdr:cxnSp macro="">
      <xdr:nvCxnSpPr>
        <xdr:cNvPr id="457" name="直線コネクタ 456"/>
        <xdr:cNvCxnSpPr/>
      </xdr:nvCxnSpPr>
      <xdr:spPr>
        <a:xfrm>
          <a:off x="10388600" y="158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94904</xdr:rowOff>
    </xdr:from>
    <xdr:to>
      <xdr:col>55</xdr:col>
      <xdr:colOff>0</xdr:colOff>
      <xdr:row>95</xdr:row>
      <xdr:rowOff>60120</xdr:rowOff>
    </xdr:to>
    <xdr:cxnSp macro="">
      <xdr:nvCxnSpPr>
        <xdr:cNvPr id="458" name="直線コネクタ 457"/>
        <xdr:cNvCxnSpPr/>
      </xdr:nvCxnSpPr>
      <xdr:spPr>
        <a:xfrm>
          <a:off x="9639300" y="15868304"/>
          <a:ext cx="838200" cy="4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141124</xdr:rowOff>
    </xdr:from>
    <xdr:ext cx="534377" cy="259045"/>
    <xdr:sp macro="" textlink="">
      <xdr:nvSpPr>
        <xdr:cNvPr id="459" name="普通建設事業費 （ うち更新整備　）平均値テキスト"/>
        <xdr:cNvSpPr txBox="1"/>
      </xdr:nvSpPr>
      <xdr:spPr>
        <a:xfrm>
          <a:off x="10528300" y="1660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162697</xdr:rowOff>
    </xdr:from>
    <xdr:to>
      <xdr:col>55</xdr:col>
      <xdr:colOff>50800</xdr:colOff>
      <xdr:row>97</xdr:row>
      <xdr:rowOff>92847</xdr:rowOff>
    </xdr:to>
    <xdr:sp macro="" textlink="">
      <xdr:nvSpPr>
        <xdr:cNvPr id="460" name="フローチャート: 判断 459"/>
        <xdr:cNvSpPr/>
      </xdr:nvSpPr>
      <xdr:spPr>
        <a:xfrm>
          <a:off x="104267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94904</xdr:rowOff>
    </xdr:from>
    <xdr:to>
      <xdr:col>50</xdr:col>
      <xdr:colOff>114300</xdr:colOff>
      <xdr:row>95</xdr:row>
      <xdr:rowOff>92911</xdr:rowOff>
    </xdr:to>
    <xdr:cxnSp macro="">
      <xdr:nvCxnSpPr>
        <xdr:cNvPr id="461" name="直線コネクタ 460"/>
        <xdr:cNvCxnSpPr/>
      </xdr:nvCxnSpPr>
      <xdr:spPr>
        <a:xfrm flipV="1">
          <a:off x="8750300" y="15868304"/>
          <a:ext cx="889000" cy="5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154417</xdr:rowOff>
    </xdr:from>
    <xdr:to>
      <xdr:col>50</xdr:col>
      <xdr:colOff>165100</xdr:colOff>
      <xdr:row>97</xdr:row>
      <xdr:rowOff>84567</xdr:rowOff>
    </xdr:to>
    <xdr:sp macro="" textlink="">
      <xdr:nvSpPr>
        <xdr:cNvPr id="462" name="フローチャート: 判断 461"/>
        <xdr:cNvSpPr/>
      </xdr:nvSpPr>
      <xdr:spPr>
        <a:xfrm>
          <a:off x="9588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75694</xdr:rowOff>
    </xdr:from>
    <xdr:ext cx="534377" cy="259045"/>
    <xdr:sp macro="" textlink="">
      <xdr:nvSpPr>
        <xdr:cNvPr id="463" name="テキスト ボックス 462"/>
        <xdr:cNvSpPr txBox="1"/>
      </xdr:nvSpPr>
      <xdr:spPr>
        <a:xfrm>
          <a:off x="9372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92911</xdr:rowOff>
    </xdr:from>
    <xdr:to>
      <xdr:col>45</xdr:col>
      <xdr:colOff>177800</xdr:colOff>
      <xdr:row>96</xdr:row>
      <xdr:rowOff>61861</xdr:rowOff>
    </xdr:to>
    <xdr:cxnSp macro="">
      <xdr:nvCxnSpPr>
        <xdr:cNvPr id="464" name="直線コネクタ 463"/>
        <xdr:cNvCxnSpPr/>
      </xdr:nvCxnSpPr>
      <xdr:spPr>
        <a:xfrm flipV="1">
          <a:off x="7861300" y="16380661"/>
          <a:ext cx="889000" cy="1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61446</xdr:rowOff>
    </xdr:from>
    <xdr:to>
      <xdr:col>46</xdr:col>
      <xdr:colOff>38100</xdr:colOff>
      <xdr:row>97</xdr:row>
      <xdr:rowOff>163046</xdr:rowOff>
    </xdr:to>
    <xdr:sp macro="" textlink="">
      <xdr:nvSpPr>
        <xdr:cNvPr id="465" name="フローチャート: 判断 464"/>
        <xdr:cNvSpPr/>
      </xdr:nvSpPr>
      <xdr:spPr>
        <a:xfrm>
          <a:off x="8699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154173</xdr:rowOff>
    </xdr:from>
    <xdr:ext cx="534377" cy="259045"/>
    <xdr:sp macro="" textlink="">
      <xdr:nvSpPr>
        <xdr:cNvPr id="466" name="テキスト ボックス 465"/>
        <xdr:cNvSpPr txBox="1"/>
      </xdr:nvSpPr>
      <xdr:spPr>
        <a:xfrm>
          <a:off x="8483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36460</xdr:rowOff>
    </xdr:from>
    <xdr:to>
      <xdr:col>41</xdr:col>
      <xdr:colOff>101600</xdr:colOff>
      <xdr:row>97</xdr:row>
      <xdr:rowOff>138060</xdr:rowOff>
    </xdr:to>
    <xdr:sp macro="" textlink="">
      <xdr:nvSpPr>
        <xdr:cNvPr id="467" name="フローチャート: 判断 466"/>
        <xdr:cNvSpPr/>
      </xdr:nvSpPr>
      <xdr:spPr>
        <a:xfrm>
          <a:off x="7810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129187</xdr:rowOff>
    </xdr:from>
    <xdr:ext cx="534377" cy="259045"/>
    <xdr:sp macro="" textlink="">
      <xdr:nvSpPr>
        <xdr:cNvPr id="468" name="テキスト ボックス 467"/>
        <xdr:cNvSpPr txBox="1"/>
      </xdr:nvSpPr>
      <xdr:spPr>
        <a:xfrm>
          <a:off x="7594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9320</xdr:rowOff>
    </xdr:from>
    <xdr:to>
      <xdr:col>55</xdr:col>
      <xdr:colOff>50800</xdr:colOff>
      <xdr:row>95</xdr:row>
      <xdr:rowOff>110920</xdr:rowOff>
    </xdr:to>
    <xdr:sp macro="" textlink="">
      <xdr:nvSpPr>
        <xdr:cNvPr id="474" name="楕円 473"/>
        <xdr:cNvSpPr/>
      </xdr:nvSpPr>
      <xdr:spPr>
        <a:xfrm>
          <a:off x="10426700" y="162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32197</xdr:rowOff>
    </xdr:from>
    <xdr:ext cx="599010" cy="259045"/>
    <xdr:sp macro="" textlink="">
      <xdr:nvSpPr>
        <xdr:cNvPr id="475" name="普通建設事業費 （ うち更新整備　）該当値テキスト"/>
        <xdr:cNvSpPr txBox="1"/>
      </xdr:nvSpPr>
      <xdr:spPr>
        <a:xfrm>
          <a:off x="10528300" y="1614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44104</xdr:rowOff>
    </xdr:from>
    <xdr:to>
      <xdr:col>50</xdr:col>
      <xdr:colOff>165100</xdr:colOff>
      <xdr:row>92</xdr:row>
      <xdr:rowOff>145704</xdr:rowOff>
    </xdr:to>
    <xdr:sp macro="" textlink="">
      <xdr:nvSpPr>
        <xdr:cNvPr id="476" name="楕円 475"/>
        <xdr:cNvSpPr/>
      </xdr:nvSpPr>
      <xdr:spPr>
        <a:xfrm>
          <a:off x="9588500" y="158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162231</xdr:rowOff>
    </xdr:from>
    <xdr:ext cx="599010" cy="259045"/>
    <xdr:sp macro="" textlink="">
      <xdr:nvSpPr>
        <xdr:cNvPr id="477" name="テキスト ボックス 476"/>
        <xdr:cNvSpPr txBox="1"/>
      </xdr:nvSpPr>
      <xdr:spPr>
        <a:xfrm>
          <a:off x="9339795" y="1559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42111</xdr:rowOff>
    </xdr:from>
    <xdr:to>
      <xdr:col>46</xdr:col>
      <xdr:colOff>38100</xdr:colOff>
      <xdr:row>95</xdr:row>
      <xdr:rowOff>143711</xdr:rowOff>
    </xdr:to>
    <xdr:sp macro="" textlink="">
      <xdr:nvSpPr>
        <xdr:cNvPr id="478" name="楕円 477"/>
        <xdr:cNvSpPr/>
      </xdr:nvSpPr>
      <xdr:spPr>
        <a:xfrm>
          <a:off x="8699500" y="1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160238</xdr:rowOff>
    </xdr:from>
    <xdr:ext cx="599010" cy="259045"/>
    <xdr:sp macro="" textlink="">
      <xdr:nvSpPr>
        <xdr:cNvPr id="479" name="テキスト ボックス 478"/>
        <xdr:cNvSpPr txBox="1"/>
      </xdr:nvSpPr>
      <xdr:spPr>
        <a:xfrm>
          <a:off x="8450795" y="1610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11061</xdr:rowOff>
    </xdr:from>
    <xdr:to>
      <xdr:col>41</xdr:col>
      <xdr:colOff>101600</xdr:colOff>
      <xdr:row>96</xdr:row>
      <xdr:rowOff>112661</xdr:rowOff>
    </xdr:to>
    <xdr:sp macro="" textlink="">
      <xdr:nvSpPr>
        <xdr:cNvPr id="480" name="楕円 479"/>
        <xdr:cNvSpPr/>
      </xdr:nvSpPr>
      <xdr:spPr>
        <a:xfrm>
          <a:off x="7810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129188</xdr:rowOff>
    </xdr:from>
    <xdr:ext cx="534377" cy="259045"/>
    <xdr:sp macro="" textlink="">
      <xdr:nvSpPr>
        <xdr:cNvPr id="481" name="テキスト ボックス 480"/>
        <xdr:cNvSpPr txBox="1"/>
      </xdr:nvSpPr>
      <xdr:spPr>
        <a:xfrm>
          <a:off x="7594111" y="162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5" name="直線コネクタ 504"/>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8"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9" name="直線コネクタ 508"/>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136728</xdr:rowOff>
    </xdr:from>
    <xdr:to>
      <xdr:col>85</xdr:col>
      <xdr:colOff>127000</xdr:colOff>
      <xdr:row>39</xdr:row>
      <xdr:rowOff>36081</xdr:rowOff>
    </xdr:to>
    <xdr:cxnSp macro="">
      <xdr:nvCxnSpPr>
        <xdr:cNvPr id="510" name="直線コネクタ 509"/>
        <xdr:cNvCxnSpPr/>
      </xdr:nvCxnSpPr>
      <xdr:spPr>
        <a:xfrm flipV="1">
          <a:off x="15481300" y="6651828"/>
          <a:ext cx="838200" cy="7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11"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2" name="フローチャート: 判断 511"/>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153962</xdr:rowOff>
    </xdr:from>
    <xdr:to>
      <xdr:col>81</xdr:col>
      <xdr:colOff>50800</xdr:colOff>
      <xdr:row>39</xdr:row>
      <xdr:rowOff>36081</xdr:rowOff>
    </xdr:to>
    <xdr:cxnSp macro="">
      <xdr:nvCxnSpPr>
        <xdr:cNvPr id="513" name="直線コネクタ 512"/>
        <xdr:cNvCxnSpPr/>
      </xdr:nvCxnSpPr>
      <xdr:spPr>
        <a:xfrm>
          <a:off x="14592300" y="6669062"/>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4" name="フローチャート: 判断 513"/>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5" name="テキスト ボックス 514"/>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153962</xdr:rowOff>
    </xdr:from>
    <xdr:to>
      <xdr:col>76</xdr:col>
      <xdr:colOff>114300</xdr:colOff>
      <xdr:row>38</xdr:row>
      <xdr:rowOff>161557</xdr:rowOff>
    </xdr:to>
    <xdr:cxnSp macro="">
      <xdr:nvCxnSpPr>
        <xdr:cNvPr id="516" name="直線コネクタ 515"/>
        <xdr:cNvCxnSpPr/>
      </xdr:nvCxnSpPr>
      <xdr:spPr>
        <a:xfrm flipV="1">
          <a:off x="13703300" y="6669062"/>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7" name="フローチャート: 判断 516"/>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8" name="テキスト ボックス 517"/>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94628</xdr:rowOff>
    </xdr:from>
    <xdr:to>
      <xdr:col>71</xdr:col>
      <xdr:colOff>177800</xdr:colOff>
      <xdr:row>38</xdr:row>
      <xdr:rowOff>161557</xdr:rowOff>
    </xdr:to>
    <xdr:cxnSp macro="">
      <xdr:nvCxnSpPr>
        <xdr:cNvPr id="519" name="直線コネクタ 518"/>
        <xdr:cNvCxnSpPr/>
      </xdr:nvCxnSpPr>
      <xdr:spPr>
        <a:xfrm>
          <a:off x="12814300" y="6609728"/>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0" name="フローチャート: 判断 519"/>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21" name="テキスト ボックス 520"/>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2" name="フローチャート: 判断 521"/>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141126</xdr:rowOff>
    </xdr:from>
    <xdr:ext cx="469744" cy="259045"/>
    <xdr:sp macro="" textlink="">
      <xdr:nvSpPr>
        <xdr:cNvPr id="523" name="テキスト ボックス 522"/>
        <xdr:cNvSpPr txBox="1"/>
      </xdr:nvSpPr>
      <xdr:spPr>
        <a:xfrm>
          <a:off x="12579428"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85928</xdr:rowOff>
    </xdr:from>
    <xdr:to>
      <xdr:col>85</xdr:col>
      <xdr:colOff>177800</xdr:colOff>
      <xdr:row>39</xdr:row>
      <xdr:rowOff>16078</xdr:rowOff>
    </xdr:to>
    <xdr:sp macro="" textlink="">
      <xdr:nvSpPr>
        <xdr:cNvPr id="529" name="楕円 528"/>
        <xdr:cNvSpPr/>
      </xdr:nvSpPr>
      <xdr:spPr>
        <a:xfrm>
          <a:off x="16268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5465</xdr:rowOff>
    </xdr:from>
    <xdr:ext cx="469744" cy="259045"/>
    <xdr:sp macro="" textlink="">
      <xdr:nvSpPr>
        <xdr:cNvPr id="530" name="災害復旧事業費該当値テキスト"/>
        <xdr:cNvSpPr txBox="1"/>
      </xdr:nvSpPr>
      <xdr:spPr>
        <a:xfrm>
          <a:off x="16370300" y="652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156731</xdr:rowOff>
    </xdr:from>
    <xdr:to>
      <xdr:col>81</xdr:col>
      <xdr:colOff>101600</xdr:colOff>
      <xdr:row>39</xdr:row>
      <xdr:rowOff>86881</xdr:rowOff>
    </xdr:to>
    <xdr:sp macro="" textlink="">
      <xdr:nvSpPr>
        <xdr:cNvPr id="531" name="楕円 530"/>
        <xdr:cNvSpPr/>
      </xdr:nvSpPr>
      <xdr:spPr>
        <a:xfrm>
          <a:off x="154305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78008</xdr:rowOff>
    </xdr:from>
    <xdr:ext cx="378565" cy="259045"/>
    <xdr:sp macro="" textlink="">
      <xdr:nvSpPr>
        <xdr:cNvPr id="532" name="テキスト ボックス 531"/>
        <xdr:cNvSpPr txBox="1"/>
      </xdr:nvSpPr>
      <xdr:spPr>
        <a:xfrm>
          <a:off x="15292017" y="676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103162</xdr:rowOff>
    </xdr:from>
    <xdr:to>
      <xdr:col>76</xdr:col>
      <xdr:colOff>165100</xdr:colOff>
      <xdr:row>39</xdr:row>
      <xdr:rowOff>33312</xdr:rowOff>
    </xdr:to>
    <xdr:sp macro="" textlink="">
      <xdr:nvSpPr>
        <xdr:cNvPr id="533" name="楕円 532"/>
        <xdr:cNvSpPr/>
      </xdr:nvSpPr>
      <xdr:spPr>
        <a:xfrm>
          <a:off x="14541500" y="66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24439</xdr:rowOff>
    </xdr:from>
    <xdr:ext cx="469744" cy="259045"/>
    <xdr:sp macro="" textlink="">
      <xdr:nvSpPr>
        <xdr:cNvPr id="534" name="テキスト ボックス 533"/>
        <xdr:cNvSpPr txBox="1"/>
      </xdr:nvSpPr>
      <xdr:spPr>
        <a:xfrm>
          <a:off x="14357428" y="671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110757</xdr:rowOff>
    </xdr:from>
    <xdr:to>
      <xdr:col>72</xdr:col>
      <xdr:colOff>38100</xdr:colOff>
      <xdr:row>39</xdr:row>
      <xdr:rowOff>40907</xdr:rowOff>
    </xdr:to>
    <xdr:sp macro="" textlink="">
      <xdr:nvSpPr>
        <xdr:cNvPr id="535" name="楕円 534"/>
        <xdr:cNvSpPr/>
      </xdr:nvSpPr>
      <xdr:spPr>
        <a:xfrm>
          <a:off x="13652500" y="66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32034</xdr:rowOff>
    </xdr:from>
    <xdr:ext cx="469744" cy="259045"/>
    <xdr:sp macro="" textlink="">
      <xdr:nvSpPr>
        <xdr:cNvPr id="536" name="テキスト ボックス 535"/>
        <xdr:cNvSpPr txBox="1"/>
      </xdr:nvSpPr>
      <xdr:spPr>
        <a:xfrm>
          <a:off x="13468428" y="67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43828</xdr:rowOff>
    </xdr:from>
    <xdr:to>
      <xdr:col>67</xdr:col>
      <xdr:colOff>101600</xdr:colOff>
      <xdr:row>38</xdr:row>
      <xdr:rowOff>145428</xdr:rowOff>
    </xdr:to>
    <xdr:sp macro="" textlink="">
      <xdr:nvSpPr>
        <xdr:cNvPr id="537" name="楕円 536"/>
        <xdr:cNvSpPr/>
      </xdr:nvSpPr>
      <xdr:spPr>
        <a:xfrm>
          <a:off x="12763500" y="65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161955</xdr:rowOff>
    </xdr:from>
    <xdr:ext cx="469744" cy="259045"/>
    <xdr:sp macro="" textlink="">
      <xdr:nvSpPr>
        <xdr:cNvPr id="538" name="テキスト ボックス 537"/>
        <xdr:cNvSpPr txBox="1"/>
      </xdr:nvSpPr>
      <xdr:spPr>
        <a:xfrm>
          <a:off x="12579428" y="633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156223</xdr:rowOff>
    </xdr:from>
    <xdr:to>
      <xdr:col>85</xdr:col>
      <xdr:colOff>127000</xdr:colOff>
      <xdr:row>75</xdr:row>
      <xdr:rowOff>12932</xdr:rowOff>
    </xdr:to>
    <xdr:cxnSp macro="">
      <xdr:nvCxnSpPr>
        <xdr:cNvPr id="614" name="直線コネクタ 613"/>
        <xdr:cNvCxnSpPr/>
      </xdr:nvCxnSpPr>
      <xdr:spPr>
        <a:xfrm flipV="1">
          <a:off x="15481300" y="12843523"/>
          <a:ext cx="838200" cy="2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5"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12932</xdr:rowOff>
    </xdr:from>
    <xdr:to>
      <xdr:col>81</xdr:col>
      <xdr:colOff>50800</xdr:colOff>
      <xdr:row>75</xdr:row>
      <xdr:rowOff>16389</xdr:rowOff>
    </xdr:to>
    <xdr:cxnSp macro="">
      <xdr:nvCxnSpPr>
        <xdr:cNvPr id="617" name="直線コネクタ 616"/>
        <xdr:cNvCxnSpPr/>
      </xdr:nvCxnSpPr>
      <xdr:spPr>
        <a:xfrm flipV="1">
          <a:off x="14592300" y="12871682"/>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9" name="テキスト ボックス 618"/>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164522</xdr:rowOff>
    </xdr:from>
    <xdr:to>
      <xdr:col>76</xdr:col>
      <xdr:colOff>114300</xdr:colOff>
      <xdr:row>75</xdr:row>
      <xdr:rowOff>16389</xdr:rowOff>
    </xdr:to>
    <xdr:cxnSp macro="">
      <xdr:nvCxnSpPr>
        <xdr:cNvPr id="620" name="直線コネクタ 619"/>
        <xdr:cNvCxnSpPr/>
      </xdr:nvCxnSpPr>
      <xdr:spPr>
        <a:xfrm>
          <a:off x="13703300" y="12851822"/>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1" name="フローチャート: 判断 620"/>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2" name="テキスト ボックス 621"/>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140276</xdr:rowOff>
    </xdr:from>
    <xdr:to>
      <xdr:col>71</xdr:col>
      <xdr:colOff>177800</xdr:colOff>
      <xdr:row>74</xdr:row>
      <xdr:rowOff>164522</xdr:rowOff>
    </xdr:to>
    <xdr:cxnSp macro="">
      <xdr:nvCxnSpPr>
        <xdr:cNvPr id="623" name="直線コネクタ 622"/>
        <xdr:cNvCxnSpPr/>
      </xdr:nvCxnSpPr>
      <xdr:spPr>
        <a:xfrm>
          <a:off x="12814300" y="12827576"/>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4" name="フローチャート: 判断 623"/>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5" name="テキスト ボックス 624"/>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6" name="フローチャート: 判断 625"/>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7" name="テキスト ボックス 626"/>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105423</xdr:rowOff>
    </xdr:from>
    <xdr:to>
      <xdr:col>85</xdr:col>
      <xdr:colOff>177800</xdr:colOff>
      <xdr:row>75</xdr:row>
      <xdr:rowOff>35573</xdr:rowOff>
    </xdr:to>
    <xdr:sp macro="" textlink="">
      <xdr:nvSpPr>
        <xdr:cNvPr id="633" name="楕円 632"/>
        <xdr:cNvSpPr/>
      </xdr:nvSpPr>
      <xdr:spPr>
        <a:xfrm>
          <a:off x="16268700" y="12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128300</xdr:rowOff>
    </xdr:from>
    <xdr:ext cx="599010" cy="259045"/>
    <xdr:sp macro="" textlink="">
      <xdr:nvSpPr>
        <xdr:cNvPr id="634" name="公債費該当値テキスト"/>
        <xdr:cNvSpPr txBox="1"/>
      </xdr:nvSpPr>
      <xdr:spPr>
        <a:xfrm>
          <a:off x="16370300" y="1264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133582</xdr:rowOff>
    </xdr:from>
    <xdr:to>
      <xdr:col>81</xdr:col>
      <xdr:colOff>101600</xdr:colOff>
      <xdr:row>75</xdr:row>
      <xdr:rowOff>63732</xdr:rowOff>
    </xdr:to>
    <xdr:sp macro="" textlink="">
      <xdr:nvSpPr>
        <xdr:cNvPr id="635" name="楕円 634"/>
        <xdr:cNvSpPr/>
      </xdr:nvSpPr>
      <xdr:spPr>
        <a:xfrm>
          <a:off x="15430500" y="12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80259</xdr:rowOff>
    </xdr:from>
    <xdr:ext cx="599010" cy="259045"/>
    <xdr:sp macro="" textlink="">
      <xdr:nvSpPr>
        <xdr:cNvPr id="636" name="テキスト ボックス 635"/>
        <xdr:cNvSpPr txBox="1"/>
      </xdr:nvSpPr>
      <xdr:spPr>
        <a:xfrm>
          <a:off x="15181795" y="1259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137039</xdr:rowOff>
    </xdr:from>
    <xdr:to>
      <xdr:col>76</xdr:col>
      <xdr:colOff>165100</xdr:colOff>
      <xdr:row>75</xdr:row>
      <xdr:rowOff>67189</xdr:rowOff>
    </xdr:to>
    <xdr:sp macro="" textlink="">
      <xdr:nvSpPr>
        <xdr:cNvPr id="637" name="楕円 636"/>
        <xdr:cNvSpPr/>
      </xdr:nvSpPr>
      <xdr:spPr>
        <a:xfrm>
          <a:off x="14541500" y="128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83716</xdr:rowOff>
    </xdr:from>
    <xdr:ext cx="599010" cy="259045"/>
    <xdr:sp macro="" textlink="">
      <xdr:nvSpPr>
        <xdr:cNvPr id="638" name="テキスト ボックス 637"/>
        <xdr:cNvSpPr txBox="1"/>
      </xdr:nvSpPr>
      <xdr:spPr>
        <a:xfrm>
          <a:off x="14292795" y="125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113722</xdr:rowOff>
    </xdr:from>
    <xdr:to>
      <xdr:col>72</xdr:col>
      <xdr:colOff>38100</xdr:colOff>
      <xdr:row>75</xdr:row>
      <xdr:rowOff>43872</xdr:rowOff>
    </xdr:to>
    <xdr:sp macro="" textlink="">
      <xdr:nvSpPr>
        <xdr:cNvPr id="639" name="楕円 638"/>
        <xdr:cNvSpPr/>
      </xdr:nvSpPr>
      <xdr:spPr>
        <a:xfrm>
          <a:off x="13652500" y="128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60399</xdr:rowOff>
    </xdr:from>
    <xdr:ext cx="599010" cy="259045"/>
    <xdr:sp macro="" textlink="">
      <xdr:nvSpPr>
        <xdr:cNvPr id="640" name="テキスト ボックス 639"/>
        <xdr:cNvSpPr txBox="1"/>
      </xdr:nvSpPr>
      <xdr:spPr>
        <a:xfrm>
          <a:off x="13403795" y="1257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89476</xdr:rowOff>
    </xdr:from>
    <xdr:to>
      <xdr:col>67</xdr:col>
      <xdr:colOff>101600</xdr:colOff>
      <xdr:row>75</xdr:row>
      <xdr:rowOff>19626</xdr:rowOff>
    </xdr:to>
    <xdr:sp macro="" textlink="">
      <xdr:nvSpPr>
        <xdr:cNvPr id="641" name="楕円 640"/>
        <xdr:cNvSpPr/>
      </xdr:nvSpPr>
      <xdr:spPr>
        <a:xfrm>
          <a:off x="12763500" y="127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36153</xdr:rowOff>
    </xdr:from>
    <xdr:ext cx="599010" cy="259045"/>
    <xdr:sp macro="" textlink="">
      <xdr:nvSpPr>
        <xdr:cNvPr id="642" name="テキスト ボックス 641"/>
        <xdr:cNvSpPr txBox="1"/>
      </xdr:nvSpPr>
      <xdr:spPr>
        <a:xfrm>
          <a:off x="12514795" y="1255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113587</xdr:rowOff>
    </xdr:from>
    <xdr:to>
      <xdr:col>85</xdr:col>
      <xdr:colOff>127000</xdr:colOff>
      <xdr:row>98</xdr:row>
      <xdr:rowOff>139689</xdr:rowOff>
    </xdr:to>
    <xdr:cxnSp macro="">
      <xdr:nvCxnSpPr>
        <xdr:cNvPr id="671" name="直線コネクタ 670"/>
        <xdr:cNvCxnSpPr/>
      </xdr:nvCxnSpPr>
      <xdr:spPr>
        <a:xfrm>
          <a:off x="15481300" y="16915687"/>
          <a:ext cx="838200" cy="2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113587</xdr:rowOff>
    </xdr:from>
    <xdr:to>
      <xdr:col>81</xdr:col>
      <xdr:colOff>50800</xdr:colOff>
      <xdr:row>98</xdr:row>
      <xdr:rowOff>122348</xdr:rowOff>
    </xdr:to>
    <xdr:cxnSp macro="">
      <xdr:nvCxnSpPr>
        <xdr:cNvPr id="674" name="直線コネクタ 673"/>
        <xdr:cNvCxnSpPr/>
      </xdr:nvCxnSpPr>
      <xdr:spPr>
        <a:xfrm flipV="1">
          <a:off x="14592300" y="16915687"/>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6" name="テキスト ボックス 675"/>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122348</xdr:rowOff>
    </xdr:from>
    <xdr:to>
      <xdr:col>76</xdr:col>
      <xdr:colOff>114300</xdr:colOff>
      <xdr:row>98</xdr:row>
      <xdr:rowOff>142895</xdr:rowOff>
    </xdr:to>
    <xdr:cxnSp macro="">
      <xdr:nvCxnSpPr>
        <xdr:cNvPr id="677" name="直線コネクタ 676"/>
        <xdr:cNvCxnSpPr/>
      </xdr:nvCxnSpPr>
      <xdr:spPr>
        <a:xfrm flipV="1">
          <a:off x="13703300" y="16924448"/>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8" name="フローチャート: 判断 677"/>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9" name="テキスト ボックス 678"/>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77386</xdr:rowOff>
    </xdr:from>
    <xdr:to>
      <xdr:col>71</xdr:col>
      <xdr:colOff>177800</xdr:colOff>
      <xdr:row>98</xdr:row>
      <xdr:rowOff>142895</xdr:rowOff>
    </xdr:to>
    <xdr:cxnSp macro="">
      <xdr:nvCxnSpPr>
        <xdr:cNvPr id="680" name="直線コネクタ 679"/>
        <xdr:cNvCxnSpPr/>
      </xdr:nvCxnSpPr>
      <xdr:spPr>
        <a:xfrm>
          <a:off x="12814300" y="16879486"/>
          <a:ext cx="889000" cy="6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1" name="フローチャート: 判断 680"/>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2" name="テキスト ボックス 681"/>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3" name="フローチャート: 判断 682"/>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4" name="テキスト ボックス 683"/>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88889</xdr:rowOff>
    </xdr:from>
    <xdr:to>
      <xdr:col>85</xdr:col>
      <xdr:colOff>177800</xdr:colOff>
      <xdr:row>99</xdr:row>
      <xdr:rowOff>19039</xdr:rowOff>
    </xdr:to>
    <xdr:sp macro="" textlink="">
      <xdr:nvSpPr>
        <xdr:cNvPr id="690" name="楕円 689"/>
        <xdr:cNvSpPr/>
      </xdr:nvSpPr>
      <xdr:spPr>
        <a:xfrm>
          <a:off x="16268700" y="168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91"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62787</xdr:rowOff>
    </xdr:from>
    <xdr:to>
      <xdr:col>81</xdr:col>
      <xdr:colOff>101600</xdr:colOff>
      <xdr:row>98</xdr:row>
      <xdr:rowOff>164387</xdr:rowOff>
    </xdr:to>
    <xdr:sp macro="" textlink="">
      <xdr:nvSpPr>
        <xdr:cNvPr id="692" name="楕円 691"/>
        <xdr:cNvSpPr/>
      </xdr:nvSpPr>
      <xdr:spPr>
        <a:xfrm>
          <a:off x="15430500" y="168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9464</xdr:rowOff>
    </xdr:from>
    <xdr:ext cx="534377" cy="259045"/>
    <xdr:sp macro="" textlink="">
      <xdr:nvSpPr>
        <xdr:cNvPr id="693" name="テキスト ボックス 692"/>
        <xdr:cNvSpPr txBox="1"/>
      </xdr:nvSpPr>
      <xdr:spPr>
        <a:xfrm>
          <a:off x="15214111" y="166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71548</xdr:rowOff>
    </xdr:from>
    <xdr:to>
      <xdr:col>76</xdr:col>
      <xdr:colOff>165100</xdr:colOff>
      <xdr:row>99</xdr:row>
      <xdr:rowOff>1698</xdr:rowOff>
    </xdr:to>
    <xdr:sp macro="" textlink="">
      <xdr:nvSpPr>
        <xdr:cNvPr id="694" name="楕円 693"/>
        <xdr:cNvSpPr/>
      </xdr:nvSpPr>
      <xdr:spPr>
        <a:xfrm>
          <a:off x="14541500" y="168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18225</xdr:rowOff>
    </xdr:from>
    <xdr:ext cx="534377" cy="259045"/>
    <xdr:sp macro="" textlink="">
      <xdr:nvSpPr>
        <xdr:cNvPr id="695" name="テキスト ボックス 694"/>
        <xdr:cNvSpPr txBox="1"/>
      </xdr:nvSpPr>
      <xdr:spPr>
        <a:xfrm>
          <a:off x="14325111" y="166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92095</xdr:rowOff>
    </xdr:from>
    <xdr:to>
      <xdr:col>72</xdr:col>
      <xdr:colOff>38100</xdr:colOff>
      <xdr:row>99</xdr:row>
      <xdr:rowOff>22245</xdr:rowOff>
    </xdr:to>
    <xdr:sp macro="" textlink="">
      <xdr:nvSpPr>
        <xdr:cNvPr id="696" name="楕円 695"/>
        <xdr:cNvSpPr/>
      </xdr:nvSpPr>
      <xdr:spPr>
        <a:xfrm>
          <a:off x="13652500" y="1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13372</xdr:rowOff>
    </xdr:from>
    <xdr:ext cx="534377" cy="259045"/>
    <xdr:sp macro="" textlink="">
      <xdr:nvSpPr>
        <xdr:cNvPr id="697" name="テキスト ボックス 696"/>
        <xdr:cNvSpPr txBox="1"/>
      </xdr:nvSpPr>
      <xdr:spPr>
        <a:xfrm>
          <a:off x="13436111" y="169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26586</xdr:rowOff>
    </xdr:from>
    <xdr:to>
      <xdr:col>67</xdr:col>
      <xdr:colOff>101600</xdr:colOff>
      <xdr:row>98</xdr:row>
      <xdr:rowOff>128186</xdr:rowOff>
    </xdr:to>
    <xdr:sp macro="" textlink="">
      <xdr:nvSpPr>
        <xdr:cNvPr id="698" name="楕円 697"/>
        <xdr:cNvSpPr/>
      </xdr:nvSpPr>
      <xdr:spPr>
        <a:xfrm>
          <a:off x="12763500" y="168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144713</xdr:rowOff>
    </xdr:from>
    <xdr:ext cx="534377" cy="259045"/>
    <xdr:sp macro="" textlink="">
      <xdr:nvSpPr>
        <xdr:cNvPr id="699" name="テキスト ボックス 698"/>
        <xdr:cNvSpPr txBox="1"/>
      </xdr:nvSpPr>
      <xdr:spPr>
        <a:xfrm>
          <a:off x="12547111" y="166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82756</xdr:rowOff>
    </xdr:from>
    <xdr:to>
      <xdr:col>116</xdr:col>
      <xdr:colOff>62864</xdr:colOff>
      <xdr:row>38</xdr:row>
      <xdr:rowOff>139700</xdr:rowOff>
    </xdr:to>
    <xdr:cxnSp macro="">
      <xdr:nvCxnSpPr>
        <xdr:cNvPr id="721" name="直線コネクタ 720"/>
        <xdr:cNvCxnSpPr/>
      </xdr:nvCxnSpPr>
      <xdr:spPr>
        <a:xfrm flipV="1">
          <a:off x="22159595" y="5912056"/>
          <a:ext cx="1269" cy="74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155579</xdr:rowOff>
    </xdr:from>
    <xdr:ext cx="249299" cy="259045"/>
    <xdr:sp macro="" textlink="">
      <xdr:nvSpPr>
        <xdr:cNvPr id="722" name="投資及び出資金最小値テキスト"/>
        <xdr:cNvSpPr txBox="1"/>
      </xdr:nvSpPr>
      <xdr:spPr>
        <a:xfrm>
          <a:off x="22212300" y="66706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29433</xdr:rowOff>
    </xdr:from>
    <xdr:ext cx="534377" cy="259045"/>
    <xdr:sp macro="" textlink="">
      <xdr:nvSpPr>
        <xdr:cNvPr id="724" name="投資及び出資金最大値テキスト"/>
        <xdr:cNvSpPr txBox="1"/>
      </xdr:nvSpPr>
      <xdr:spPr>
        <a:xfrm>
          <a:off x="22212300" y="56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82756</xdr:rowOff>
    </xdr:from>
    <xdr:to>
      <xdr:col>116</xdr:col>
      <xdr:colOff>152400</xdr:colOff>
      <xdr:row>34</xdr:row>
      <xdr:rowOff>82756</xdr:rowOff>
    </xdr:to>
    <xdr:cxnSp macro="">
      <xdr:nvCxnSpPr>
        <xdr:cNvPr id="725" name="直線コネクタ 724"/>
        <xdr:cNvCxnSpPr/>
      </xdr:nvCxnSpPr>
      <xdr:spPr>
        <a:xfrm>
          <a:off x="22072600" y="59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73029</xdr:rowOff>
    </xdr:from>
    <xdr:ext cx="469744" cy="259045"/>
    <xdr:sp macro="" textlink="">
      <xdr:nvSpPr>
        <xdr:cNvPr id="727" name="投資及び出資金平均値テキスト"/>
        <xdr:cNvSpPr txBox="1"/>
      </xdr:nvSpPr>
      <xdr:spPr>
        <a:xfrm>
          <a:off x="22212300" y="6416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50152</xdr:rowOff>
    </xdr:from>
    <xdr:to>
      <xdr:col>116</xdr:col>
      <xdr:colOff>114300</xdr:colOff>
      <xdr:row>38</xdr:row>
      <xdr:rowOff>151752</xdr:rowOff>
    </xdr:to>
    <xdr:sp macro="" textlink="">
      <xdr:nvSpPr>
        <xdr:cNvPr id="728" name="フローチャート: 判断 727"/>
        <xdr:cNvSpPr/>
      </xdr:nvSpPr>
      <xdr:spPr>
        <a:xfrm>
          <a:off x="22110700" y="65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153302</xdr:rowOff>
    </xdr:from>
    <xdr:to>
      <xdr:col>111</xdr:col>
      <xdr:colOff>177800</xdr:colOff>
      <xdr:row>38</xdr:row>
      <xdr:rowOff>139700</xdr:rowOff>
    </xdr:to>
    <xdr:cxnSp macro="">
      <xdr:nvCxnSpPr>
        <xdr:cNvPr id="729" name="直線コネクタ 728"/>
        <xdr:cNvCxnSpPr/>
      </xdr:nvCxnSpPr>
      <xdr:spPr>
        <a:xfrm>
          <a:off x="20434300" y="6496952"/>
          <a:ext cx="8890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65537</xdr:rowOff>
    </xdr:from>
    <xdr:to>
      <xdr:col>112</xdr:col>
      <xdr:colOff>38100</xdr:colOff>
      <xdr:row>38</xdr:row>
      <xdr:rowOff>167137</xdr:rowOff>
    </xdr:to>
    <xdr:sp macro="" textlink="">
      <xdr:nvSpPr>
        <xdr:cNvPr id="730" name="フローチャート: 判断 729"/>
        <xdr:cNvSpPr/>
      </xdr:nvSpPr>
      <xdr:spPr>
        <a:xfrm>
          <a:off x="21272500" y="658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12214</xdr:rowOff>
    </xdr:from>
    <xdr:ext cx="469744" cy="259045"/>
    <xdr:sp macro="" textlink="">
      <xdr:nvSpPr>
        <xdr:cNvPr id="731" name="テキスト ボックス 730"/>
        <xdr:cNvSpPr txBox="1"/>
      </xdr:nvSpPr>
      <xdr:spPr>
        <a:xfrm>
          <a:off x="21088428" y="63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153302</xdr:rowOff>
    </xdr:from>
    <xdr:to>
      <xdr:col>107</xdr:col>
      <xdr:colOff>50800</xdr:colOff>
      <xdr:row>38</xdr:row>
      <xdr:rowOff>73771</xdr:rowOff>
    </xdr:to>
    <xdr:cxnSp macro="">
      <xdr:nvCxnSpPr>
        <xdr:cNvPr id="732" name="直線コネクタ 731"/>
        <xdr:cNvCxnSpPr/>
      </xdr:nvCxnSpPr>
      <xdr:spPr>
        <a:xfrm flipV="1">
          <a:off x="19545300" y="6496952"/>
          <a:ext cx="889000" cy="9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68280</xdr:rowOff>
    </xdr:from>
    <xdr:to>
      <xdr:col>107</xdr:col>
      <xdr:colOff>101600</xdr:colOff>
      <xdr:row>38</xdr:row>
      <xdr:rowOff>169880</xdr:rowOff>
    </xdr:to>
    <xdr:sp macro="" textlink="">
      <xdr:nvSpPr>
        <xdr:cNvPr id="733" name="フローチャート: 判断 732"/>
        <xdr:cNvSpPr/>
      </xdr:nvSpPr>
      <xdr:spPr>
        <a:xfrm>
          <a:off x="20383500" y="65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161007</xdr:rowOff>
    </xdr:from>
    <xdr:ext cx="378565" cy="259045"/>
    <xdr:sp macro="" textlink="">
      <xdr:nvSpPr>
        <xdr:cNvPr id="734" name="テキスト ボックス 733"/>
        <xdr:cNvSpPr txBox="1"/>
      </xdr:nvSpPr>
      <xdr:spPr>
        <a:xfrm>
          <a:off x="20245017" y="667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160983</xdr:rowOff>
    </xdr:from>
    <xdr:to>
      <xdr:col>102</xdr:col>
      <xdr:colOff>114300</xdr:colOff>
      <xdr:row>38</xdr:row>
      <xdr:rowOff>73771</xdr:rowOff>
    </xdr:to>
    <xdr:cxnSp macro="">
      <xdr:nvCxnSpPr>
        <xdr:cNvPr id="735" name="直線コネクタ 734"/>
        <xdr:cNvCxnSpPr/>
      </xdr:nvCxnSpPr>
      <xdr:spPr>
        <a:xfrm>
          <a:off x="18656300" y="5475933"/>
          <a:ext cx="889000" cy="11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63526</xdr:rowOff>
    </xdr:from>
    <xdr:to>
      <xdr:col>102</xdr:col>
      <xdr:colOff>165100</xdr:colOff>
      <xdr:row>38</xdr:row>
      <xdr:rowOff>165126</xdr:rowOff>
    </xdr:to>
    <xdr:sp macro="" textlink="">
      <xdr:nvSpPr>
        <xdr:cNvPr id="736" name="フローチャート: 判断 735"/>
        <xdr:cNvSpPr/>
      </xdr:nvSpPr>
      <xdr:spPr>
        <a:xfrm>
          <a:off x="19494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156253</xdr:rowOff>
    </xdr:from>
    <xdr:ext cx="469744" cy="259045"/>
    <xdr:sp macro="" textlink="">
      <xdr:nvSpPr>
        <xdr:cNvPr id="737" name="テキスト ボックス 736"/>
        <xdr:cNvSpPr txBox="1"/>
      </xdr:nvSpPr>
      <xdr:spPr>
        <a:xfrm>
          <a:off x="19310428" y="66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52621</xdr:rowOff>
    </xdr:from>
    <xdr:to>
      <xdr:col>98</xdr:col>
      <xdr:colOff>38100</xdr:colOff>
      <xdr:row>38</xdr:row>
      <xdr:rowOff>154221</xdr:rowOff>
    </xdr:to>
    <xdr:sp macro="" textlink="">
      <xdr:nvSpPr>
        <xdr:cNvPr id="738" name="フローチャート: 判断 737"/>
        <xdr:cNvSpPr/>
      </xdr:nvSpPr>
      <xdr:spPr>
        <a:xfrm>
          <a:off x="18605500" y="656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145348</xdr:rowOff>
    </xdr:from>
    <xdr:ext cx="469744" cy="259045"/>
    <xdr:sp macro="" textlink="">
      <xdr:nvSpPr>
        <xdr:cNvPr id="739" name="テキスト ボックス 738"/>
        <xdr:cNvSpPr txBox="1"/>
      </xdr:nvSpPr>
      <xdr:spPr>
        <a:xfrm>
          <a:off x="18421428" y="666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28579</xdr:rowOff>
    </xdr:from>
    <xdr:ext cx="249299" cy="259045"/>
    <xdr:sp macro="" textlink="">
      <xdr:nvSpPr>
        <xdr:cNvPr id="746" name="投資及び出資金該当値テキスト"/>
        <xdr:cNvSpPr txBox="1"/>
      </xdr:nvSpPr>
      <xdr:spPr>
        <a:xfrm>
          <a:off x="22212300" y="65436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102502</xdr:rowOff>
    </xdr:from>
    <xdr:to>
      <xdr:col>107</xdr:col>
      <xdr:colOff>101600</xdr:colOff>
      <xdr:row>38</xdr:row>
      <xdr:rowOff>32652</xdr:rowOff>
    </xdr:to>
    <xdr:sp macro="" textlink="">
      <xdr:nvSpPr>
        <xdr:cNvPr id="749" name="楕円 748"/>
        <xdr:cNvSpPr/>
      </xdr:nvSpPr>
      <xdr:spPr>
        <a:xfrm>
          <a:off x="203835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49179</xdr:rowOff>
    </xdr:from>
    <xdr:ext cx="469744" cy="259045"/>
    <xdr:sp macro="" textlink="">
      <xdr:nvSpPr>
        <xdr:cNvPr id="750" name="テキスト ボックス 749"/>
        <xdr:cNvSpPr txBox="1"/>
      </xdr:nvSpPr>
      <xdr:spPr>
        <a:xfrm>
          <a:off x="20199428" y="622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22971</xdr:rowOff>
    </xdr:from>
    <xdr:to>
      <xdr:col>102</xdr:col>
      <xdr:colOff>165100</xdr:colOff>
      <xdr:row>38</xdr:row>
      <xdr:rowOff>124571</xdr:rowOff>
    </xdr:to>
    <xdr:sp macro="" textlink="">
      <xdr:nvSpPr>
        <xdr:cNvPr id="751" name="楕円 750"/>
        <xdr:cNvSpPr/>
      </xdr:nvSpPr>
      <xdr:spPr>
        <a:xfrm>
          <a:off x="19494500" y="65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141099</xdr:rowOff>
    </xdr:from>
    <xdr:ext cx="469744" cy="259045"/>
    <xdr:sp macro="" textlink="">
      <xdr:nvSpPr>
        <xdr:cNvPr id="752" name="テキスト ボックス 751"/>
        <xdr:cNvSpPr txBox="1"/>
      </xdr:nvSpPr>
      <xdr:spPr>
        <a:xfrm>
          <a:off x="19310428" y="631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110183</xdr:rowOff>
    </xdr:from>
    <xdr:to>
      <xdr:col>98</xdr:col>
      <xdr:colOff>38100</xdr:colOff>
      <xdr:row>32</xdr:row>
      <xdr:rowOff>40333</xdr:rowOff>
    </xdr:to>
    <xdr:sp macro="" textlink="">
      <xdr:nvSpPr>
        <xdr:cNvPr id="753" name="楕円 752"/>
        <xdr:cNvSpPr/>
      </xdr:nvSpPr>
      <xdr:spPr>
        <a:xfrm>
          <a:off x="18605500" y="54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56860</xdr:rowOff>
    </xdr:from>
    <xdr:ext cx="534377" cy="259045"/>
    <xdr:sp macro="" textlink="">
      <xdr:nvSpPr>
        <xdr:cNvPr id="754" name="テキスト ボックス 753"/>
        <xdr:cNvSpPr txBox="1"/>
      </xdr:nvSpPr>
      <xdr:spPr>
        <a:xfrm>
          <a:off x="18389111" y="52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92059</xdr:rowOff>
    </xdr:from>
    <xdr:to>
      <xdr:col>116</xdr:col>
      <xdr:colOff>63500</xdr:colOff>
      <xdr:row>57</xdr:row>
      <xdr:rowOff>149575</xdr:rowOff>
    </xdr:to>
    <xdr:cxnSp macro="">
      <xdr:nvCxnSpPr>
        <xdr:cNvPr id="781" name="直線コネクタ 780"/>
        <xdr:cNvCxnSpPr/>
      </xdr:nvCxnSpPr>
      <xdr:spPr>
        <a:xfrm flipV="1">
          <a:off x="21323300" y="9864709"/>
          <a:ext cx="8382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2"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101341</xdr:rowOff>
    </xdr:from>
    <xdr:to>
      <xdr:col>111</xdr:col>
      <xdr:colOff>177800</xdr:colOff>
      <xdr:row>57</xdr:row>
      <xdr:rowOff>149575</xdr:rowOff>
    </xdr:to>
    <xdr:cxnSp macro="">
      <xdr:nvCxnSpPr>
        <xdr:cNvPr id="784" name="直線コネクタ 783"/>
        <xdr:cNvCxnSpPr/>
      </xdr:nvCxnSpPr>
      <xdr:spPr>
        <a:xfrm>
          <a:off x="20434300" y="9873991"/>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6" name="テキスト ボックス 785"/>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101341</xdr:rowOff>
    </xdr:from>
    <xdr:to>
      <xdr:col>107</xdr:col>
      <xdr:colOff>50800</xdr:colOff>
      <xdr:row>58</xdr:row>
      <xdr:rowOff>45791</xdr:rowOff>
    </xdr:to>
    <xdr:cxnSp macro="">
      <xdr:nvCxnSpPr>
        <xdr:cNvPr id="787" name="直線コネクタ 786"/>
        <xdr:cNvCxnSpPr/>
      </xdr:nvCxnSpPr>
      <xdr:spPr>
        <a:xfrm flipV="1">
          <a:off x="19545300" y="9873991"/>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8" name="フローチャート: 判断 787"/>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9" name="テキスト ボックス 788"/>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33401</xdr:rowOff>
    </xdr:from>
    <xdr:to>
      <xdr:col>102</xdr:col>
      <xdr:colOff>114300</xdr:colOff>
      <xdr:row>58</xdr:row>
      <xdr:rowOff>45791</xdr:rowOff>
    </xdr:to>
    <xdr:cxnSp macro="">
      <xdr:nvCxnSpPr>
        <xdr:cNvPr id="790" name="直線コネクタ 789"/>
        <xdr:cNvCxnSpPr/>
      </xdr:nvCxnSpPr>
      <xdr:spPr>
        <a:xfrm>
          <a:off x="18656300" y="9977501"/>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1" name="フローチャート: 判断 790"/>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2" name="テキスト ボックス 791"/>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3" name="フローチャート: 判断 792"/>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4" name="テキスト ボックス 793"/>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41259</xdr:rowOff>
    </xdr:from>
    <xdr:to>
      <xdr:col>116</xdr:col>
      <xdr:colOff>114300</xdr:colOff>
      <xdr:row>57</xdr:row>
      <xdr:rowOff>142859</xdr:rowOff>
    </xdr:to>
    <xdr:sp macro="" textlink="">
      <xdr:nvSpPr>
        <xdr:cNvPr id="800" name="楕円 799"/>
        <xdr:cNvSpPr/>
      </xdr:nvSpPr>
      <xdr:spPr>
        <a:xfrm>
          <a:off x="22110700" y="98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64136</xdr:rowOff>
    </xdr:from>
    <xdr:ext cx="469744" cy="259045"/>
    <xdr:sp macro="" textlink="">
      <xdr:nvSpPr>
        <xdr:cNvPr id="801" name="貸付金該当値テキスト"/>
        <xdr:cNvSpPr txBox="1"/>
      </xdr:nvSpPr>
      <xdr:spPr>
        <a:xfrm>
          <a:off x="22212300" y="966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98775</xdr:rowOff>
    </xdr:from>
    <xdr:to>
      <xdr:col>112</xdr:col>
      <xdr:colOff>38100</xdr:colOff>
      <xdr:row>58</xdr:row>
      <xdr:rowOff>28925</xdr:rowOff>
    </xdr:to>
    <xdr:sp macro="" textlink="">
      <xdr:nvSpPr>
        <xdr:cNvPr id="802" name="楕円 801"/>
        <xdr:cNvSpPr/>
      </xdr:nvSpPr>
      <xdr:spPr>
        <a:xfrm>
          <a:off x="21272500" y="98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45452</xdr:rowOff>
    </xdr:from>
    <xdr:ext cx="469744" cy="259045"/>
    <xdr:sp macro="" textlink="">
      <xdr:nvSpPr>
        <xdr:cNvPr id="803" name="テキスト ボックス 802"/>
        <xdr:cNvSpPr txBox="1"/>
      </xdr:nvSpPr>
      <xdr:spPr>
        <a:xfrm>
          <a:off x="21088428" y="964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50541</xdr:rowOff>
    </xdr:from>
    <xdr:to>
      <xdr:col>107</xdr:col>
      <xdr:colOff>101600</xdr:colOff>
      <xdr:row>57</xdr:row>
      <xdr:rowOff>152141</xdr:rowOff>
    </xdr:to>
    <xdr:sp macro="" textlink="">
      <xdr:nvSpPr>
        <xdr:cNvPr id="804" name="楕円 803"/>
        <xdr:cNvSpPr/>
      </xdr:nvSpPr>
      <xdr:spPr>
        <a:xfrm>
          <a:off x="20383500" y="98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168668</xdr:rowOff>
    </xdr:from>
    <xdr:ext cx="469744" cy="259045"/>
    <xdr:sp macro="" textlink="">
      <xdr:nvSpPr>
        <xdr:cNvPr id="805" name="テキスト ボックス 804"/>
        <xdr:cNvSpPr txBox="1"/>
      </xdr:nvSpPr>
      <xdr:spPr>
        <a:xfrm>
          <a:off x="20199428"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166441</xdr:rowOff>
    </xdr:from>
    <xdr:to>
      <xdr:col>102</xdr:col>
      <xdr:colOff>165100</xdr:colOff>
      <xdr:row>58</xdr:row>
      <xdr:rowOff>96591</xdr:rowOff>
    </xdr:to>
    <xdr:sp macro="" textlink="">
      <xdr:nvSpPr>
        <xdr:cNvPr id="806" name="楕円 805"/>
        <xdr:cNvSpPr/>
      </xdr:nvSpPr>
      <xdr:spPr>
        <a:xfrm>
          <a:off x="19494500" y="99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87718</xdr:rowOff>
    </xdr:from>
    <xdr:ext cx="469744" cy="259045"/>
    <xdr:sp macro="" textlink="">
      <xdr:nvSpPr>
        <xdr:cNvPr id="807" name="テキスト ボックス 806"/>
        <xdr:cNvSpPr txBox="1"/>
      </xdr:nvSpPr>
      <xdr:spPr>
        <a:xfrm>
          <a:off x="19310428" y="1003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154051</xdr:rowOff>
    </xdr:from>
    <xdr:to>
      <xdr:col>98</xdr:col>
      <xdr:colOff>38100</xdr:colOff>
      <xdr:row>58</xdr:row>
      <xdr:rowOff>84201</xdr:rowOff>
    </xdr:to>
    <xdr:sp macro="" textlink="">
      <xdr:nvSpPr>
        <xdr:cNvPr id="808" name="楕円 807"/>
        <xdr:cNvSpPr/>
      </xdr:nvSpPr>
      <xdr:spPr>
        <a:xfrm>
          <a:off x="18605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75328</xdr:rowOff>
    </xdr:from>
    <xdr:ext cx="469744" cy="259045"/>
    <xdr:sp macro="" textlink="">
      <xdr:nvSpPr>
        <xdr:cNvPr id="809" name="テキスト ボックス 808"/>
        <xdr:cNvSpPr txBox="1"/>
      </xdr:nvSpPr>
      <xdr:spPr>
        <a:xfrm>
          <a:off x="18421428" y="100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118008</xdr:rowOff>
    </xdr:from>
    <xdr:to>
      <xdr:col>116</xdr:col>
      <xdr:colOff>63500</xdr:colOff>
      <xdr:row>72</xdr:row>
      <xdr:rowOff>135306</xdr:rowOff>
    </xdr:to>
    <xdr:cxnSp macro="">
      <xdr:nvCxnSpPr>
        <xdr:cNvPr id="839" name="直線コネクタ 838"/>
        <xdr:cNvCxnSpPr/>
      </xdr:nvCxnSpPr>
      <xdr:spPr>
        <a:xfrm>
          <a:off x="21323300" y="12462408"/>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40"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92266</xdr:rowOff>
    </xdr:from>
    <xdr:to>
      <xdr:col>111</xdr:col>
      <xdr:colOff>177800</xdr:colOff>
      <xdr:row>72</xdr:row>
      <xdr:rowOff>118008</xdr:rowOff>
    </xdr:to>
    <xdr:cxnSp macro="">
      <xdr:nvCxnSpPr>
        <xdr:cNvPr id="842" name="直線コネクタ 841"/>
        <xdr:cNvCxnSpPr/>
      </xdr:nvCxnSpPr>
      <xdr:spPr>
        <a:xfrm>
          <a:off x="20434300" y="12436666"/>
          <a:ext cx="8890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4" name="テキスト ボックス 843"/>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74231</xdr:rowOff>
    </xdr:from>
    <xdr:to>
      <xdr:col>107</xdr:col>
      <xdr:colOff>50800</xdr:colOff>
      <xdr:row>72</xdr:row>
      <xdr:rowOff>92266</xdr:rowOff>
    </xdr:to>
    <xdr:cxnSp macro="">
      <xdr:nvCxnSpPr>
        <xdr:cNvPr id="845" name="直線コネクタ 844"/>
        <xdr:cNvCxnSpPr/>
      </xdr:nvCxnSpPr>
      <xdr:spPr>
        <a:xfrm>
          <a:off x="19545300" y="12418631"/>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6" name="フローチャート: 判断 845"/>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7" name="テキスト ボックス 846"/>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74231</xdr:rowOff>
    </xdr:from>
    <xdr:to>
      <xdr:col>102</xdr:col>
      <xdr:colOff>114300</xdr:colOff>
      <xdr:row>72</xdr:row>
      <xdr:rowOff>146215</xdr:rowOff>
    </xdr:to>
    <xdr:cxnSp macro="">
      <xdr:nvCxnSpPr>
        <xdr:cNvPr id="848" name="直線コネクタ 847"/>
        <xdr:cNvCxnSpPr/>
      </xdr:nvCxnSpPr>
      <xdr:spPr>
        <a:xfrm flipV="1">
          <a:off x="18656300" y="12418631"/>
          <a:ext cx="889000" cy="7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9" name="フローチャート: 判断 848"/>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50" name="テキスト ボックス 849"/>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1" name="フローチャート: 判断 850"/>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2" name="テキスト ボックス 851"/>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84506</xdr:rowOff>
    </xdr:from>
    <xdr:to>
      <xdr:col>116</xdr:col>
      <xdr:colOff>114300</xdr:colOff>
      <xdr:row>73</xdr:row>
      <xdr:rowOff>14656</xdr:rowOff>
    </xdr:to>
    <xdr:sp macro="" textlink="">
      <xdr:nvSpPr>
        <xdr:cNvPr id="858" name="楕円 857"/>
        <xdr:cNvSpPr/>
      </xdr:nvSpPr>
      <xdr:spPr>
        <a:xfrm>
          <a:off x="22110700" y="1242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107383</xdr:rowOff>
    </xdr:from>
    <xdr:ext cx="599010" cy="259045"/>
    <xdr:sp macro="" textlink="">
      <xdr:nvSpPr>
        <xdr:cNvPr id="859" name="繰出金該当値テキスト"/>
        <xdr:cNvSpPr txBox="1"/>
      </xdr:nvSpPr>
      <xdr:spPr>
        <a:xfrm>
          <a:off x="22212300" y="1228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67208</xdr:rowOff>
    </xdr:from>
    <xdr:to>
      <xdr:col>112</xdr:col>
      <xdr:colOff>38100</xdr:colOff>
      <xdr:row>72</xdr:row>
      <xdr:rowOff>168808</xdr:rowOff>
    </xdr:to>
    <xdr:sp macro="" textlink="">
      <xdr:nvSpPr>
        <xdr:cNvPr id="860" name="楕円 859"/>
        <xdr:cNvSpPr/>
      </xdr:nvSpPr>
      <xdr:spPr>
        <a:xfrm>
          <a:off x="21272500" y="12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13885</xdr:rowOff>
    </xdr:from>
    <xdr:ext cx="599010" cy="259045"/>
    <xdr:sp macro="" textlink="">
      <xdr:nvSpPr>
        <xdr:cNvPr id="861" name="テキスト ボックス 860"/>
        <xdr:cNvSpPr txBox="1"/>
      </xdr:nvSpPr>
      <xdr:spPr>
        <a:xfrm>
          <a:off x="21023795" y="1218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41466</xdr:rowOff>
    </xdr:from>
    <xdr:to>
      <xdr:col>107</xdr:col>
      <xdr:colOff>101600</xdr:colOff>
      <xdr:row>72</xdr:row>
      <xdr:rowOff>143066</xdr:rowOff>
    </xdr:to>
    <xdr:sp macro="" textlink="">
      <xdr:nvSpPr>
        <xdr:cNvPr id="862" name="楕円 861"/>
        <xdr:cNvSpPr/>
      </xdr:nvSpPr>
      <xdr:spPr>
        <a:xfrm>
          <a:off x="20383500" y="123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159593</xdr:rowOff>
    </xdr:from>
    <xdr:ext cx="599010" cy="259045"/>
    <xdr:sp macro="" textlink="">
      <xdr:nvSpPr>
        <xdr:cNvPr id="863" name="テキスト ボックス 862"/>
        <xdr:cNvSpPr txBox="1"/>
      </xdr:nvSpPr>
      <xdr:spPr>
        <a:xfrm>
          <a:off x="20134795" y="1216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23431</xdr:rowOff>
    </xdr:from>
    <xdr:to>
      <xdr:col>102</xdr:col>
      <xdr:colOff>165100</xdr:colOff>
      <xdr:row>72</xdr:row>
      <xdr:rowOff>125031</xdr:rowOff>
    </xdr:to>
    <xdr:sp macro="" textlink="">
      <xdr:nvSpPr>
        <xdr:cNvPr id="864" name="楕円 863"/>
        <xdr:cNvSpPr/>
      </xdr:nvSpPr>
      <xdr:spPr>
        <a:xfrm>
          <a:off x="19494500" y="123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141558</xdr:rowOff>
    </xdr:from>
    <xdr:ext cx="599010" cy="259045"/>
    <xdr:sp macro="" textlink="">
      <xdr:nvSpPr>
        <xdr:cNvPr id="865" name="テキスト ボックス 864"/>
        <xdr:cNvSpPr txBox="1"/>
      </xdr:nvSpPr>
      <xdr:spPr>
        <a:xfrm>
          <a:off x="19245795" y="1214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95415</xdr:rowOff>
    </xdr:from>
    <xdr:to>
      <xdr:col>98</xdr:col>
      <xdr:colOff>38100</xdr:colOff>
      <xdr:row>73</xdr:row>
      <xdr:rowOff>25565</xdr:rowOff>
    </xdr:to>
    <xdr:sp macro="" textlink="">
      <xdr:nvSpPr>
        <xdr:cNvPr id="866" name="楕円 865"/>
        <xdr:cNvSpPr/>
      </xdr:nvSpPr>
      <xdr:spPr>
        <a:xfrm>
          <a:off x="18605500" y="124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42092</xdr:rowOff>
    </xdr:from>
    <xdr:ext cx="599010" cy="259045"/>
    <xdr:sp macro="" textlink="">
      <xdr:nvSpPr>
        <xdr:cNvPr id="867" name="テキスト ボックス 866"/>
        <xdr:cNvSpPr txBox="1"/>
      </xdr:nvSpPr>
      <xdr:spPr>
        <a:xfrm>
          <a:off x="18356795" y="1221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昨年に引き続き類似団体中最高となっており、高止まりの傾向にある。主に人口減が要因だが平成２９年度は一部事務組合である山県郡西部衛生組合解散による職員引き受けのため増額となっている。</a:t>
          </a:r>
        </a:p>
        <a:p>
          <a:r>
            <a:rPr kumimoji="1" lang="ja-JP" altLang="en-US" sz="1300">
              <a:latin typeface="ＭＳ Ｐゴシック" panose="020B0600070205080204" pitchFamily="50" charset="-128"/>
              <a:ea typeface="ＭＳ Ｐゴシック" panose="020B0600070205080204" pitchFamily="50" charset="-128"/>
            </a:rPr>
            <a:t>維持補修費は増加傾向であったが、平成２９年度は減額となった。現状として人口当たりの公共施設が過多であるという問題があるため、安芸太田町公共施設等総合管理計画に従い、順次解体等適正配置を進め、維持補修費が過大となることを防ぐ予定である。</a:t>
          </a:r>
        </a:p>
        <a:p>
          <a:r>
            <a:rPr kumimoji="1" lang="ja-JP" altLang="en-US" sz="1300">
              <a:latin typeface="ＭＳ Ｐゴシック" panose="020B0600070205080204" pitchFamily="50" charset="-128"/>
              <a:ea typeface="ＭＳ Ｐゴシック" panose="020B0600070205080204" pitchFamily="50" charset="-128"/>
            </a:rPr>
            <a:t>補助費等は、一部事務組合山県郡西部衛生組合の中継基地化に係る改修負担金が終了し、減額となっている。</a:t>
          </a:r>
        </a:p>
        <a:p>
          <a:r>
            <a:rPr kumimoji="1" lang="ja-JP" altLang="en-US" sz="1300">
              <a:latin typeface="ＭＳ Ｐゴシック" panose="020B0600070205080204" pitchFamily="50" charset="-128"/>
              <a:ea typeface="ＭＳ Ｐゴシック" panose="020B0600070205080204" pitchFamily="50" charset="-128"/>
            </a:rPr>
            <a:t>普通建設事業は学校建設事業が順次終了したことにより減額となった。今後は新規としては役場本庁舎の耐震改修事業が予定されているが、基本的には新規整備は控える方針である。一方で施設の老朽化が進んでおり、更新整備は増加する見通しとなっている。</a:t>
          </a:r>
        </a:p>
        <a:p>
          <a:r>
            <a:rPr kumimoji="1" lang="ja-JP" altLang="en-US" sz="1300">
              <a:latin typeface="ＭＳ Ｐゴシック" panose="020B0600070205080204" pitchFamily="50" charset="-128"/>
              <a:ea typeface="ＭＳ Ｐゴシック" panose="020B0600070205080204" pitchFamily="50" charset="-128"/>
            </a:rPr>
            <a:t>公債費は、近年の大型事業の償還が始まり、今後数年は上昇する。</a:t>
          </a:r>
        </a:p>
        <a:p>
          <a:r>
            <a:rPr kumimoji="1" lang="ja-JP" altLang="en-US" sz="1300">
              <a:latin typeface="ＭＳ Ｐゴシック" panose="020B0600070205080204" pitchFamily="50" charset="-128"/>
              <a:ea typeface="ＭＳ Ｐゴシック" panose="020B0600070205080204" pitchFamily="50" charset="-128"/>
            </a:rPr>
            <a:t>繰出金は、簡易水道事業繰出金の減により、平成２９年度は減額となった。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6,441
341.89
8,106,909
7,866,678
194,296
4,666,602
12,158,382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154813</xdr:rowOff>
    </xdr:from>
    <xdr:to>
      <xdr:col>24</xdr:col>
      <xdr:colOff>63500</xdr:colOff>
      <xdr:row>36</xdr:row>
      <xdr:rowOff>8509</xdr:rowOff>
    </xdr:to>
    <xdr:cxnSp macro="">
      <xdr:nvCxnSpPr>
        <xdr:cNvPr id="61" name="直線コネクタ 60"/>
        <xdr:cNvCxnSpPr/>
      </xdr:nvCxnSpPr>
      <xdr:spPr>
        <a:xfrm>
          <a:off x="3797300" y="615556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154813</xdr:rowOff>
    </xdr:from>
    <xdr:to>
      <xdr:col>19</xdr:col>
      <xdr:colOff>177800</xdr:colOff>
      <xdr:row>36</xdr:row>
      <xdr:rowOff>18288</xdr:rowOff>
    </xdr:to>
    <xdr:cxnSp macro="">
      <xdr:nvCxnSpPr>
        <xdr:cNvPr id="64" name="直線コネクタ 63"/>
        <xdr:cNvCxnSpPr/>
      </xdr:nvCxnSpPr>
      <xdr:spPr>
        <a:xfrm flipV="1">
          <a:off x="2908300" y="6155563"/>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160401</xdr:rowOff>
    </xdr:from>
    <xdr:to>
      <xdr:col>15</xdr:col>
      <xdr:colOff>50800</xdr:colOff>
      <xdr:row>36</xdr:row>
      <xdr:rowOff>18288</xdr:rowOff>
    </xdr:to>
    <xdr:cxnSp macro="">
      <xdr:nvCxnSpPr>
        <xdr:cNvPr id="67" name="直線コネクタ 66"/>
        <xdr:cNvCxnSpPr/>
      </xdr:nvCxnSpPr>
      <xdr:spPr>
        <a:xfrm>
          <a:off x="2019300" y="616115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160401</xdr:rowOff>
    </xdr:from>
    <xdr:to>
      <xdr:col>10</xdr:col>
      <xdr:colOff>114300</xdr:colOff>
      <xdr:row>36</xdr:row>
      <xdr:rowOff>3810</xdr:rowOff>
    </xdr:to>
    <xdr:cxnSp macro="">
      <xdr:nvCxnSpPr>
        <xdr:cNvPr id="70" name="直線コネクタ 69"/>
        <xdr:cNvCxnSpPr/>
      </xdr:nvCxnSpPr>
      <xdr:spPr>
        <a:xfrm flipV="1">
          <a:off x="1130300" y="616115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129159</xdr:rowOff>
    </xdr:from>
    <xdr:to>
      <xdr:col>24</xdr:col>
      <xdr:colOff>114300</xdr:colOff>
      <xdr:row>36</xdr:row>
      <xdr:rowOff>59309</xdr:rowOff>
    </xdr:to>
    <xdr:sp macro="" textlink="">
      <xdr:nvSpPr>
        <xdr:cNvPr id="80" name="楕円 79"/>
        <xdr:cNvSpPr/>
      </xdr:nvSpPr>
      <xdr:spPr>
        <a:xfrm>
          <a:off x="4584700" y="61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152036</xdr:rowOff>
    </xdr:from>
    <xdr:ext cx="534377" cy="259045"/>
    <xdr:sp macro="" textlink="">
      <xdr:nvSpPr>
        <xdr:cNvPr id="81" name="議会費該当値テキスト"/>
        <xdr:cNvSpPr txBox="1"/>
      </xdr:nvSpPr>
      <xdr:spPr>
        <a:xfrm>
          <a:off x="4686300" y="59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104013</xdr:rowOff>
    </xdr:from>
    <xdr:to>
      <xdr:col>20</xdr:col>
      <xdr:colOff>38100</xdr:colOff>
      <xdr:row>36</xdr:row>
      <xdr:rowOff>34163</xdr:rowOff>
    </xdr:to>
    <xdr:sp macro="" textlink="">
      <xdr:nvSpPr>
        <xdr:cNvPr id="82" name="楕円 81"/>
        <xdr:cNvSpPr/>
      </xdr:nvSpPr>
      <xdr:spPr>
        <a:xfrm>
          <a:off x="3746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50690</xdr:rowOff>
    </xdr:from>
    <xdr:ext cx="534377" cy="259045"/>
    <xdr:sp macro="" textlink="">
      <xdr:nvSpPr>
        <xdr:cNvPr id="83" name="テキスト ボックス 82"/>
        <xdr:cNvSpPr txBox="1"/>
      </xdr:nvSpPr>
      <xdr:spPr>
        <a:xfrm>
          <a:off x="3530111" y="58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138938</xdr:rowOff>
    </xdr:from>
    <xdr:to>
      <xdr:col>15</xdr:col>
      <xdr:colOff>101600</xdr:colOff>
      <xdr:row>36</xdr:row>
      <xdr:rowOff>69088</xdr:rowOff>
    </xdr:to>
    <xdr:sp macro="" textlink="">
      <xdr:nvSpPr>
        <xdr:cNvPr id="84" name="楕円 83"/>
        <xdr:cNvSpPr/>
      </xdr:nvSpPr>
      <xdr:spPr>
        <a:xfrm>
          <a:off x="2857500" y="61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85615</xdr:rowOff>
    </xdr:from>
    <xdr:ext cx="534377" cy="259045"/>
    <xdr:sp macro="" textlink="">
      <xdr:nvSpPr>
        <xdr:cNvPr id="85" name="テキスト ボックス 84"/>
        <xdr:cNvSpPr txBox="1"/>
      </xdr:nvSpPr>
      <xdr:spPr>
        <a:xfrm>
          <a:off x="2641111" y="59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109601</xdr:rowOff>
    </xdr:from>
    <xdr:to>
      <xdr:col>10</xdr:col>
      <xdr:colOff>165100</xdr:colOff>
      <xdr:row>36</xdr:row>
      <xdr:rowOff>39751</xdr:rowOff>
    </xdr:to>
    <xdr:sp macro="" textlink="">
      <xdr:nvSpPr>
        <xdr:cNvPr id="86" name="楕円 85"/>
        <xdr:cNvSpPr/>
      </xdr:nvSpPr>
      <xdr:spPr>
        <a:xfrm>
          <a:off x="1968500" y="61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56278</xdr:rowOff>
    </xdr:from>
    <xdr:ext cx="534377" cy="259045"/>
    <xdr:sp macro="" textlink="">
      <xdr:nvSpPr>
        <xdr:cNvPr id="87" name="テキスト ボックス 86"/>
        <xdr:cNvSpPr txBox="1"/>
      </xdr:nvSpPr>
      <xdr:spPr>
        <a:xfrm>
          <a:off x="1752111" y="58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124460</xdr:rowOff>
    </xdr:from>
    <xdr:to>
      <xdr:col>6</xdr:col>
      <xdr:colOff>38100</xdr:colOff>
      <xdr:row>36</xdr:row>
      <xdr:rowOff>54610</xdr:rowOff>
    </xdr:to>
    <xdr:sp macro="" textlink="">
      <xdr:nvSpPr>
        <xdr:cNvPr id="88" name="楕円 87"/>
        <xdr:cNvSpPr/>
      </xdr:nvSpPr>
      <xdr:spPr>
        <a:xfrm>
          <a:off x="1079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71137</xdr:rowOff>
    </xdr:from>
    <xdr:ext cx="534377" cy="259045"/>
    <xdr:sp macro="" textlink="">
      <xdr:nvSpPr>
        <xdr:cNvPr id="89" name="テキスト ボックス 88"/>
        <xdr:cNvSpPr txBox="1"/>
      </xdr:nvSpPr>
      <xdr:spPr>
        <a:xfrm>
          <a:off x="863111"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55561</xdr:rowOff>
    </xdr:from>
    <xdr:to>
      <xdr:col>24</xdr:col>
      <xdr:colOff>63500</xdr:colOff>
      <xdr:row>57</xdr:row>
      <xdr:rowOff>65419</xdr:rowOff>
    </xdr:to>
    <xdr:cxnSp macro="">
      <xdr:nvCxnSpPr>
        <xdr:cNvPr id="118" name="直線コネクタ 117"/>
        <xdr:cNvCxnSpPr/>
      </xdr:nvCxnSpPr>
      <xdr:spPr>
        <a:xfrm flipV="1">
          <a:off x="3797300" y="9828211"/>
          <a:ext cx="8382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65419</xdr:rowOff>
    </xdr:from>
    <xdr:to>
      <xdr:col>19</xdr:col>
      <xdr:colOff>177800</xdr:colOff>
      <xdr:row>57</xdr:row>
      <xdr:rowOff>99031</xdr:rowOff>
    </xdr:to>
    <xdr:cxnSp macro="">
      <xdr:nvCxnSpPr>
        <xdr:cNvPr id="121" name="直線コネクタ 120"/>
        <xdr:cNvCxnSpPr/>
      </xdr:nvCxnSpPr>
      <xdr:spPr>
        <a:xfrm flipV="1">
          <a:off x="2908300" y="9838069"/>
          <a:ext cx="889000" cy="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44888</xdr:rowOff>
    </xdr:from>
    <xdr:to>
      <xdr:col>15</xdr:col>
      <xdr:colOff>50800</xdr:colOff>
      <xdr:row>57</xdr:row>
      <xdr:rowOff>99031</xdr:rowOff>
    </xdr:to>
    <xdr:cxnSp macro="">
      <xdr:nvCxnSpPr>
        <xdr:cNvPr id="124" name="直線コネクタ 123"/>
        <xdr:cNvCxnSpPr/>
      </xdr:nvCxnSpPr>
      <xdr:spPr>
        <a:xfrm>
          <a:off x="2019300" y="9817538"/>
          <a:ext cx="889000" cy="5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35896</xdr:rowOff>
    </xdr:from>
    <xdr:to>
      <xdr:col>10</xdr:col>
      <xdr:colOff>114300</xdr:colOff>
      <xdr:row>57</xdr:row>
      <xdr:rowOff>44888</xdr:rowOff>
    </xdr:to>
    <xdr:cxnSp macro="">
      <xdr:nvCxnSpPr>
        <xdr:cNvPr id="127" name="直線コネクタ 126"/>
        <xdr:cNvCxnSpPr/>
      </xdr:nvCxnSpPr>
      <xdr:spPr>
        <a:xfrm>
          <a:off x="1130300" y="980854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14898</xdr:rowOff>
    </xdr:from>
    <xdr:ext cx="599010" cy="259045"/>
    <xdr:sp macro="" textlink="">
      <xdr:nvSpPr>
        <xdr:cNvPr id="129" name="テキスト ボックス 128"/>
        <xdr:cNvSpPr txBox="1"/>
      </xdr:nvSpPr>
      <xdr:spPr>
        <a:xfrm>
          <a:off x="1719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4761</xdr:rowOff>
    </xdr:from>
    <xdr:to>
      <xdr:col>24</xdr:col>
      <xdr:colOff>114300</xdr:colOff>
      <xdr:row>57</xdr:row>
      <xdr:rowOff>106361</xdr:rowOff>
    </xdr:to>
    <xdr:sp macro="" textlink="">
      <xdr:nvSpPr>
        <xdr:cNvPr id="137" name="楕円 136"/>
        <xdr:cNvSpPr/>
      </xdr:nvSpPr>
      <xdr:spPr>
        <a:xfrm>
          <a:off x="4584700" y="97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27638</xdr:rowOff>
    </xdr:from>
    <xdr:ext cx="599010" cy="259045"/>
    <xdr:sp macro="" textlink="">
      <xdr:nvSpPr>
        <xdr:cNvPr id="138" name="総務費該当値テキスト"/>
        <xdr:cNvSpPr txBox="1"/>
      </xdr:nvSpPr>
      <xdr:spPr>
        <a:xfrm>
          <a:off x="4686300" y="962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14619</xdr:rowOff>
    </xdr:from>
    <xdr:to>
      <xdr:col>20</xdr:col>
      <xdr:colOff>38100</xdr:colOff>
      <xdr:row>57</xdr:row>
      <xdr:rowOff>116219</xdr:rowOff>
    </xdr:to>
    <xdr:sp macro="" textlink="">
      <xdr:nvSpPr>
        <xdr:cNvPr id="139" name="楕円 138"/>
        <xdr:cNvSpPr/>
      </xdr:nvSpPr>
      <xdr:spPr>
        <a:xfrm>
          <a:off x="3746500" y="97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132746</xdr:rowOff>
    </xdr:from>
    <xdr:ext cx="599010" cy="259045"/>
    <xdr:sp macro="" textlink="">
      <xdr:nvSpPr>
        <xdr:cNvPr id="140" name="テキスト ボックス 139"/>
        <xdr:cNvSpPr txBox="1"/>
      </xdr:nvSpPr>
      <xdr:spPr>
        <a:xfrm>
          <a:off x="3497795" y="956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48231</xdr:rowOff>
    </xdr:from>
    <xdr:to>
      <xdr:col>15</xdr:col>
      <xdr:colOff>101600</xdr:colOff>
      <xdr:row>57</xdr:row>
      <xdr:rowOff>149831</xdr:rowOff>
    </xdr:to>
    <xdr:sp macro="" textlink="">
      <xdr:nvSpPr>
        <xdr:cNvPr id="141" name="楕円 140"/>
        <xdr:cNvSpPr/>
      </xdr:nvSpPr>
      <xdr:spPr>
        <a:xfrm>
          <a:off x="2857500" y="982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166358</xdr:rowOff>
    </xdr:from>
    <xdr:ext cx="599010" cy="259045"/>
    <xdr:sp macro="" textlink="">
      <xdr:nvSpPr>
        <xdr:cNvPr id="142" name="テキスト ボックス 141"/>
        <xdr:cNvSpPr txBox="1"/>
      </xdr:nvSpPr>
      <xdr:spPr>
        <a:xfrm>
          <a:off x="2608795" y="959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165538</xdr:rowOff>
    </xdr:from>
    <xdr:to>
      <xdr:col>10</xdr:col>
      <xdr:colOff>165100</xdr:colOff>
      <xdr:row>57</xdr:row>
      <xdr:rowOff>95688</xdr:rowOff>
    </xdr:to>
    <xdr:sp macro="" textlink="">
      <xdr:nvSpPr>
        <xdr:cNvPr id="143" name="楕円 142"/>
        <xdr:cNvSpPr/>
      </xdr:nvSpPr>
      <xdr:spPr>
        <a:xfrm>
          <a:off x="1968500" y="97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112215</xdr:rowOff>
    </xdr:from>
    <xdr:ext cx="599010" cy="259045"/>
    <xdr:sp macro="" textlink="">
      <xdr:nvSpPr>
        <xdr:cNvPr id="144" name="テキスト ボックス 143"/>
        <xdr:cNvSpPr txBox="1"/>
      </xdr:nvSpPr>
      <xdr:spPr>
        <a:xfrm>
          <a:off x="1719795" y="954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156546</xdr:rowOff>
    </xdr:from>
    <xdr:to>
      <xdr:col>6</xdr:col>
      <xdr:colOff>38100</xdr:colOff>
      <xdr:row>57</xdr:row>
      <xdr:rowOff>86696</xdr:rowOff>
    </xdr:to>
    <xdr:sp macro="" textlink="">
      <xdr:nvSpPr>
        <xdr:cNvPr id="145" name="楕円 144"/>
        <xdr:cNvSpPr/>
      </xdr:nvSpPr>
      <xdr:spPr>
        <a:xfrm>
          <a:off x="1079500" y="97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103223</xdr:rowOff>
    </xdr:from>
    <xdr:ext cx="599010" cy="259045"/>
    <xdr:sp macro="" textlink="">
      <xdr:nvSpPr>
        <xdr:cNvPr id="146" name="テキスト ボックス 145"/>
        <xdr:cNvSpPr txBox="1"/>
      </xdr:nvSpPr>
      <xdr:spPr>
        <a:xfrm>
          <a:off x="830795" y="95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52026</xdr:rowOff>
    </xdr:from>
    <xdr:to>
      <xdr:col>24</xdr:col>
      <xdr:colOff>63500</xdr:colOff>
      <xdr:row>71</xdr:row>
      <xdr:rowOff>85565</xdr:rowOff>
    </xdr:to>
    <xdr:cxnSp macro="">
      <xdr:nvCxnSpPr>
        <xdr:cNvPr id="178" name="直線コネクタ 177"/>
        <xdr:cNvCxnSpPr/>
      </xdr:nvCxnSpPr>
      <xdr:spPr>
        <a:xfrm flipV="1">
          <a:off x="3797300" y="12053526"/>
          <a:ext cx="838200" cy="20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85565</xdr:rowOff>
    </xdr:from>
    <xdr:to>
      <xdr:col>19</xdr:col>
      <xdr:colOff>177800</xdr:colOff>
      <xdr:row>72</xdr:row>
      <xdr:rowOff>26423</xdr:rowOff>
    </xdr:to>
    <xdr:cxnSp macro="">
      <xdr:nvCxnSpPr>
        <xdr:cNvPr id="181" name="直線コネクタ 180"/>
        <xdr:cNvCxnSpPr/>
      </xdr:nvCxnSpPr>
      <xdr:spPr>
        <a:xfrm flipV="1">
          <a:off x="2908300" y="12258515"/>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115131</xdr:rowOff>
    </xdr:from>
    <xdr:to>
      <xdr:col>15</xdr:col>
      <xdr:colOff>50800</xdr:colOff>
      <xdr:row>72</xdr:row>
      <xdr:rowOff>26423</xdr:rowOff>
    </xdr:to>
    <xdr:cxnSp macro="">
      <xdr:nvCxnSpPr>
        <xdr:cNvPr id="184" name="直線コネクタ 183"/>
        <xdr:cNvCxnSpPr/>
      </xdr:nvCxnSpPr>
      <xdr:spPr>
        <a:xfrm>
          <a:off x="2019300" y="12288081"/>
          <a:ext cx="889000" cy="8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115131</xdr:rowOff>
    </xdr:from>
    <xdr:to>
      <xdr:col>10</xdr:col>
      <xdr:colOff>114300</xdr:colOff>
      <xdr:row>72</xdr:row>
      <xdr:rowOff>90094</xdr:rowOff>
    </xdr:to>
    <xdr:cxnSp macro="">
      <xdr:nvCxnSpPr>
        <xdr:cNvPr id="187" name="直線コネクタ 186"/>
        <xdr:cNvCxnSpPr/>
      </xdr:nvCxnSpPr>
      <xdr:spPr>
        <a:xfrm flipV="1">
          <a:off x="1130300" y="12288081"/>
          <a:ext cx="88900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1226</xdr:rowOff>
    </xdr:from>
    <xdr:to>
      <xdr:col>24</xdr:col>
      <xdr:colOff>114300</xdr:colOff>
      <xdr:row>70</xdr:row>
      <xdr:rowOff>102826</xdr:rowOff>
    </xdr:to>
    <xdr:sp macro="" textlink="">
      <xdr:nvSpPr>
        <xdr:cNvPr id="197" name="楕円 196"/>
        <xdr:cNvSpPr/>
      </xdr:nvSpPr>
      <xdr:spPr>
        <a:xfrm>
          <a:off x="4584700" y="120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125703</xdr:rowOff>
    </xdr:from>
    <xdr:ext cx="599010" cy="259045"/>
    <xdr:sp macro="" textlink="">
      <xdr:nvSpPr>
        <xdr:cNvPr id="198" name="民生費該当値テキスト"/>
        <xdr:cNvSpPr txBox="1"/>
      </xdr:nvSpPr>
      <xdr:spPr>
        <a:xfrm>
          <a:off x="4686300" y="1195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34765</xdr:rowOff>
    </xdr:from>
    <xdr:to>
      <xdr:col>20</xdr:col>
      <xdr:colOff>38100</xdr:colOff>
      <xdr:row>71</xdr:row>
      <xdr:rowOff>136365</xdr:rowOff>
    </xdr:to>
    <xdr:sp macro="" textlink="">
      <xdr:nvSpPr>
        <xdr:cNvPr id="199" name="楕円 198"/>
        <xdr:cNvSpPr/>
      </xdr:nvSpPr>
      <xdr:spPr>
        <a:xfrm>
          <a:off x="3746500" y="122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152892</xdr:rowOff>
    </xdr:from>
    <xdr:ext cx="599010" cy="259045"/>
    <xdr:sp macro="" textlink="">
      <xdr:nvSpPr>
        <xdr:cNvPr id="200" name="テキスト ボックス 199"/>
        <xdr:cNvSpPr txBox="1"/>
      </xdr:nvSpPr>
      <xdr:spPr>
        <a:xfrm>
          <a:off x="3497795" y="1198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147073</xdr:rowOff>
    </xdr:from>
    <xdr:to>
      <xdr:col>15</xdr:col>
      <xdr:colOff>101600</xdr:colOff>
      <xdr:row>72</xdr:row>
      <xdr:rowOff>77223</xdr:rowOff>
    </xdr:to>
    <xdr:sp macro="" textlink="">
      <xdr:nvSpPr>
        <xdr:cNvPr id="201" name="楕円 200"/>
        <xdr:cNvSpPr/>
      </xdr:nvSpPr>
      <xdr:spPr>
        <a:xfrm>
          <a:off x="2857500" y="123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93750</xdr:rowOff>
    </xdr:from>
    <xdr:ext cx="599010" cy="259045"/>
    <xdr:sp macro="" textlink="">
      <xdr:nvSpPr>
        <xdr:cNvPr id="202" name="テキスト ボックス 201"/>
        <xdr:cNvSpPr txBox="1"/>
      </xdr:nvSpPr>
      <xdr:spPr>
        <a:xfrm>
          <a:off x="2608795" y="1209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64331</xdr:rowOff>
    </xdr:from>
    <xdr:to>
      <xdr:col>10</xdr:col>
      <xdr:colOff>165100</xdr:colOff>
      <xdr:row>71</xdr:row>
      <xdr:rowOff>165931</xdr:rowOff>
    </xdr:to>
    <xdr:sp macro="" textlink="">
      <xdr:nvSpPr>
        <xdr:cNvPr id="203" name="楕円 202"/>
        <xdr:cNvSpPr/>
      </xdr:nvSpPr>
      <xdr:spPr>
        <a:xfrm>
          <a:off x="1968500" y="122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11008</xdr:rowOff>
    </xdr:from>
    <xdr:ext cx="599010" cy="259045"/>
    <xdr:sp macro="" textlink="">
      <xdr:nvSpPr>
        <xdr:cNvPr id="204" name="テキスト ボックス 203"/>
        <xdr:cNvSpPr txBox="1"/>
      </xdr:nvSpPr>
      <xdr:spPr>
        <a:xfrm>
          <a:off x="1719795" y="1201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39294</xdr:rowOff>
    </xdr:from>
    <xdr:to>
      <xdr:col>6</xdr:col>
      <xdr:colOff>38100</xdr:colOff>
      <xdr:row>72</xdr:row>
      <xdr:rowOff>140894</xdr:rowOff>
    </xdr:to>
    <xdr:sp macro="" textlink="">
      <xdr:nvSpPr>
        <xdr:cNvPr id="205" name="楕円 204"/>
        <xdr:cNvSpPr/>
      </xdr:nvSpPr>
      <xdr:spPr>
        <a:xfrm>
          <a:off x="1079500" y="123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157421</xdr:rowOff>
    </xdr:from>
    <xdr:ext cx="599010" cy="259045"/>
    <xdr:sp macro="" textlink="">
      <xdr:nvSpPr>
        <xdr:cNvPr id="206" name="テキスト ボックス 205"/>
        <xdr:cNvSpPr txBox="1"/>
      </xdr:nvSpPr>
      <xdr:spPr>
        <a:xfrm>
          <a:off x="830795" y="121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9958</xdr:rowOff>
    </xdr:from>
    <xdr:to>
      <xdr:col>24</xdr:col>
      <xdr:colOff>63500</xdr:colOff>
      <xdr:row>96</xdr:row>
      <xdr:rowOff>122730</xdr:rowOff>
    </xdr:to>
    <xdr:cxnSp macro="">
      <xdr:nvCxnSpPr>
        <xdr:cNvPr id="235" name="直線コネクタ 234"/>
        <xdr:cNvCxnSpPr/>
      </xdr:nvCxnSpPr>
      <xdr:spPr>
        <a:xfrm flipV="1">
          <a:off x="3797300" y="16469158"/>
          <a:ext cx="838200" cy="1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122730</xdr:rowOff>
    </xdr:from>
    <xdr:to>
      <xdr:col>19</xdr:col>
      <xdr:colOff>177800</xdr:colOff>
      <xdr:row>97</xdr:row>
      <xdr:rowOff>22444</xdr:rowOff>
    </xdr:to>
    <xdr:cxnSp macro="">
      <xdr:nvCxnSpPr>
        <xdr:cNvPr id="238" name="直線コネクタ 237"/>
        <xdr:cNvCxnSpPr/>
      </xdr:nvCxnSpPr>
      <xdr:spPr>
        <a:xfrm flipV="1">
          <a:off x="2908300" y="16581930"/>
          <a:ext cx="889000" cy="7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102369</xdr:rowOff>
    </xdr:from>
    <xdr:to>
      <xdr:col>15</xdr:col>
      <xdr:colOff>50800</xdr:colOff>
      <xdr:row>97</xdr:row>
      <xdr:rowOff>22444</xdr:rowOff>
    </xdr:to>
    <xdr:cxnSp macro="">
      <xdr:nvCxnSpPr>
        <xdr:cNvPr id="241" name="直線コネクタ 240"/>
        <xdr:cNvCxnSpPr/>
      </xdr:nvCxnSpPr>
      <xdr:spPr>
        <a:xfrm>
          <a:off x="2019300" y="16390119"/>
          <a:ext cx="889000" cy="26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102369</xdr:rowOff>
    </xdr:from>
    <xdr:to>
      <xdr:col>10</xdr:col>
      <xdr:colOff>114300</xdr:colOff>
      <xdr:row>96</xdr:row>
      <xdr:rowOff>30011</xdr:rowOff>
    </xdr:to>
    <xdr:cxnSp macro="">
      <xdr:nvCxnSpPr>
        <xdr:cNvPr id="244" name="直線コネクタ 243"/>
        <xdr:cNvCxnSpPr/>
      </xdr:nvCxnSpPr>
      <xdr:spPr>
        <a:xfrm flipV="1">
          <a:off x="1130300" y="16390119"/>
          <a:ext cx="889000" cy="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130608</xdr:rowOff>
    </xdr:from>
    <xdr:to>
      <xdr:col>24</xdr:col>
      <xdr:colOff>114300</xdr:colOff>
      <xdr:row>96</xdr:row>
      <xdr:rowOff>60758</xdr:rowOff>
    </xdr:to>
    <xdr:sp macro="" textlink="">
      <xdr:nvSpPr>
        <xdr:cNvPr id="254" name="楕円 253"/>
        <xdr:cNvSpPr/>
      </xdr:nvSpPr>
      <xdr:spPr>
        <a:xfrm>
          <a:off x="4584700" y="164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153485</xdr:rowOff>
    </xdr:from>
    <xdr:ext cx="599010" cy="259045"/>
    <xdr:sp macro="" textlink="">
      <xdr:nvSpPr>
        <xdr:cNvPr id="255" name="衛生費該当値テキスト"/>
        <xdr:cNvSpPr txBox="1"/>
      </xdr:nvSpPr>
      <xdr:spPr>
        <a:xfrm>
          <a:off x="4686300" y="1626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71930</xdr:rowOff>
    </xdr:from>
    <xdr:to>
      <xdr:col>20</xdr:col>
      <xdr:colOff>38100</xdr:colOff>
      <xdr:row>97</xdr:row>
      <xdr:rowOff>2080</xdr:rowOff>
    </xdr:to>
    <xdr:sp macro="" textlink="">
      <xdr:nvSpPr>
        <xdr:cNvPr id="256" name="楕円 255"/>
        <xdr:cNvSpPr/>
      </xdr:nvSpPr>
      <xdr:spPr>
        <a:xfrm>
          <a:off x="3746500" y="165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18607</xdr:rowOff>
    </xdr:from>
    <xdr:ext cx="599010" cy="259045"/>
    <xdr:sp macro="" textlink="">
      <xdr:nvSpPr>
        <xdr:cNvPr id="257" name="テキスト ボックス 256"/>
        <xdr:cNvSpPr txBox="1"/>
      </xdr:nvSpPr>
      <xdr:spPr>
        <a:xfrm>
          <a:off x="3497795" y="1630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143094</xdr:rowOff>
    </xdr:from>
    <xdr:to>
      <xdr:col>15</xdr:col>
      <xdr:colOff>101600</xdr:colOff>
      <xdr:row>97</xdr:row>
      <xdr:rowOff>73244</xdr:rowOff>
    </xdr:to>
    <xdr:sp macro="" textlink="">
      <xdr:nvSpPr>
        <xdr:cNvPr id="258" name="楕円 257"/>
        <xdr:cNvSpPr/>
      </xdr:nvSpPr>
      <xdr:spPr>
        <a:xfrm>
          <a:off x="2857500" y="1660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89771</xdr:rowOff>
    </xdr:from>
    <xdr:ext cx="534377" cy="259045"/>
    <xdr:sp macro="" textlink="">
      <xdr:nvSpPr>
        <xdr:cNvPr id="259" name="テキスト ボックス 258"/>
        <xdr:cNvSpPr txBox="1"/>
      </xdr:nvSpPr>
      <xdr:spPr>
        <a:xfrm>
          <a:off x="2641111" y="1637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51569</xdr:rowOff>
    </xdr:from>
    <xdr:to>
      <xdr:col>10</xdr:col>
      <xdr:colOff>165100</xdr:colOff>
      <xdr:row>95</xdr:row>
      <xdr:rowOff>153169</xdr:rowOff>
    </xdr:to>
    <xdr:sp macro="" textlink="">
      <xdr:nvSpPr>
        <xdr:cNvPr id="260" name="楕円 259"/>
        <xdr:cNvSpPr/>
      </xdr:nvSpPr>
      <xdr:spPr>
        <a:xfrm>
          <a:off x="1968500" y="163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169696</xdr:rowOff>
    </xdr:from>
    <xdr:ext cx="599010" cy="259045"/>
    <xdr:sp macro="" textlink="">
      <xdr:nvSpPr>
        <xdr:cNvPr id="261" name="テキスト ボックス 260"/>
        <xdr:cNvSpPr txBox="1"/>
      </xdr:nvSpPr>
      <xdr:spPr>
        <a:xfrm>
          <a:off x="1719795" y="1611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150661</xdr:rowOff>
    </xdr:from>
    <xdr:to>
      <xdr:col>6</xdr:col>
      <xdr:colOff>38100</xdr:colOff>
      <xdr:row>96</xdr:row>
      <xdr:rowOff>80811</xdr:rowOff>
    </xdr:to>
    <xdr:sp macro="" textlink="">
      <xdr:nvSpPr>
        <xdr:cNvPr id="262" name="楕円 261"/>
        <xdr:cNvSpPr/>
      </xdr:nvSpPr>
      <xdr:spPr>
        <a:xfrm>
          <a:off x="1079500" y="164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97338</xdr:rowOff>
    </xdr:from>
    <xdr:ext cx="599010" cy="259045"/>
    <xdr:sp macro="" textlink="">
      <xdr:nvSpPr>
        <xdr:cNvPr id="263" name="テキスト ボックス 262"/>
        <xdr:cNvSpPr txBox="1"/>
      </xdr:nvSpPr>
      <xdr:spPr>
        <a:xfrm>
          <a:off x="830795" y="1621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97272</xdr:rowOff>
    </xdr:from>
    <xdr:to>
      <xdr:col>55</xdr:col>
      <xdr:colOff>0</xdr:colOff>
      <xdr:row>38</xdr:row>
      <xdr:rowOff>98095</xdr:rowOff>
    </xdr:to>
    <xdr:cxnSp macro="">
      <xdr:nvCxnSpPr>
        <xdr:cNvPr id="290" name="直線コネクタ 289"/>
        <xdr:cNvCxnSpPr/>
      </xdr:nvCxnSpPr>
      <xdr:spPr>
        <a:xfrm flipV="1">
          <a:off x="9639300" y="661237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96266</xdr:rowOff>
    </xdr:from>
    <xdr:to>
      <xdr:col>50</xdr:col>
      <xdr:colOff>114300</xdr:colOff>
      <xdr:row>38</xdr:row>
      <xdr:rowOff>98095</xdr:rowOff>
    </xdr:to>
    <xdr:cxnSp macro="">
      <xdr:nvCxnSpPr>
        <xdr:cNvPr id="293" name="直線コネクタ 292"/>
        <xdr:cNvCxnSpPr/>
      </xdr:nvCxnSpPr>
      <xdr:spPr>
        <a:xfrm>
          <a:off x="8750300" y="66113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55758</xdr:rowOff>
    </xdr:from>
    <xdr:to>
      <xdr:col>45</xdr:col>
      <xdr:colOff>177800</xdr:colOff>
      <xdr:row>38</xdr:row>
      <xdr:rowOff>96266</xdr:rowOff>
    </xdr:to>
    <xdr:cxnSp macro="">
      <xdr:nvCxnSpPr>
        <xdr:cNvPr id="296" name="直線コネクタ 295"/>
        <xdr:cNvCxnSpPr/>
      </xdr:nvCxnSpPr>
      <xdr:spPr>
        <a:xfrm>
          <a:off x="7861300" y="6056508"/>
          <a:ext cx="889000" cy="55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35641</xdr:rowOff>
    </xdr:from>
    <xdr:to>
      <xdr:col>41</xdr:col>
      <xdr:colOff>50800</xdr:colOff>
      <xdr:row>35</xdr:row>
      <xdr:rowOff>55758</xdr:rowOff>
    </xdr:to>
    <xdr:cxnSp macro="">
      <xdr:nvCxnSpPr>
        <xdr:cNvPr id="299" name="直線コネクタ 298"/>
        <xdr:cNvCxnSpPr/>
      </xdr:nvCxnSpPr>
      <xdr:spPr>
        <a:xfrm>
          <a:off x="6972300" y="5864941"/>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119265</xdr:rowOff>
    </xdr:from>
    <xdr:ext cx="469744" cy="259045"/>
    <xdr:sp macro="" textlink="">
      <xdr:nvSpPr>
        <xdr:cNvPr id="301" name="テキスト ボックス 300"/>
        <xdr:cNvSpPr txBox="1"/>
      </xdr:nvSpPr>
      <xdr:spPr>
        <a:xfrm>
          <a:off x="7626428" y="64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46472</xdr:rowOff>
    </xdr:from>
    <xdr:to>
      <xdr:col>55</xdr:col>
      <xdr:colOff>50800</xdr:colOff>
      <xdr:row>38</xdr:row>
      <xdr:rowOff>148072</xdr:rowOff>
    </xdr:to>
    <xdr:sp macro="" textlink="">
      <xdr:nvSpPr>
        <xdr:cNvPr id="309" name="楕円 308"/>
        <xdr:cNvSpPr/>
      </xdr:nvSpPr>
      <xdr:spPr>
        <a:xfrm>
          <a:off x="104267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132849</xdr:rowOff>
    </xdr:from>
    <xdr:ext cx="378565" cy="259045"/>
    <xdr:sp macro="" textlink="">
      <xdr:nvSpPr>
        <xdr:cNvPr id="310" name="労働費該当値テキスト"/>
        <xdr:cNvSpPr txBox="1"/>
      </xdr:nvSpPr>
      <xdr:spPr>
        <a:xfrm>
          <a:off x="10528300" y="647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47295</xdr:rowOff>
    </xdr:from>
    <xdr:to>
      <xdr:col>50</xdr:col>
      <xdr:colOff>165100</xdr:colOff>
      <xdr:row>38</xdr:row>
      <xdr:rowOff>148895</xdr:rowOff>
    </xdr:to>
    <xdr:sp macro="" textlink="">
      <xdr:nvSpPr>
        <xdr:cNvPr id="311" name="楕円 310"/>
        <xdr:cNvSpPr/>
      </xdr:nvSpPr>
      <xdr:spPr>
        <a:xfrm>
          <a:off x="9588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140022</xdr:rowOff>
    </xdr:from>
    <xdr:ext cx="378565" cy="259045"/>
    <xdr:sp macro="" textlink="">
      <xdr:nvSpPr>
        <xdr:cNvPr id="312" name="テキスト ボックス 311"/>
        <xdr:cNvSpPr txBox="1"/>
      </xdr:nvSpPr>
      <xdr:spPr>
        <a:xfrm>
          <a:off x="9450017" y="665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45466</xdr:rowOff>
    </xdr:from>
    <xdr:to>
      <xdr:col>46</xdr:col>
      <xdr:colOff>38100</xdr:colOff>
      <xdr:row>38</xdr:row>
      <xdr:rowOff>147066</xdr:rowOff>
    </xdr:to>
    <xdr:sp macro="" textlink="">
      <xdr:nvSpPr>
        <xdr:cNvPr id="313" name="楕円 312"/>
        <xdr:cNvSpPr/>
      </xdr:nvSpPr>
      <xdr:spPr>
        <a:xfrm>
          <a:off x="8699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138193</xdr:rowOff>
    </xdr:from>
    <xdr:ext cx="378565" cy="259045"/>
    <xdr:sp macro="" textlink="">
      <xdr:nvSpPr>
        <xdr:cNvPr id="314" name="テキスト ボックス 313"/>
        <xdr:cNvSpPr txBox="1"/>
      </xdr:nvSpPr>
      <xdr:spPr>
        <a:xfrm>
          <a:off x="8561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4958</xdr:rowOff>
    </xdr:from>
    <xdr:to>
      <xdr:col>41</xdr:col>
      <xdr:colOff>101600</xdr:colOff>
      <xdr:row>35</xdr:row>
      <xdr:rowOff>106558</xdr:rowOff>
    </xdr:to>
    <xdr:sp macro="" textlink="">
      <xdr:nvSpPr>
        <xdr:cNvPr id="315" name="楕円 314"/>
        <xdr:cNvSpPr/>
      </xdr:nvSpPr>
      <xdr:spPr>
        <a:xfrm>
          <a:off x="7810500" y="600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123085</xdr:rowOff>
    </xdr:from>
    <xdr:ext cx="469744" cy="259045"/>
    <xdr:sp macro="" textlink="">
      <xdr:nvSpPr>
        <xdr:cNvPr id="316" name="テキスト ボックス 315"/>
        <xdr:cNvSpPr txBox="1"/>
      </xdr:nvSpPr>
      <xdr:spPr>
        <a:xfrm>
          <a:off x="7626428" y="578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156291</xdr:rowOff>
    </xdr:from>
    <xdr:to>
      <xdr:col>36</xdr:col>
      <xdr:colOff>165100</xdr:colOff>
      <xdr:row>34</xdr:row>
      <xdr:rowOff>86441</xdr:rowOff>
    </xdr:to>
    <xdr:sp macro="" textlink="">
      <xdr:nvSpPr>
        <xdr:cNvPr id="317" name="楕円 316"/>
        <xdr:cNvSpPr/>
      </xdr:nvSpPr>
      <xdr:spPr>
        <a:xfrm>
          <a:off x="6921500" y="58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102968</xdr:rowOff>
    </xdr:from>
    <xdr:ext cx="469744" cy="259045"/>
    <xdr:sp macro="" textlink="">
      <xdr:nvSpPr>
        <xdr:cNvPr id="318" name="テキスト ボックス 317"/>
        <xdr:cNvSpPr txBox="1"/>
      </xdr:nvSpPr>
      <xdr:spPr>
        <a:xfrm>
          <a:off x="6737428" y="558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6114</xdr:rowOff>
    </xdr:from>
    <xdr:to>
      <xdr:col>55</xdr:col>
      <xdr:colOff>0</xdr:colOff>
      <xdr:row>56</xdr:row>
      <xdr:rowOff>15684</xdr:rowOff>
    </xdr:to>
    <xdr:cxnSp macro="">
      <xdr:nvCxnSpPr>
        <xdr:cNvPr id="347" name="直線コネクタ 346"/>
        <xdr:cNvCxnSpPr/>
      </xdr:nvCxnSpPr>
      <xdr:spPr>
        <a:xfrm>
          <a:off x="9639300" y="9607314"/>
          <a:ext cx="8382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970</xdr:rowOff>
    </xdr:from>
    <xdr:to>
      <xdr:col>50</xdr:col>
      <xdr:colOff>114300</xdr:colOff>
      <xdr:row>56</xdr:row>
      <xdr:rowOff>6114</xdr:rowOff>
    </xdr:to>
    <xdr:cxnSp macro="">
      <xdr:nvCxnSpPr>
        <xdr:cNvPr id="350" name="直線コネクタ 349"/>
        <xdr:cNvCxnSpPr/>
      </xdr:nvCxnSpPr>
      <xdr:spPr>
        <a:xfrm>
          <a:off x="8750300" y="960217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164000</xdr:rowOff>
    </xdr:from>
    <xdr:to>
      <xdr:col>45</xdr:col>
      <xdr:colOff>177800</xdr:colOff>
      <xdr:row>56</xdr:row>
      <xdr:rowOff>970</xdr:rowOff>
    </xdr:to>
    <xdr:cxnSp macro="">
      <xdr:nvCxnSpPr>
        <xdr:cNvPr id="353" name="直線コネクタ 352"/>
        <xdr:cNvCxnSpPr/>
      </xdr:nvCxnSpPr>
      <xdr:spPr>
        <a:xfrm>
          <a:off x="7861300" y="959375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73139</xdr:rowOff>
    </xdr:from>
    <xdr:to>
      <xdr:col>41</xdr:col>
      <xdr:colOff>50800</xdr:colOff>
      <xdr:row>55</xdr:row>
      <xdr:rowOff>164000</xdr:rowOff>
    </xdr:to>
    <xdr:cxnSp macro="">
      <xdr:nvCxnSpPr>
        <xdr:cNvPr id="356" name="直線コネクタ 355"/>
        <xdr:cNvCxnSpPr/>
      </xdr:nvCxnSpPr>
      <xdr:spPr>
        <a:xfrm>
          <a:off x="6972300" y="9502889"/>
          <a:ext cx="889000" cy="9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136334</xdr:rowOff>
    </xdr:from>
    <xdr:to>
      <xdr:col>55</xdr:col>
      <xdr:colOff>50800</xdr:colOff>
      <xdr:row>56</xdr:row>
      <xdr:rowOff>66484</xdr:rowOff>
    </xdr:to>
    <xdr:sp macro="" textlink="">
      <xdr:nvSpPr>
        <xdr:cNvPr id="366" name="楕円 365"/>
        <xdr:cNvSpPr/>
      </xdr:nvSpPr>
      <xdr:spPr>
        <a:xfrm>
          <a:off x="10426700" y="95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159211</xdr:rowOff>
    </xdr:from>
    <xdr:ext cx="534377" cy="259045"/>
    <xdr:sp macro="" textlink="">
      <xdr:nvSpPr>
        <xdr:cNvPr id="367" name="農林水産業費該当値テキスト"/>
        <xdr:cNvSpPr txBox="1"/>
      </xdr:nvSpPr>
      <xdr:spPr>
        <a:xfrm>
          <a:off x="10528300" y="94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126764</xdr:rowOff>
    </xdr:from>
    <xdr:to>
      <xdr:col>50</xdr:col>
      <xdr:colOff>165100</xdr:colOff>
      <xdr:row>56</xdr:row>
      <xdr:rowOff>56914</xdr:rowOff>
    </xdr:to>
    <xdr:sp macro="" textlink="">
      <xdr:nvSpPr>
        <xdr:cNvPr id="368" name="楕円 367"/>
        <xdr:cNvSpPr/>
      </xdr:nvSpPr>
      <xdr:spPr>
        <a:xfrm>
          <a:off x="9588500" y="95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73441</xdr:rowOff>
    </xdr:from>
    <xdr:ext cx="534377" cy="259045"/>
    <xdr:sp macro="" textlink="">
      <xdr:nvSpPr>
        <xdr:cNvPr id="369" name="テキスト ボックス 368"/>
        <xdr:cNvSpPr txBox="1"/>
      </xdr:nvSpPr>
      <xdr:spPr>
        <a:xfrm>
          <a:off x="9372111" y="93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121620</xdr:rowOff>
    </xdr:from>
    <xdr:to>
      <xdr:col>46</xdr:col>
      <xdr:colOff>38100</xdr:colOff>
      <xdr:row>56</xdr:row>
      <xdr:rowOff>51770</xdr:rowOff>
    </xdr:to>
    <xdr:sp macro="" textlink="">
      <xdr:nvSpPr>
        <xdr:cNvPr id="370" name="楕円 369"/>
        <xdr:cNvSpPr/>
      </xdr:nvSpPr>
      <xdr:spPr>
        <a:xfrm>
          <a:off x="8699500" y="95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68297</xdr:rowOff>
    </xdr:from>
    <xdr:ext cx="534377" cy="259045"/>
    <xdr:sp macro="" textlink="">
      <xdr:nvSpPr>
        <xdr:cNvPr id="371" name="テキスト ボックス 370"/>
        <xdr:cNvSpPr txBox="1"/>
      </xdr:nvSpPr>
      <xdr:spPr>
        <a:xfrm>
          <a:off x="8483111" y="93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113200</xdr:rowOff>
    </xdr:from>
    <xdr:to>
      <xdr:col>41</xdr:col>
      <xdr:colOff>101600</xdr:colOff>
      <xdr:row>56</xdr:row>
      <xdr:rowOff>43350</xdr:rowOff>
    </xdr:to>
    <xdr:sp macro="" textlink="">
      <xdr:nvSpPr>
        <xdr:cNvPr id="372" name="楕円 371"/>
        <xdr:cNvSpPr/>
      </xdr:nvSpPr>
      <xdr:spPr>
        <a:xfrm>
          <a:off x="7810500" y="95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59877</xdr:rowOff>
    </xdr:from>
    <xdr:ext cx="534377" cy="259045"/>
    <xdr:sp macro="" textlink="">
      <xdr:nvSpPr>
        <xdr:cNvPr id="373" name="テキスト ボックス 372"/>
        <xdr:cNvSpPr txBox="1"/>
      </xdr:nvSpPr>
      <xdr:spPr>
        <a:xfrm>
          <a:off x="7594111" y="93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22339</xdr:rowOff>
    </xdr:from>
    <xdr:to>
      <xdr:col>36</xdr:col>
      <xdr:colOff>165100</xdr:colOff>
      <xdr:row>55</xdr:row>
      <xdr:rowOff>123939</xdr:rowOff>
    </xdr:to>
    <xdr:sp macro="" textlink="">
      <xdr:nvSpPr>
        <xdr:cNvPr id="374" name="楕円 373"/>
        <xdr:cNvSpPr/>
      </xdr:nvSpPr>
      <xdr:spPr>
        <a:xfrm>
          <a:off x="6921500" y="94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140466</xdr:rowOff>
    </xdr:from>
    <xdr:ext cx="534377" cy="259045"/>
    <xdr:sp macro="" textlink="">
      <xdr:nvSpPr>
        <xdr:cNvPr id="375" name="テキスト ボックス 374"/>
        <xdr:cNvSpPr txBox="1"/>
      </xdr:nvSpPr>
      <xdr:spPr>
        <a:xfrm>
          <a:off x="6705111" y="92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164139</xdr:rowOff>
    </xdr:from>
    <xdr:to>
      <xdr:col>55</xdr:col>
      <xdr:colOff>0</xdr:colOff>
      <xdr:row>77</xdr:row>
      <xdr:rowOff>50296</xdr:rowOff>
    </xdr:to>
    <xdr:cxnSp macro="">
      <xdr:nvCxnSpPr>
        <xdr:cNvPr id="406" name="直線コネクタ 405"/>
        <xdr:cNvCxnSpPr/>
      </xdr:nvCxnSpPr>
      <xdr:spPr>
        <a:xfrm flipV="1">
          <a:off x="9639300" y="13194339"/>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66613</xdr:rowOff>
    </xdr:from>
    <xdr:to>
      <xdr:col>50</xdr:col>
      <xdr:colOff>114300</xdr:colOff>
      <xdr:row>77</xdr:row>
      <xdr:rowOff>50296</xdr:rowOff>
    </xdr:to>
    <xdr:cxnSp macro="">
      <xdr:nvCxnSpPr>
        <xdr:cNvPr id="409" name="直線コネクタ 408"/>
        <xdr:cNvCxnSpPr/>
      </xdr:nvCxnSpPr>
      <xdr:spPr>
        <a:xfrm>
          <a:off x="8750300" y="13096813"/>
          <a:ext cx="889000" cy="1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66613</xdr:rowOff>
    </xdr:from>
    <xdr:to>
      <xdr:col>45</xdr:col>
      <xdr:colOff>177800</xdr:colOff>
      <xdr:row>76</xdr:row>
      <xdr:rowOff>159817</xdr:rowOff>
    </xdr:to>
    <xdr:cxnSp macro="">
      <xdr:nvCxnSpPr>
        <xdr:cNvPr id="412" name="直線コネクタ 411"/>
        <xdr:cNvCxnSpPr/>
      </xdr:nvCxnSpPr>
      <xdr:spPr>
        <a:xfrm flipV="1">
          <a:off x="7861300" y="13096813"/>
          <a:ext cx="889000" cy="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159817</xdr:rowOff>
    </xdr:from>
    <xdr:to>
      <xdr:col>41</xdr:col>
      <xdr:colOff>50800</xdr:colOff>
      <xdr:row>77</xdr:row>
      <xdr:rowOff>23974</xdr:rowOff>
    </xdr:to>
    <xdr:cxnSp macro="">
      <xdr:nvCxnSpPr>
        <xdr:cNvPr id="415" name="直線コネクタ 414"/>
        <xdr:cNvCxnSpPr/>
      </xdr:nvCxnSpPr>
      <xdr:spPr>
        <a:xfrm flipV="1">
          <a:off x="6972300" y="13190017"/>
          <a:ext cx="889000" cy="3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113339</xdr:rowOff>
    </xdr:from>
    <xdr:to>
      <xdr:col>55</xdr:col>
      <xdr:colOff>50800</xdr:colOff>
      <xdr:row>77</xdr:row>
      <xdr:rowOff>43489</xdr:rowOff>
    </xdr:to>
    <xdr:sp macro="" textlink="">
      <xdr:nvSpPr>
        <xdr:cNvPr id="425" name="楕円 424"/>
        <xdr:cNvSpPr/>
      </xdr:nvSpPr>
      <xdr:spPr>
        <a:xfrm>
          <a:off x="10426700" y="131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136216</xdr:rowOff>
    </xdr:from>
    <xdr:ext cx="534377" cy="259045"/>
    <xdr:sp macro="" textlink="">
      <xdr:nvSpPr>
        <xdr:cNvPr id="426" name="商工費該当値テキスト"/>
        <xdr:cNvSpPr txBox="1"/>
      </xdr:nvSpPr>
      <xdr:spPr>
        <a:xfrm>
          <a:off x="10528300" y="1299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170946</xdr:rowOff>
    </xdr:from>
    <xdr:to>
      <xdr:col>50</xdr:col>
      <xdr:colOff>165100</xdr:colOff>
      <xdr:row>77</xdr:row>
      <xdr:rowOff>101096</xdr:rowOff>
    </xdr:to>
    <xdr:sp macro="" textlink="">
      <xdr:nvSpPr>
        <xdr:cNvPr id="427" name="楕円 426"/>
        <xdr:cNvSpPr/>
      </xdr:nvSpPr>
      <xdr:spPr>
        <a:xfrm>
          <a:off x="9588500" y="132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117623</xdr:rowOff>
    </xdr:from>
    <xdr:ext cx="534377" cy="259045"/>
    <xdr:sp macro="" textlink="">
      <xdr:nvSpPr>
        <xdr:cNvPr id="428" name="テキスト ボックス 427"/>
        <xdr:cNvSpPr txBox="1"/>
      </xdr:nvSpPr>
      <xdr:spPr>
        <a:xfrm>
          <a:off x="9372111" y="129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15813</xdr:rowOff>
    </xdr:from>
    <xdr:to>
      <xdr:col>46</xdr:col>
      <xdr:colOff>38100</xdr:colOff>
      <xdr:row>76</xdr:row>
      <xdr:rowOff>117413</xdr:rowOff>
    </xdr:to>
    <xdr:sp macro="" textlink="">
      <xdr:nvSpPr>
        <xdr:cNvPr id="429" name="楕円 428"/>
        <xdr:cNvSpPr/>
      </xdr:nvSpPr>
      <xdr:spPr>
        <a:xfrm>
          <a:off x="8699500" y="130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133940</xdr:rowOff>
    </xdr:from>
    <xdr:ext cx="534377" cy="259045"/>
    <xdr:sp macro="" textlink="">
      <xdr:nvSpPr>
        <xdr:cNvPr id="430" name="テキスト ボックス 429"/>
        <xdr:cNvSpPr txBox="1"/>
      </xdr:nvSpPr>
      <xdr:spPr>
        <a:xfrm>
          <a:off x="8483111" y="128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109017</xdr:rowOff>
    </xdr:from>
    <xdr:to>
      <xdr:col>41</xdr:col>
      <xdr:colOff>101600</xdr:colOff>
      <xdr:row>77</xdr:row>
      <xdr:rowOff>39167</xdr:rowOff>
    </xdr:to>
    <xdr:sp macro="" textlink="">
      <xdr:nvSpPr>
        <xdr:cNvPr id="431" name="楕円 430"/>
        <xdr:cNvSpPr/>
      </xdr:nvSpPr>
      <xdr:spPr>
        <a:xfrm>
          <a:off x="7810500" y="131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55694</xdr:rowOff>
    </xdr:from>
    <xdr:ext cx="534377" cy="259045"/>
    <xdr:sp macro="" textlink="">
      <xdr:nvSpPr>
        <xdr:cNvPr id="432" name="テキスト ボックス 431"/>
        <xdr:cNvSpPr txBox="1"/>
      </xdr:nvSpPr>
      <xdr:spPr>
        <a:xfrm>
          <a:off x="7594111" y="129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144624</xdr:rowOff>
    </xdr:from>
    <xdr:to>
      <xdr:col>36</xdr:col>
      <xdr:colOff>165100</xdr:colOff>
      <xdr:row>77</xdr:row>
      <xdr:rowOff>74774</xdr:rowOff>
    </xdr:to>
    <xdr:sp macro="" textlink="">
      <xdr:nvSpPr>
        <xdr:cNvPr id="433" name="楕円 432"/>
        <xdr:cNvSpPr/>
      </xdr:nvSpPr>
      <xdr:spPr>
        <a:xfrm>
          <a:off x="6921500" y="131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91301</xdr:rowOff>
    </xdr:from>
    <xdr:ext cx="534377" cy="259045"/>
    <xdr:sp macro="" textlink="">
      <xdr:nvSpPr>
        <xdr:cNvPr id="434" name="テキスト ボックス 433"/>
        <xdr:cNvSpPr txBox="1"/>
      </xdr:nvSpPr>
      <xdr:spPr>
        <a:xfrm>
          <a:off x="6705111" y="129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163516</xdr:rowOff>
    </xdr:from>
    <xdr:to>
      <xdr:col>55</xdr:col>
      <xdr:colOff>0</xdr:colOff>
      <xdr:row>95</xdr:row>
      <xdr:rowOff>94574</xdr:rowOff>
    </xdr:to>
    <xdr:cxnSp macro="">
      <xdr:nvCxnSpPr>
        <xdr:cNvPr id="461" name="直線コネクタ 460"/>
        <xdr:cNvCxnSpPr/>
      </xdr:nvCxnSpPr>
      <xdr:spPr>
        <a:xfrm flipV="1">
          <a:off x="9639300" y="16279816"/>
          <a:ext cx="838200" cy="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94574</xdr:rowOff>
    </xdr:from>
    <xdr:to>
      <xdr:col>50</xdr:col>
      <xdr:colOff>114300</xdr:colOff>
      <xdr:row>95</xdr:row>
      <xdr:rowOff>102099</xdr:rowOff>
    </xdr:to>
    <xdr:cxnSp macro="">
      <xdr:nvCxnSpPr>
        <xdr:cNvPr id="464" name="直線コネクタ 463"/>
        <xdr:cNvCxnSpPr/>
      </xdr:nvCxnSpPr>
      <xdr:spPr>
        <a:xfrm flipV="1">
          <a:off x="8750300" y="16382324"/>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51986</xdr:rowOff>
    </xdr:from>
    <xdr:to>
      <xdr:col>45</xdr:col>
      <xdr:colOff>177800</xdr:colOff>
      <xdr:row>95</xdr:row>
      <xdr:rowOff>102099</xdr:rowOff>
    </xdr:to>
    <xdr:cxnSp macro="">
      <xdr:nvCxnSpPr>
        <xdr:cNvPr id="467" name="直線コネクタ 466"/>
        <xdr:cNvCxnSpPr/>
      </xdr:nvCxnSpPr>
      <xdr:spPr>
        <a:xfrm>
          <a:off x="7861300" y="16339736"/>
          <a:ext cx="889000" cy="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51986</xdr:rowOff>
    </xdr:from>
    <xdr:to>
      <xdr:col>41</xdr:col>
      <xdr:colOff>50800</xdr:colOff>
      <xdr:row>95</xdr:row>
      <xdr:rowOff>152685</xdr:rowOff>
    </xdr:to>
    <xdr:cxnSp macro="">
      <xdr:nvCxnSpPr>
        <xdr:cNvPr id="470" name="直線コネクタ 469"/>
        <xdr:cNvCxnSpPr/>
      </xdr:nvCxnSpPr>
      <xdr:spPr>
        <a:xfrm flipV="1">
          <a:off x="6972300" y="1633973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112716</xdr:rowOff>
    </xdr:from>
    <xdr:to>
      <xdr:col>55</xdr:col>
      <xdr:colOff>50800</xdr:colOff>
      <xdr:row>95</xdr:row>
      <xdr:rowOff>42866</xdr:rowOff>
    </xdr:to>
    <xdr:sp macro="" textlink="">
      <xdr:nvSpPr>
        <xdr:cNvPr id="480" name="楕円 479"/>
        <xdr:cNvSpPr/>
      </xdr:nvSpPr>
      <xdr:spPr>
        <a:xfrm>
          <a:off x="10426700" y="162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135593</xdr:rowOff>
    </xdr:from>
    <xdr:ext cx="599010" cy="259045"/>
    <xdr:sp macro="" textlink="">
      <xdr:nvSpPr>
        <xdr:cNvPr id="481" name="土木費該当値テキスト"/>
        <xdr:cNvSpPr txBox="1"/>
      </xdr:nvSpPr>
      <xdr:spPr>
        <a:xfrm>
          <a:off x="10528300" y="1608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43774</xdr:rowOff>
    </xdr:from>
    <xdr:to>
      <xdr:col>50</xdr:col>
      <xdr:colOff>165100</xdr:colOff>
      <xdr:row>95</xdr:row>
      <xdr:rowOff>145374</xdr:rowOff>
    </xdr:to>
    <xdr:sp macro="" textlink="">
      <xdr:nvSpPr>
        <xdr:cNvPr id="482" name="楕円 481"/>
        <xdr:cNvSpPr/>
      </xdr:nvSpPr>
      <xdr:spPr>
        <a:xfrm>
          <a:off x="9588500" y="163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161901</xdr:rowOff>
    </xdr:from>
    <xdr:ext cx="599010" cy="259045"/>
    <xdr:sp macro="" textlink="">
      <xdr:nvSpPr>
        <xdr:cNvPr id="483" name="テキスト ボックス 482"/>
        <xdr:cNvSpPr txBox="1"/>
      </xdr:nvSpPr>
      <xdr:spPr>
        <a:xfrm>
          <a:off x="9339795" y="1610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51299</xdr:rowOff>
    </xdr:from>
    <xdr:to>
      <xdr:col>46</xdr:col>
      <xdr:colOff>38100</xdr:colOff>
      <xdr:row>95</xdr:row>
      <xdr:rowOff>152899</xdr:rowOff>
    </xdr:to>
    <xdr:sp macro="" textlink="">
      <xdr:nvSpPr>
        <xdr:cNvPr id="484" name="楕円 483"/>
        <xdr:cNvSpPr/>
      </xdr:nvSpPr>
      <xdr:spPr>
        <a:xfrm>
          <a:off x="8699500" y="163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169426</xdr:rowOff>
    </xdr:from>
    <xdr:ext cx="599010" cy="259045"/>
    <xdr:sp macro="" textlink="">
      <xdr:nvSpPr>
        <xdr:cNvPr id="485" name="テキスト ボックス 484"/>
        <xdr:cNvSpPr txBox="1"/>
      </xdr:nvSpPr>
      <xdr:spPr>
        <a:xfrm>
          <a:off x="8450795" y="1611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1186</xdr:rowOff>
    </xdr:from>
    <xdr:to>
      <xdr:col>41</xdr:col>
      <xdr:colOff>101600</xdr:colOff>
      <xdr:row>95</xdr:row>
      <xdr:rowOff>102786</xdr:rowOff>
    </xdr:to>
    <xdr:sp macro="" textlink="">
      <xdr:nvSpPr>
        <xdr:cNvPr id="486" name="楕円 485"/>
        <xdr:cNvSpPr/>
      </xdr:nvSpPr>
      <xdr:spPr>
        <a:xfrm>
          <a:off x="7810500" y="162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119313</xdr:rowOff>
    </xdr:from>
    <xdr:ext cx="599010" cy="259045"/>
    <xdr:sp macro="" textlink="">
      <xdr:nvSpPr>
        <xdr:cNvPr id="487" name="テキスト ボックス 486"/>
        <xdr:cNvSpPr txBox="1"/>
      </xdr:nvSpPr>
      <xdr:spPr>
        <a:xfrm>
          <a:off x="7561795" y="1606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101885</xdr:rowOff>
    </xdr:from>
    <xdr:to>
      <xdr:col>36</xdr:col>
      <xdr:colOff>165100</xdr:colOff>
      <xdr:row>96</xdr:row>
      <xdr:rowOff>32035</xdr:rowOff>
    </xdr:to>
    <xdr:sp macro="" textlink="">
      <xdr:nvSpPr>
        <xdr:cNvPr id="488" name="楕円 487"/>
        <xdr:cNvSpPr/>
      </xdr:nvSpPr>
      <xdr:spPr>
        <a:xfrm>
          <a:off x="6921500" y="163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48562</xdr:rowOff>
    </xdr:from>
    <xdr:ext cx="599010" cy="259045"/>
    <xdr:sp macro="" textlink="">
      <xdr:nvSpPr>
        <xdr:cNvPr id="489" name="テキスト ボックス 488"/>
        <xdr:cNvSpPr txBox="1"/>
      </xdr:nvSpPr>
      <xdr:spPr>
        <a:xfrm>
          <a:off x="6672795" y="1616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110142</xdr:rowOff>
    </xdr:from>
    <xdr:to>
      <xdr:col>85</xdr:col>
      <xdr:colOff>127000</xdr:colOff>
      <xdr:row>35</xdr:row>
      <xdr:rowOff>10861</xdr:rowOff>
    </xdr:to>
    <xdr:cxnSp macro="">
      <xdr:nvCxnSpPr>
        <xdr:cNvPr id="517" name="直線コネクタ 516"/>
        <xdr:cNvCxnSpPr/>
      </xdr:nvCxnSpPr>
      <xdr:spPr>
        <a:xfrm flipV="1">
          <a:off x="15481300" y="5939442"/>
          <a:ext cx="8382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97203</xdr:rowOff>
    </xdr:from>
    <xdr:to>
      <xdr:col>81</xdr:col>
      <xdr:colOff>50800</xdr:colOff>
      <xdr:row>35</xdr:row>
      <xdr:rowOff>10861</xdr:rowOff>
    </xdr:to>
    <xdr:cxnSp macro="">
      <xdr:nvCxnSpPr>
        <xdr:cNvPr id="520" name="直線コネクタ 519"/>
        <xdr:cNvCxnSpPr/>
      </xdr:nvCxnSpPr>
      <xdr:spPr>
        <a:xfrm>
          <a:off x="14592300" y="5583603"/>
          <a:ext cx="889000" cy="4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97203</xdr:rowOff>
    </xdr:from>
    <xdr:to>
      <xdr:col>76</xdr:col>
      <xdr:colOff>114300</xdr:colOff>
      <xdr:row>34</xdr:row>
      <xdr:rowOff>17605</xdr:rowOff>
    </xdr:to>
    <xdr:cxnSp macro="">
      <xdr:nvCxnSpPr>
        <xdr:cNvPr id="523" name="直線コネクタ 522"/>
        <xdr:cNvCxnSpPr/>
      </xdr:nvCxnSpPr>
      <xdr:spPr>
        <a:xfrm flipV="1">
          <a:off x="13703300" y="5583603"/>
          <a:ext cx="889000" cy="2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17605</xdr:rowOff>
    </xdr:from>
    <xdr:to>
      <xdr:col>71</xdr:col>
      <xdr:colOff>177800</xdr:colOff>
      <xdr:row>34</xdr:row>
      <xdr:rowOff>100884</xdr:rowOff>
    </xdr:to>
    <xdr:cxnSp macro="">
      <xdr:nvCxnSpPr>
        <xdr:cNvPr id="526" name="直線コネクタ 525"/>
        <xdr:cNvCxnSpPr/>
      </xdr:nvCxnSpPr>
      <xdr:spPr>
        <a:xfrm flipV="1">
          <a:off x="12814300" y="5846905"/>
          <a:ext cx="889000" cy="8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59342</xdr:rowOff>
    </xdr:from>
    <xdr:to>
      <xdr:col>85</xdr:col>
      <xdr:colOff>177800</xdr:colOff>
      <xdr:row>34</xdr:row>
      <xdr:rowOff>160942</xdr:rowOff>
    </xdr:to>
    <xdr:sp macro="" textlink="">
      <xdr:nvSpPr>
        <xdr:cNvPr id="536" name="楕円 535"/>
        <xdr:cNvSpPr/>
      </xdr:nvSpPr>
      <xdr:spPr>
        <a:xfrm>
          <a:off x="16268700" y="58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82219</xdr:rowOff>
    </xdr:from>
    <xdr:ext cx="534377" cy="259045"/>
    <xdr:sp macro="" textlink="">
      <xdr:nvSpPr>
        <xdr:cNvPr id="537" name="消防費該当値テキスト"/>
        <xdr:cNvSpPr txBox="1"/>
      </xdr:nvSpPr>
      <xdr:spPr>
        <a:xfrm>
          <a:off x="16370300" y="574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131511</xdr:rowOff>
    </xdr:from>
    <xdr:to>
      <xdr:col>81</xdr:col>
      <xdr:colOff>101600</xdr:colOff>
      <xdr:row>35</xdr:row>
      <xdr:rowOff>61661</xdr:rowOff>
    </xdr:to>
    <xdr:sp macro="" textlink="">
      <xdr:nvSpPr>
        <xdr:cNvPr id="538" name="楕円 537"/>
        <xdr:cNvSpPr/>
      </xdr:nvSpPr>
      <xdr:spPr>
        <a:xfrm>
          <a:off x="15430500" y="59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78188</xdr:rowOff>
    </xdr:from>
    <xdr:ext cx="534377" cy="259045"/>
    <xdr:sp macro="" textlink="">
      <xdr:nvSpPr>
        <xdr:cNvPr id="539" name="テキスト ボックス 538"/>
        <xdr:cNvSpPr txBox="1"/>
      </xdr:nvSpPr>
      <xdr:spPr>
        <a:xfrm>
          <a:off x="15214111" y="57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46403</xdr:rowOff>
    </xdr:from>
    <xdr:to>
      <xdr:col>76</xdr:col>
      <xdr:colOff>165100</xdr:colOff>
      <xdr:row>32</xdr:row>
      <xdr:rowOff>148003</xdr:rowOff>
    </xdr:to>
    <xdr:sp macro="" textlink="">
      <xdr:nvSpPr>
        <xdr:cNvPr id="540" name="楕円 539"/>
        <xdr:cNvSpPr/>
      </xdr:nvSpPr>
      <xdr:spPr>
        <a:xfrm>
          <a:off x="14541500" y="55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164530</xdr:rowOff>
    </xdr:from>
    <xdr:ext cx="534377" cy="259045"/>
    <xdr:sp macro="" textlink="">
      <xdr:nvSpPr>
        <xdr:cNvPr id="541" name="テキスト ボックス 540"/>
        <xdr:cNvSpPr txBox="1"/>
      </xdr:nvSpPr>
      <xdr:spPr>
        <a:xfrm>
          <a:off x="14325111" y="53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138255</xdr:rowOff>
    </xdr:from>
    <xdr:to>
      <xdr:col>72</xdr:col>
      <xdr:colOff>38100</xdr:colOff>
      <xdr:row>34</xdr:row>
      <xdr:rowOff>68405</xdr:rowOff>
    </xdr:to>
    <xdr:sp macro="" textlink="">
      <xdr:nvSpPr>
        <xdr:cNvPr id="542" name="楕円 541"/>
        <xdr:cNvSpPr/>
      </xdr:nvSpPr>
      <xdr:spPr>
        <a:xfrm>
          <a:off x="13652500" y="5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84932</xdr:rowOff>
    </xdr:from>
    <xdr:ext cx="534377" cy="259045"/>
    <xdr:sp macro="" textlink="">
      <xdr:nvSpPr>
        <xdr:cNvPr id="543" name="テキスト ボックス 542"/>
        <xdr:cNvSpPr txBox="1"/>
      </xdr:nvSpPr>
      <xdr:spPr>
        <a:xfrm>
          <a:off x="13436111" y="5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50084</xdr:rowOff>
    </xdr:from>
    <xdr:to>
      <xdr:col>67</xdr:col>
      <xdr:colOff>101600</xdr:colOff>
      <xdr:row>34</xdr:row>
      <xdr:rowOff>151684</xdr:rowOff>
    </xdr:to>
    <xdr:sp macro="" textlink="">
      <xdr:nvSpPr>
        <xdr:cNvPr id="544" name="楕円 543"/>
        <xdr:cNvSpPr/>
      </xdr:nvSpPr>
      <xdr:spPr>
        <a:xfrm>
          <a:off x="12763500" y="5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168211</xdr:rowOff>
    </xdr:from>
    <xdr:ext cx="534377" cy="259045"/>
    <xdr:sp macro="" textlink="">
      <xdr:nvSpPr>
        <xdr:cNvPr id="545" name="テキスト ボックス 544"/>
        <xdr:cNvSpPr txBox="1"/>
      </xdr:nvSpPr>
      <xdr:spPr>
        <a:xfrm>
          <a:off x="12547111" y="56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148364</xdr:rowOff>
    </xdr:from>
    <xdr:to>
      <xdr:col>85</xdr:col>
      <xdr:colOff>126364</xdr:colOff>
      <xdr:row>58</xdr:row>
      <xdr:rowOff>90932</xdr:rowOff>
    </xdr:to>
    <xdr:cxnSp macro="">
      <xdr:nvCxnSpPr>
        <xdr:cNvPr id="569" name="直線コネクタ 568"/>
        <xdr:cNvCxnSpPr/>
      </xdr:nvCxnSpPr>
      <xdr:spPr>
        <a:xfrm flipV="1">
          <a:off x="16317595" y="9406664"/>
          <a:ext cx="1269" cy="62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94759</xdr:rowOff>
    </xdr:from>
    <xdr:ext cx="534377" cy="259045"/>
    <xdr:sp macro="" textlink="">
      <xdr:nvSpPr>
        <xdr:cNvPr id="570" name="教育費最小値テキスト"/>
        <xdr:cNvSpPr txBox="1"/>
      </xdr:nvSpPr>
      <xdr:spPr>
        <a:xfrm>
          <a:off x="16370300" y="100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90932</xdr:rowOff>
    </xdr:from>
    <xdr:to>
      <xdr:col>86</xdr:col>
      <xdr:colOff>25400</xdr:colOff>
      <xdr:row>58</xdr:row>
      <xdr:rowOff>90932</xdr:rowOff>
    </xdr:to>
    <xdr:cxnSp macro="">
      <xdr:nvCxnSpPr>
        <xdr:cNvPr id="571" name="直線コネクタ 570"/>
        <xdr:cNvCxnSpPr/>
      </xdr:nvCxnSpPr>
      <xdr:spPr>
        <a:xfrm>
          <a:off x="16230600" y="1003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95041</xdr:rowOff>
    </xdr:from>
    <xdr:ext cx="599010" cy="259045"/>
    <xdr:sp macro="" textlink="">
      <xdr:nvSpPr>
        <xdr:cNvPr id="572" name="教育費最大値テキスト"/>
        <xdr:cNvSpPr txBox="1"/>
      </xdr:nvSpPr>
      <xdr:spPr>
        <a:xfrm>
          <a:off x="16370300" y="918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148364</xdr:rowOff>
    </xdr:from>
    <xdr:to>
      <xdr:col>86</xdr:col>
      <xdr:colOff>25400</xdr:colOff>
      <xdr:row>54</xdr:row>
      <xdr:rowOff>148364</xdr:rowOff>
    </xdr:to>
    <xdr:cxnSp macro="">
      <xdr:nvCxnSpPr>
        <xdr:cNvPr id="573" name="直線コネクタ 572"/>
        <xdr:cNvCxnSpPr/>
      </xdr:nvCxnSpPr>
      <xdr:spPr>
        <a:xfrm>
          <a:off x="16230600" y="94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89191</xdr:rowOff>
    </xdr:from>
    <xdr:to>
      <xdr:col>85</xdr:col>
      <xdr:colOff>127000</xdr:colOff>
      <xdr:row>56</xdr:row>
      <xdr:rowOff>169056</xdr:rowOff>
    </xdr:to>
    <xdr:cxnSp macro="">
      <xdr:nvCxnSpPr>
        <xdr:cNvPr id="574" name="直線コネクタ 573"/>
        <xdr:cNvCxnSpPr/>
      </xdr:nvCxnSpPr>
      <xdr:spPr>
        <a:xfrm>
          <a:off x="15481300" y="9176041"/>
          <a:ext cx="838200" cy="59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49462</xdr:rowOff>
    </xdr:from>
    <xdr:ext cx="534377" cy="259045"/>
    <xdr:sp macro="" textlink="">
      <xdr:nvSpPr>
        <xdr:cNvPr id="575" name="教育費平均値テキスト"/>
        <xdr:cNvSpPr txBox="1"/>
      </xdr:nvSpPr>
      <xdr:spPr>
        <a:xfrm>
          <a:off x="16370300" y="9822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71035</xdr:rowOff>
    </xdr:from>
    <xdr:to>
      <xdr:col>85</xdr:col>
      <xdr:colOff>177800</xdr:colOff>
      <xdr:row>58</xdr:row>
      <xdr:rowOff>1185</xdr:rowOff>
    </xdr:to>
    <xdr:sp macro="" textlink="">
      <xdr:nvSpPr>
        <xdr:cNvPr id="576" name="フローチャート: 判断 575"/>
        <xdr:cNvSpPr/>
      </xdr:nvSpPr>
      <xdr:spPr>
        <a:xfrm>
          <a:off x="162687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137486</xdr:rowOff>
    </xdr:from>
    <xdr:to>
      <xdr:col>81</xdr:col>
      <xdr:colOff>50800</xdr:colOff>
      <xdr:row>53</xdr:row>
      <xdr:rowOff>89191</xdr:rowOff>
    </xdr:to>
    <xdr:cxnSp macro="">
      <xdr:nvCxnSpPr>
        <xdr:cNvPr id="577" name="直線コネクタ 576"/>
        <xdr:cNvCxnSpPr/>
      </xdr:nvCxnSpPr>
      <xdr:spPr>
        <a:xfrm>
          <a:off x="14592300" y="8881436"/>
          <a:ext cx="889000" cy="29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80777</xdr:rowOff>
    </xdr:from>
    <xdr:to>
      <xdr:col>81</xdr:col>
      <xdr:colOff>101600</xdr:colOff>
      <xdr:row>58</xdr:row>
      <xdr:rowOff>10927</xdr:rowOff>
    </xdr:to>
    <xdr:sp macro="" textlink="">
      <xdr:nvSpPr>
        <xdr:cNvPr id="578" name="フローチャート: 判断 577"/>
        <xdr:cNvSpPr/>
      </xdr:nvSpPr>
      <xdr:spPr>
        <a:xfrm>
          <a:off x="15430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2054</xdr:rowOff>
    </xdr:from>
    <xdr:ext cx="534377" cy="259045"/>
    <xdr:sp macro="" textlink="">
      <xdr:nvSpPr>
        <xdr:cNvPr id="579" name="テキスト ボックス 578"/>
        <xdr:cNvSpPr txBox="1"/>
      </xdr:nvSpPr>
      <xdr:spPr>
        <a:xfrm>
          <a:off x="15214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137486</xdr:rowOff>
    </xdr:from>
    <xdr:to>
      <xdr:col>76</xdr:col>
      <xdr:colOff>114300</xdr:colOff>
      <xdr:row>57</xdr:row>
      <xdr:rowOff>37752</xdr:rowOff>
    </xdr:to>
    <xdr:cxnSp macro="">
      <xdr:nvCxnSpPr>
        <xdr:cNvPr id="580" name="直線コネクタ 579"/>
        <xdr:cNvCxnSpPr/>
      </xdr:nvCxnSpPr>
      <xdr:spPr>
        <a:xfrm flipV="1">
          <a:off x="13703300" y="8881436"/>
          <a:ext cx="889000" cy="9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70966</xdr:rowOff>
    </xdr:from>
    <xdr:to>
      <xdr:col>76</xdr:col>
      <xdr:colOff>165100</xdr:colOff>
      <xdr:row>58</xdr:row>
      <xdr:rowOff>1116</xdr:rowOff>
    </xdr:to>
    <xdr:sp macro="" textlink="">
      <xdr:nvSpPr>
        <xdr:cNvPr id="581" name="フローチャート: 判断 580"/>
        <xdr:cNvSpPr/>
      </xdr:nvSpPr>
      <xdr:spPr>
        <a:xfrm>
          <a:off x="14541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163693</xdr:rowOff>
    </xdr:from>
    <xdr:ext cx="534377" cy="259045"/>
    <xdr:sp macro="" textlink="">
      <xdr:nvSpPr>
        <xdr:cNvPr id="582" name="テキスト ボックス 581"/>
        <xdr:cNvSpPr txBox="1"/>
      </xdr:nvSpPr>
      <xdr:spPr>
        <a:xfrm>
          <a:off x="14325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37752</xdr:rowOff>
    </xdr:from>
    <xdr:to>
      <xdr:col>71</xdr:col>
      <xdr:colOff>177800</xdr:colOff>
      <xdr:row>57</xdr:row>
      <xdr:rowOff>153892</xdr:rowOff>
    </xdr:to>
    <xdr:cxnSp macro="">
      <xdr:nvCxnSpPr>
        <xdr:cNvPr id="583" name="直線コネクタ 582"/>
        <xdr:cNvCxnSpPr/>
      </xdr:nvCxnSpPr>
      <xdr:spPr>
        <a:xfrm flipV="1">
          <a:off x="12814300" y="9810402"/>
          <a:ext cx="889000" cy="1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52031</xdr:rowOff>
    </xdr:from>
    <xdr:to>
      <xdr:col>72</xdr:col>
      <xdr:colOff>38100</xdr:colOff>
      <xdr:row>57</xdr:row>
      <xdr:rowOff>153631</xdr:rowOff>
    </xdr:to>
    <xdr:sp macro="" textlink="">
      <xdr:nvSpPr>
        <xdr:cNvPr id="584" name="フローチャート: 判断 583"/>
        <xdr:cNvSpPr/>
      </xdr:nvSpPr>
      <xdr:spPr>
        <a:xfrm>
          <a:off x="13652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144758</xdr:rowOff>
    </xdr:from>
    <xdr:ext cx="534377" cy="259045"/>
    <xdr:sp macro="" textlink="">
      <xdr:nvSpPr>
        <xdr:cNvPr id="585" name="テキスト ボックス 584"/>
        <xdr:cNvSpPr txBox="1"/>
      </xdr:nvSpPr>
      <xdr:spPr>
        <a:xfrm>
          <a:off x="13436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60474</xdr:rowOff>
    </xdr:from>
    <xdr:to>
      <xdr:col>67</xdr:col>
      <xdr:colOff>101600</xdr:colOff>
      <xdr:row>57</xdr:row>
      <xdr:rowOff>162074</xdr:rowOff>
    </xdr:to>
    <xdr:sp macro="" textlink="">
      <xdr:nvSpPr>
        <xdr:cNvPr id="586" name="フローチャート: 判断 585"/>
        <xdr:cNvSpPr/>
      </xdr:nvSpPr>
      <xdr:spPr>
        <a:xfrm>
          <a:off x="12763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7151</xdr:rowOff>
    </xdr:from>
    <xdr:ext cx="534377" cy="259045"/>
    <xdr:sp macro="" textlink="">
      <xdr:nvSpPr>
        <xdr:cNvPr id="587" name="テキスト ボックス 586"/>
        <xdr:cNvSpPr txBox="1"/>
      </xdr:nvSpPr>
      <xdr:spPr>
        <a:xfrm>
          <a:off x="12547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118256</xdr:rowOff>
    </xdr:from>
    <xdr:to>
      <xdr:col>85</xdr:col>
      <xdr:colOff>177800</xdr:colOff>
      <xdr:row>57</xdr:row>
      <xdr:rowOff>48406</xdr:rowOff>
    </xdr:to>
    <xdr:sp macro="" textlink="">
      <xdr:nvSpPr>
        <xdr:cNvPr id="593" name="楕円 592"/>
        <xdr:cNvSpPr/>
      </xdr:nvSpPr>
      <xdr:spPr>
        <a:xfrm>
          <a:off x="16268700" y="97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141133</xdr:rowOff>
    </xdr:from>
    <xdr:ext cx="599010" cy="259045"/>
    <xdr:sp macro="" textlink="">
      <xdr:nvSpPr>
        <xdr:cNvPr id="594" name="教育費該当値テキスト"/>
        <xdr:cNvSpPr txBox="1"/>
      </xdr:nvSpPr>
      <xdr:spPr>
        <a:xfrm>
          <a:off x="16370300" y="95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38391</xdr:rowOff>
    </xdr:from>
    <xdr:to>
      <xdr:col>81</xdr:col>
      <xdr:colOff>101600</xdr:colOff>
      <xdr:row>53</xdr:row>
      <xdr:rowOff>139991</xdr:rowOff>
    </xdr:to>
    <xdr:sp macro="" textlink="">
      <xdr:nvSpPr>
        <xdr:cNvPr id="595" name="楕円 594"/>
        <xdr:cNvSpPr/>
      </xdr:nvSpPr>
      <xdr:spPr>
        <a:xfrm>
          <a:off x="15430500" y="91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156518</xdr:rowOff>
    </xdr:from>
    <xdr:ext cx="599010" cy="259045"/>
    <xdr:sp macro="" textlink="">
      <xdr:nvSpPr>
        <xdr:cNvPr id="596" name="テキスト ボックス 595"/>
        <xdr:cNvSpPr txBox="1"/>
      </xdr:nvSpPr>
      <xdr:spPr>
        <a:xfrm>
          <a:off x="15181795" y="890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86686</xdr:rowOff>
    </xdr:from>
    <xdr:to>
      <xdr:col>76</xdr:col>
      <xdr:colOff>165100</xdr:colOff>
      <xdr:row>52</xdr:row>
      <xdr:rowOff>16836</xdr:rowOff>
    </xdr:to>
    <xdr:sp macro="" textlink="">
      <xdr:nvSpPr>
        <xdr:cNvPr id="597" name="楕円 596"/>
        <xdr:cNvSpPr/>
      </xdr:nvSpPr>
      <xdr:spPr>
        <a:xfrm>
          <a:off x="14541500" y="8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33363</xdr:rowOff>
    </xdr:from>
    <xdr:ext cx="599010" cy="259045"/>
    <xdr:sp macro="" textlink="">
      <xdr:nvSpPr>
        <xdr:cNvPr id="598" name="テキスト ボックス 597"/>
        <xdr:cNvSpPr txBox="1"/>
      </xdr:nvSpPr>
      <xdr:spPr>
        <a:xfrm>
          <a:off x="14292795" y="86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158402</xdr:rowOff>
    </xdr:from>
    <xdr:to>
      <xdr:col>72</xdr:col>
      <xdr:colOff>38100</xdr:colOff>
      <xdr:row>57</xdr:row>
      <xdr:rowOff>88552</xdr:rowOff>
    </xdr:to>
    <xdr:sp macro="" textlink="">
      <xdr:nvSpPr>
        <xdr:cNvPr id="599" name="楕円 598"/>
        <xdr:cNvSpPr/>
      </xdr:nvSpPr>
      <xdr:spPr>
        <a:xfrm>
          <a:off x="13652500" y="9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105079</xdr:rowOff>
    </xdr:from>
    <xdr:ext cx="534377" cy="259045"/>
    <xdr:sp macro="" textlink="">
      <xdr:nvSpPr>
        <xdr:cNvPr id="600" name="テキスト ボックス 599"/>
        <xdr:cNvSpPr txBox="1"/>
      </xdr:nvSpPr>
      <xdr:spPr>
        <a:xfrm>
          <a:off x="13436111" y="95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103092</xdr:rowOff>
    </xdr:from>
    <xdr:to>
      <xdr:col>67</xdr:col>
      <xdr:colOff>101600</xdr:colOff>
      <xdr:row>58</xdr:row>
      <xdr:rowOff>33242</xdr:rowOff>
    </xdr:to>
    <xdr:sp macro="" textlink="">
      <xdr:nvSpPr>
        <xdr:cNvPr id="601" name="楕円 600"/>
        <xdr:cNvSpPr/>
      </xdr:nvSpPr>
      <xdr:spPr>
        <a:xfrm>
          <a:off x="12763500" y="98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24369</xdr:rowOff>
    </xdr:from>
    <xdr:ext cx="534377" cy="259045"/>
    <xdr:sp macro="" textlink="">
      <xdr:nvSpPr>
        <xdr:cNvPr id="602" name="テキスト ボックス 601"/>
        <xdr:cNvSpPr txBox="1"/>
      </xdr:nvSpPr>
      <xdr:spPr>
        <a:xfrm>
          <a:off x="12547111" y="99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136728</xdr:rowOff>
    </xdr:from>
    <xdr:to>
      <xdr:col>85</xdr:col>
      <xdr:colOff>127000</xdr:colOff>
      <xdr:row>79</xdr:row>
      <xdr:rowOff>36080</xdr:rowOff>
    </xdr:to>
    <xdr:cxnSp macro="">
      <xdr:nvCxnSpPr>
        <xdr:cNvPr id="631" name="直線コネクタ 630"/>
        <xdr:cNvCxnSpPr/>
      </xdr:nvCxnSpPr>
      <xdr:spPr>
        <a:xfrm flipV="1">
          <a:off x="15481300" y="13509828"/>
          <a:ext cx="8382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153963</xdr:rowOff>
    </xdr:from>
    <xdr:to>
      <xdr:col>81</xdr:col>
      <xdr:colOff>50800</xdr:colOff>
      <xdr:row>79</xdr:row>
      <xdr:rowOff>36080</xdr:rowOff>
    </xdr:to>
    <xdr:cxnSp macro="">
      <xdr:nvCxnSpPr>
        <xdr:cNvPr id="634" name="直線コネクタ 633"/>
        <xdr:cNvCxnSpPr/>
      </xdr:nvCxnSpPr>
      <xdr:spPr>
        <a:xfrm>
          <a:off x="14592300" y="13527063"/>
          <a:ext cx="889000" cy="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153963</xdr:rowOff>
    </xdr:from>
    <xdr:to>
      <xdr:col>76</xdr:col>
      <xdr:colOff>114300</xdr:colOff>
      <xdr:row>78</xdr:row>
      <xdr:rowOff>161556</xdr:rowOff>
    </xdr:to>
    <xdr:cxnSp macro="">
      <xdr:nvCxnSpPr>
        <xdr:cNvPr id="637" name="直線コネクタ 636"/>
        <xdr:cNvCxnSpPr/>
      </xdr:nvCxnSpPr>
      <xdr:spPr>
        <a:xfrm flipV="1">
          <a:off x="13703300" y="13527063"/>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94628</xdr:rowOff>
    </xdr:from>
    <xdr:to>
      <xdr:col>71</xdr:col>
      <xdr:colOff>177800</xdr:colOff>
      <xdr:row>78</xdr:row>
      <xdr:rowOff>161556</xdr:rowOff>
    </xdr:to>
    <xdr:cxnSp macro="">
      <xdr:nvCxnSpPr>
        <xdr:cNvPr id="640" name="直線コネクタ 639"/>
        <xdr:cNvCxnSpPr/>
      </xdr:nvCxnSpPr>
      <xdr:spPr>
        <a:xfrm>
          <a:off x="12814300" y="13467728"/>
          <a:ext cx="889000" cy="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141127</xdr:rowOff>
    </xdr:from>
    <xdr:ext cx="469744" cy="259045"/>
    <xdr:sp macro="" textlink="">
      <xdr:nvSpPr>
        <xdr:cNvPr id="644" name="テキスト ボックス 643"/>
        <xdr:cNvSpPr txBox="1"/>
      </xdr:nvSpPr>
      <xdr:spPr>
        <a:xfrm>
          <a:off x="12579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85928</xdr:rowOff>
    </xdr:from>
    <xdr:to>
      <xdr:col>85</xdr:col>
      <xdr:colOff>177800</xdr:colOff>
      <xdr:row>79</xdr:row>
      <xdr:rowOff>16078</xdr:rowOff>
    </xdr:to>
    <xdr:sp macro="" textlink="">
      <xdr:nvSpPr>
        <xdr:cNvPr id="650" name="楕円 649"/>
        <xdr:cNvSpPr/>
      </xdr:nvSpPr>
      <xdr:spPr>
        <a:xfrm>
          <a:off x="162687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5465</xdr:rowOff>
    </xdr:from>
    <xdr:ext cx="469744" cy="259045"/>
    <xdr:sp macro="" textlink="">
      <xdr:nvSpPr>
        <xdr:cNvPr id="651" name="災害復旧費該当値テキスト"/>
        <xdr:cNvSpPr txBox="1"/>
      </xdr:nvSpPr>
      <xdr:spPr>
        <a:xfrm>
          <a:off x="16370300" y="133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156730</xdr:rowOff>
    </xdr:from>
    <xdr:to>
      <xdr:col>81</xdr:col>
      <xdr:colOff>101600</xdr:colOff>
      <xdr:row>79</xdr:row>
      <xdr:rowOff>86880</xdr:rowOff>
    </xdr:to>
    <xdr:sp macro="" textlink="">
      <xdr:nvSpPr>
        <xdr:cNvPr id="652" name="楕円 651"/>
        <xdr:cNvSpPr/>
      </xdr:nvSpPr>
      <xdr:spPr>
        <a:xfrm>
          <a:off x="154305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78007</xdr:rowOff>
    </xdr:from>
    <xdr:ext cx="378565" cy="259045"/>
    <xdr:sp macro="" textlink="">
      <xdr:nvSpPr>
        <xdr:cNvPr id="653" name="テキスト ボックス 652"/>
        <xdr:cNvSpPr txBox="1"/>
      </xdr:nvSpPr>
      <xdr:spPr>
        <a:xfrm>
          <a:off x="15292017" y="1362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103163</xdr:rowOff>
    </xdr:from>
    <xdr:to>
      <xdr:col>76</xdr:col>
      <xdr:colOff>165100</xdr:colOff>
      <xdr:row>79</xdr:row>
      <xdr:rowOff>33313</xdr:rowOff>
    </xdr:to>
    <xdr:sp macro="" textlink="">
      <xdr:nvSpPr>
        <xdr:cNvPr id="654" name="楕円 653"/>
        <xdr:cNvSpPr/>
      </xdr:nvSpPr>
      <xdr:spPr>
        <a:xfrm>
          <a:off x="14541500" y="134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24440</xdr:rowOff>
    </xdr:from>
    <xdr:ext cx="469744" cy="259045"/>
    <xdr:sp macro="" textlink="">
      <xdr:nvSpPr>
        <xdr:cNvPr id="655" name="テキスト ボックス 654"/>
        <xdr:cNvSpPr txBox="1"/>
      </xdr:nvSpPr>
      <xdr:spPr>
        <a:xfrm>
          <a:off x="14357428" y="135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110756</xdr:rowOff>
    </xdr:from>
    <xdr:to>
      <xdr:col>72</xdr:col>
      <xdr:colOff>38100</xdr:colOff>
      <xdr:row>79</xdr:row>
      <xdr:rowOff>40906</xdr:rowOff>
    </xdr:to>
    <xdr:sp macro="" textlink="">
      <xdr:nvSpPr>
        <xdr:cNvPr id="656" name="楕円 655"/>
        <xdr:cNvSpPr/>
      </xdr:nvSpPr>
      <xdr:spPr>
        <a:xfrm>
          <a:off x="13652500" y="134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32033</xdr:rowOff>
    </xdr:from>
    <xdr:ext cx="469744" cy="259045"/>
    <xdr:sp macro="" textlink="">
      <xdr:nvSpPr>
        <xdr:cNvPr id="657" name="テキスト ボックス 656"/>
        <xdr:cNvSpPr txBox="1"/>
      </xdr:nvSpPr>
      <xdr:spPr>
        <a:xfrm>
          <a:off x="13468428" y="1357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43828</xdr:rowOff>
    </xdr:from>
    <xdr:to>
      <xdr:col>67</xdr:col>
      <xdr:colOff>101600</xdr:colOff>
      <xdr:row>78</xdr:row>
      <xdr:rowOff>145428</xdr:rowOff>
    </xdr:to>
    <xdr:sp macro="" textlink="">
      <xdr:nvSpPr>
        <xdr:cNvPr id="658" name="楕円 657"/>
        <xdr:cNvSpPr/>
      </xdr:nvSpPr>
      <xdr:spPr>
        <a:xfrm>
          <a:off x="12763500" y="134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161955</xdr:rowOff>
    </xdr:from>
    <xdr:ext cx="469744" cy="259045"/>
    <xdr:sp macro="" textlink="">
      <xdr:nvSpPr>
        <xdr:cNvPr id="659" name="テキスト ボックス 658"/>
        <xdr:cNvSpPr txBox="1"/>
      </xdr:nvSpPr>
      <xdr:spPr>
        <a:xfrm>
          <a:off x="12579428" y="131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156223</xdr:rowOff>
    </xdr:from>
    <xdr:to>
      <xdr:col>85</xdr:col>
      <xdr:colOff>127000</xdr:colOff>
      <xdr:row>95</xdr:row>
      <xdr:rowOff>12933</xdr:rowOff>
    </xdr:to>
    <xdr:cxnSp macro="">
      <xdr:nvCxnSpPr>
        <xdr:cNvPr id="686" name="直線コネクタ 685"/>
        <xdr:cNvCxnSpPr/>
      </xdr:nvCxnSpPr>
      <xdr:spPr>
        <a:xfrm flipV="1">
          <a:off x="15481300" y="16272523"/>
          <a:ext cx="8382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12933</xdr:rowOff>
    </xdr:from>
    <xdr:to>
      <xdr:col>81</xdr:col>
      <xdr:colOff>50800</xdr:colOff>
      <xdr:row>95</xdr:row>
      <xdr:rowOff>16388</xdr:rowOff>
    </xdr:to>
    <xdr:cxnSp macro="">
      <xdr:nvCxnSpPr>
        <xdr:cNvPr id="689" name="直線コネクタ 688"/>
        <xdr:cNvCxnSpPr/>
      </xdr:nvCxnSpPr>
      <xdr:spPr>
        <a:xfrm flipV="1">
          <a:off x="14592300" y="16300683"/>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164522</xdr:rowOff>
    </xdr:from>
    <xdr:to>
      <xdr:col>76</xdr:col>
      <xdr:colOff>114300</xdr:colOff>
      <xdr:row>95</xdr:row>
      <xdr:rowOff>16388</xdr:rowOff>
    </xdr:to>
    <xdr:cxnSp macro="">
      <xdr:nvCxnSpPr>
        <xdr:cNvPr id="692" name="直線コネクタ 691"/>
        <xdr:cNvCxnSpPr/>
      </xdr:nvCxnSpPr>
      <xdr:spPr>
        <a:xfrm>
          <a:off x="13703300" y="16280822"/>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140277</xdr:rowOff>
    </xdr:from>
    <xdr:to>
      <xdr:col>71</xdr:col>
      <xdr:colOff>177800</xdr:colOff>
      <xdr:row>94</xdr:row>
      <xdr:rowOff>164522</xdr:rowOff>
    </xdr:to>
    <xdr:cxnSp macro="">
      <xdr:nvCxnSpPr>
        <xdr:cNvPr id="695" name="直線コネクタ 694"/>
        <xdr:cNvCxnSpPr/>
      </xdr:nvCxnSpPr>
      <xdr:spPr>
        <a:xfrm>
          <a:off x="12814300" y="16256577"/>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105423</xdr:rowOff>
    </xdr:from>
    <xdr:to>
      <xdr:col>85</xdr:col>
      <xdr:colOff>177800</xdr:colOff>
      <xdr:row>95</xdr:row>
      <xdr:rowOff>35573</xdr:rowOff>
    </xdr:to>
    <xdr:sp macro="" textlink="">
      <xdr:nvSpPr>
        <xdr:cNvPr id="705" name="楕円 704"/>
        <xdr:cNvSpPr/>
      </xdr:nvSpPr>
      <xdr:spPr>
        <a:xfrm>
          <a:off x="162687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128300</xdr:rowOff>
    </xdr:from>
    <xdr:ext cx="599010" cy="259045"/>
    <xdr:sp macro="" textlink="">
      <xdr:nvSpPr>
        <xdr:cNvPr id="706" name="公債費該当値テキスト"/>
        <xdr:cNvSpPr txBox="1"/>
      </xdr:nvSpPr>
      <xdr:spPr>
        <a:xfrm>
          <a:off x="16370300" y="1607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133583</xdr:rowOff>
    </xdr:from>
    <xdr:to>
      <xdr:col>81</xdr:col>
      <xdr:colOff>101600</xdr:colOff>
      <xdr:row>95</xdr:row>
      <xdr:rowOff>63733</xdr:rowOff>
    </xdr:to>
    <xdr:sp macro="" textlink="">
      <xdr:nvSpPr>
        <xdr:cNvPr id="707" name="楕円 706"/>
        <xdr:cNvSpPr/>
      </xdr:nvSpPr>
      <xdr:spPr>
        <a:xfrm>
          <a:off x="15430500" y="162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80260</xdr:rowOff>
    </xdr:from>
    <xdr:ext cx="599010" cy="259045"/>
    <xdr:sp macro="" textlink="">
      <xdr:nvSpPr>
        <xdr:cNvPr id="708" name="テキスト ボックス 707"/>
        <xdr:cNvSpPr txBox="1"/>
      </xdr:nvSpPr>
      <xdr:spPr>
        <a:xfrm>
          <a:off x="15181795" y="1602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137038</xdr:rowOff>
    </xdr:from>
    <xdr:to>
      <xdr:col>76</xdr:col>
      <xdr:colOff>165100</xdr:colOff>
      <xdr:row>95</xdr:row>
      <xdr:rowOff>67188</xdr:rowOff>
    </xdr:to>
    <xdr:sp macro="" textlink="">
      <xdr:nvSpPr>
        <xdr:cNvPr id="709" name="楕円 708"/>
        <xdr:cNvSpPr/>
      </xdr:nvSpPr>
      <xdr:spPr>
        <a:xfrm>
          <a:off x="14541500" y="162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83715</xdr:rowOff>
    </xdr:from>
    <xdr:ext cx="599010" cy="259045"/>
    <xdr:sp macro="" textlink="">
      <xdr:nvSpPr>
        <xdr:cNvPr id="710" name="テキスト ボックス 709"/>
        <xdr:cNvSpPr txBox="1"/>
      </xdr:nvSpPr>
      <xdr:spPr>
        <a:xfrm>
          <a:off x="14292795" y="1602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113722</xdr:rowOff>
    </xdr:from>
    <xdr:to>
      <xdr:col>72</xdr:col>
      <xdr:colOff>38100</xdr:colOff>
      <xdr:row>95</xdr:row>
      <xdr:rowOff>43872</xdr:rowOff>
    </xdr:to>
    <xdr:sp macro="" textlink="">
      <xdr:nvSpPr>
        <xdr:cNvPr id="711" name="楕円 710"/>
        <xdr:cNvSpPr/>
      </xdr:nvSpPr>
      <xdr:spPr>
        <a:xfrm>
          <a:off x="13652500" y="162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60399</xdr:rowOff>
    </xdr:from>
    <xdr:ext cx="599010" cy="259045"/>
    <xdr:sp macro="" textlink="">
      <xdr:nvSpPr>
        <xdr:cNvPr id="712" name="テキスト ボックス 711"/>
        <xdr:cNvSpPr txBox="1"/>
      </xdr:nvSpPr>
      <xdr:spPr>
        <a:xfrm>
          <a:off x="13403795" y="1600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89477</xdr:rowOff>
    </xdr:from>
    <xdr:to>
      <xdr:col>67</xdr:col>
      <xdr:colOff>101600</xdr:colOff>
      <xdr:row>95</xdr:row>
      <xdr:rowOff>19627</xdr:rowOff>
    </xdr:to>
    <xdr:sp macro="" textlink="">
      <xdr:nvSpPr>
        <xdr:cNvPr id="713" name="楕円 712"/>
        <xdr:cNvSpPr/>
      </xdr:nvSpPr>
      <xdr:spPr>
        <a:xfrm>
          <a:off x="12763500" y="16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36154</xdr:rowOff>
    </xdr:from>
    <xdr:ext cx="599010" cy="259045"/>
    <xdr:sp macro="" textlink="">
      <xdr:nvSpPr>
        <xdr:cNvPr id="714" name="テキスト ボックス 713"/>
        <xdr:cNvSpPr txBox="1"/>
      </xdr:nvSpPr>
      <xdr:spPr>
        <a:xfrm>
          <a:off x="12514795" y="159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総務費は、川・森・文化・交流センター改修事業が増となった。</a:t>
          </a:r>
        </a:p>
        <a:p>
          <a:r>
            <a:rPr kumimoji="1" lang="ja-JP" altLang="en-US" sz="1300">
              <a:latin typeface="ＭＳ Ｐゴシック" panose="020B0600070205080204" pitchFamily="50" charset="-128"/>
              <a:ea typeface="ＭＳ Ｐゴシック" panose="020B0600070205080204" pitchFamily="50" charset="-128"/>
            </a:rPr>
            <a:t>民生費は、類似団体中最高となっており、主に人口減が要因となっている。平成２９年度は地域支援センター改修事業が増となった。</a:t>
          </a:r>
        </a:p>
        <a:p>
          <a:r>
            <a:rPr kumimoji="1" lang="ja-JP" altLang="en-US" sz="1300">
              <a:latin typeface="ＭＳ Ｐゴシック" panose="020B0600070205080204" pitchFamily="50" charset="-128"/>
              <a:ea typeface="ＭＳ Ｐゴシック" panose="020B0600070205080204" pitchFamily="50" charset="-128"/>
            </a:rPr>
            <a:t>衛生費は、前年度解散となった一部事務組合である山県郡西部衛生組合の直営化による、ごみ・し尿収集業務が増となった。</a:t>
          </a:r>
        </a:p>
        <a:p>
          <a:r>
            <a:rPr kumimoji="1" lang="ja-JP" altLang="en-US" sz="1300">
              <a:latin typeface="ＭＳ Ｐゴシック" panose="020B0600070205080204" pitchFamily="50" charset="-128"/>
              <a:ea typeface="ＭＳ Ｐゴシック" panose="020B0600070205080204" pitchFamily="50" charset="-128"/>
            </a:rPr>
            <a:t>農林水産業費は、農業集落排水事業特別会計への繰出金及び林業専用道上田吹西平線開設工事の終了より減となった。</a:t>
          </a:r>
        </a:p>
        <a:p>
          <a:r>
            <a:rPr kumimoji="1" lang="ja-JP" altLang="en-US" sz="1300">
              <a:latin typeface="ＭＳ Ｐゴシック" panose="020B0600070205080204" pitchFamily="50" charset="-128"/>
              <a:ea typeface="ＭＳ Ｐゴシック" panose="020B0600070205080204" pitchFamily="50" charset="-128"/>
            </a:rPr>
            <a:t>土木費は、豪雪による除雪費及び町道整備事業が増となった。</a:t>
          </a:r>
        </a:p>
        <a:p>
          <a:r>
            <a:rPr kumimoji="1" lang="ja-JP" altLang="en-US" sz="1300">
              <a:latin typeface="ＭＳ Ｐゴシック" panose="020B0600070205080204" pitchFamily="50" charset="-128"/>
              <a:ea typeface="ＭＳ Ｐゴシック" panose="020B0600070205080204" pitchFamily="50" charset="-128"/>
            </a:rPr>
            <a:t>教育費は、学校建設事業の終了より減となった。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適切な財源の確保と歳出の精査により、財政調整基金は取崩しを回避しており、残高は年々増加している。本町は財政力が低く、通常ならば想定されない出費を要する年度において、歳出の組み換えや歳入増加策などによる調整力が乏しい。そのため特別な歳出に備えるための財政調整基金の必要性が高く、また、交付税の合併算定替の減収対策としても、基金残高は維持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公営企業会計については一般会計からの繰入金により収支のバランスを保っており、繰出額の減少を可能とするように努める必要があるが、過疎化により困難な状態が続いている。</a:t>
          </a:r>
        </a:p>
        <a:p>
          <a:r>
            <a:rPr kumimoji="1" lang="ja-JP" altLang="en-US" sz="1400">
              <a:latin typeface="ＭＳ ゴシック" pitchFamily="49" charset="-128"/>
              <a:ea typeface="ＭＳ ゴシック" pitchFamily="49" charset="-128"/>
            </a:rPr>
            <a:t>　一般会計は普通交付税や臨時財政対策債の減少により１．５４％の減となった。</a:t>
          </a:r>
        </a:p>
        <a:p>
          <a:r>
            <a:rPr kumimoji="1" lang="ja-JP" altLang="en-US" sz="1400">
              <a:latin typeface="ＭＳ ゴシック" pitchFamily="49" charset="-128"/>
              <a:ea typeface="ＭＳ ゴシック" pitchFamily="49" charset="-128"/>
            </a:rPr>
            <a:t>　病院事業会計については、病院新本館建設事業が平成２６年度で終了したが、今後は入院棟（西館）の設備や医療機器の更新が予定されている。また常勤医師不足等の影響により派遣医師の費用が嵩み続け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8106909</v>
      </c>
      <c r="BO4" s="441"/>
      <c r="BP4" s="441"/>
      <c r="BQ4" s="441"/>
      <c r="BR4" s="441"/>
      <c r="BS4" s="441"/>
      <c r="BT4" s="441"/>
      <c r="BU4" s="442"/>
      <c r="BV4" s="440">
        <v>8854220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5.7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7866678</v>
      </c>
      <c r="BO5" s="446"/>
      <c r="BP5" s="446"/>
      <c r="BQ5" s="446"/>
      <c r="BR5" s="446"/>
      <c r="BS5" s="446"/>
      <c r="BT5" s="446"/>
      <c r="BU5" s="447"/>
      <c r="BV5" s="445">
        <v>8474061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96.5</v>
      </c>
      <c r="CU5" s="416"/>
      <c r="CV5" s="416"/>
      <c r="CW5" s="416"/>
      <c r="CX5" s="416"/>
      <c r="CY5" s="416"/>
      <c r="CZ5" s="416"/>
      <c r="DA5" s="417"/>
      <c r="DB5" s="415">
        <v>90.7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240231</v>
      </c>
      <c r="BO6" s="446"/>
      <c r="BP6" s="446"/>
      <c r="BQ6" s="446"/>
      <c r="BR6" s="446"/>
      <c r="BS6" s="446"/>
      <c r="BT6" s="446"/>
      <c r="BU6" s="447"/>
      <c r="BV6" s="445">
        <v>380159</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100.4</v>
      </c>
      <c r="CU6" s="596"/>
      <c r="CV6" s="596"/>
      <c r="CW6" s="596"/>
      <c r="CX6" s="596"/>
      <c r="CY6" s="596"/>
      <c r="CZ6" s="596"/>
      <c r="DA6" s="597"/>
      <c r="DB6" s="595">
        <v>94.3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45935</v>
      </c>
      <c r="BO7" s="446"/>
      <c r="BP7" s="446"/>
      <c r="BQ7" s="446"/>
      <c r="BR7" s="446"/>
      <c r="BS7" s="446"/>
      <c r="BT7" s="446"/>
      <c r="BU7" s="447"/>
      <c r="BV7" s="445">
        <v>99896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4666602</v>
      </c>
      <c r="CU7" s="446"/>
      <c r="CV7" s="446"/>
      <c r="CW7" s="446"/>
      <c r="CX7" s="446"/>
      <c r="CY7" s="446"/>
      <c r="CZ7" s="446"/>
      <c r="DA7" s="447"/>
      <c r="DB7" s="445">
        <v>4914497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194296</v>
      </c>
      <c r="BO8" s="446"/>
      <c r="BP8" s="446"/>
      <c r="BQ8" s="446"/>
      <c r="BR8" s="446"/>
      <c r="BS8" s="446"/>
      <c r="BT8" s="446"/>
      <c r="BU8" s="447"/>
      <c r="BV8" s="445">
        <v>280263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v>
      </c>
      <c r="CU8" s="559"/>
      <c r="CV8" s="559"/>
      <c r="CW8" s="559"/>
      <c r="CX8" s="559"/>
      <c r="CY8" s="559"/>
      <c r="CZ8" s="559"/>
      <c r="DA8" s="560"/>
      <c r="DB8" s="558">
        <v>0.21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6472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-85967</v>
      </c>
      <c r="BO9" s="446"/>
      <c r="BP9" s="446"/>
      <c r="BQ9" s="446"/>
      <c r="BR9" s="446"/>
      <c r="BS9" s="446"/>
      <c r="BT9" s="446"/>
      <c r="BU9" s="447"/>
      <c r="BV9" s="445">
        <v>-165368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15.8</v>
      </c>
      <c r="CU9" s="416"/>
      <c r="CV9" s="416"/>
      <c r="CW9" s="416"/>
      <c r="CX9" s="416"/>
      <c r="CY9" s="416"/>
      <c r="CZ9" s="416"/>
      <c r="DA9" s="417"/>
      <c r="DB9" s="415">
        <v>15.1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7255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145083</v>
      </c>
      <c r="BO10" s="446"/>
      <c r="BP10" s="446"/>
      <c r="BQ10" s="446"/>
      <c r="BR10" s="446"/>
      <c r="BS10" s="446"/>
      <c r="BT10" s="446"/>
      <c r="BU10" s="447"/>
      <c r="BV10" s="445">
        <v>226336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2400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6471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6441</v>
      </c>
      <c r="S13" s="549"/>
      <c r="T13" s="549"/>
      <c r="U13" s="549"/>
      <c r="V13" s="550"/>
      <c r="W13" s="536" t="s">
        <v>134</v>
      </c>
      <c r="X13" s="458"/>
      <c r="Y13" s="458"/>
      <c r="Z13" s="458"/>
      <c r="AA13" s="458"/>
      <c r="AB13" s="459"/>
      <c r="AC13" s="421">
        <v>340</v>
      </c>
      <c r="AD13" s="422"/>
      <c r="AE13" s="422"/>
      <c r="AF13" s="422"/>
      <c r="AG13" s="423"/>
      <c r="AH13" s="421">
        <v>397</v>
      </c>
      <c r="AI13" s="422"/>
      <c r="AJ13" s="422"/>
      <c r="AK13" s="422"/>
      <c r="AL13" s="424"/>
      <c r="AM13" s="514" t="s">
        <v>135</v>
      </c>
      <c r="AN13" s="419"/>
      <c r="AO13" s="419"/>
      <c r="AP13" s="419"/>
      <c r="AQ13" s="419"/>
      <c r="AR13" s="419"/>
      <c r="AS13" s="419"/>
      <c r="AT13" s="420"/>
      <c r="AU13" s="502" t="s">
        <v>114</v>
      </c>
      <c r="AV13" s="503"/>
      <c r="AW13" s="503"/>
      <c r="AX13" s="503"/>
      <c r="AY13" s="425" t="s">
        <v>136</v>
      </c>
      <c r="AZ13" s="426"/>
      <c r="BA13" s="426"/>
      <c r="BB13" s="426"/>
      <c r="BC13" s="426"/>
      <c r="BD13" s="426"/>
      <c r="BE13" s="426"/>
      <c r="BF13" s="426"/>
      <c r="BG13" s="426"/>
      <c r="BH13" s="426"/>
      <c r="BI13" s="426"/>
      <c r="BJ13" s="426"/>
      <c r="BK13" s="426"/>
      <c r="BL13" s="426"/>
      <c r="BM13" s="427"/>
      <c r="BN13" s="445">
        <v>59116</v>
      </c>
      <c r="BO13" s="446"/>
      <c r="BP13" s="446"/>
      <c r="BQ13" s="446"/>
      <c r="BR13" s="446"/>
      <c r="BS13" s="446"/>
      <c r="BT13" s="446"/>
      <c r="BU13" s="447"/>
      <c r="BV13" s="445">
        <v>63368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9.5</v>
      </c>
      <c r="CU13" s="416"/>
      <c r="CV13" s="416"/>
      <c r="CW13" s="416"/>
      <c r="CX13" s="416"/>
      <c r="CY13" s="416"/>
      <c r="CZ13" s="416"/>
      <c r="DA13" s="417"/>
      <c r="DB13" s="415">
        <v>9.3000000000000007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6650</v>
      </c>
      <c r="S14" s="549"/>
      <c r="T14" s="549"/>
      <c r="U14" s="549"/>
      <c r="V14" s="550"/>
      <c r="W14" s="551"/>
      <c r="X14" s="461"/>
      <c r="Y14" s="461"/>
      <c r="Z14" s="461"/>
      <c r="AA14" s="461"/>
      <c r="AB14" s="462"/>
      <c r="AC14" s="541">
        <v>11.8</v>
      </c>
      <c r="AD14" s="542"/>
      <c r="AE14" s="542"/>
      <c r="AF14" s="542"/>
      <c r="AG14" s="543"/>
      <c r="AH14" s="541">
        <v>12.4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69.099999999999994</v>
      </c>
      <c r="CU14" s="553"/>
      <c r="CV14" s="553"/>
      <c r="CW14" s="553"/>
      <c r="CX14" s="553"/>
      <c r="CY14" s="553"/>
      <c r="CZ14" s="553"/>
      <c r="DA14" s="554"/>
      <c r="DB14" s="552">
        <v>75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6625</v>
      </c>
      <c r="S15" s="549"/>
      <c r="T15" s="549"/>
      <c r="U15" s="549"/>
      <c r="V15" s="550"/>
      <c r="W15" s="536" t="s">
        <v>140</v>
      </c>
      <c r="X15" s="458"/>
      <c r="Y15" s="458"/>
      <c r="Z15" s="458"/>
      <c r="AA15" s="458"/>
      <c r="AB15" s="459"/>
      <c r="AC15" s="421">
        <v>654</v>
      </c>
      <c r="AD15" s="422"/>
      <c r="AE15" s="422"/>
      <c r="AF15" s="422"/>
      <c r="AG15" s="423"/>
      <c r="AH15" s="421">
        <v>747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832939</v>
      </c>
      <c r="BO15" s="441"/>
      <c r="BP15" s="441"/>
      <c r="BQ15" s="441"/>
      <c r="BR15" s="441"/>
      <c r="BS15" s="441"/>
      <c r="BT15" s="441"/>
      <c r="BU15" s="442"/>
      <c r="BV15" s="440">
        <v>841766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22.7</v>
      </c>
      <c r="AD16" s="542"/>
      <c r="AE16" s="542"/>
      <c r="AF16" s="542"/>
      <c r="AG16" s="543"/>
      <c r="AH16" s="541">
        <v>23.3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4122541</v>
      </c>
      <c r="BO16" s="446"/>
      <c r="BP16" s="446"/>
      <c r="BQ16" s="446"/>
      <c r="BR16" s="446"/>
      <c r="BS16" s="446"/>
      <c r="BT16" s="446"/>
      <c r="BU16" s="447"/>
      <c r="BV16" s="445">
        <v>4259914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1889</v>
      </c>
      <c r="AD17" s="422"/>
      <c r="AE17" s="422"/>
      <c r="AF17" s="422"/>
      <c r="AG17" s="423"/>
      <c r="AH17" s="421">
        <v>2066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1054335</v>
      </c>
      <c r="BO17" s="446"/>
      <c r="BP17" s="446"/>
      <c r="BQ17" s="446"/>
      <c r="BR17" s="446"/>
      <c r="BS17" s="446"/>
      <c r="BT17" s="446"/>
      <c r="BU17" s="447"/>
      <c r="BV17" s="445">
        <v>1061936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341.89</v>
      </c>
      <c r="M18" s="510"/>
      <c r="N18" s="510"/>
      <c r="O18" s="510"/>
      <c r="P18" s="510"/>
      <c r="Q18" s="510"/>
      <c r="R18" s="511"/>
      <c r="S18" s="511"/>
      <c r="T18" s="511"/>
      <c r="U18" s="511"/>
      <c r="V18" s="512"/>
      <c r="W18" s="526"/>
      <c r="X18" s="527"/>
      <c r="Y18" s="527"/>
      <c r="Z18" s="527"/>
      <c r="AA18" s="527"/>
      <c r="AB18" s="537"/>
      <c r="AC18" s="409">
        <v>65.5</v>
      </c>
      <c r="AD18" s="410"/>
      <c r="AE18" s="410"/>
      <c r="AF18" s="410"/>
      <c r="AG18" s="513"/>
      <c r="AH18" s="409">
        <v>64.400000000000006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4531318</v>
      </c>
      <c r="BO18" s="446"/>
      <c r="BP18" s="446"/>
      <c r="BQ18" s="446"/>
      <c r="BR18" s="446"/>
      <c r="BS18" s="446"/>
      <c r="BT18" s="446"/>
      <c r="BU18" s="447"/>
      <c r="BV18" s="445">
        <v>4474596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5948297</v>
      </c>
      <c r="BO19" s="446"/>
      <c r="BP19" s="446"/>
      <c r="BQ19" s="446"/>
      <c r="BR19" s="446"/>
      <c r="BS19" s="446"/>
      <c r="BT19" s="446"/>
      <c r="BU19" s="447"/>
      <c r="BV19" s="445">
        <v>6107980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2781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12158382</v>
      </c>
      <c r="BO23" s="446"/>
      <c r="BP23" s="446"/>
      <c r="BQ23" s="446"/>
      <c r="BR23" s="446"/>
      <c r="BS23" s="446"/>
      <c r="BT23" s="446"/>
      <c r="BU23" s="447"/>
      <c r="BV23" s="445">
        <v>11996705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6950</v>
      </c>
      <c r="R24" s="422"/>
      <c r="S24" s="422"/>
      <c r="T24" s="422"/>
      <c r="U24" s="422"/>
      <c r="V24" s="423"/>
      <c r="W24" s="487"/>
      <c r="X24" s="478"/>
      <c r="Y24" s="479"/>
      <c r="Z24" s="418" t="s">
        <v>164</v>
      </c>
      <c r="AA24" s="419"/>
      <c r="AB24" s="419"/>
      <c r="AC24" s="419"/>
      <c r="AD24" s="419"/>
      <c r="AE24" s="419"/>
      <c r="AF24" s="419"/>
      <c r="AG24" s="420"/>
      <c r="AH24" s="421">
        <v>152</v>
      </c>
      <c r="AI24" s="422"/>
      <c r="AJ24" s="422"/>
      <c r="AK24" s="422"/>
      <c r="AL24" s="423"/>
      <c r="AM24" s="421">
        <v>462536</v>
      </c>
      <c r="AN24" s="422"/>
      <c r="AO24" s="422"/>
      <c r="AP24" s="422"/>
      <c r="AQ24" s="422"/>
      <c r="AR24" s="423"/>
      <c r="AS24" s="421">
        <v>3043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9009771</v>
      </c>
      <c r="BO24" s="446"/>
      <c r="BP24" s="446"/>
      <c r="BQ24" s="446"/>
      <c r="BR24" s="446"/>
      <c r="BS24" s="446"/>
      <c r="BT24" s="446"/>
      <c r="BU24" s="447"/>
      <c r="BV24" s="445">
        <v>8694373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5940</v>
      </c>
      <c r="R25" s="422"/>
      <c r="S25" s="422"/>
      <c r="T25" s="422"/>
      <c r="U25" s="422"/>
      <c r="V25" s="423"/>
      <c r="W25" s="487"/>
      <c r="X25" s="478"/>
      <c r="Y25" s="479"/>
      <c r="Z25" s="418" t="s">
        <v>167</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439500</v>
      </c>
      <c r="BO25" s="441"/>
      <c r="BP25" s="441"/>
      <c r="BQ25" s="441"/>
      <c r="BR25" s="441"/>
      <c r="BS25" s="441"/>
      <c r="BT25" s="441"/>
      <c r="BU25" s="442"/>
      <c r="BV25" s="440">
        <v>365447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5570</v>
      </c>
      <c r="R26" s="422"/>
      <c r="S26" s="422"/>
      <c r="T26" s="422"/>
      <c r="U26" s="422"/>
      <c r="V26" s="423"/>
      <c r="W26" s="487"/>
      <c r="X26" s="478"/>
      <c r="Y26" s="479"/>
      <c r="Z26" s="418" t="s">
        <v>170</v>
      </c>
      <c r="AA26" s="500"/>
      <c r="AB26" s="500"/>
      <c r="AC26" s="500"/>
      <c r="AD26" s="500"/>
      <c r="AE26" s="500"/>
      <c r="AF26" s="500"/>
      <c r="AG26" s="501"/>
      <c r="AH26" s="421">
        <v>6</v>
      </c>
      <c r="AI26" s="422"/>
      <c r="AJ26" s="422"/>
      <c r="AK26" s="422"/>
      <c r="AL26" s="423"/>
      <c r="AM26" s="421">
        <v>18666</v>
      </c>
      <c r="AN26" s="422"/>
      <c r="AO26" s="422"/>
      <c r="AP26" s="422"/>
      <c r="AQ26" s="422"/>
      <c r="AR26" s="423"/>
      <c r="AS26" s="421">
        <v>3111</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2690</v>
      </c>
      <c r="R27" s="422"/>
      <c r="S27" s="422"/>
      <c r="T27" s="422"/>
      <c r="U27" s="422"/>
      <c r="V27" s="423"/>
      <c r="W27" s="487"/>
      <c r="X27" s="478"/>
      <c r="Y27" s="479"/>
      <c r="Z27" s="418" t="s">
        <v>174</v>
      </c>
      <c r="AA27" s="419"/>
      <c r="AB27" s="419"/>
      <c r="AC27" s="419"/>
      <c r="AD27" s="419"/>
      <c r="AE27" s="419"/>
      <c r="AF27" s="419"/>
      <c r="AG27" s="420"/>
      <c r="AH27" s="421">
        <v>1</v>
      </c>
      <c r="AI27" s="422"/>
      <c r="AJ27" s="422"/>
      <c r="AK27" s="422"/>
      <c r="AL27" s="423"/>
      <c r="AM27" s="421" t="s">
        <v>175</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2190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172</v>
      </c>
      <c r="AN28" s="422"/>
      <c r="AO28" s="422"/>
      <c r="AP28" s="422"/>
      <c r="AQ28" s="422"/>
      <c r="AR28" s="423"/>
      <c r="AS28" s="421" t="s">
        <v>132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3093537</v>
      </c>
      <c r="BO28" s="441"/>
      <c r="BP28" s="441"/>
      <c r="BQ28" s="441"/>
      <c r="BR28" s="441"/>
      <c r="BS28" s="441"/>
      <c r="BT28" s="441"/>
      <c r="BU28" s="442"/>
      <c r="BV28" s="440">
        <v>2948454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10</v>
      </c>
      <c r="M29" s="422"/>
      <c r="N29" s="422"/>
      <c r="O29" s="422"/>
      <c r="P29" s="423"/>
      <c r="Q29" s="421">
        <v>2000</v>
      </c>
      <c r="R29" s="422"/>
      <c r="S29" s="422"/>
      <c r="T29" s="422"/>
      <c r="U29" s="422"/>
      <c r="V29" s="423"/>
      <c r="W29" s="488"/>
      <c r="X29" s="489"/>
      <c r="Y29" s="490"/>
      <c r="Z29" s="418" t="s">
        <v>182</v>
      </c>
      <c r="AA29" s="419"/>
      <c r="AB29" s="419"/>
      <c r="AC29" s="419"/>
      <c r="AD29" s="419"/>
      <c r="AE29" s="419"/>
      <c r="AF29" s="419"/>
      <c r="AG29" s="420"/>
      <c r="AH29" s="421">
        <v>153</v>
      </c>
      <c r="AI29" s="422"/>
      <c r="AJ29" s="422"/>
      <c r="AK29" s="422"/>
      <c r="AL29" s="423"/>
      <c r="AM29" s="421">
        <v>466387</v>
      </c>
      <c r="AN29" s="422"/>
      <c r="AO29" s="422"/>
      <c r="AP29" s="422"/>
      <c r="AQ29" s="422"/>
      <c r="AR29" s="423"/>
      <c r="AS29" s="421">
        <v>3048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314468</v>
      </c>
      <c r="BO29" s="446"/>
      <c r="BP29" s="446"/>
      <c r="BQ29" s="446"/>
      <c r="BR29" s="446"/>
      <c r="BS29" s="446"/>
      <c r="BT29" s="446"/>
      <c r="BU29" s="447"/>
      <c r="BV29" s="445">
        <v>313901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96.4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1717960</v>
      </c>
      <c r="BO30" s="449"/>
      <c r="BP30" s="449"/>
      <c r="BQ30" s="449"/>
      <c r="BR30" s="449"/>
      <c r="BS30" s="449"/>
      <c r="BT30" s="449"/>
      <c r="BU30" s="450"/>
      <c r="BV30" s="448">
        <v>1771512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193</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安芸太田町病院事業会計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筒賀総合サービス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後期高齢者医療広域連合（特別会計）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特定環境保全公共下水道事業特別会計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広島県市町総合事務組合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9394NP28Ba4ECJgdS3WHvGL11AA7OHnL4/YZ5WfiLVDOs+q08/kw+5nchxC50g5AxWz7mkkoakFK7/f8zZetrw==" saltValue="HhpaXcLhqH20Z4rD+Ef8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549</v>
      </c>
      <c r="D34" s="1224"/>
      <c r="E34" s="1225"/>
      <c r="F34" s="32">
        <v>15.4</v>
      </c>
      <c r="G34" s="33">
        <v>14.29</v>
      </c>
      <c r="H34" s="33">
        <v>15.98</v>
      </c>
      <c r="I34" s="33">
        <v>17.47</v>
      </c>
      <c r="J34" s="34">
        <v>16.420000000000002</v>
      </c>
      <c r="K34" s="22"/>
      <c r="L34" s="22"/>
      <c r="M34" s="22"/>
      <c r="N34" s="22"/>
      <c r="O34" s="22"/>
      <c r="P34" s="22"/>
    </row>
    <row r="35" spans="1:16" ht="39" customHeight="1">
      <c r="A35" s="22"/>
      <c r="B35" s="35"/>
      <c r="C35" s="1218" t="s">
        <v>550</v>
      </c>
      <c r="D35" s="1219"/>
      <c r="E35" s="1220"/>
      <c r="F35" s="36">
        <v>7.02</v>
      </c>
      <c r="G35" s="37">
        <v>9.75</v>
      </c>
      <c r="H35" s="37">
        <v>8.9</v>
      </c>
      <c r="I35" s="37">
        <v>5.7</v>
      </c>
      <c r="J35" s="38">
        <v>4.16</v>
      </c>
      <c r="K35" s="22"/>
      <c r="L35" s="22"/>
      <c r="M35" s="22"/>
      <c r="N35" s="22"/>
      <c r="O35" s="22"/>
      <c r="P35" s="22"/>
    </row>
    <row r="36" spans="1:16" ht="39" customHeight="1">
      <c r="A36" s="22"/>
      <c r="B36" s="35"/>
      <c r="C36" s="1218" t="s">
        <v>551</v>
      </c>
      <c r="D36" s="1219"/>
      <c r="E36" s="1220"/>
      <c r="F36" s="36">
        <v>0.93</v>
      </c>
      <c r="G36" s="37">
        <v>0.78</v>
      </c>
      <c r="H36" s="37">
        <v>0.9</v>
      </c>
      <c r="I36" s="37">
        <v>1.55</v>
      </c>
      <c r="J36" s="38">
        <v>0.7</v>
      </c>
      <c r="K36" s="22"/>
      <c r="L36" s="22"/>
      <c r="M36" s="22"/>
      <c r="N36" s="22"/>
      <c r="O36" s="22"/>
      <c r="P36" s="22"/>
    </row>
    <row r="37" spans="1:16" ht="39" customHeight="1">
      <c r="A37" s="22"/>
      <c r="B37" s="35"/>
      <c r="C37" s="1218" t="s">
        <v>552</v>
      </c>
      <c r="D37" s="1219"/>
      <c r="E37" s="1220"/>
      <c r="F37" s="36">
        <v>0.26</v>
      </c>
      <c r="G37" s="37">
        <v>0.13</v>
      </c>
      <c r="H37" s="37">
        <v>0.27</v>
      </c>
      <c r="I37" s="37">
        <v>0.79</v>
      </c>
      <c r="J37" s="38">
        <v>0.57999999999999996</v>
      </c>
      <c r="K37" s="22"/>
      <c r="L37" s="22"/>
      <c r="M37" s="22"/>
      <c r="N37" s="22"/>
      <c r="O37" s="22"/>
      <c r="P37" s="22"/>
    </row>
    <row r="38" spans="1:16" ht="39" customHeight="1">
      <c r="A38" s="22"/>
      <c r="B38" s="35"/>
      <c r="C38" s="1218" t="s">
        <v>553</v>
      </c>
      <c r="D38" s="1219"/>
      <c r="E38" s="1220"/>
      <c r="F38" s="36">
        <v>7.0000000000000007E-2</v>
      </c>
      <c r="G38" s="37">
        <v>0.08</v>
      </c>
      <c r="H38" s="37">
        <v>7.0000000000000007E-2</v>
      </c>
      <c r="I38" s="37">
        <v>0.08</v>
      </c>
      <c r="J38" s="38">
        <v>0.1</v>
      </c>
      <c r="K38" s="22"/>
      <c r="L38" s="22"/>
      <c r="M38" s="22"/>
      <c r="N38" s="22"/>
      <c r="O38" s="22"/>
      <c r="P38" s="22"/>
    </row>
    <row r="39" spans="1:16" ht="39" customHeight="1">
      <c r="A39" s="22"/>
      <c r="B39" s="35"/>
      <c r="C39" s="1218" t="s">
        <v>554</v>
      </c>
      <c r="D39" s="1219"/>
      <c r="E39" s="1220"/>
      <c r="F39" s="36">
        <v>0.08</v>
      </c>
      <c r="G39" s="37">
        <v>0.05</v>
      </c>
      <c r="H39" s="37">
        <v>0.11</v>
      </c>
      <c r="I39" s="37">
        <v>0.09</v>
      </c>
      <c r="J39" s="38">
        <v>0.01</v>
      </c>
      <c r="K39" s="22"/>
      <c r="L39" s="22"/>
      <c r="M39" s="22"/>
      <c r="N39" s="22"/>
      <c r="O39" s="22"/>
      <c r="P39" s="22"/>
    </row>
    <row r="40" spans="1:16" ht="39" customHeight="1">
      <c r="A40" s="22"/>
      <c r="B40" s="35"/>
      <c r="C40" s="1218" t="s">
        <v>555</v>
      </c>
      <c r="D40" s="1219"/>
      <c r="E40" s="1220"/>
      <c r="F40" s="36">
        <v>0.09</v>
      </c>
      <c r="G40" s="37">
        <v>0.14000000000000001</v>
      </c>
      <c r="H40" s="37">
        <v>0.18</v>
      </c>
      <c r="I40" s="37">
        <v>0.2</v>
      </c>
      <c r="J40" s="38">
        <v>0.01</v>
      </c>
      <c r="K40" s="22"/>
      <c r="L40" s="22"/>
      <c r="M40" s="22"/>
      <c r="N40" s="22"/>
      <c r="O40" s="22"/>
      <c r="P40" s="22"/>
    </row>
    <row r="41" spans="1:16" ht="39" customHeight="1">
      <c r="A41" s="22"/>
      <c r="B41" s="35"/>
      <c r="C41" s="1218" t="s">
        <v>556</v>
      </c>
      <c r="D41" s="1219"/>
      <c r="E41" s="1220"/>
      <c r="F41" s="36">
        <v>0</v>
      </c>
      <c r="G41" s="37">
        <v>0</v>
      </c>
      <c r="H41" s="37">
        <v>0</v>
      </c>
      <c r="I41" s="37">
        <v>0</v>
      </c>
      <c r="J41" s="38">
        <v>0</v>
      </c>
      <c r="K41" s="22"/>
      <c r="L41" s="22"/>
      <c r="M41" s="22"/>
      <c r="N41" s="22"/>
      <c r="O41" s="22"/>
      <c r="P41" s="22"/>
    </row>
    <row r="42" spans="1:16" ht="39" customHeight="1">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558</v>
      </c>
      <c r="D43" s="1222"/>
      <c r="E43" s="1223"/>
      <c r="F43" s="41">
        <v>0.08</v>
      </c>
      <c r="G43" s="42">
        <v>0.15</v>
      </c>
      <c r="H43" s="42">
        <v>0.2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am/Cm0KU+QAHI+YuDr1hM+D2J41ZiErBbqxlCOEbsFA0jaGTWdqjCgkxOeWa70t/dudyunMPYjB7xxk2L8yAA==" saltValue="gCIytAjD0Qpk3FOfpe9m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1067</v>
      </c>
      <c r="L45" s="60">
        <v>1002</v>
      </c>
      <c r="M45" s="60">
        <v>949</v>
      </c>
      <c r="N45" s="60">
        <v>933</v>
      </c>
      <c r="O45" s="61">
        <v>947</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483</v>
      </c>
      <c r="L48" s="64">
        <v>485</v>
      </c>
      <c r="M48" s="64">
        <v>444</v>
      </c>
      <c r="N48" s="64">
        <v>432</v>
      </c>
      <c r="O48" s="65">
        <v>425</v>
      </c>
      <c r="P48" s="48"/>
      <c r="Q48" s="48"/>
      <c r="R48" s="48"/>
      <c r="S48" s="48"/>
      <c r="T48" s="48"/>
      <c r="U48" s="48"/>
    </row>
    <row r="49" spans="1:21" ht="30.75" customHeight="1">
      <c r="A49" s="48"/>
      <c r="B49" s="1236"/>
      <c r="C49" s="1237"/>
      <c r="D49" s="62"/>
      <c r="E49" s="1228" t="s">
        <v>16</v>
      </c>
      <c r="F49" s="1228"/>
      <c r="G49" s="1228"/>
      <c r="H49" s="1228"/>
      <c r="I49" s="1228"/>
      <c r="J49" s="1229"/>
      <c r="K49" s="63" t="s">
        <v>501</v>
      </c>
      <c r="L49" s="64" t="s">
        <v>501</v>
      </c>
      <c r="M49" s="64" t="s">
        <v>501</v>
      </c>
      <c r="N49" s="64" t="s">
        <v>501</v>
      </c>
      <c r="O49" s="65" t="s">
        <v>501</v>
      </c>
      <c r="P49" s="48"/>
      <c r="Q49" s="48"/>
      <c r="R49" s="48"/>
      <c r="S49" s="48"/>
      <c r="T49" s="48"/>
      <c r="U49" s="48"/>
    </row>
    <row r="50" spans="1:21" ht="30.75" customHeight="1">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19</v>
      </c>
      <c r="C52" s="1227"/>
      <c r="D52" s="66"/>
      <c r="E52" s="1228" t="s">
        <v>20</v>
      </c>
      <c r="F52" s="1228"/>
      <c r="G52" s="1228"/>
      <c r="H52" s="1228"/>
      <c r="I52" s="1228"/>
      <c r="J52" s="1229"/>
      <c r="K52" s="63">
        <v>1080</v>
      </c>
      <c r="L52" s="64">
        <v>1035</v>
      </c>
      <c r="M52" s="64">
        <v>986</v>
      </c>
      <c r="N52" s="64">
        <v>1109</v>
      </c>
      <c r="O52" s="65">
        <v>930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470</v>
      </c>
      <c r="L53" s="69">
        <v>452</v>
      </c>
      <c r="M53" s="69">
        <v>407</v>
      </c>
      <c r="N53" s="69">
        <v>256</v>
      </c>
      <c r="O53" s="70">
        <v>442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PG3YuI0qa4hUjrTZ94WEMi74BxQSQxYemg+w5/Ql6t2XLxeseUGyn5nW/myVTgTl71gajXpDqIb5hmn0WcgGQ==" saltValue="reIXEQ6JE2gygWGemwUM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54" t="s">
        <v>24</v>
      </c>
      <c r="C41" s="1255"/>
      <c r="D41" s="81"/>
      <c r="E41" s="1256" t="s">
        <v>25</v>
      </c>
      <c r="F41" s="1256"/>
      <c r="G41" s="1256"/>
      <c r="H41" s="1257"/>
      <c r="I41" s="82">
        <v>9809</v>
      </c>
      <c r="J41" s="83">
        <v>10370</v>
      </c>
      <c r="K41" s="83">
        <v>11399</v>
      </c>
      <c r="L41" s="83">
        <v>11997</v>
      </c>
      <c r="M41" s="84">
        <v>12158</v>
      </c>
    </row>
    <row r="42" spans="2:13" ht="27.75" customHeight="1">
      <c r="B42" s="1244"/>
      <c r="C42" s="1245"/>
      <c r="D42" s="85"/>
      <c r="E42" s="1248" t="s">
        <v>26</v>
      </c>
      <c r="F42" s="1248"/>
      <c r="G42" s="1248"/>
      <c r="H42" s="1249"/>
      <c r="I42" s="86">
        <v>151</v>
      </c>
      <c r="J42" s="87">
        <v>131</v>
      </c>
      <c r="K42" s="87">
        <v>112</v>
      </c>
      <c r="L42" s="87">
        <v>97</v>
      </c>
      <c r="M42" s="88">
        <v>82</v>
      </c>
    </row>
    <row r="43" spans="2:13" ht="27.75" customHeight="1">
      <c r="B43" s="1244"/>
      <c r="C43" s="1245"/>
      <c r="D43" s="85"/>
      <c r="E43" s="1248" t="s">
        <v>27</v>
      </c>
      <c r="F43" s="1248"/>
      <c r="G43" s="1248"/>
      <c r="H43" s="1249"/>
      <c r="I43" s="86">
        <v>4086</v>
      </c>
      <c r="J43" s="87">
        <v>4255</v>
      </c>
      <c r="K43" s="87">
        <v>3908</v>
      </c>
      <c r="L43" s="87">
        <v>3551</v>
      </c>
      <c r="M43" s="88">
        <v>3209</v>
      </c>
    </row>
    <row r="44" spans="2:13" ht="27.75" customHeight="1">
      <c r="B44" s="1244"/>
      <c r="C44" s="1245"/>
      <c r="D44" s="85"/>
      <c r="E44" s="1248" t="s">
        <v>28</v>
      </c>
      <c r="F44" s="1248"/>
      <c r="G44" s="1248"/>
      <c r="H44" s="1249"/>
      <c r="I44" s="86" t="s">
        <v>501</v>
      </c>
      <c r="J44" s="87" t="s">
        <v>501</v>
      </c>
      <c r="K44" s="87" t="s">
        <v>501</v>
      </c>
      <c r="L44" s="87" t="s">
        <v>501</v>
      </c>
      <c r="M44" s="88" t="s">
        <v>501</v>
      </c>
    </row>
    <row r="45" spans="2:13" ht="27.75" customHeight="1">
      <c r="B45" s="1244"/>
      <c r="C45" s="1245"/>
      <c r="D45" s="85"/>
      <c r="E45" s="1248" t="s">
        <v>29</v>
      </c>
      <c r="F45" s="1248"/>
      <c r="G45" s="1248"/>
      <c r="H45" s="1249"/>
      <c r="I45" s="86">
        <v>1181</v>
      </c>
      <c r="J45" s="87">
        <v>1238</v>
      </c>
      <c r="K45" s="87">
        <v>815</v>
      </c>
      <c r="L45" s="87">
        <v>779</v>
      </c>
      <c r="M45" s="88">
        <v>847</v>
      </c>
    </row>
    <row r="46" spans="2:13" ht="27.75" customHeight="1">
      <c r="B46" s="1244"/>
      <c r="C46" s="1245"/>
      <c r="D46" s="89"/>
      <c r="E46" s="1248" t="s">
        <v>30</v>
      </c>
      <c r="F46" s="1248"/>
      <c r="G46" s="1248"/>
      <c r="H46" s="1249"/>
      <c r="I46" s="86" t="s">
        <v>501</v>
      </c>
      <c r="J46" s="87" t="s">
        <v>501</v>
      </c>
      <c r="K46" s="87" t="s">
        <v>501</v>
      </c>
      <c r="L46" s="87" t="s">
        <v>501</v>
      </c>
      <c r="M46" s="88" t="s">
        <v>501</v>
      </c>
    </row>
    <row r="47" spans="2:13" ht="27.75" customHeight="1">
      <c r="B47" s="1244"/>
      <c r="C47" s="1245"/>
      <c r="D47" s="90"/>
      <c r="E47" s="1258" t="s">
        <v>31</v>
      </c>
      <c r="F47" s="1259"/>
      <c r="G47" s="1259"/>
      <c r="H47" s="1260"/>
      <c r="I47" s="86" t="s">
        <v>501</v>
      </c>
      <c r="J47" s="87" t="s">
        <v>501</v>
      </c>
      <c r="K47" s="87" t="s">
        <v>501</v>
      </c>
      <c r="L47" s="87" t="s">
        <v>501</v>
      </c>
      <c r="M47" s="88" t="s">
        <v>501</v>
      </c>
    </row>
    <row r="48" spans="2:13" ht="27.75" customHeight="1">
      <c r="B48" s="1244"/>
      <c r="C48" s="1245"/>
      <c r="D48" s="85"/>
      <c r="E48" s="1248" t="s">
        <v>32</v>
      </c>
      <c r="F48" s="1248"/>
      <c r="G48" s="1248"/>
      <c r="H48" s="1249"/>
      <c r="I48" s="86" t="s">
        <v>501</v>
      </c>
      <c r="J48" s="87" t="s">
        <v>501</v>
      </c>
      <c r="K48" s="87" t="s">
        <v>501</v>
      </c>
      <c r="L48" s="87" t="s">
        <v>501</v>
      </c>
      <c r="M48" s="88" t="s">
        <v>501</v>
      </c>
    </row>
    <row r="49" spans="2:13" ht="27.75" customHeight="1">
      <c r="B49" s="1246"/>
      <c r="C49" s="1247"/>
      <c r="D49" s="85"/>
      <c r="E49" s="1248" t="s">
        <v>33</v>
      </c>
      <c r="F49" s="1248"/>
      <c r="G49" s="1248"/>
      <c r="H49" s="1249"/>
      <c r="I49" s="86" t="s">
        <v>501</v>
      </c>
      <c r="J49" s="87" t="s">
        <v>501</v>
      </c>
      <c r="K49" s="87" t="s">
        <v>501</v>
      </c>
      <c r="L49" s="87" t="s">
        <v>501</v>
      </c>
      <c r="M49" s="88" t="s">
        <v>501</v>
      </c>
    </row>
    <row r="50" spans="2:13" ht="27.75" customHeight="1">
      <c r="B50" s="1242" t="s">
        <v>34</v>
      </c>
      <c r="C50" s="1243"/>
      <c r="D50" s="91"/>
      <c r="E50" s="1248" t="s">
        <v>35</v>
      </c>
      <c r="F50" s="1248"/>
      <c r="G50" s="1248"/>
      <c r="H50" s="1249"/>
      <c r="I50" s="86">
        <v>3362</v>
      </c>
      <c r="J50" s="87">
        <v>3546</v>
      </c>
      <c r="K50" s="87">
        <v>3765</v>
      </c>
      <c r="L50" s="87">
        <v>4063</v>
      </c>
      <c r="M50" s="88">
        <v>4233</v>
      </c>
    </row>
    <row r="51" spans="2:13" ht="27.75" customHeight="1">
      <c r="B51" s="1244"/>
      <c r="C51" s="1245"/>
      <c r="D51" s="85"/>
      <c r="E51" s="1248" t="s">
        <v>36</v>
      </c>
      <c r="F51" s="1248"/>
      <c r="G51" s="1248"/>
      <c r="H51" s="1249"/>
      <c r="I51" s="86">
        <v>84</v>
      </c>
      <c r="J51" s="87">
        <v>64</v>
      </c>
      <c r="K51" s="87">
        <v>48</v>
      </c>
      <c r="L51" s="87">
        <v>36</v>
      </c>
      <c r="M51" s="88">
        <v>27</v>
      </c>
    </row>
    <row r="52" spans="2:13" ht="27.75" customHeight="1">
      <c r="B52" s="1246"/>
      <c r="C52" s="1247"/>
      <c r="D52" s="85"/>
      <c r="E52" s="1248" t="s">
        <v>37</v>
      </c>
      <c r="F52" s="1248"/>
      <c r="G52" s="1248"/>
      <c r="H52" s="1249"/>
      <c r="I52" s="86">
        <v>8096</v>
      </c>
      <c r="J52" s="87">
        <v>8589</v>
      </c>
      <c r="K52" s="87">
        <v>9133</v>
      </c>
      <c r="L52" s="87">
        <v>9460</v>
      </c>
      <c r="M52" s="88">
        <v>9444</v>
      </c>
    </row>
    <row r="53" spans="2:13" ht="27.75" customHeight="1" thickBot="1">
      <c r="B53" s="1250" t="s">
        <v>38</v>
      </c>
      <c r="C53" s="1251"/>
      <c r="D53" s="92"/>
      <c r="E53" s="1252" t="s">
        <v>39</v>
      </c>
      <c r="F53" s="1252"/>
      <c r="G53" s="1252"/>
      <c r="H53" s="1253"/>
      <c r="I53" s="93">
        <v>3685</v>
      </c>
      <c r="J53" s="94">
        <v>3795</v>
      </c>
      <c r="K53" s="94">
        <v>3287</v>
      </c>
      <c r="L53" s="94">
        <v>2864</v>
      </c>
      <c r="M53" s="95">
        <v>2591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cifdR1uxpbANfkkJMWcxdECxMA82gQ5hNkBkts58LciAMvYB5hTDG1G2GCRNHMxJT/PeyQEYYuCWrNCrZ/kRg==" saltValue="otEsW7wiJxJ7XEdmQ3L8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2722</v>
      </c>
      <c r="G55" s="107">
        <v>2948</v>
      </c>
      <c r="H55" s="108">
        <v>3094</v>
      </c>
    </row>
    <row r="56" spans="2:8" ht="52.5" customHeight="1">
      <c r="B56" s="109"/>
      <c r="C56" s="1271" t="s">
        <v>43</v>
      </c>
      <c r="D56" s="1271"/>
      <c r="E56" s="1272"/>
      <c r="F56" s="110">
        <v>313</v>
      </c>
      <c r="G56" s="110">
        <v>314</v>
      </c>
      <c r="H56" s="111">
        <v>314</v>
      </c>
    </row>
    <row r="57" spans="2:8" ht="53.25" customHeight="1">
      <c r="B57" s="109"/>
      <c r="C57" s="1273" t="s">
        <v>44</v>
      </c>
      <c r="D57" s="1273"/>
      <c r="E57" s="1274"/>
      <c r="F57" s="112">
        <v>1735</v>
      </c>
      <c r="G57" s="112">
        <v>1772</v>
      </c>
      <c r="H57" s="113">
        <v>1718</v>
      </c>
    </row>
    <row r="58" spans="2:8" ht="45.75" customHeight="1">
      <c r="B58" s="114"/>
      <c r="C58" s="1261" t="s">
        <v>559</v>
      </c>
      <c r="D58" s="1262"/>
      <c r="E58" s="1263"/>
      <c r="F58" s="115">
        <v>1005</v>
      </c>
      <c r="G58" s="115">
        <v>1021</v>
      </c>
      <c r="H58" s="116">
        <v>1006</v>
      </c>
    </row>
    <row r="59" spans="2:8" ht="45.75" customHeight="1">
      <c r="B59" s="114"/>
      <c r="C59" s="1261" t="s">
        <v>560</v>
      </c>
      <c r="D59" s="1262"/>
      <c r="E59" s="1263"/>
      <c r="F59" s="115">
        <v>325</v>
      </c>
      <c r="G59" s="115">
        <v>322</v>
      </c>
      <c r="H59" s="116">
        <v>300</v>
      </c>
    </row>
    <row r="60" spans="2:8" ht="45.75" customHeight="1">
      <c r="B60" s="114"/>
      <c r="C60" s="1261" t="s">
        <v>561</v>
      </c>
      <c r="D60" s="1262"/>
      <c r="E60" s="1263"/>
      <c r="F60" s="115">
        <v>241</v>
      </c>
      <c r="G60" s="115">
        <v>218</v>
      </c>
      <c r="H60" s="116">
        <v>227</v>
      </c>
    </row>
    <row r="61" spans="2:8" ht="45.75" customHeight="1">
      <c r="B61" s="114"/>
      <c r="C61" s="1261" t="s">
        <v>562</v>
      </c>
      <c r="D61" s="1262"/>
      <c r="E61" s="1263"/>
      <c r="F61" s="115">
        <v>124</v>
      </c>
      <c r="G61" s="115">
        <v>183</v>
      </c>
      <c r="H61" s="116">
        <v>177</v>
      </c>
    </row>
    <row r="62" spans="2:8" ht="45.75" customHeight="1" thickBot="1">
      <c r="B62" s="117"/>
      <c r="C62" s="1264" t="s">
        <v>563</v>
      </c>
      <c r="D62" s="1265"/>
      <c r="E62" s="1266"/>
      <c r="F62" s="118">
        <v>7</v>
      </c>
      <c r="G62" s="118">
        <v>6</v>
      </c>
      <c r="H62" s="119">
        <v>6</v>
      </c>
    </row>
    <row r="63" spans="2:8" ht="52.5" customHeight="1" thickBot="1">
      <c r="B63" s="120"/>
      <c r="C63" s="1267" t="s">
        <v>45</v>
      </c>
      <c r="D63" s="1267"/>
      <c r="E63" s="1268"/>
      <c r="F63" s="121">
        <v>4770</v>
      </c>
      <c r="G63" s="121">
        <v>5034</v>
      </c>
      <c r="H63" s="122">
        <v>5126</v>
      </c>
    </row>
    <row r="64" spans="2:8" ht="15" customHeight="1"/>
    <row r="65" ht="0" hidden="1" customHeight="1"/>
    <row r="66" ht="0" hidden="1" customHeight="1"/>
  </sheetData>
  <sheetProtection algorithmName="SHA-512" hashValue="hXr1T8a9yzopOe4oOhRzCBz9dp1NN7151jCkJjo8OIJCC4y0nDP88oCmQUe5tO6hGtjb4oLe61MzBasO3xAKHQ==" saltValue="q+GjHIl2GoyzfrSl+PL4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574</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575</v>
      </c>
      <c r="AO51" s="1282"/>
      <c r="AP51" s="1282"/>
      <c r="AQ51" s="1282"/>
      <c r="AR51" s="1282"/>
      <c r="AS51" s="1282"/>
      <c r="AT51" s="1282"/>
      <c r="AU51" s="1282"/>
      <c r="AV51" s="1282"/>
      <c r="AW51" s="1282"/>
      <c r="AX51" s="1282"/>
      <c r="AY51" s="1282"/>
      <c r="AZ51" s="1282"/>
      <c r="BA51" s="1282"/>
      <c r="BB51" s="1282" t="s">
        <v>576</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81.5</v>
      </c>
      <c r="CG51" s="1280"/>
      <c r="CH51" s="1280"/>
      <c r="CI51" s="1280"/>
      <c r="CJ51" s="1280"/>
      <c r="CK51" s="1280"/>
      <c r="CL51" s="1280"/>
      <c r="CM51" s="1280"/>
      <c r="CN51" s="1280">
        <v>75</v>
      </c>
      <c r="CO51" s="1280"/>
      <c r="CP51" s="1280"/>
      <c r="CQ51" s="1280"/>
      <c r="CR51" s="1280"/>
      <c r="CS51" s="1280"/>
      <c r="CT51" s="1280"/>
      <c r="CU51" s="1280"/>
      <c r="CV51" s="1280">
        <v>69.099999999999994</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577</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57</v>
      </c>
      <c r="CG53" s="1280"/>
      <c r="CH53" s="1280"/>
      <c r="CI53" s="1280"/>
      <c r="CJ53" s="1280"/>
      <c r="CK53" s="1280"/>
      <c r="CL53" s="1280"/>
      <c r="CM53" s="1280"/>
      <c r="CN53" s="1280">
        <v>58</v>
      </c>
      <c r="CO53" s="1280"/>
      <c r="CP53" s="1280"/>
      <c r="CQ53" s="1280"/>
      <c r="CR53" s="1280"/>
      <c r="CS53" s="1280"/>
      <c r="CT53" s="1280"/>
      <c r="CU53" s="1280"/>
      <c r="CV53" s="1280">
        <v>59.2</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578</v>
      </c>
      <c r="AO55" s="1279"/>
      <c r="AP55" s="1279"/>
      <c r="AQ55" s="1279"/>
      <c r="AR55" s="1279"/>
      <c r="AS55" s="1279"/>
      <c r="AT55" s="1279"/>
      <c r="AU55" s="1279"/>
      <c r="AV55" s="1279"/>
      <c r="AW55" s="1279"/>
      <c r="AX55" s="1279"/>
      <c r="AY55" s="1279"/>
      <c r="AZ55" s="1279"/>
      <c r="BA55" s="1279"/>
      <c r="BB55" s="1282" t="s">
        <v>576</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27</v>
      </c>
      <c r="CG55" s="1280"/>
      <c r="CH55" s="1280"/>
      <c r="CI55" s="1280"/>
      <c r="CJ55" s="1280"/>
      <c r="CK55" s="1280"/>
      <c r="CL55" s="1280"/>
      <c r="CM55" s="1280"/>
      <c r="CN55" s="1280">
        <v>25.4</v>
      </c>
      <c r="CO55" s="1280"/>
      <c r="CP55" s="1280"/>
      <c r="CQ55" s="1280"/>
      <c r="CR55" s="1280"/>
      <c r="CS55" s="1280"/>
      <c r="CT55" s="1280"/>
      <c r="CU55" s="1280"/>
      <c r="CV55" s="1280">
        <v>23.4</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577</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57.2</v>
      </c>
      <c r="CG57" s="1280"/>
      <c r="CH57" s="1280"/>
      <c r="CI57" s="1280"/>
      <c r="CJ57" s="1280"/>
      <c r="CK57" s="1280"/>
      <c r="CL57" s="1280"/>
      <c r="CM57" s="1280"/>
      <c r="CN57" s="1280">
        <v>58.7</v>
      </c>
      <c r="CO57" s="1280"/>
      <c r="CP57" s="1280"/>
      <c r="CQ57" s="1280"/>
      <c r="CR57" s="1280"/>
      <c r="CS57" s="1280"/>
      <c r="CT57" s="1280"/>
      <c r="CU57" s="1280"/>
      <c r="CV57" s="1280">
        <v>60.9</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579</v>
      </c>
    </row>
    <row r="64" spans="1:109">
      <c r="B64" s="374"/>
      <c r="G64" s="381"/>
      <c r="I64" s="394"/>
      <c r="J64" s="394"/>
      <c r="K64" s="394"/>
      <c r="L64" s="394"/>
      <c r="M64" s="394"/>
      <c r="N64" s="395"/>
      <c r="AM64" s="381"/>
      <c r="AN64" s="381" t="s">
        <v>573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574</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c r="B73" s="374"/>
      <c r="G73" s="1293"/>
      <c r="H73" s="1293"/>
      <c r="I73" s="1293"/>
      <c r="J73" s="1293"/>
      <c r="K73" s="1296"/>
      <c r="L73" s="1296"/>
      <c r="M73" s="1296"/>
      <c r="N73" s="1296"/>
      <c r="AM73" s="383"/>
      <c r="AN73" s="1282" t="s">
        <v>575</v>
      </c>
      <c r="AO73" s="1282"/>
      <c r="AP73" s="1282"/>
      <c r="AQ73" s="1282"/>
      <c r="AR73" s="1282"/>
      <c r="AS73" s="1282"/>
      <c r="AT73" s="1282"/>
      <c r="AU73" s="1282"/>
      <c r="AV73" s="1282"/>
      <c r="AW73" s="1282"/>
      <c r="AX73" s="1282"/>
      <c r="AY73" s="1282"/>
      <c r="AZ73" s="1282"/>
      <c r="BA73" s="1282"/>
      <c r="BB73" s="1282" t="s">
        <v>576</v>
      </c>
      <c r="BC73" s="1282"/>
      <c r="BD73" s="1282"/>
      <c r="BE73" s="1282"/>
      <c r="BF73" s="1282"/>
      <c r="BG73" s="1282"/>
      <c r="BH73" s="1282"/>
      <c r="BI73" s="1282"/>
      <c r="BJ73" s="1282"/>
      <c r="BK73" s="1282"/>
      <c r="BL73" s="1282"/>
      <c r="BM73" s="1282"/>
      <c r="BN73" s="1282"/>
      <c r="BO73" s="1282"/>
      <c r="BP73" s="1280">
        <v>87.8</v>
      </c>
      <c r="BQ73" s="1280"/>
      <c r="BR73" s="1280"/>
      <c r="BS73" s="1280"/>
      <c r="BT73" s="1280"/>
      <c r="BU73" s="1280"/>
      <c r="BV73" s="1280"/>
      <c r="BW73" s="1280"/>
      <c r="BX73" s="1280">
        <v>92.8</v>
      </c>
      <c r="BY73" s="1280"/>
      <c r="BZ73" s="1280"/>
      <c r="CA73" s="1280"/>
      <c r="CB73" s="1280"/>
      <c r="CC73" s="1280"/>
      <c r="CD73" s="1280"/>
      <c r="CE73" s="1280"/>
      <c r="CF73" s="1280">
        <v>81.5</v>
      </c>
      <c r="CG73" s="1280"/>
      <c r="CH73" s="1280"/>
      <c r="CI73" s="1280"/>
      <c r="CJ73" s="1280"/>
      <c r="CK73" s="1280"/>
      <c r="CL73" s="1280"/>
      <c r="CM73" s="1280"/>
      <c r="CN73" s="1280">
        <v>75</v>
      </c>
      <c r="CO73" s="1280"/>
      <c r="CP73" s="1280"/>
      <c r="CQ73" s="1280"/>
      <c r="CR73" s="1280"/>
      <c r="CS73" s="1280"/>
      <c r="CT73" s="1280"/>
      <c r="CU73" s="1280"/>
      <c r="CV73" s="1280">
        <v>69.099999999999994</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580</v>
      </c>
      <c r="BC75" s="1282"/>
      <c r="BD75" s="1282"/>
      <c r="BE75" s="1282"/>
      <c r="BF75" s="1282"/>
      <c r="BG75" s="1282"/>
      <c r="BH75" s="1282"/>
      <c r="BI75" s="1282"/>
      <c r="BJ75" s="1282"/>
      <c r="BK75" s="1282"/>
      <c r="BL75" s="1282"/>
      <c r="BM75" s="1282"/>
      <c r="BN75" s="1282"/>
      <c r="BO75" s="1282"/>
      <c r="BP75" s="1280">
        <v>12.1</v>
      </c>
      <c r="BQ75" s="1280"/>
      <c r="BR75" s="1280"/>
      <c r="BS75" s="1280"/>
      <c r="BT75" s="1280"/>
      <c r="BU75" s="1280"/>
      <c r="BV75" s="1280"/>
      <c r="BW75" s="1280"/>
      <c r="BX75" s="1280">
        <v>11.4</v>
      </c>
      <c r="BY75" s="1280"/>
      <c r="BZ75" s="1280"/>
      <c r="CA75" s="1280"/>
      <c r="CB75" s="1280"/>
      <c r="CC75" s="1280"/>
      <c r="CD75" s="1280"/>
      <c r="CE75" s="1280"/>
      <c r="CF75" s="1280">
        <v>10.8</v>
      </c>
      <c r="CG75" s="1280"/>
      <c r="CH75" s="1280"/>
      <c r="CI75" s="1280"/>
      <c r="CJ75" s="1280"/>
      <c r="CK75" s="1280"/>
      <c r="CL75" s="1280"/>
      <c r="CM75" s="1280"/>
      <c r="CN75" s="1280">
        <v>9.3000000000000007</v>
      </c>
      <c r="CO75" s="1280"/>
      <c r="CP75" s="1280"/>
      <c r="CQ75" s="1280"/>
      <c r="CR75" s="1280"/>
      <c r="CS75" s="1280"/>
      <c r="CT75" s="1280"/>
      <c r="CU75" s="1280"/>
      <c r="CV75" s="1280">
        <v>9.5</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578</v>
      </c>
      <c r="AO77" s="1279"/>
      <c r="AP77" s="1279"/>
      <c r="AQ77" s="1279"/>
      <c r="AR77" s="1279"/>
      <c r="AS77" s="1279"/>
      <c r="AT77" s="1279"/>
      <c r="AU77" s="1279"/>
      <c r="AV77" s="1279"/>
      <c r="AW77" s="1279"/>
      <c r="AX77" s="1279"/>
      <c r="AY77" s="1279"/>
      <c r="AZ77" s="1279"/>
      <c r="BA77" s="1279"/>
      <c r="BB77" s="1282" t="s">
        <v>576</v>
      </c>
      <c r="BC77" s="1282"/>
      <c r="BD77" s="1282"/>
      <c r="BE77" s="1282"/>
      <c r="BF77" s="1282"/>
      <c r="BG77" s="1282"/>
      <c r="BH77" s="1282"/>
      <c r="BI77" s="1282"/>
      <c r="BJ77" s="1282"/>
      <c r="BK77" s="1282"/>
      <c r="BL77" s="1282"/>
      <c r="BM77" s="1282"/>
      <c r="BN77" s="1282"/>
      <c r="BO77" s="1282"/>
      <c r="BP77" s="1280">
        <v>20.5</v>
      </c>
      <c r="BQ77" s="1280"/>
      <c r="BR77" s="1280"/>
      <c r="BS77" s="1280"/>
      <c r="BT77" s="1280"/>
      <c r="BU77" s="1280"/>
      <c r="BV77" s="1280"/>
      <c r="BW77" s="1280"/>
      <c r="BX77" s="1280">
        <v>17.899999999999999</v>
      </c>
      <c r="BY77" s="1280"/>
      <c r="BZ77" s="1280"/>
      <c r="CA77" s="1280"/>
      <c r="CB77" s="1280"/>
      <c r="CC77" s="1280"/>
      <c r="CD77" s="1280"/>
      <c r="CE77" s="1280"/>
      <c r="CF77" s="1280">
        <v>27</v>
      </c>
      <c r="CG77" s="1280"/>
      <c r="CH77" s="1280"/>
      <c r="CI77" s="1280"/>
      <c r="CJ77" s="1280"/>
      <c r="CK77" s="1280"/>
      <c r="CL77" s="1280"/>
      <c r="CM77" s="1280"/>
      <c r="CN77" s="1280">
        <v>25.4</v>
      </c>
      <c r="CO77" s="1280"/>
      <c r="CP77" s="1280"/>
      <c r="CQ77" s="1280"/>
      <c r="CR77" s="1280"/>
      <c r="CS77" s="1280"/>
      <c r="CT77" s="1280"/>
      <c r="CU77" s="1280"/>
      <c r="CV77" s="1280">
        <v>23.4</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580</v>
      </c>
      <c r="BC79" s="1282"/>
      <c r="BD79" s="1282"/>
      <c r="BE79" s="1282"/>
      <c r="BF79" s="1282"/>
      <c r="BG79" s="1282"/>
      <c r="BH79" s="1282"/>
      <c r="BI79" s="1282"/>
      <c r="BJ79" s="1282"/>
      <c r="BK79" s="1282"/>
      <c r="BL79" s="1282"/>
      <c r="BM79" s="1282"/>
      <c r="BN79" s="1282"/>
      <c r="BO79" s="1282"/>
      <c r="BP79" s="1280">
        <v>10.5</v>
      </c>
      <c r="BQ79" s="1280"/>
      <c r="BR79" s="1280"/>
      <c r="BS79" s="1280"/>
      <c r="BT79" s="1280"/>
      <c r="BU79" s="1280"/>
      <c r="BV79" s="1280"/>
      <c r="BW79" s="1280"/>
      <c r="BX79" s="1280">
        <v>9.5</v>
      </c>
      <c r="BY79" s="1280"/>
      <c r="BZ79" s="1280"/>
      <c r="CA79" s="1280"/>
      <c r="CB79" s="1280"/>
      <c r="CC79" s="1280"/>
      <c r="CD79" s="1280"/>
      <c r="CE79" s="1280"/>
      <c r="CF79" s="1280">
        <v>8.6999999999999993</v>
      </c>
      <c r="CG79" s="1280"/>
      <c r="CH79" s="1280"/>
      <c r="CI79" s="1280"/>
      <c r="CJ79" s="1280"/>
      <c r="CK79" s="1280"/>
      <c r="CL79" s="1280"/>
      <c r="CM79" s="1280"/>
      <c r="CN79" s="1280">
        <v>8.6</v>
      </c>
      <c r="CO79" s="1280"/>
      <c r="CP79" s="1280"/>
      <c r="CQ79" s="1280"/>
      <c r="CR79" s="1280"/>
      <c r="CS79" s="1280"/>
      <c r="CT79" s="1280"/>
      <c r="CU79" s="1280"/>
      <c r="CV79" s="1280">
        <v>8.5</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5CxD12EtwxA8x8mBnDRjoEu8yxLo1tIlEusyiI6wmfp54B4eEWl4SncyeEXYhquztx0uX0YgL3fcPjP/SjJ1w==" saltValue="iRI3ZNZF2q8V+/dY8qBk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B1" sqref="B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FQ5p0NRRLAV/M8skyHRQO+aruSRZ7/W5p+K9rbpdQMFWFbWj34DhZgJbWkRA5T3mMyigSo6MbqG87+/FhMoHg==" saltValue="mY3pg5YbRoiFMVewTLOh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Vq3XGlvVQd1AQpNcjZSf2bRpS2/Ub/6TYrVwNmBPEPvHo9VFxNsbTrnAp2/W0ievgLxDRkj3mg2U40pSBvxYA==" saltValue="2WDhc/KrrE2aop0na2Vj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152978</v>
      </c>
      <c r="E3" s="141"/>
      <c r="F3" s="142">
        <v>119674</v>
      </c>
      <c r="G3" s="143"/>
      <c r="H3" s="144"/>
    </row>
    <row r="4" spans="1:8">
      <c r="A4" s="145"/>
      <c r="B4" s="146"/>
      <c r="C4" s="147"/>
      <c r="D4" s="148">
        <v>88326</v>
      </c>
      <c r="E4" s="149"/>
      <c r="F4" s="150">
        <v>57803</v>
      </c>
      <c r="G4" s="151"/>
      <c r="H4" s="152"/>
    </row>
    <row r="5" spans="1:8">
      <c r="A5" s="133" t="s">
        <v>536</v>
      </c>
      <c r="B5" s="138"/>
      <c r="C5" s="139"/>
      <c r="D5" s="140">
        <v>203498</v>
      </c>
      <c r="E5" s="141"/>
      <c r="F5" s="142">
        <v>119685</v>
      </c>
      <c r="G5" s="143"/>
      <c r="H5" s="144"/>
    </row>
    <row r="6" spans="1:8">
      <c r="A6" s="145"/>
      <c r="B6" s="146"/>
      <c r="C6" s="147"/>
      <c r="D6" s="148">
        <v>109076</v>
      </c>
      <c r="E6" s="149"/>
      <c r="F6" s="150">
        <v>68464</v>
      </c>
      <c r="G6" s="151"/>
      <c r="H6" s="152"/>
    </row>
    <row r="7" spans="1:8">
      <c r="A7" s="133" t="s">
        <v>537</v>
      </c>
      <c r="B7" s="138"/>
      <c r="C7" s="139"/>
      <c r="D7" s="140">
        <v>359248</v>
      </c>
      <c r="E7" s="141"/>
      <c r="F7" s="142">
        <v>109920</v>
      </c>
      <c r="G7" s="143"/>
      <c r="H7" s="144"/>
    </row>
    <row r="8" spans="1:8">
      <c r="A8" s="145"/>
      <c r="B8" s="146"/>
      <c r="C8" s="147"/>
      <c r="D8" s="148">
        <v>68302</v>
      </c>
      <c r="E8" s="149"/>
      <c r="F8" s="150">
        <v>62739</v>
      </c>
      <c r="G8" s="151"/>
      <c r="H8" s="152"/>
    </row>
    <row r="9" spans="1:8">
      <c r="A9" s="133" t="s">
        <v>538</v>
      </c>
      <c r="B9" s="138"/>
      <c r="C9" s="139"/>
      <c r="D9" s="140">
        <v>253570</v>
      </c>
      <c r="E9" s="141"/>
      <c r="F9" s="142">
        <v>119882</v>
      </c>
      <c r="G9" s="143"/>
      <c r="H9" s="144"/>
    </row>
    <row r="10" spans="1:8">
      <c r="A10" s="145"/>
      <c r="B10" s="146"/>
      <c r="C10" s="147"/>
      <c r="D10" s="148">
        <v>32709</v>
      </c>
      <c r="E10" s="149"/>
      <c r="F10" s="150">
        <v>66481</v>
      </c>
      <c r="G10" s="151"/>
      <c r="H10" s="152"/>
    </row>
    <row r="11" spans="1:8">
      <c r="A11" s="133" t="s">
        <v>539</v>
      </c>
      <c r="B11" s="138"/>
      <c r="C11" s="139"/>
      <c r="D11" s="140">
        <v>162103</v>
      </c>
      <c r="E11" s="141"/>
      <c r="F11" s="142">
        <v>116162</v>
      </c>
      <c r="G11" s="143"/>
      <c r="H11" s="144"/>
    </row>
    <row r="12" spans="1:8">
      <c r="A12" s="145"/>
      <c r="B12" s="146"/>
      <c r="C12" s="153"/>
      <c r="D12" s="148">
        <v>92522</v>
      </c>
      <c r="E12" s="149"/>
      <c r="F12" s="150">
        <v>61562</v>
      </c>
      <c r="G12" s="151"/>
      <c r="H12" s="152"/>
    </row>
    <row r="13" spans="1:8">
      <c r="A13" s="133"/>
      <c r="B13" s="138"/>
      <c r="C13" s="154"/>
      <c r="D13" s="155">
        <v>226279</v>
      </c>
      <c r="E13" s="156"/>
      <c r="F13" s="157">
        <v>117065</v>
      </c>
      <c r="G13" s="158"/>
      <c r="H13" s="144"/>
    </row>
    <row r="14" spans="1:8">
      <c r="A14" s="145"/>
      <c r="B14" s="146"/>
      <c r="C14" s="147"/>
      <c r="D14" s="148">
        <v>78187</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7.02</v>
      </c>
      <c r="C19" s="159">
        <f>ROUND(VALUE(SUBSTITUTE(実質収支比率等に係る経年分析!G$48,"▲","-")),2)</f>
        <v>9.75</v>
      </c>
      <c r="D19" s="159">
        <f>ROUND(VALUE(SUBSTITUTE(実質収支比率等に係る経年分析!H$48,"▲","-")),2)</f>
        <v>8.91</v>
      </c>
      <c r="E19" s="159">
        <f>ROUND(VALUE(SUBSTITUTE(実質収支比率等に係る経年分析!I$48,"▲","-")),2)</f>
        <v>5.7</v>
      </c>
      <c r="F19" s="159">
        <f>ROUND(VALUE(SUBSTITUTE(実質収支比率等に係る経年分析!J$48,"▲","-")),2)</f>
        <v>4.16</v>
      </c>
    </row>
    <row r="20" spans="1:11">
      <c r="A20" s="159" t="s">
        <v>49</v>
      </c>
      <c r="B20" s="159">
        <f>ROUND(VALUE(SUBSTITUTE(実質収支比率等に係る経年分析!F$47,"▲","-")),2)</f>
        <v>43.4</v>
      </c>
      <c r="C20" s="159">
        <f>ROUND(VALUE(SUBSTITUTE(実質収支比率等に係る経年分析!G$47,"▲","-")),2)</f>
        <v>48.29</v>
      </c>
      <c r="D20" s="159">
        <f>ROUND(VALUE(SUBSTITUTE(実質収支比率等に係る経年分析!H$47,"▲","-")),2)</f>
        <v>54.43</v>
      </c>
      <c r="E20" s="159">
        <f>ROUND(VALUE(SUBSTITUTE(実質収支比率等に係る経年分析!I$47,"▲","-")),2)</f>
        <v>60</v>
      </c>
      <c r="F20" s="159">
        <f>ROUND(VALUE(SUBSTITUTE(実質収支比率等に係る経年分析!J$47,"▲","-")),2)</f>
        <v>66.290000000000006</v>
      </c>
    </row>
    <row r="21" spans="1:11">
      <c r="A21" s="159" t="s">
        <v>50</v>
      </c>
      <c r="B21" s="159">
        <f>IF(ISNUMBER(VALUE(SUBSTITUTE(実質収支比率等に係る経年分析!F$49,"▲","-"))),ROUND(VALUE(SUBSTITUTE(実質収支比率等に係る経年分析!F$49,"▲","-")),2),NA())</f>
        <v>7.03</v>
      </c>
      <c r="C21" s="159">
        <f>IF(ISNUMBER(VALUE(SUBSTITUTE(実質収支比率等に係る経年分析!G$49,"▲","-"))),ROUND(VALUE(SUBSTITUTE(実質収支比率等に係る経年分析!G$49,"▲","-")),2),NA())</f>
        <v>6.14</v>
      </c>
      <c r="D21" s="159">
        <f>IF(ISNUMBER(VALUE(SUBSTITUTE(実質収支比率等に係る経年分析!H$49,"▲","-"))),ROUND(VALUE(SUBSTITUTE(実質収支比率等に係る経年分析!H$49,"▲","-")),2),NA())</f>
        <v>4.13</v>
      </c>
      <c r="E21" s="159">
        <f>IF(ISNUMBER(VALUE(SUBSTITUTE(実質収支比率等に係る経年分析!I$49,"▲","-"))),ROUND(VALUE(SUBSTITUTE(実質収支比率等に係る経年分析!I$49,"▲","-")),2),NA())</f>
        <v>1.29</v>
      </c>
      <c r="F21" s="159">
        <f>IF(ISNUMBER(VALUE(SUBSTITUTE(実質収支比率等に係る経年分析!J$49,"▲","-"))),ROUND(VALUE(SUBSTITUTE(実質収支比率等に係る経年分析!J$49,"▲","-")),2),NA())</f>
        <v>1.27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0.57999999999999996</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4.16</v>
      </c>
    </row>
    <row r="36" spans="1:16">
      <c r="A36" s="160" t="str">
        <f>IF(連結実質赤字比率に係る赤字・黒字の構成分析!C$34="",NA(),連結実質赤字比率に係る赤字・黒字の構成分析!C$34)</f>
        <v>安芸太田町病院事業会計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17.47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16.420000000000002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1080</v>
      </c>
      <c r="E42" s="161"/>
      <c r="F42" s="161"/>
      <c r="G42" s="161">
        <f>'実質公債費比率（分子）の構造'!L$52</f>
        <v>1035</v>
      </c>
      <c r="H42" s="161"/>
      <c r="I42" s="161"/>
      <c r="J42" s="161">
        <f>'実質公債費比率（分子）の構造'!M$52</f>
        <v>986</v>
      </c>
      <c r="K42" s="161"/>
      <c r="L42" s="161"/>
      <c r="M42" s="161">
        <f>'実質公債費比率（分子）の構造'!N$52</f>
        <v>1109</v>
      </c>
      <c r="N42" s="161"/>
      <c r="O42" s="161"/>
      <c r="P42" s="161">
        <f>'実質公債費比率（分子）の構造'!O$52</f>
        <v>930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483</v>
      </c>
      <c r="C46" s="161"/>
      <c r="D46" s="161"/>
      <c r="E46" s="161">
        <f>'実質公債費比率（分子）の構造'!L$48</f>
        <v>485</v>
      </c>
      <c r="F46" s="161"/>
      <c r="G46" s="161"/>
      <c r="H46" s="161">
        <f>'実質公債費比率（分子）の構造'!M$48</f>
        <v>444</v>
      </c>
      <c r="I46" s="161"/>
      <c r="J46" s="161"/>
      <c r="K46" s="161">
        <f>'実質公債費比率（分子）の構造'!N$48</f>
        <v>432</v>
      </c>
      <c r="L46" s="161"/>
      <c r="M46" s="161"/>
      <c r="N46" s="161">
        <f>'実質公債費比率（分子）の構造'!O$48</f>
        <v>425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1067</v>
      </c>
      <c r="C49" s="161"/>
      <c r="D49" s="161"/>
      <c r="E49" s="161">
        <f>'実質公債費比率（分子）の構造'!L$45</f>
        <v>1002</v>
      </c>
      <c r="F49" s="161"/>
      <c r="G49" s="161"/>
      <c r="H49" s="161">
        <f>'実質公債費比率（分子）の構造'!M$45</f>
        <v>949</v>
      </c>
      <c r="I49" s="161"/>
      <c r="J49" s="161"/>
      <c r="K49" s="161">
        <f>'実質公債費比率（分子）の構造'!N$45</f>
        <v>933</v>
      </c>
      <c r="L49" s="161"/>
      <c r="M49" s="161"/>
      <c r="N49" s="161">
        <f>'実質公債費比率（分子）の構造'!O$45</f>
        <v>947</v>
      </c>
      <c r="O49" s="161"/>
      <c r="P49" s="161"/>
    </row>
    <row r="50" spans="1:16">
      <c r="A50" s="161" t="s">
        <v>65</v>
      </c>
      <c r="B50" s="161" t="e">
        <f>NA()</f>
        <v>#N/A</v>
      </c>
      <c r="C50" s="161">
        <f>IF(ISNUMBER('実質公債費比率（分子）の構造'!K$53),'実質公債費比率（分子）の構造'!K$53,NA())</f>
        <v>470</v>
      </c>
      <c r="D50" s="161" t="e">
        <f>NA()</f>
        <v>#N/A</v>
      </c>
      <c r="E50" s="161" t="e">
        <f>NA()</f>
        <v>#N/A</v>
      </c>
      <c r="F50" s="161">
        <f>IF(ISNUMBER('実質公債費比率（分子）の構造'!L$53),'実質公債費比率（分子）の構造'!L$53,NA())</f>
        <v>452</v>
      </c>
      <c r="G50" s="161" t="e">
        <f>NA()</f>
        <v>#N/A</v>
      </c>
      <c r="H50" s="161" t="e">
        <f>NA()</f>
        <v>#N/A</v>
      </c>
      <c r="I50" s="161">
        <f>IF(ISNUMBER('実質公債費比率（分子）の構造'!M$53),'実質公債費比率（分子）の構造'!M$53,NA())</f>
        <v>407</v>
      </c>
      <c r="J50" s="161" t="e">
        <f>NA()</f>
        <v>#N/A</v>
      </c>
      <c r="K50" s="161" t="e">
        <f>NA()</f>
        <v>#N/A</v>
      </c>
      <c r="L50" s="161">
        <f>IF(ISNUMBER('実質公債費比率（分子）の構造'!N$53),'実質公債費比率（分子）の構造'!N$53,NA())</f>
        <v>256</v>
      </c>
      <c r="M50" s="161" t="e">
        <f>NA()</f>
        <v>#N/A</v>
      </c>
      <c r="N50" s="161" t="e">
        <f>NA()</f>
        <v>#N/A</v>
      </c>
      <c r="O50" s="161">
        <f>IF(ISNUMBER('実質公債費比率（分子）の構造'!O$53),'実質公債費比率（分子）の構造'!O$53,NA())</f>
        <v>442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8096</v>
      </c>
      <c r="E56" s="160"/>
      <c r="F56" s="160"/>
      <c r="G56" s="160">
        <f>'将来負担比率（分子）の構造'!J$52</f>
        <v>8589</v>
      </c>
      <c r="H56" s="160"/>
      <c r="I56" s="160"/>
      <c r="J56" s="160">
        <f>'将来負担比率（分子）の構造'!K$52</f>
        <v>9133</v>
      </c>
      <c r="K56" s="160"/>
      <c r="L56" s="160"/>
      <c r="M56" s="160">
        <f>'将来負担比率（分子）の構造'!L$52</f>
        <v>9460</v>
      </c>
      <c r="N56" s="160"/>
      <c r="O56" s="160"/>
      <c r="P56" s="160">
        <f>'将来負担比率（分子）の構造'!M$52</f>
        <v>9444</v>
      </c>
    </row>
    <row r="57" spans="1:16">
      <c r="A57" s="160" t="s">
        <v>36</v>
      </c>
      <c r="B57" s="160"/>
      <c r="C57" s="160"/>
      <c r="D57" s="160">
        <f>'将来負担比率（分子）の構造'!I$51</f>
        <v>84</v>
      </c>
      <c r="E57" s="160"/>
      <c r="F57" s="160"/>
      <c r="G57" s="160">
        <f>'将来負担比率（分子）の構造'!J$51</f>
        <v>64</v>
      </c>
      <c r="H57" s="160"/>
      <c r="I57" s="160"/>
      <c r="J57" s="160">
        <f>'将来負担比率（分子）の構造'!K$51</f>
        <v>48</v>
      </c>
      <c r="K57" s="160"/>
      <c r="L57" s="160"/>
      <c r="M57" s="160">
        <f>'将来負担比率（分子）の構造'!L$51</f>
        <v>36</v>
      </c>
      <c r="N57" s="160"/>
      <c r="O57" s="160"/>
      <c r="P57" s="160">
        <f>'将来負担比率（分子）の構造'!M$51</f>
        <v>27</v>
      </c>
    </row>
    <row r="58" spans="1:16">
      <c r="A58" s="160" t="s">
        <v>35</v>
      </c>
      <c r="B58" s="160"/>
      <c r="C58" s="160"/>
      <c r="D58" s="160">
        <f>'将来負担比率（分子）の構造'!I$50</f>
        <v>3362</v>
      </c>
      <c r="E58" s="160"/>
      <c r="F58" s="160"/>
      <c r="G58" s="160">
        <f>'将来負担比率（分子）の構造'!J$50</f>
        <v>3546</v>
      </c>
      <c r="H58" s="160"/>
      <c r="I58" s="160"/>
      <c r="J58" s="160">
        <f>'将来負担比率（分子）の構造'!K$50</f>
        <v>3765</v>
      </c>
      <c r="K58" s="160"/>
      <c r="L58" s="160"/>
      <c r="M58" s="160">
        <f>'将来負担比率（分子）の構造'!L$50</f>
        <v>4063</v>
      </c>
      <c r="N58" s="160"/>
      <c r="O58" s="160"/>
      <c r="P58" s="160">
        <f>'将来負担比率（分子）の構造'!M$50</f>
        <v>4233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1181</v>
      </c>
      <c r="C62" s="160"/>
      <c r="D62" s="160"/>
      <c r="E62" s="160">
        <f>'将来負担比率（分子）の構造'!J$45</f>
        <v>1238</v>
      </c>
      <c r="F62" s="160"/>
      <c r="G62" s="160"/>
      <c r="H62" s="160">
        <f>'将来負担比率（分子）の構造'!K$45</f>
        <v>815</v>
      </c>
      <c r="I62" s="160"/>
      <c r="J62" s="160"/>
      <c r="K62" s="160">
        <f>'将来負担比率（分子）の構造'!L$45</f>
        <v>779</v>
      </c>
      <c r="L62" s="160"/>
      <c r="M62" s="160"/>
      <c r="N62" s="160">
        <f>'将来負担比率（分子）の構造'!M$45</f>
        <v>847</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4086</v>
      </c>
      <c r="C64" s="160"/>
      <c r="D64" s="160"/>
      <c r="E64" s="160">
        <f>'将来負担比率（分子）の構造'!J$43</f>
        <v>4255</v>
      </c>
      <c r="F64" s="160"/>
      <c r="G64" s="160"/>
      <c r="H64" s="160">
        <f>'将来負担比率（分子）の構造'!K$43</f>
        <v>3908</v>
      </c>
      <c r="I64" s="160"/>
      <c r="J64" s="160"/>
      <c r="K64" s="160">
        <f>'将来負担比率（分子）の構造'!L$43</f>
        <v>3551</v>
      </c>
      <c r="L64" s="160"/>
      <c r="M64" s="160"/>
      <c r="N64" s="160">
        <f>'将来負担比率（分子）の構造'!M$43</f>
        <v>3209</v>
      </c>
      <c r="O64" s="160"/>
      <c r="P64" s="160"/>
    </row>
    <row r="65" spans="1:16">
      <c r="A65" s="160" t="s">
        <v>26</v>
      </c>
      <c r="B65" s="160">
        <f>'将来負担比率（分子）の構造'!I$42</f>
        <v>151</v>
      </c>
      <c r="C65" s="160"/>
      <c r="D65" s="160"/>
      <c r="E65" s="160">
        <f>'将来負担比率（分子）の構造'!J$42</f>
        <v>131</v>
      </c>
      <c r="F65" s="160"/>
      <c r="G65" s="160"/>
      <c r="H65" s="160">
        <f>'将来負担比率（分子）の構造'!K$42</f>
        <v>112</v>
      </c>
      <c r="I65" s="160"/>
      <c r="J65" s="160"/>
      <c r="K65" s="160">
        <f>'将来負担比率（分子）の構造'!L$42</f>
        <v>97</v>
      </c>
      <c r="L65" s="160"/>
      <c r="M65" s="160"/>
      <c r="N65" s="160">
        <f>'将来負担比率（分子）の構造'!M$42</f>
        <v>82</v>
      </c>
      <c r="O65" s="160"/>
      <c r="P65" s="160"/>
    </row>
    <row r="66" spans="1:16">
      <c r="A66" s="160" t="s">
        <v>25</v>
      </c>
      <c r="B66" s="160">
        <f>'将来負担比率（分子）の構造'!I$41</f>
        <v>9809</v>
      </c>
      <c r="C66" s="160"/>
      <c r="D66" s="160"/>
      <c r="E66" s="160">
        <f>'将来負担比率（分子）の構造'!J$41</f>
        <v>10370</v>
      </c>
      <c r="F66" s="160"/>
      <c r="G66" s="160"/>
      <c r="H66" s="160">
        <f>'将来負担比率（分子）の構造'!K$41</f>
        <v>11399</v>
      </c>
      <c r="I66" s="160"/>
      <c r="J66" s="160"/>
      <c r="K66" s="160">
        <f>'将来負担比率（分子）の構造'!L$41</f>
        <v>11997</v>
      </c>
      <c r="L66" s="160"/>
      <c r="M66" s="160"/>
      <c r="N66" s="160">
        <f>'将来負担比率（分子）の構造'!M$41</f>
        <v>12158</v>
      </c>
      <c r="O66" s="160"/>
      <c r="P66" s="160"/>
    </row>
    <row r="67" spans="1:16">
      <c r="A67" s="160" t="s">
        <v>69</v>
      </c>
      <c r="B67" s="160" t="e">
        <f>NA()</f>
        <v>#N/A</v>
      </c>
      <c r="C67" s="160">
        <f>IF(ISNUMBER('将来負担比率（分子）の構造'!I$53), IF('将来負担比率（分子）の構造'!I$53 &lt; 0, 0, '将来負担比率（分子）の構造'!I$53), NA())</f>
        <v>3685</v>
      </c>
      <c r="D67" s="160" t="e">
        <f>NA()</f>
        <v>#N/A</v>
      </c>
      <c r="E67" s="160" t="e">
        <f>NA()</f>
        <v>#N/A</v>
      </c>
      <c r="F67" s="160">
        <f>IF(ISNUMBER('将来負担比率（分子）の構造'!J$53), IF('将来負担比率（分子）の構造'!J$53 &lt; 0, 0, '将来負担比率（分子）の構造'!J$53), NA())</f>
        <v>3795</v>
      </c>
      <c r="G67" s="160" t="e">
        <f>NA()</f>
        <v>#N/A</v>
      </c>
      <c r="H67" s="160" t="e">
        <f>NA()</f>
        <v>#N/A</v>
      </c>
      <c r="I67" s="160">
        <f>IF(ISNUMBER('将来負担比率（分子）の構造'!K$53), IF('将来負担比率（分子）の構造'!K$53 &lt; 0, 0, '将来負担比率（分子）の構造'!K$53), NA())</f>
        <v>3287</v>
      </c>
      <c r="J67" s="160" t="e">
        <f>NA()</f>
        <v>#N/A</v>
      </c>
      <c r="K67" s="160" t="e">
        <f>NA()</f>
        <v>#N/A</v>
      </c>
      <c r="L67" s="160">
        <f>IF(ISNUMBER('将来負担比率（分子）の構造'!L$53), IF('将来負担比率（分子）の構造'!L$53 &lt; 0, 0, '将来負担比率（分子）の構造'!L$53), NA())</f>
        <v>2864</v>
      </c>
      <c r="M67" s="160" t="e">
        <f>NA()</f>
        <v>#N/A</v>
      </c>
      <c r="N67" s="160" t="e">
        <f>NA()</f>
        <v>#N/A</v>
      </c>
      <c r="O67" s="160">
        <f>IF(ISNUMBER('将来負担比率（分子）の構造'!M$53), IF('将来負担比率（分子）の構造'!M$53 &lt; 0, 0, '将来負担比率（分子）の構造'!M$53), NA())</f>
        <v>2591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2722</v>
      </c>
      <c r="C72" s="164">
        <f>基金残高に係る経年分析!G55</f>
        <v>2948</v>
      </c>
      <c r="D72" s="164">
        <f>基金残高に係る経年分析!H55</f>
        <v>3094</v>
      </c>
    </row>
    <row r="73" spans="1:16">
      <c r="A73" s="163" t="s">
        <v>72</v>
      </c>
      <c r="B73" s="164">
        <f>基金残高に係る経年分析!F56</f>
        <v>313</v>
      </c>
      <c r="C73" s="164">
        <f>基金残高に係る経年分析!G56</f>
        <v>314</v>
      </c>
      <c r="D73" s="164">
        <f>基金残高に係る経年分析!H56</f>
        <v>314</v>
      </c>
    </row>
    <row r="74" spans="1:16">
      <c r="A74" s="163" t="s">
        <v>73</v>
      </c>
      <c r="B74" s="164">
        <f>基金残高に係る経年分析!F57</f>
        <v>1735</v>
      </c>
      <c r="C74" s="164">
        <f>基金残高に係る経年分析!G57</f>
        <v>1772</v>
      </c>
      <c r="D74" s="164">
        <f>基金残高に係る経年分析!H57</f>
        <v>1718</v>
      </c>
    </row>
  </sheetData>
  <sheetProtection algorithmName="SHA-512" hashValue="YoxzWWAIUfPMfAUoqT+3EhE1SQ3QvomWzUQCfkwcjfY6NEyHceZY2u6twoKFBKIQEpFG1Sp0reYlc02BgeCdGw==" saltValue="sHFjtZhjH/xVmDBUQCbj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858500</v>
      </c>
      <c r="S5" s="707"/>
      <c r="T5" s="707"/>
      <c r="U5" s="707"/>
      <c r="V5" s="707"/>
      <c r="W5" s="707"/>
      <c r="X5" s="707"/>
      <c r="Y5" s="753"/>
      <c r="Z5" s="771">
        <v>10.6</v>
      </c>
      <c r="AA5" s="771"/>
      <c r="AB5" s="771"/>
      <c r="AC5" s="771"/>
      <c r="AD5" s="772">
        <v>858500</v>
      </c>
      <c r="AE5" s="772"/>
      <c r="AF5" s="772"/>
      <c r="AG5" s="772"/>
      <c r="AH5" s="772"/>
      <c r="AI5" s="772"/>
      <c r="AJ5" s="772"/>
      <c r="AK5" s="772"/>
      <c r="AL5" s="754">
        <v>19</v>
      </c>
      <c r="AM5" s="723"/>
      <c r="AN5" s="723"/>
      <c r="AO5" s="755"/>
      <c r="AP5" s="740" t="s">
        <v>223</v>
      </c>
      <c r="AQ5" s="741"/>
      <c r="AR5" s="741"/>
      <c r="AS5" s="741"/>
      <c r="AT5" s="741"/>
      <c r="AU5" s="741"/>
      <c r="AV5" s="741"/>
      <c r="AW5" s="741"/>
      <c r="AX5" s="741"/>
      <c r="AY5" s="741"/>
      <c r="AZ5" s="741"/>
      <c r="BA5" s="741"/>
      <c r="BB5" s="741"/>
      <c r="BC5" s="741"/>
      <c r="BD5" s="741"/>
      <c r="BE5" s="741"/>
      <c r="BF5" s="742"/>
      <c r="BG5" s="641">
        <v>856708</v>
      </c>
      <c r="BH5" s="644"/>
      <c r="BI5" s="644"/>
      <c r="BJ5" s="644"/>
      <c r="BK5" s="644"/>
      <c r="BL5" s="644"/>
      <c r="BM5" s="644"/>
      <c r="BN5" s="645"/>
      <c r="BO5" s="703">
        <v>99.8</v>
      </c>
      <c r="BP5" s="703"/>
      <c r="BQ5" s="703"/>
      <c r="BR5" s="703"/>
      <c r="BS5" s="704" t="s">
        <v>224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216</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61148</v>
      </c>
      <c r="S6" s="644"/>
      <c r="T6" s="644"/>
      <c r="U6" s="644"/>
      <c r="V6" s="644"/>
      <c r="W6" s="644"/>
      <c r="X6" s="644"/>
      <c r="Y6" s="645"/>
      <c r="Z6" s="703">
        <v>0.8</v>
      </c>
      <c r="AA6" s="703"/>
      <c r="AB6" s="703"/>
      <c r="AC6" s="703"/>
      <c r="AD6" s="704">
        <v>61148</v>
      </c>
      <c r="AE6" s="704"/>
      <c r="AF6" s="704"/>
      <c r="AG6" s="704"/>
      <c r="AH6" s="704"/>
      <c r="AI6" s="704"/>
      <c r="AJ6" s="704"/>
      <c r="AK6" s="704"/>
      <c r="AL6" s="646">
        <v>1.4</v>
      </c>
      <c r="AM6" s="647"/>
      <c r="AN6" s="647"/>
      <c r="AO6" s="705"/>
      <c r="AP6" s="638" t="s">
        <v>229</v>
      </c>
      <c r="AQ6" s="639"/>
      <c r="AR6" s="639"/>
      <c r="AS6" s="639"/>
      <c r="AT6" s="639"/>
      <c r="AU6" s="639"/>
      <c r="AV6" s="639"/>
      <c r="AW6" s="639"/>
      <c r="AX6" s="639"/>
      <c r="AY6" s="639"/>
      <c r="AZ6" s="639"/>
      <c r="BA6" s="639"/>
      <c r="BB6" s="639"/>
      <c r="BC6" s="639"/>
      <c r="BD6" s="639"/>
      <c r="BE6" s="639"/>
      <c r="BF6" s="640"/>
      <c r="BG6" s="641">
        <v>856708</v>
      </c>
      <c r="BH6" s="644"/>
      <c r="BI6" s="644"/>
      <c r="BJ6" s="644"/>
      <c r="BK6" s="644"/>
      <c r="BL6" s="644"/>
      <c r="BM6" s="644"/>
      <c r="BN6" s="645"/>
      <c r="BO6" s="703">
        <v>99.8</v>
      </c>
      <c r="BP6" s="703"/>
      <c r="BQ6" s="703"/>
      <c r="BR6" s="703"/>
      <c r="BS6" s="704" t="s">
        <v>123</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66862</v>
      </c>
      <c r="CS6" s="644"/>
      <c r="CT6" s="644"/>
      <c r="CU6" s="644"/>
      <c r="CV6" s="644"/>
      <c r="CW6" s="644"/>
      <c r="CX6" s="644"/>
      <c r="CY6" s="645"/>
      <c r="CZ6" s="754">
        <v>0.8</v>
      </c>
      <c r="DA6" s="723"/>
      <c r="DB6" s="723"/>
      <c r="DC6" s="757"/>
      <c r="DD6" s="649" t="s">
        <v>123</v>
      </c>
      <c r="DE6" s="644"/>
      <c r="DF6" s="644"/>
      <c r="DG6" s="644"/>
      <c r="DH6" s="644"/>
      <c r="DI6" s="644"/>
      <c r="DJ6" s="644"/>
      <c r="DK6" s="644"/>
      <c r="DL6" s="644"/>
      <c r="DM6" s="644"/>
      <c r="DN6" s="644"/>
      <c r="DO6" s="644"/>
      <c r="DP6" s="645"/>
      <c r="DQ6" s="649">
        <v>66862</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1283</v>
      </c>
      <c r="S7" s="644"/>
      <c r="T7" s="644"/>
      <c r="U7" s="644"/>
      <c r="V7" s="644"/>
      <c r="W7" s="644"/>
      <c r="X7" s="644"/>
      <c r="Y7" s="645"/>
      <c r="Z7" s="703">
        <v>0</v>
      </c>
      <c r="AA7" s="703"/>
      <c r="AB7" s="703"/>
      <c r="AC7" s="703"/>
      <c r="AD7" s="704">
        <v>1283</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245438</v>
      </c>
      <c r="BH7" s="644"/>
      <c r="BI7" s="644"/>
      <c r="BJ7" s="644"/>
      <c r="BK7" s="644"/>
      <c r="BL7" s="644"/>
      <c r="BM7" s="644"/>
      <c r="BN7" s="645"/>
      <c r="BO7" s="703">
        <v>28.6</v>
      </c>
      <c r="BP7" s="703"/>
      <c r="BQ7" s="703"/>
      <c r="BR7" s="703"/>
      <c r="BS7" s="704" t="s">
        <v>123</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1690553</v>
      </c>
      <c r="CS7" s="644"/>
      <c r="CT7" s="644"/>
      <c r="CU7" s="644"/>
      <c r="CV7" s="644"/>
      <c r="CW7" s="644"/>
      <c r="CX7" s="644"/>
      <c r="CY7" s="645"/>
      <c r="CZ7" s="703">
        <v>21.5</v>
      </c>
      <c r="DA7" s="703"/>
      <c r="DB7" s="703"/>
      <c r="DC7" s="703"/>
      <c r="DD7" s="649">
        <v>201270</v>
      </c>
      <c r="DE7" s="644"/>
      <c r="DF7" s="644"/>
      <c r="DG7" s="644"/>
      <c r="DH7" s="644"/>
      <c r="DI7" s="644"/>
      <c r="DJ7" s="644"/>
      <c r="DK7" s="644"/>
      <c r="DL7" s="644"/>
      <c r="DM7" s="644"/>
      <c r="DN7" s="644"/>
      <c r="DO7" s="644"/>
      <c r="DP7" s="645"/>
      <c r="DQ7" s="649">
        <v>1153644</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2854</v>
      </c>
      <c r="S8" s="644"/>
      <c r="T8" s="644"/>
      <c r="U8" s="644"/>
      <c r="V8" s="644"/>
      <c r="W8" s="644"/>
      <c r="X8" s="644"/>
      <c r="Y8" s="645"/>
      <c r="Z8" s="703">
        <v>0</v>
      </c>
      <c r="AA8" s="703"/>
      <c r="AB8" s="703"/>
      <c r="AC8" s="703"/>
      <c r="AD8" s="704">
        <v>2854</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10480</v>
      </c>
      <c r="BH8" s="644"/>
      <c r="BI8" s="644"/>
      <c r="BJ8" s="644"/>
      <c r="BK8" s="644"/>
      <c r="BL8" s="644"/>
      <c r="BM8" s="644"/>
      <c r="BN8" s="645"/>
      <c r="BO8" s="703">
        <v>1.2</v>
      </c>
      <c r="BP8" s="703"/>
      <c r="BQ8" s="703"/>
      <c r="BR8" s="703"/>
      <c r="BS8" s="649" t="s">
        <v>123</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1527504</v>
      </c>
      <c r="CS8" s="644"/>
      <c r="CT8" s="644"/>
      <c r="CU8" s="644"/>
      <c r="CV8" s="644"/>
      <c r="CW8" s="644"/>
      <c r="CX8" s="644"/>
      <c r="CY8" s="645"/>
      <c r="CZ8" s="703">
        <v>19.399999999999999</v>
      </c>
      <c r="DA8" s="703"/>
      <c r="DB8" s="703"/>
      <c r="DC8" s="703"/>
      <c r="DD8" s="649">
        <v>135462</v>
      </c>
      <c r="DE8" s="644"/>
      <c r="DF8" s="644"/>
      <c r="DG8" s="644"/>
      <c r="DH8" s="644"/>
      <c r="DI8" s="644"/>
      <c r="DJ8" s="644"/>
      <c r="DK8" s="644"/>
      <c r="DL8" s="644"/>
      <c r="DM8" s="644"/>
      <c r="DN8" s="644"/>
      <c r="DO8" s="644"/>
      <c r="DP8" s="645"/>
      <c r="DQ8" s="649">
        <v>1049920</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2646</v>
      </c>
      <c r="S9" s="644"/>
      <c r="T9" s="644"/>
      <c r="U9" s="644"/>
      <c r="V9" s="644"/>
      <c r="W9" s="644"/>
      <c r="X9" s="644"/>
      <c r="Y9" s="645"/>
      <c r="Z9" s="703">
        <v>0</v>
      </c>
      <c r="AA9" s="703"/>
      <c r="AB9" s="703"/>
      <c r="AC9" s="703"/>
      <c r="AD9" s="704">
        <v>2646</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202251</v>
      </c>
      <c r="BH9" s="644"/>
      <c r="BI9" s="644"/>
      <c r="BJ9" s="644"/>
      <c r="BK9" s="644"/>
      <c r="BL9" s="644"/>
      <c r="BM9" s="644"/>
      <c r="BN9" s="645"/>
      <c r="BO9" s="703">
        <v>23.6</v>
      </c>
      <c r="BP9" s="703"/>
      <c r="BQ9" s="703"/>
      <c r="BR9" s="703"/>
      <c r="BS9" s="649" t="s">
        <v>123</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932165</v>
      </c>
      <c r="CS9" s="644"/>
      <c r="CT9" s="644"/>
      <c r="CU9" s="644"/>
      <c r="CV9" s="644"/>
      <c r="CW9" s="644"/>
      <c r="CX9" s="644"/>
      <c r="CY9" s="645"/>
      <c r="CZ9" s="703">
        <v>11.8</v>
      </c>
      <c r="DA9" s="703"/>
      <c r="DB9" s="703"/>
      <c r="DC9" s="703"/>
      <c r="DD9" s="649">
        <v>9844</v>
      </c>
      <c r="DE9" s="644"/>
      <c r="DF9" s="644"/>
      <c r="DG9" s="644"/>
      <c r="DH9" s="644"/>
      <c r="DI9" s="644"/>
      <c r="DJ9" s="644"/>
      <c r="DK9" s="644"/>
      <c r="DL9" s="644"/>
      <c r="DM9" s="644"/>
      <c r="DN9" s="644"/>
      <c r="DO9" s="644"/>
      <c r="DP9" s="645"/>
      <c r="DQ9" s="649">
        <v>769198</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21720</v>
      </c>
      <c r="BH10" s="644"/>
      <c r="BI10" s="644"/>
      <c r="BJ10" s="644"/>
      <c r="BK10" s="644"/>
      <c r="BL10" s="644"/>
      <c r="BM10" s="644"/>
      <c r="BN10" s="645"/>
      <c r="BO10" s="703">
        <v>2.5</v>
      </c>
      <c r="BP10" s="703"/>
      <c r="BQ10" s="703"/>
      <c r="BR10" s="703"/>
      <c r="BS10" s="649" t="s">
        <v>123</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3003</v>
      </c>
      <c r="CS10" s="644"/>
      <c r="CT10" s="644"/>
      <c r="CU10" s="644"/>
      <c r="CV10" s="644"/>
      <c r="CW10" s="644"/>
      <c r="CX10" s="644"/>
      <c r="CY10" s="645"/>
      <c r="CZ10" s="703">
        <v>0</v>
      </c>
      <c r="DA10" s="703"/>
      <c r="DB10" s="703"/>
      <c r="DC10" s="703"/>
      <c r="DD10" s="649" t="s">
        <v>123</v>
      </c>
      <c r="DE10" s="644"/>
      <c r="DF10" s="644"/>
      <c r="DG10" s="644"/>
      <c r="DH10" s="644"/>
      <c r="DI10" s="644"/>
      <c r="DJ10" s="644"/>
      <c r="DK10" s="644"/>
      <c r="DL10" s="644"/>
      <c r="DM10" s="644"/>
      <c r="DN10" s="644"/>
      <c r="DO10" s="644"/>
      <c r="DP10" s="645"/>
      <c r="DQ10" s="649">
        <v>3</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10987</v>
      </c>
      <c r="BH11" s="644"/>
      <c r="BI11" s="644"/>
      <c r="BJ11" s="644"/>
      <c r="BK11" s="644"/>
      <c r="BL11" s="644"/>
      <c r="BM11" s="644"/>
      <c r="BN11" s="645"/>
      <c r="BO11" s="703">
        <v>1.3</v>
      </c>
      <c r="BP11" s="703"/>
      <c r="BQ11" s="703"/>
      <c r="BR11" s="703"/>
      <c r="BS11" s="649" t="s">
        <v>123</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461218</v>
      </c>
      <c r="CS11" s="644"/>
      <c r="CT11" s="644"/>
      <c r="CU11" s="644"/>
      <c r="CV11" s="644"/>
      <c r="CW11" s="644"/>
      <c r="CX11" s="644"/>
      <c r="CY11" s="645"/>
      <c r="CZ11" s="703">
        <v>5.9</v>
      </c>
      <c r="DA11" s="703"/>
      <c r="DB11" s="703"/>
      <c r="DC11" s="703"/>
      <c r="DD11" s="649">
        <v>144201</v>
      </c>
      <c r="DE11" s="644"/>
      <c r="DF11" s="644"/>
      <c r="DG11" s="644"/>
      <c r="DH11" s="644"/>
      <c r="DI11" s="644"/>
      <c r="DJ11" s="644"/>
      <c r="DK11" s="644"/>
      <c r="DL11" s="644"/>
      <c r="DM11" s="644"/>
      <c r="DN11" s="644"/>
      <c r="DO11" s="644"/>
      <c r="DP11" s="645"/>
      <c r="DQ11" s="649">
        <v>249877</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119464</v>
      </c>
      <c r="S12" s="644"/>
      <c r="T12" s="644"/>
      <c r="U12" s="644"/>
      <c r="V12" s="644"/>
      <c r="W12" s="644"/>
      <c r="X12" s="644"/>
      <c r="Y12" s="645"/>
      <c r="Z12" s="703">
        <v>1.5</v>
      </c>
      <c r="AA12" s="703"/>
      <c r="AB12" s="703"/>
      <c r="AC12" s="703"/>
      <c r="AD12" s="704">
        <v>119464</v>
      </c>
      <c r="AE12" s="704"/>
      <c r="AF12" s="704"/>
      <c r="AG12" s="704"/>
      <c r="AH12" s="704"/>
      <c r="AI12" s="704"/>
      <c r="AJ12" s="704"/>
      <c r="AK12" s="704"/>
      <c r="AL12" s="646">
        <v>2.6</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550960</v>
      </c>
      <c r="BH12" s="644"/>
      <c r="BI12" s="644"/>
      <c r="BJ12" s="644"/>
      <c r="BK12" s="644"/>
      <c r="BL12" s="644"/>
      <c r="BM12" s="644"/>
      <c r="BN12" s="645"/>
      <c r="BO12" s="703">
        <v>64.2</v>
      </c>
      <c r="BP12" s="703"/>
      <c r="BQ12" s="703"/>
      <c r="BR12" s="703"/>
      <c r="BS12" s="649" t="s">
        <v>123</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266964</v>
      </c>
      <c r="CS12" s="644"/>
      <c r="CT12" s="644"/>
      <c r="CU12" s="644"/>
      <c r="CV12" s="644"/>
      <c r="CW12" s="644"/>
      <c r="CX12" s="644"/>
      <c r="CY12" s="645"/>
      <c r="CZ12" s="703">
        <v>3.4</v>
      </c>
      <c r="DA12" s="703"/>
      <c r="DB12" s="703"/>
      <c r="DC12" s="703"/>
      <c r="DD12" s="649">
        <v>2808</v>
      </c>
      <c r="DE12" s="644"/>
      <c r="DF12" s="644"/>
      <c r="DG12" s="644"/>
      <c r="DH12" s="644"/>
      <c r="DI12" s="644"/>
      <c r="DJ12" s="644"/>
      <c r="DK12" s="644"/>
      <c r="DL12" s="644"/>
      <c r="DM12" s="644"/>
      <c r="DN12" s="644"/>
      <c r="DO12" s="644"/>
      <c r="DP12" s="645"/>
      <c r="DQ12" s="649">
        <v>169289</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132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449590</v>
      </c>
      <c r="BH13" s="644"/>
      <c r="BI13" s="644"/>
      <c r="BJ13" s="644"/>
      <c r="BK13" s="644"/>
      <c r="BL13" s="644"/>
      <c r="BM13" s="644"/>
      <c r="BN13" s="645"/>
      <c r="BO13" s="703">
        <v>52.4</v>
      </c>
      <c r="BP13" s="703"/>
      <c r="BQ13" s="703"/>
      <c r="BR13" s="703"/>
      <c r="BS13" s="649" t="s">
        <v>123</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936941</v>
      </c>
      <c r="CS13" s="644"/>
      <c r="CT13" s="644"/>
      <c r="CU13" s="644"/>
      <c r="CV13" s="644"/>
      <c r="CW13" s="644"/>
      <c r="CX13" s="644"/>
      <c r="CY13" s="645"/>
      <c r="CZ13" s="703">
        <v>11.9</v>
      </c>
      <c r="DA13" s="703"/>
      <c r="DB13" s="703"/>
      <c r="DC13" s="703"/>
      <c r="DD13" s="649">
        <v>247573</v>
      </c>
      <c r="DE13" s="644"/>
      <c r="DF13" s="644"/>
      <c r="DG13" s="644"/>
      <c r="DH13" s="644"/>
      <c r="DI13" s="644"/>
      <c r="DJ13" s="644"/>
      <c r="DK13" s="644"/>
      <c r="DL13" s="644"/>
      <c r="DM13" s="644"/>
      <c r="DN13" s="644"/>
      <c r="DO13" s="644"/>
      <c r="DP13" s="645"/>
      <c r="DQ13" s="649">
        <v>672266</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25102</v>
      </c>
      <c r="BH14" s="644"/>
      <c r="BI14" s="644"/>
      <c r="BJ14" s="644"/>
      <c r="BK14" s="644"/>
      <c r="BL14" s="644"/>
      <c r="BM14" s="644"/>
      <c r="BN14" s="645"/>
      <c r="BO14" s="703">
        <v>2.9</v>
      </c>
      <c r="BP14" s="703"/>
      <c r="BQ14" s="703"/>
      <c r="BR14" s="703"/>
      <c r="BS14" s="649" t="s">
        <v>123</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331915</v>
      </c>
      <c r="CS14" s="644"/>
      <c r="CT14" s="644"/>
      <c r="CU14" s="644"/>
      <c r="CV14" s="644"/>
      <c r="CW14" s="644"/>
      <c r="CX14" s="644"/>
      <c r="CY14" s="645"/>
      <c r="CZ14" s="703">
        <v>4.2</v>
      </c>
      <c r="DA14" s="703"/>
      <c r="DB14" s="703"/>
      <c r="DC14" s="703"/>
      <c r="DD14" s="649">
        <v>76546</v>
      </c>
      <c r="DE14" s="644"/>
      <c r="DF14" s="644"/>
      <c r="DG14" s="644"/>
      <c r="DH14" s="644"/>
      <c r="DI14" s="644"/>
      <c r="DJ14" s="644"/>
      <c r="DK14" s="644"/>
      <c r="DL14" s="644"/>
      <c r="DM14" s="644"/>
      <c r="DN14" s="644"/>
      <c r="DO14" s="644"/>
      <c r="DP14" s="645"/>
      <c r="DQ14" s="649">
        <v>249212</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20699</v>
      </c>
      <c r="S15" s="644"/>
      <c r="T15" s="644"/>
      <c r="U15" s="644"/>
      <c r="V15" s="644"/>
      <c r="W15" s="644"/>
      <c r="X15" s="644"/>
      <c r="Y15" s="645"/>
      <c r="Z15" s="703">
        <v>0.3</v>
      </c>
      <c r="AA15" s="703"/>
      <c r="AB15" s="703"/>
      <c r="AC15" s="703"/>
      <c r="AD15" s="704">
        <v>20699</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35208</v>
      </c>
      <c r="BH15" s="644"/>
      <c r="BI15" s="644"/>
      <c r="BJ15" s="644"/>
      <c r="BK15" s="644"/>
      <c r="BL15" s="644"/>
      <c r="BM15" s="644"/>
      <c r="BN15" s="645"/>
      <c r="BO15" s="703">
        <v>4.0999999999999996</v>
      </c>
      <c r="BP15" s="703"/>
      <c r="BQ15" s="703"/>
      <c r="BR15" s="703"/>
      <c r="BS15" s="649" t="s">
        <v>123</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661949</v>
      </c>
      <c r="CS15" s="644"/>
      <c r="CT15" s="644"/>
      <c r="CU15" s="644"/>
      <c r="CV15" s="644"/>
      <c r="CW15" s="644"/>
      <c r="CX15" s="644"/>
      <c r="CY15" s="645"/>
      <c r="CZ15" s="703">
        <v>8.4</v>
      </c>
      <c r="DA15" s="703"/>
      <c r="DB15" s="703"/>
      <c r="DC15" s="703"/>
      <c r="DD15" s="649">
        <v>231267</v>
      </c>
      <c r="DE15" s="644"/>
      <c r="DF15" s="644"/>
      <c r="DG15" s="644"/>
      <c r="DH15" s="644"/>
      <c r="DI15" s="644"/>
      <c r="DJ15" s="644"/>
      <c r="DK15" s="644"/>
      <c r="DL15" s="644"/>
      <c r="DM15" s="644"/>
      <c r="DN15" s="644"/>
      <c r="DO15" s="644"/>
      <c r="DP15" s="645"/>
      <c r="DQ15" s="649">
        <v>377805</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40342</v>
      </c>
      <c r="CS16" s="644"/>
      <c r="CT16" s="644"/>
      <c r="CU16" s="644"/>
      <c r="CV16" s="644"/>
      <c r="CW16" s="644"/>
      <c r="CX16" s="644"/>
      <c r="CY16" s="645"/>
      <c r="CZ16" s="703">
        <v>0.5</v>
      </c>
      <c r="DA16" s="703"/>
      <c r="DB16" s="703"/>
      <c r="DC16" s="703"/>
      <c r="DD16" s="649" t="s">
        <v>132</v>
      </c>
      <c r="DE16" s="644"/>
      <c r="DF16" s="644"/>
      <c r="DG16" s="644"/>
      <c r="DH16" s="644"/>
      <c r="DI16" s="644"/>
      <c r="DJ16" s="644"/>
      <c r="DK16" s="644"/>
      <c r="DL16" s="644"/>
      <c r="DM16" s="644"/>
      <c r="DN16" s="644"/>
      <c r="DO16" s="644"/>
      <c r="DP16" s="645"/>
      <c r="DQ16" s="649">
        <v>12019</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863</v>
      </c>
      <c r="S17" s="644"/>
      <c r="T17" s="644"/>
      <c r="U17" s="644"/>
      <c r="V17" s="644"/>
      <c r="W17" s="644"/>
      <c r="X17" s="644"/>
      <c r="Y17" s="645"/>
      <c r="Z17" s="703">
        <v>0</v>
      </c>
      <c r="AA17" s="703"/>
      <c r="AB17" s="703"/>
      <c r="AC17" s="703"/>
      <c r="AD17" s="704">
        <v>863</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947262</v>
      </c>
      <c r="CS17" s="644"/>
      <c r="CT17" s="644"/>
      <c r="CU17" s="644"/>
      <c r="CV17" s="644"/>
      <c r="CW17" s="644"/>
      <c r="CX17" s="644"/>
      <c r="CY17" s="645"/>
      <c r="CZ17" s="703">
        <v>12</v>
      </c>
      <c r="DA17" s="703"/>
      <c r="DB17" s="703"/>
      <c r="DC17" s="703"/>
      <c r="DD17" s="649" t="s">
        <v>123</v>
      </c>
      <c r="DE17" s="644"/>
      <c r="DF17" s="644"/>
      <c r="DG17" s="644"/>
      <c r="DH17" s="644"/>
      <c r="DI17" s="644"/>
      <c r="DJ17" s="644"/>
      <c r="DK17" s="644"/>
      <c r="DL17" s="644"/>
      <c r="DM17" s="644"/>
      <c r="DN17" s="644"/>
      <c r="DO17" s="644"/>
      <c r="DP17" s="645"/>
      <c r="DQ17" s="649">
        <v>937971</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3968947</v>
      </c>
      <c r="S18" s="644"/>
      <c r="T18" s="644"/>
      <c r="U18" s="644"/>
      <c r="V18" s="644"/>
      <c r="W18" s="644"/>
      <c r="X18" s="644"/>
      <c r="Y18" s="645"/>
      <c r="Z18" s="703">
        <v>49</v>
      </c>
      <c r="AA18" s="703"/>
      <c r="AB18" s="703"/>
      <c r="AC18" s="703"/>
      <c r="AD18" s="704">
        <v>3429369</v>
      </c>
      <c r="AE18" s="704"/>
      <c r="AF18" s="704"/>
      <c r="AG18" s="704"/>
      <c r="AH18" s="704"/>
      <c r="AI18" s="704"/>
      <c r="AJ18" s="704"/>
      <c r="AK18" s="704"/>
      <c r="AL18" s="646">
        <v>76</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3429369</v>
      </c>
      <c r="S19" s="644"/>
      <c r="T19" s="644"/>
      <c r="U19" s="644"/>
      <c r="V19" s="644"/>
      <c r="W19" s="644"/>
      <c r="X19" s="644"/>
      <c r="Y19" s="645"/>
      <c r="Z19" s="703">
        <v>42.3</v>
      </c>
      <c r="AA19" s="703"/>
      <c r="AB19" s="703"/>
      <c r="AC19" s="703"/>
      <c r="AD19" s="704">
        <v>3429369</v>
      </c>
      <c r="AE19" s="704"/>
      <c r="AF19" s="704"/>
      <c r="AG19" s="704"/>
      <c r="AH19" s="704"/>
      <c r="AI19" s="704"/>
      <c r="AJ19" s="704"/>
      <c r="AK19" s="704"/>
      <c r="AL19" s="646">
        <v>76</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1792</v>
      </c>
      <c r="BH19" s="644"/>
      <c r="BI19" s="644"/>
      <c r="BJ19" s="644"/>
      <c r="BK19" s="644"/>
      <c r="BL19" s="644"/>
      <c r="BM19" s="644"/>
      <c r="BN19" s="645"/>
      <c r="BO19" s="703">
        <v>0.2</v>
      </c>
      <c r="BP19" s="703"/>
      <c r="BQ19" s="703"/>
      <c r="BR19" s="703"/>
      <c r="BS19" s="649" t="s">
        <v>123</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539578</v>
      </c>
      <c r="S20" s="644"/>
      <c r="T20" s="644"/>
      <c r="U20" s="644"/>
      <c r="V20" s="644"/>
      <c r="W20" s="644"/>
      <c r="X20" s="644"/>
      <c r="Y20" s="645"/>
      <c r="Z20" s="703">
        <v>6.7</v>
      </c>
      <c r="AA20" s="703"/>
      <c r="AB20" s="703"/>
      <c r="AC20" s="703"/>
      <c r="AD20" s="704" t="s">
        <v>123</v>
      </c>
      <c r="AE20" s="704"/>
      <c r="AF20" s="704"/>
      <c r="AG20" s="704"/>
      <c r="AH20" s="704"/>
      <c r="AI20" s="704"/>
      <c r="AJ20" s="704"/>
      <c r="AK20" s="704"/>
      <c r="AL20" s="646" t="s">
        <v>123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1792</v>
      </c>
      <c r="BH20" s="644"/>
      <c r="BI20" s="644"/>
      <c r="BJ20" s="644"/>
      <c r="BK20" s="644"/>
      <c r="BL20" s="644"/>
      <c r="BM20" s="644"/>
      <c r="BN20" s="645"/>
      <c r="BO20" s="703">
        <v>0.2</v>
      </c>
      <c r="BP20" s="703"/>
      <c r="BQ20" s="703"/>
      <c r="BR20" s="703"/>
      <c r="BS20" s="649" t="s">
        <v>123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7866678</v>
      </c>
      <c r="CS20" s="644"/>
      <c r="CT20" s="644"/>
      <c r="CU20" s="644"/>
      <c r="CV20" s="644"/>
      <c r="CW20" s="644"/>
      <c r="CX20" s="644"/>
      <c r="CY20" s="645"/>
      <c r="CZ20" s="703">
        <v>100</v>
      </c>
      <c r="DA20" s="703"/>
      <c r="DB20" s="703"/>
      <c r="DC20" s="703"/>
      <c r="DD20" s="649">
        <v>1048971</v>
      </c>
      <c r="DE20" s="644"/>
      <c r="DF20" s="644"/>
      <c r="DG20" s="644"/>
      <c r="DH20" s="644"/>
      <c r="DI20" s="644"/>
      <c r="DJ20" s="644"/>
      <c r="DK20" s="644"/>
      <c r="DL20" s="644"/>
      <c r="DM20" s="644"/>
      <c r="DN20" s="644"/>
      <c r="DO20" s="644"/>
      <c r="DP20" s="645"/>
      <c r="DQ20" s="649">
        <v>5708066</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1792</v>
      </c>
      <c r="BH21" s="644"/>
      <c r="BI21" s="644"/>
      <c r="BJ21" s="644"/>
      <c r="BK21" s="644"/>
      <c r="BL21" s="644"/>
      <c r="BM21" s="644"/>
      <c r="BN21" s="645"/>
      <c r="BO21" s="703">
        <v>0.2</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5036404</v>
      </c>
      <c r="S22" s="644"/>
      <c r="T22" s="644"/>
      <c r="U22" s="644"/>
      <c r="V22" s="644"/>
      <c r="W22" s="644"/>
      <c r="X22" s="644"/>
      <c r="Y22" s="645"/>
      <c r="Z22" s="703">
        <v>62.1</v>
      </c>
      <c r="AA22" s="703"/>
      <c r="AB22" s="703"/>
      <c r="AC22" s="703"/>
      <c r="AD22" s="704">
        <v>4496826</v>
      </c>
      <c r="AE22" s="704"/>
      <c r="AF22" s="704"/>
      <c r="AG22" s="704"/>
      <c r="AH22" s="704"/>
      <c r="AI22" s="704"/>
      <c r="AJ22" s="704"/>
      <c r="AK22" s="704"/>
      <c r="AL22" s="646">
        <v>99.7</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132</v>
      </c>
      <c r="BP22" s="703"/>
      <c r="BQ22" s="703"/>
      <c r="BR22" s="703"/>
      <c r="BS22" s="649" t="s">
        <v>123</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1337</v>
      </c>
      <c r="S23" s="644"/>
      <c r="T23" s="644"/>
      <c r="U23" s="644"/>
      <c r="V23" s="644"/>
      <c r="W23" s="644"/>
      <c r="X23" s="644"/>
      <c r="Y23" s="645"/>
      <c r="Z23" s="703">
        <v>0</v>
      </c>
      <c r="AA23" s="703"/>
      <c r="AB23" s="703"/>
      <c r="AC23" s="703"/>
      <c r="AD23" s="704">
        <v>1337</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11891</v>
      </c>
      <c r="S24" s="644"/>
      <c r="T24" s="644"/>
      <c r="U24" s="644"/>
      <c r="V24" s="644"/>
      <c r="W24" s="644"/>
      <c r="X24" s="644"/>
      <c r="Y24" s="645"/>
      <c r="Z24" s="703">
        <v>0.1</v>
      </c>
      <c r="AA24" s="703"/>
      <c r="AB24" s="703"/>
      <c r="AC24" s="703"/>
      <c r="AD24" s="704" t="s">
        <v>123</v>
      </c>
      <c r="AE24" s="704"/>
      <c r="AF24" s="704"/>
      <c r="AG24" s="704"/>
      <c r="AH24" s="704"/>
      <c r="AI24" s="704"/>
      <c r="AJ24" s="704"/>
      <c r="AK24" s="704"/>
      <c r="AL24" s="646" t="s">
        <v>123</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2736836</v>
      </c>
      <c r="CS24" s="707"/>
      <c r="CT24" s="707"/>
      <c r="CU24" s="707"/>
      <c r="CV24" s="707"/>
      <c r="CW24" s="707"/>
      <c r="CX24" s="707"/>
      <c r="CY24" s="753"/>
      <c r="CZ24" s="754">
        <v>34.799999999999997</v>
      </c>
      <c r="DA24" s="723"/>
      <c r="DB24" s="723"/>
      <c r="DC24" s="757"/>
      <c r="DD24" s="752">
        <v>2333570</v>
      </c>
      <c r="DE24" s="707"/>
      <c r="DF24" s="707"/>
      <c r="DG24" s="707"/>
      <c r="DH24" s="707"/>
      <c r="DI24" s="707"/>
      <c r="DJ24" s="707"/>
      <c r="DK24" s="753"/>
      <c r="DL24" s="752">
        <v>2268861</v>
      </c>
      <c r="DM24" s="707"/>
      <c r="DN24" s="707"/>
      <c r="DO24" s="707"/>
      <c r="DP24" s="707"/>
      <c r="DQ24" s="707"/>
      <c r="DR24" s="707"/>
      <c r="DS24" s="707"/>
      <c r="DT24" s="707"/>
      <c r="DU24" s="707"/>
      <c r="DV24" s="753"/>
      <c r="DW24" s="754">
        <v>48.3</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50372</v>
      </c>
      <c r="S25" s="644"/>
      <c r="T25" s="644"/>
      <c r="U25" s="644"/>
      <c r="V25" s="644"/>
      <c r="W25" s="644"/>
      <c r="X25" s="644"/>
      <c r="Y25" s="645"/>
      <c r="Z25" s="703">
        <v>0.6</v>
      </c>
      <c r="AA25" s="703"/>
      <c r="AB25" s="703"/>
      <c r="AC25" s="703"/>
      <c r="AD25" s="704" t="s">
        <v>123</v>
      </c>
      <c r="AE25" s="704"/>
      <c r="AF25" s="704"/>
      <c r="AG25" s="704"/>
      <c r="AH25" s="704"/>
      <c r="AI25" s="704"/>
      <c r="AJ25" s="704"/>
      <c r="AK25" s="704"/>
      <c r="AL25" s="646" t="s">
        <v>123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132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1372917</v>
      </c>
      <c r="CS25" s="642"/>
      <c r="CT25" s="642"/>
      <c r="CU25" s="642"/>
      <c r="CV25" s="642"/>
      <c r="CW25" s="642"/>
      <c r="CX25" s="642"/>
      <c r="CY25" s="643"/>
      <c r="CZ25" s="646">
        <v>17.5</v>
      </c>
      <c r="DA25" s="675"/>
      <c r="DB25" s="675"/>
      <c r="DC25" s="676"/>
      <c r="DD25" s="649">
        <v>1286008</v>
      </c>
      <c r="DE25" s="642"/>
      <c r="DF25" s="642"/>
      <c r="DG25" s="642"/>
      <c r="DH25" s="642"/>
      <c r="DI25" s="642"/>
      <c r="DJ25" s="642"/>
      <c r="DK25" s="643"/>
      <c r="DL25" s="649">
        <v>1275131</v>
      </c>
      <c r="DM25" s="642"/>
      <c r="DN25" s="642"/>
      <c r="DO25" s="642"/>
      <c r="DP25" s="642"/>
      <c r="DQ25" s="642"/>
      <c r="DR25" s="642"/>
      <c r="DS25" s="642"/>
      <c r="DT25" s="642"/>
      <c r="DU25" s="642"/>
      <c r="DV25" s="643"/>
      <c r="DW25" s="646">
        <v>27.2</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45148</v>
      </c>
      <c r="S26" s="644"/>
      <c r="T26" s="644"/>
      <c r="U26" s="644"/>
      <c r="V26" s="644"/>
      <c r="W26" s="644"/>
      <c r="X26" s="644"/>
      <c r="Y26" s="645"/>
      <c r="Z26" s="703">
        <v>0.6</v>
      </c>
      <c r="AA26" s="703"/>
      <c r="AB26" s="703"/>
      <c r="AC26" s="703"/>
      <c r="AD26" s="704" t="s">
        <v>123</v>
      </c>
      <c r="AE26" s="704"/>
      <c r="AF26" s="704"/>
      <c r="AG26" s="704"/>
      <c r="AH26" s="704"/>
      <c r="AI26" s="704"/>
      <c r="AJ26" s="704"/>
      <c r="AK26" s="704"/>
      <c r="AL26" s="646" t="s">
        <v>123</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864557</v>
      </c>
      <c r="CS26" s="644"/>
      <c r="CT26" s="644"/>
      <c r="CU26" s="644"/>
      <c r="CV26" s="644"/>
      <c r="CW26" s="644"/>
      <c r="CX26" s="644"/>
      <c r="CY26" s="645"/>
      <c r="CZ26" s="646">
        <v>11</v>
      </c>
      <c r="DA26" s="675"/>
      <c r="DB26" s="675"/>
      <c r="DC26" s="676"/>
      <c r="DD26" s="649">
        <v>795440</v>
      </c>
      <c r="DE26" s="644"/>
      <c r="DF26" s="644"/>
      <c r="DG26" s="644"/>
      <c r="DH26" s="644"/>
      <c r="DI26" s="644"/>
      <c r="DJ26" s="644"/>
      <c r="DK26" s="645"/>
      <c r="DL26" s="649" t="s">
        <v>132</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502118</v>
      </c>
      <c r="S27" s="644"/>
      <c r="T27" s="644"/>
      <c r="U27" s="644"/>
      <c r="V27" s="644"/>
      <c r="W27" s="644"/>
      <c r="X27" s="644"/>
      <c r="Y27" s="645"/>
      <c r="Z27" s="703">
        <v>6.2</v>
      </c>
      <c r="AA27" s="703"/>
      <c r="AB27" s="703"/>
      <c r="AC27" s="703"/>
      <c r="AD27" s="704" t="s">
        <v>123</v>
      </c>
      <c r="AE27" s="704"/>
      <c r="AF27" s="704"/>
      <c r="AG27" s="704"/>
      <c r="AH27" s="704"/>
      <c r="AI27" s="704"/>
      <c r="AJ27" s="704"/>
      <c r="AK27" s="704"/>
      <c r="AL27" s="646" t="s">
        <v>123</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858500</v>
      </c>
      <c r="BH27" s="644"/>
      <c r="BI27" s="644"/>
      <c r="BJ27" s="644"/>
      <c r="BK27" s="644"/>
      <c r="BL27" s="644"/>
      <c r="BM27" s="644"/>
      <c r="BN27" s="645"/>
      <c r="BO27" s="703">
        <v>100</v>
      </c>
      <c r="BP27" s="703"/>
      <c r="BQ27" s="703"/>
      <c r="BR27" s="703"/>
      <c r="BS27" s="649" t="s">
        <v>132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416657</v>
      </c>
      <c r="CS27" s="642"/>
      <c r="CT27" s="642"/>
      <c r="CU27" s="642"/>
      <c r="CV27" s="642"/>
      <c r="CW27" s="642"/>
      <c r="CX27" s="642"/>
      <c r="CY27" s="643"/>
      <c r="CZ27" s="646">
        <v>5.3</v>
      </c>
      <c r="DA27" s="675"/>
      <c r="DB27" s="675"/>
      <c r="DC27" s="676"/>
      <c r="DD27" s="649">
        <v>109591</v>
      </c>
      <c r="DE27" s="642"/>
      <c r="DF27" s="642"/>
      <c r="DG27" s="642"/>
      <c r="DH27" s="642"/>
      <c r="DI27" s="642"/>
      <c r="DJ27" s="642"/>
      <c r="DK27" s="643"/>
      <c r="DL27" s="649">
        <v>55759</v>
      </c>
      <c r="DM27" s="642"/>
      <c r="DN27" s="642"/>
      <c r="DO27" s="642"/>
      <c r="DP27" s="642"/>
      <c r="DQ27" s="642"/>
      <c r="DR27" s="642"/>
      <c r="DS27" s="642"/>
      <c r="DT27" s="642"/>
      <c r="DU27" s="642"/>
      <c r="DV27" s="643"/>
      <c r="DW27" s="646">
        <v>1.2</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947262</v>
      </c>
      <c r="CS28" s="644"/>
      <c r="CT28" s="644"/>
      <c r="CU28" s="644"/>
      <c r="CV28" s="644"/>
      <c r="CW28" s="644"/>
      <c r="CX28" s="644"/>
      <c r="CY28" s="645"/>
      <c r="CZ28" s="646">
        <v>12</v>
      </c>
      <c r="DA28" s="675"/>
      <c r="DB28" s="675"/>
      <c r="DC28" s="676"/>
      <c r="DD28" s="649">
        <v>937971</v>
      </c>
      <c r="DE28" s="644"/>
      <c r="DF28" s="644"/>
      <c r="DG28" s="644"/>
      <c r="DH28" s="644"/>
      <c r="DI28" s="644"/>
      <c r="DJ28" s="644"/>
      <c r="DK28" s="645"/>
      <c r="DL28" s="649">
        <v>937971</v>
      </c>
      <c r="DM28" s="644"/>
      <c r="DN28" s="644"/>
      <c r="DO28" s="644"/>
      <c r="DP28" s="644"/>
      <c r="DQ28" s="644"/>
      <c r="DR28" s="644"/>
      <c r="DS28" s="644"/>
      <c r="DT28" s="644"/>
      <c r="DU28" s="644"/>
      <c r="DV28" s="645"/>
      <c r="DW28" s="646">
        <v>20</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460236</v>
      </c>
      <c r="S29" s="644"/>
      <c r="T29" s="644"/>
      <c r="U29" s="644"/>
      <c r="V29" s="644"/>
      <c r="W29" s="644"/>
      <c r="X29" s="644"/>
      <c r="Y29" s="645"/>
      <c r="Z29" s="703">
        <v>5.7</v>
      </c>
      <c r="AA29" s="703"/>
      <c r="AB29" s="703"/>
      <c r="AC29" s="703"/>
      <c r="AD29" s="704" t="s">
        <v>123</v>
      </c>
      <c r="AE29" s="704"/>
      <c r="AF29" s="704"/>
      <c r="AG29" s="704"/>
      <c r="AH29" s="704"/>
      <c r="AI29" s="704"/>
      <c r="AJ29" s="704"/>
      <c r="AK29" s="704"/>
      <c r="AL29" s="646" t="s">
        <v>123</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947262</v>
      </c>
      <c r="CS29" s="642"/>
      <c r="CT29" s="642"/>
      <c r="CU29" s="642"/>
      <c r="CV29" s="642"/>
      <c r="CW29" s="642"/>
      <c r="CX29" s="642"/>
      <c r="CY29" s="643"/>
      <c r="CZ29" s="646">
        <v>12</v>
      </c>
      <c r="DA29" s="675"/>
      <c r="DB29" s="675"/>
      <c r="DC29" s="676"/>
      <c r="DD29" s="649">
        <v>937971</v>
      </c>
      <c r="DE29" s="642"/>
      <c r="DF29" s="642"/>
      <c r="DG29" s="642"/>
      <c r="DH29" s="642"/>
      <c r="DI29" s="642"/>
      <c r="DJ29" s="642"/>
      <c r="DK29" s="643"/>
      <c r="DL29" s="649">
        <v>937971</v>
      </c>
      <c r="DM29" s="642"/>
      <c r="DN29" s="642"/>
      <c r="DO29" s="642"/>
      <c r="DP29" s="642"/>
      <c r="DQ29" s="642"/>
      <c r="DR29" s="642"/>
      <c r="DS29" s="642"/>
      <c r="DT29" s="642"/>
      <c r="DU29" s="642"/>
      <c r="DV29" s="643"/>
      <c r="DW29" s="646">
        <v>20</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31750</v>
      </c>
      <c r="S30" s="644"/>
      <c r="T30" s="644"/>
      <c r="U30" s="644"/>
      <c r="V30" s="644"/>
      <c r="W30" s="644"/>
      <c r="X30" s="644"/>
      <c r="Y30" s="645"/>
      <c r="Z30" s="703">
        <v>0.4</v>
      </c>
      <c r="AA30" s="703"/>
      <c r="AB30" s="703"/>
      <c r="AC30" s="703"/>
      <c r="AD30" s="704">
        <v>13271</v>
      </c>
      <c r="AE30" s="704"/>
      <c r="AF30" s="704"/>
      <c r="AG30" s="704"/>
      <c r="AH30" s="704"/>
      <c r="AI30" s="704"/>
      <c r="AJ30" s="704"/>
      <c r="AK30" s="704"/>
      <c r="AL30" s="646">
        <v>0.3</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99.2</v>
      </c>
      <c r="BH30" s="722"/>
      <c r="BI30" s="722"/>
      <c r="BJ30" s="722"/>
      <c r="BK30" s="722"/>
      <c r="BL30" s="722"/>
      <c r="BM30" s="723">
        <v>97.4</v>
      </c>
      <c r="BN30" s="722"/>
      <c r="BO30" s="722"/>
      <c r="BP30" s="722"/>
      <c r="BQ30" s="724"/>
      <c r="BR30" s="721">
        <v>99.4</v>
      </c>
      <c r="BS30" s="722"/>
      <c r="BT30" s="722"/>
      <c r="BU30" s="722"/>
      <c r="BV30" s="722"/>
      <c r="BW30" s="722"/>
      <c r="BX30" s="723">
        <v>97.8</v>
      </c>
      <c r="BY30" s="722"/>
      <c r="BZ30" s="722"/>
      <c r="CA30" s="722"/>
      <c r="CB30" s="724"/>
      <c r="CD30" s="727"/>
      <c r="CE30" s="728"/>
      <c r="CF30" s="685" t="s">
        <v>307</v>
      </c>
      <c r="CG30" s="682"/>
      <c r="CH30" s="682"/>
      <c r="CI30" s="682"/>
      <c r="CJ30" s="682"/>
      <c r="CK30" s="682"/>
      <c r="CL30" s="682"/>
      <c r="CM30" s="682"/>
      <c r="CN30" s="682"/>
      <c r="CO30" s="682"/>
      <c r="CP30" s="682"/>
      <c r="CQ30" s="683"/>
      <c r="CR30" s="641">
        <v>854021</v>
      </c>
      <c r="CS30" s="644"/>
      <c r="CT30" s="644"/>
      <c r="CU30" s="644"/>
      <c r="CV30" s="644"/>
      <c r="CW30" s="644"/>
      <c r="CX30" s="644"/>
      <c r="CY30" s="645"/>
      <c r="CZ30" s="646">
        <v>10.9</v>
      </c>
      <c r="DA30" s="675"/>
      <c r="DB30" s="675"/>
      <c r="DC30" s="676"/>
      <c r="DD30" s="649">
        <v>845189</v>
      </c>
      <c r="DE30" s="644"/>
      <c r="DF30" s="644"/>
      <c r="DG30" s="644"/>
      <c r="DH30" s="644"/>
      <c r="DI30" s="644"/>
      <c r="DJ30" s="644"/>
      <c r="DK30" s="645"/>
      <c r="DL30" s="649">
        <v>845189</v>
      </c>
      <c r="DM30" s="644"/>
      <c r="DN30" s="644"/>
      <c r="DO30" s="644"/>
      <c r="DP30" s="644"/>
      <c r="DQ30" s="644"/>
      <c r="DR30" s="644"/>
      <c r="DS30" s="644"/>
      <c r="DT30" s="644"/>
      <c r="DU30" s="644"/>
      <c r="DV30" s="645"/>
      <c r="DW30" s="646">
        <v>18</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56744</v>
      </c>
      <c r="S31" s="644"/>
      <c r="T31" s="644"/>
      <c r="U31" s="644"/>
      <c r="V31" s="644"/>
      <c r="W31" s="644"/>
      <c r="X31" s="644"/>
      <c r="Y31" s="645"/>
      <c r="Z31" s="703">
        <v>0.7</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v>
      </c>
      <c r="BH31" s="642"/>
      <c r="BI31" s="642"/>
      <c r="BJ31" s="642"/>
      <c r="BK31" s="642"/>
      <c r="BL31" s="642"/>
      <c r="BM31" s="647">
        <v>97</v>
      </c>
      <c r="BN31" s="720"/>
      <c r="BO31" s="720"/>
      <c r="BP31" s="720"/>
      <c r="BQ31" s="681"/>
      <c r="BR31" s="719">
        <v>99.1</v>
      </c>
      <c r="BS31" s="642"/>
      <c r="BT31" s="642"/>
      <c r="BU31" s="642"/>
      <c r="BV31" s="642"/>
      <c r="BW31" s="642"/>
      <c r="BX31" s="647">
        <v>97.3</v>
      </c>
      <c r="BY31" s="720"/>
      <c r="BZ31" s="720"/>
      <c r="CA31" s="720"/>
      <c r="CB31" s="681"/>
      <c r="CD31" s="727"/>
      <c r="CE31" s="728"/>
      <c r="CF31" s="685" t="s">
        <v>311</v>
      </c>
      <c r="CG31" s="682"/>
      <c r="CH31" s="682"/>
      <c r="CI31" s="682"/>
      <c r="CJ31" s="682"/>
      <c r="CK31" s="682"/>
      <c r="CL31" s="682"/>
      <c r="CM31" s="682"/>
      <c r="CN31" s="682"/>
      <c r="CO31" s="682"/>
      <c r="CP31" s="682"/>
      <c r="CQ31" s="683"/>
      <c r="CR31" s="641">
        <v>93241</v>
      </c>
      <c r="CS31" s="642"/>
      <c r="CT31" s="642"/>
      <c r="CU31" s="642"/>
      <c r="CV31" s="642"/>
      <c r="CW31" s="642"/>
      <c r="CX31" s="642"/>
      <c r="CY31" s="643"/>
      <c r="CZ31" s="646">
        <v>1.2</v>
      </c>
      <c r="DA31" s="675"/>
      <c r="DB31" s="675"/>
      <c r="DC31" s="676"/>
      <c r="DD31" s="649">
        <v>92782</v>
      </c>
      <c r="DE31" s="642"/>
      <c r="DF31" s="642"/>
      <c r="DG31" s="642"/>
      <c r="DH31" s="642"/>
      <c r="DI31" s="642"/>
      <c r="DJ31" s="642"/>
      <c r="DK31" s="643"/>
      <c r="DL31" s="649">
        <v>92782</v>
      </c>
      <c r="DM31" s="642"/>
      <c r="DN31" s="642"/>
      <c r="DO31" s="642"/>
      <c r="DP31" s="642"/>
      <c r="DQ31" s="642"/>
      <c r="DR31" s="642"/>
      <c r="DS31" s="642"/>
      <c r="DT31" s="642"/>
      <c r="DU31" s="642"/>
      <c r="DV31" s="643"/>
      <c r="DW31" s="646">
        <v>2</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167349</v>
      </c>
      <c r="S32" s="644"/>
      <c r="T32" s="644"/>
      <c r="U32" s="644"/>
      <c r="V32" s="644"/>
      <c r="W32" s="644"/>
      <c r="X32" s="644"/>
      <c r="Y32" s="645"/>
      <c r="Z32" s="703">
        <v>2.1</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99.1</v>
      </c>
      <c r="BH32" s="657"/>
      <c r="BI32" s="657"/>
      <c r="BJ32" s="657"/>
      <c r="BK32" s="657"/>
      <c r="BL32" s="657"/>
      <c r="BM32" s="701">
        <v>96.9</v>
      </c>
      <c r="BN32" s="657"/>
      <c r="BO32" s="657"/>
      <c r="BP32" s="657"/>
      <c r="BQ32" s="694"/>
      <c r="BR32" s="718">
        <v>99.3</v>
      </c>
      <c r="BS32" s="657"/>
      <c r="BT32" s="657"/>
      <c r="BU32" s="657"/>
      <c r="BV32" s="657"/>
      <c r="BW32" s="657"/>
      <c r="BX32" s="701">
        <v>97.5</v>
      </c>
      <c r="BY32" s="657"/>
      <c r="BZ32" s="657"/>
      <c r="CA32" s="657"/>
      <c r="CB32" s="694"/>
      <c r="CD32" s="729"/>
      <c r="CE32" s="730"/>
      <c r="CF32" s="685" t="s">
        <v>314</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380159</v>
      </c>
      <c r="S33" s="644"/>
      <c r="T33" s="644"/>
      <c r="U33" s="644"/>
      <c r="V33" s="644"/>
      <c r="W33" s="644"/>
      <c r="X33" s="644"/>
      <c r="Y33" s="645"/>
      <c r="Z33" s="703">
        <v>4.7</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4040529</v>
      </c>
      <c r="CS33" s="642"/>
      <c r="CT33" s="642"/>
      <c r="CU33" s="642"/>
      <c r="CV33" s="642"/>
      <c r="CW33" s="642"/>
      <c r="CX33" s="642"/>
      <c r="CY33" s="643"/>
      <c r="CZ33" s="646">
        <v>51.4</v>
      </c>
      <c r="DA33" s="675"/>
      <c r="DB33" s="675"/>
      <c r="DC33" s="676"/>
      <c r="DD33" s="649">
        <v>3135321</v>
      </c>
      <c r="DE33" s="642"/>
      <c r="DF33" s="642"/>
      <c r="DG33" s="642"/>
      <c r="DH33" s="642"/>
      <c r="DI33" s="642"/>
      <c r="DJ33" s="642"/>
      <c r="DK33" s="643"/>
      <c r="DL33" s="649">
        <v>2262457</v>
      </c>
      <c r="DM33" s="642"/>
      <c r="DN33" s="642"/>
      <c r="DO33" s="642"/>
      <c r="DP33" s="642"/>
      <c r="DQ33" s="642"/>
      <c r="DR33" s="642"/>
      <c r="DS33" s="642"/>
      <c r="DT33" s="642"/>
      <c r="DU33" s="642"/>
      <c r="DV33" s="643"/>
      <c r="DW33" s="646">
        <v>48.2</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347703</v>
      </c>
      <c r="S34" s="644"/>
      <c r="T34" s="644"/>
      <c r="U34" s="644"/>
      <c r="V34" s="644"/>
      <c r="W34" s="644"/>
      <c r="X34" s="644"/>
      <c r="Y34" s="645"/>
      <c r="Z34" s="703">
        <v>4.3</v>
      </c>
      <c r="AA34" s="703"/>
      <c r="AB34" s="703"/>
      <c r="AC34" s="703"/>
      <c r="AD34" s="704">
        <v>354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1364075</v>
      </c>
      <c r="CS34" s="644"/>
      <c r="CT34" s="644"/>
      <c r="CU34" s="644"/>
      <c r="CV34" s="644"/>
      <c r="CW34" s="644"/>
      <c r="CX34" s="644"/>
      <c r="CY34" s="645"/>
      <c r="CZ34" s="646">
        <v>17.3</v>
      </c>
      <c r="DA34" s="675"/>
      <c r="DB34" s="675"/>
      <c r="DC34" s="676"/>
      <c r="DD34" s="649">
        <v>1027751</v>
      </c>
      <c r="DE34" s="644"/>
      <c r="DF34" s="644"/>
      <c r="DG34" s="644"/>
      <c r="DH34" s="644"/>
      <c r="DI34" s="644"/>
      <c r="DJ34" s="644"/>
      <c r="DK34" s="645"/>
      <c r="DL34" s="649">
        <v>946536</v>
      </c>
      <c r="DM34" s="644"/>
      <c r="DN34" s="644"/>
      <c r="DO34" s="644"/>
      <c r="DP34" s="644"/>
      <c r="DQ34" s="644"/>
      <c r="DR34" s="644"/>
      <c r="DS34" s="644"/>
      <c r="DT34" s="644"/>
      <c r="DU34" s="644"/>
      <c r="DV34" s="645"/>
      <c r="DW34" s="646">
        <v>20.2</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1015698</v>
      </c>
      <c r="S35" s="644"/>
      <c r="T35" s="644"/>
      <c r="U35" s="644"/>
      <c r="V35" s="644"/>
      <c r="W35" s="644"/>
      <c r="X35" s="644"/>
      <c r="Y35" s="645"/>
      <c r="Z35" s="703">
        <v>12.5</v>
      </c>
      <c r="AA35" s="703"/>
      <c r="AB35" s="703"/>
      <c r="AC35" s="703"/>
      <c r="AD35" s="704" t="s">
        <v>123</v>
      </c>
      <c r="AE35" s="704"/>
      <c r="AF35" s="704"/>
      <c r="AG35" s="704"/>
      <c r="AH35" s="704"/>
      <c r="AI35" s="704"/>
      <c r="AJ35" s="704"/>
      <c r="AK35" s="704"/>
      <c r="AL35" s="646" t="s">
        <v>123</v>
      </c>
      <c r="AM35" s="647"/>
      <c r="AN35" s="647"/>
      <c r="AO35" s="705"/>
      <c r="AP35" s="214"/>
      <c r="AQ35" s="709" t="s">
        <v>322</v>
      </c>
      <c r="AR35" s="710"/>
      <c r="AS35" s="710"/>
      <c r="AT35" s="710"/>
      <c r="AU35" s="710"/>
      <c r="AV35" s="710"/>
      <c r="AW35" s="710"/>
      <c r="AX35" s="710"/>
      <c r="AY35" s="711"/>
      <c r="AZ35" s="706">
        <v>1219919</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32830</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196793</v>
      </c>
      <c r="CS35" s="642"/>
      <c r="CT35" s="642"/>
      <c r="CU35" s="642"/>
      <c r="CV35" s="642"/>
      <c r="CW35" s="642"/>
      <c r="CX35" s="642"/>
      <c r="CY35" s="643"/>
      <c r="CZ35" s="646">
        <v>2.5</v>
      </c>
      <c r="DA35" s="675"/>
      <c r="DB35" s="675"/>
      <c r="DC35" s="676"/>
      <c r="DD35" s="649">
        <v>141759</v>
      </c>
      <c r="DE35" s="642"/>
      <c r="DF35" s="642"/>
      <c r="DG35" s="642"/>
      <c r="DH35" s="642"/>
      <c r="DI35" s="642"/>
      <c r="DJ35" s="642"/>
      <c r="DK35" s="643"/>
      <c r="DL35" s="649">
        <v>116482</v>
      </c>
      <c r="DM35" s="642"/>
      <c r="DN35" s="642"/>
      <c r="DO35" s="642"/>
      <c r="DP35" s="642"/>
      <c r="DQ35" s="642"/>
      <c r="DR35" s="642"/>
      <c r="DS35" s="642"/>
      <c r="DT35" s="642"/>
      <c r="DU35" s="642"/>
      <c r="DV35" s="643"/>
      <c r="DW35" s="646">
        <v>2.5</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326</v>
      </c>
      <c r="AR36" s="679"/>
      <c r="AS36" s="679"/>
      <c r="AT36" s="679"/>
      <c r="AU36" s="679"/>
      <c r="AV36" s="679"/>
      <c r="AW36" s="679"/>
      <c r="AX36" s="679"/>
      <c r="AY36" s="680"/>
      <c r="AZ36" s="641">
        <v>460575</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44102</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1430431</v>
      </c>
      <c r="CS36" s="644"/>
      <c r="CT36" s="644"/>
      <c r="CU36" s="644"/>
      <c r="CV36" s="644"/>
      <c r="CW36" s="644"/>
      <c r="CX36" s="644"/>
      <c r="CY36" s="645"/>
      <c r="CZ36" s="646">
        <v>18.2</v>
      </c>
      <c r="DA36" s="675"/>
      <c r="DB36" s="675"/>
      <c r="DC36" s="676"/>
      <c r="DD36" s="649">
        <v>1088818</v>
      </c>
      <c r="DE36" s="644"/>
      <c r="DF36" s="644"/>
      <c r="DG36" s="644"/>
      <c r="DH36" s="644"/>
      <c r="DI36" s="644"/>
      <c r="DJ36" s="644"/>
      <c r="DK36" s="645"/>
      <c r="DL36" s="649">
        <v>749797</v>
      </c>
      <c r="DM36" s="644"/>
      <c r="DN36" s="644"/>
      <c r="DO36" s="644"/>
      <c r="DP36" s="644"/>
      <c r="DQ36" s="644"/>
      <c r="DR36" s="644"/>
      <c r="DS36" s="644"/>
      <c r="DT36" s="644"/>
      <c r="DU36" s="644"/>
      <c r="DV36" s="645"/>
      <c r="DW36" s="646">
        <v>16</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182898</v>
      </c>
      <c r="S37" s="644"/>
      <c r="T37" s="644"/>
      <c r="U37" s="644"/>
      <c r="V37" s="644"/>
      <c r="W37" s="644"/>
      <c r="X37" s="644"/>
      <c r="Y37" s="645"/>
      <c r="Z37" s="703">
        <v>2.2999999999999998</v>
      </c>
      <c r="AA37" s="703"/>
      <c r="AB37" s="703"/>
      <c r="AC37" s="703"/>
      <c r="AD37" s="704" t="s">
        <v>123</v>
      </c>
      <c r="AE37" s="704"/>
      <c r="AF37" s="704"/>
      <c r="AG37" s="704"/>
      <c r="AH37" s="704"/>
      <c r="AI37" s="704"/>
      <c r="AJ37" s="704"/>
      <c r="AK37" s="704"/>
      <c r="AL37" s="646" t="s">
        <v>123</v>
      </c>
      <c r="AM37" s="647"/>
      <c r="AN37" s="647"/>
      <c r="AO37" s="705"/>
      <c r="AQ37" s="678" t="s">
        <v>330</v>
      </c>
      <c r="AR37" s="679"/>
      <c r="AS37" s="679"/>
      <c r="AT37" s="679"/>
      <c r="AU37" s="679"/>
      <c r="AV37" s="679"/>
      <c r="AW37" s="679"/>
      <c r="AX37" s="679"/>
      <c r="AY37" s="680"/>
      <c r="AZ37" s="641">
        <v>357200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1019</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160626</v>
      </c>
      <c r="CS37" s="642"/>
      <c r="CT37" s="642"/>
      <c r="CU37" s="642"/>
      <c r="CV37" s="642"/>
      <c r="CW37" s="642"/>
      <c r="CX37" s="642"/>
      <c r="CY37" s="643"/>
      <c r="CZ37" s="646">
        <v>2</v>
      </c>
      <c r="DA37" s="675"/>
      <c r="DB37" s="675"/>
      <c r="DC37" s="676"/>
      <c r="DD37" s="649">
        <v>160626</v>
      </c>
      <c r="DE37" s="642"/>
      <c r="DF37" s="642"/>
      <c r="DG37" s="642"/>
      <c r="DH37" s="642"/>
      <c r="DI37" s="642"/>
      <c r="DJ37" s="642"/>
      <c r="DK37" s="643"/>
      <c r="DL37" s="649">
        <v>2836</v>
      </c>
      <c r="DM37" s="642"/>
      <c r="DN37" s="642"/>
      <c r="DO37" s="642"/>
      <c r="DP37" s="642"/>
      <c r="DQ37" s="642"/>
      <c r="DR37" s="642"/>
      <c r="DS37" s="642"/>
      <c r="DT37" s="642"/>
      <c r="DU37" s="642"/>
      <c r="DV37" s="643"/>
      <c r="DW37" s="646">
        <v>0.1</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8106909</v>
      </c>
      <c r="S38" s="693"/>
      <c r="T38" s="693"/>
      <c r="U38" s="693"/>
      <c r="V38" s="693"/>
      <c r="W38" s="693"/>
      <c r="X38" s="693"/>
      <c r="Y38" s="698"/>
      <c r="Z38" s="699">
        <v>100</v>
      </c>
      <c r="AA38" s="699"/>
      <c r="AB38" s="699"/>
      <c r="AC38" s="699"/>
      <c r="AD38" s="700">
        <v>4511788</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89500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1544</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759344</v>
      </c>
      <c r="CS38" s="644"/>
      <c r="CT38" s="644"/>
      <c r="CU38" s="644"/>
      <c r="CV38" s="644"/>
      <c r="CW38" s="644"/>
      <c r="CX38" s="644"/>
      <c r="CY38" s="645"/>
      <c r="CZ38" s="646">
        <v>9.6999999999999993</v>
      </c>
      <c r="DA38" s="675"/>
      <c r="DB38" s="675"/>
      <c r="DC38" s="676"/>
      <c r="DD38" s="649">
        <v>699318</v>
      </c>
      <c r="DE38" s="644"/>
      <c r="DF38" s="644"/>
      <c r="DG38" s="644"/>
      <c r="DH38" s="644"/>
      <c r="DI38" s="644"/>
      <c r="DJ38" s="644"/>
      <c r="DK38" s="645"/>
      <c r="DL38" s="649">
        <v>449642</v>
      </c>
      <c r="DM38" s="644"/>
      <c r="DN38" s="644"/>
      <c r="DO38" s="644"/>
      <c r="DP38" s="644"/>
      <c r="DQ38" s="644"/>
      <c r="DR38" s="644"/>
      <c r="DS38" s="644"/>
      <c r="DT38" s="644"/>
      <c r="DU38" s="644"/>
      <c r="DV38" s="645"/>
      <c r="DW38" s="646">
        <v>9.6</v>
      </c>
      <c r="DX38" s="675"/>
      <c r="DY38" s="675"/>
      <c r="DZ38" s="675"/>
      <c r="EA38" s="675"/>
      <c r="EB38" s="675"/>
      <c r="EC38" s="677"/>
    </row>
    <row r="39" spans="2:133" ht="11.25" customHeight="1">
      <c r="AQ39" s="678" t="s">
        <v>337</v>
      </c>
      <c r="AR39" s="679"/>
      <c r="AS39" s="679"/>
      <c r="AT39" s="679"/>
      <c r="AU39" s="679"/>
      <c r="AV39" s="679"/>
      <c r="AW39" s="679"/>
      <c r="AX39" s="679"/>
      <c r="AY39" s="680"/>
      <c r="AZ39" s="641" t="s">
        <v>123</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78</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258879</v>
      </c>
      <c r="CS39" s="642"/>
      <c r="CT39" s="642"/>
      <c r="CU39" s="642"/>
      <c r="CV39" s="642"/>
      <c r="CW39" s="642"/>
      <c r="CX39" s="642"/>
      <c r="CY39" s="643"/>
      <c r="CZ39" s="646">
        <v>3.3</v>
      </c>
      <c r="DA39" s="675"/>
      <c r="DB39" s="675"/>
      <c r="DC39" s="676"/>
      <c r="DD39" s="649">
        <v>177675</v>
      </c>
      <c r="DE39" s="642"/>
      <c r="DF39" s="642"/>
      <c r="DG39" s="642"/>
      <c r="DH39" s="642"/>
      <c r="DI39" s="642"/>
      <c r="DJ39" s="642"/>
      <c r="DK39" s="643"/>
      <c r="DL39" s="649" t="s">
        <v>123</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341</v>
      </c>
      <c r="AR40" s="679"/>
      <c r="AS40" s="679"/>
      <c r="AT40" s="679"/>
      <c r="AU40" s="679"/>
      <c r="AV40" s="679"/>
      <c r="AW40" s="679"/>
      <c r="AX40" s="679"/>
      <c r="AY40" s="680"/>
      <c r="AZ40" s="641">
        <v>81365</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176</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31007</v>
      </c>
      <c r="CS40" s="644"/>
      <c r="CT40" s="644"/>
      <c r="CU40" s="644"/>
      <c r="CV40" s="644"/>
      <c r="CW40" s="644"/>
      <c r="CX40" s="644"/>
      <c r="CY40" s="645"/>
      <c r="CZ40" s="646">
        <v>0.4</v>
      </c>
      <c r="DA40" s="675"/>
      <c r="DB40" s="675"/>
      <c r="DC40" s="676"/>
      <c r="DD40" s="649" t="s">
        <v>132</v>
      </c>
      <c r="DE40" s="644"/>
      <c r="DF40" s="644"/>
      <c r="DG40" s="644"/>
      <c r="DH40" s="644"/>
      <c r="DI40" s="644"/>
      <c r="DJ40" s="644"/>
      <c r="DK40" s="645"/>
      <c r="DL40" s="649" t="s">
        <v>132</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344</v>
      </c>
      <c r="AR41" s="691"/>
      <c r="AS41" s="691"/>
      <c r="AT41" s="691"/>
      <c r="AU41" s="691"/>
      <c r="AV41" s="691"/>
      <c r="AW41" s="691"/>
      <c r="AX41" s="691"/>
      <c r="AY41" s="692"/>
      <c r="AZ41" s="656">
        <v>231279</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391</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1089313</v>
      </c>
      <c r="CS42" s="644"/>
      <c r="CT42" s="644"/>
      <c r="CU42" s="644"/>
      <c r="CV42" s="644"/>
      <c r="CW42" s="644"/>
      <c r="CX42" s="644"/>
      <c r="CY42" s="645"/>
      <c r="CZ42" s="646">
        <v>13.8</v>
      </c>
      <c r="DA42" s="647"/>
      <c r="DB42" s="647"/>
      <c r="DC42" s="648"/>
      <c r="DD42" s="649">
        <v>239175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t="s">
        <v>123</v>
      </c>
      <c r="CS43" s="642"/>
      <c r="CT43" s="642"/>
      <c r="CU43" s="642"/>
      <c r="CV43" s="642"/>
      <c r="CW43" s="642"/>
      <c r="CX43" s="642"/>
      <c r="CY43" s="643"/>
      <c r="CZ43" s="646" t="s">
        <v>123</v>
      </c>
      <c r="DA43" s="675"/>
      <c r="DB43" s="675"/>
      <c r="DC43" s="676"/>
      <c r="DD43" s="649" t="s">
        <v>132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1048971</v>
      </c>
      <c r="CS44" s="644"/>
      <c r="CT44" s="644"/>
      <c r="CU44" s="644"/>
      <c r="CV44" s="644"/>
      <c r="CW44" s="644"/>
      <c r="CX44" s="644"/>
      <c r="CY44" s="645"/>
      <c r="CZ44" s="646">
        <v>13.3</v>
      </c>
      <c r="DA44" s="647"/>
      <c r="DB44" s="647"/>
      <c r="DC44" s="648"/>
      <c r="DD44" s="649">
        <v>227156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433820</v>
      </c>
      <c r="CS45" s="642"/>
      <c r="CT45" s="642"/>
      <c r="CU45" s="642"/>
      <c r="CV45" s="642"/>
      <c r="CW45" s="642"/>
      <c r="CX45" s="642"/>
      <c r="CY45" s="643"/>
      <c r="CZ45" s="646">
        <v>5.5</v>
      </c>
      <c r="DA45" s="675"/>
      <c r="DB45" s="675"/>
      <c r="DC45" s="676"/>
      <c r="DD45" s="649">
        <v>112596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598710</v>
      </c>
      <c r="CS46" s="644"/>
      <c r="CT46" s="644"/>
      <c r="CU46" s="644"/>
      <c r="CV46" s="644"/>
      <c r="CW46" s="644"/>
      <c r="CX46" s="644"/>
      <c r="CY46" s="645"/>
      <c r="CZ46" s="646">
        <v>7.6</v>
      </c>
      <c r="DA46" s="647"/>
      <c r="DB46" s="647"/>
      <c r="DC46" s="648"/>
      <c r="DD46" s="649">
        <v>112856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40342</v>
      </c>
      <c r="CS47" s="642"/>
      <c r="CT47" s="642"/>
      <c r="CU47" s="642"/>
      <c r="CV47" s="642"/>
      <c r="CW47" s="642"/>
      <c r="CX47" s="642"/>
      <c r="CY47" s="643"/>
      <c r="CZ47" s="646">
        <v>0.5</v>
      </c>
      <c r="DA47" s="675"/>
      <c r="DB47" s="675"/>
      <c r="DC47" s="676"/>
      <c r="DD47" s="649">
        <v>12019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7866678</v>
      </c>
      <c r="CS49" s="657"/>
      <c r="CT49" s="657"/>
      <c r="CU49" s="657"/>
      <c r="CV49" s="657"/>
      <c r="CW49" s="657"/>
      <c r="CX49" s="657"/>
      <c r="CY49" s="658"/>
      <c r="CZ49" s="659">
        <v>100</v>
      </c>
      <c r="DA49" s="660"/>
      <c r="DB49" s="660"/>
      <c r="DC49" s="661"/>
      <c r="DD49" s="662">
        <v>5708066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99XUs/Hrp8LGNOnyimi8wdFn6LOzu92L7svm2dN0p76qDU5Tdiz6Wc7P7w41EHhoY4ZJn/oQt9fXgSX2yfDfzA==" saltValue="coJX5PrYeHYMCIzgPhhx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8107</v>
      </c>
      <c r="R7" s="1174"/>
      <c r="S7" s="1174"/>
      <c r="T7" s="1174"/>
      <c r="U7" s="1174"/>
      <c r="V7" s="1174">
        <v>7867</v>
      </c>
      <c r="W7" s="1174"/>
      <c r="X7" s="1174"/>
      <c r="Y7" s="1174"/>
      <c r="Z7" s="1174"/>
      <c r="AA7" s="1174">
        <v>240</v>
      </c>
      <c r="AB7" s="1174"/>
      <c r="AC7" s="1174"/>
      <c r="AD7" s="1174"/>
      <c r="AE7" s="1175"/>
      <c r="AF7" s="1176">
        <v>194</v>
      </c>
      <c r="AG7" s="1177"/>
      <c r="AH7" s="1177"/>
      <c r="AI7" s="1177"/>
      <c r="AJ7" s="1178"/>
      <c r="AK7" s="1160">
        <v>167</v>
      </c>
      <c r="AL7" s="1161"/>
      <c r="AM7" s="1161"/>
      <c r="AN7" s="1161"/>
      <c r="AO7" s="1161"/>
      <c r="AP7" s="1161">
        <v>12158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v>-8</v>
      </c>
      <c r="CI7" s="1158"/>
      <c r="CJ7" s="1158"/>
      <c r="CK7" s="1158"/>
      <c r="CL7" s="1159"/>
      <c r="CM7" s="1157">
        <v>-14</v>
      </c>
      <c r="CN7" s="1158"/>
      <c r="CO7" s="1158"/>
      <c r="CP7" s="1158"/>
      <c r="CQ7" s="1159"/>
      <c r="CR7" s="1157">
        <v>31</v>
      </c>
      <c r="CS7" s="1158"/>
      <c r="CT7" s="1158"/>
      <c r="CU7" s="1158"/>
      <c r="CV7" s="1159"/>
      <c r="CW7" s="1157" t="s">
        <v>570</v>
      </c>
      <c r="CX7" s="1158"/>
      <c r="CY7" s="1158"/>
      <c r="CZ7" s="1158"/>
      <c r="DA7" s="1159"/>
      <c r="DB7" s="1157" t="s">
        <v>570</v>
      </c>
      <c r="DC7" s="1158"/>
      <c r="DD7" s="1158"/>
      <c r="DE7" s="1158"/>
      <c r="DF7" s="1159"/>
      <c r="DG7" s="1157" t="s">
        <v>570</v>
      </c>
      <c r="DH7" s="1158"/>
      <c r="DI7" s="1158"/>
      <c r="DJ7" s="1158"/>
      <c r="DK7" s="1159"/>
      <c r="DL7" s="1157" t="s">
        <v>570</v>
      </c>
      <c r="DM7" s="1158"/>
      <c r="DN7" s="1158"/>
      <c r="DO7" s="1158"/>
      <c r="DP7" s="1159"/>
      <c r="DQ7" s="1157" t="s">
        <v>570</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8107</v>
      </c>
      <c r="R23" s="1138"/>
      <c r="S23" s="1138"/>
      <c r="T23" s="1138"/>
      <c r="U23" s="1138"/>
      <c r="V23" s="1138">
        <v>7867</v>
      </c>
      <c r="W23" s="1138"/>
      <c r="X23" s="1138"/>
      <c r="Y23" s="1138"/>
      <c r="Z23" s="1138"/>
      <c r="AA23" s="1138">
        <v>240</v>
      </c>
      <c r="AB23" s="1138"/>
      <c r="AC23" s="1138"/>
      <c r="AD23" s="1138"/>
      <c r="AE23" s="1139"/>
      <c r="AF23" s="1140">
        <v>194</v>
      </c>
      <c r="AG23" s="1138"/>
      <c r="AH23" s="1138"/>
      <c r="AI23" s="1138"/>
      <c r="AJ23" s="1141"/>
      <c r="AK23" s="1142"/>
      <c r="AL23" s="1143"/>
      <c r="AM23" s="1143"/>
      <c r="AN23" s="1143"/>
      <c r="AO23" s="1143"/>
      <c r="AP23" s="1138">
        <v>12158</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1173</v>
      </c>
      <c r="R28" s="1123"/>
      <c r="S28" s="1123"/>
      <c r="T28" s="1123"/>
      <c r="U28" s="1123"/>
      <c r="V28" s="1123">
        <v>1140</v>
      </c>
      <c r="W28" s="1123"/>
      <c r="X28" s="1123"/>
      <c r="Y28" s="1123"/>
      <c r="Z28" s="1123"/>
      <c r="AA28" s="1123">
        <v>33</v>
      </c>
      <c r="AB28" s="1123"/>
      <c r="AC28" s="1123"/>
      <c r="AD28" s="1123"/>
      <c r="AE28" s="1124"/>
      <c r="AF28" s="1125">
        <v>33</v>
      </c>
      <c r="AG28" s="1123"/>
      <c r="AH28" s="1123"/>
      <c r="AI28" s="1123"/>
      <c r="AJ28" s="1126"/>
      <c r="AK28" s="1127">
        <v>82</v>
      </c>
      <c r="AL28" s="1115"/>
      <c r="AM28" s="1115"/>
      <c r="AN28" s="1115"/>
      <c r="AO28" s="1115"/>
      <c r="AP28" s="1115" t="s">
        <v>564</v>
      </c>
      <c r="AQ28" s="1115"/>
      <c r="AR28" s="1115"/>
      <c r="AS28" s="1115"/>
      <c r="AT28" s="1115"/>
      <c r="AU28" s="1115" t="s">
        <v>564</v>
      </c>
      <c r="AV28" s="1115"/>
      <c r="AW28" s="1115"/>
      <c r="AX28" s="1115"/>
      <c r="AY28" s="1115"/>
      <c r="AZ28" s="1116" t="s">
        <v>564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148</v>
      </c>
      <c r="R29" s="1113"/>
      <c r="S29" s="1113"/>
      <c r="T29" s="1113"/>
      <c r="U29" s="1113"/>
      <c r="V29" s="1113">
        <v>143</v>
      </c>
      <c r="W29" s="1113"/>
      <c r="X29" s="1113"/>
      <c r="Y29" s="1113"/>
      <c r="Z29" s="1113"/>
      <c r="AA29" s="1113">
        <v>5</v>
      </c>
      <c r="AB29" s="1113"/>
      <c r="AC29" s="1113"/>
      <c r="AD29" s="1113"/>
      <c r="AE29" s="1114"/>
      <c r="AF29" s="1088">
        <v>5</v>
      </c>
      <c r="AG29" s="1089"/>
      <c r="AH29" s="1089"/>
      <c r="AI29" s="1089"/>
      <c r="AJ29" s="1090"/>
      <c r="AK29" s="1049">
        <v>59</v>
      </c>
      <c r="AL29" s="1040"/>
      <c r="AM29" s="1040"/>
      <c r="AN29" s="1040"/>
      <c r="AO29" s="1040"/>
      <c r="AP29" s="1040" t="s">
        <v>564</v>
      </c>
      <c r="AQ29" s="1040"/>
      <c r="AR29" s="1040"/>
      <c r="AS29" s="1040"/>
      <c r="AT29" s="1040"/>
      <c r="AU29" s="1040" t="s">
        <v>564</v>
      </c>
      <c r="AV29" s="1040"/>
      <c r="AW29" s="1040"/>
      <c r="AX29" s="1040"/>
      <c r="AY29" s="1040"/>
      <c r="AZ29" s="1111" t="s">
        <v>564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1281</v>
      </c>
      <c r="R30" s="1113"/>
      <c r="S30" s="1113"/>
      <c r="T30" s="1113"/>
      <c r="U30" s="1113"/>
      <c r="V30" s="1113">
        <v>1254</v>
      </c>
      <c r="W30" s="1113"/>
      <c r="X30" s="1113"/>
      <c r="Y30" s="1113"/>
      <c r="Z30" s="1113"/>
      <c r="AA30" s="1113">
        <v>27</v>
      </c>
      <c r="AB30" s="1113"/>
      <c r="AC30" s="1113"/>
      <c r="AD30" s="1113"/>
      <c r="AE30" s="1114"/>
      <c r="AF30" s="1088">
        <v>27</v>
      </c>
      <c r="AG30" s="1089"/>
      <c r="AH30" s="1089"/>
      <c r="AI30" s="1089"/>
      <c r="AJ30" s="1090"/>
      <c r="AK30" s="1049">
        <v>177</v>
      </c>
      <c r="AL30" s="1040"/>
      <c r="AM30" s="1040"/>
      <c r="AN30" s="1040"/>
      <c r="AO30" s="1040"/>
      <c r="AP30" s="1040" t="s">
        <v>564</v>
      </c>
      <c r="AQ30" s="1040"/>
      <c r="AR30" s="1040"/>
      <c r="AS30" s="1040"/>
      <c r="AT30" s="1040"/>
      <c r="AU30" s="1040" t="s">
        <v>564</v>
      </c>
      <c r="AV30" s="1040"/>
      <c r="AW30" s="1040"/>
      <c r="AX30" s="1040"/>
      <c r="AY30" s="1040"/>
      <c r="AZ30" s="1111" t="s">
        <v>564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15</v>
      </c>
      <c r="R31" s="1113"/>
      <c r="S31" s="1113"/>
      <c r="T31" s="1113"/>
      <c r="U31" s="1113"/>
      <c r="V31" s="1113">
        <v>15</v>
      </c>
      <c r="W31" s="1113"/>
      <c r="X31" s="1113"/>
      <c r="Y31" s="1113"/>
      <c r="Z31" s="1113"/>
      <c r="AA31" s="1113" t="s">
        <v>564</v>
      </c>
      <c r="AB31" s="1113"/>
      <c r="AC31" s="1113"/>
      <c r="AD31" s="1113"/>
      <c r="AE31" s="1114"/>
      <c r="AF31" s="1088" t="s">
        <v>123</v>
      </c>
      <c r="AG31" s="1089"/>
      <c r="AH31" s="1089"/>
      <c r="AI31" s="1089"/>
      <c r="AJ31" s="1090"/>
      <c r="AK31" s="1049">
        <v>9</v>
      </c>
      <c r="AL31" s="1040"/>
      <c r="AM31" s="1040"/>
      <c r="AN31" s="1040"/>
      <c r="AO31" s="1040"/>
      <c r="AP31" s="1040" t="s">
        <v>564</v>
      </c>
      <c r="AQ31" s="1040"/>
      <c r="AR31" s="1040"/>
      <c r="AS31" s="1040"/>
      <c r="AT31" s="1040"/>
      <c r="AU31" s="1040" t="s">
        <v>564</v>
      </c>
      <c r="AV31" s="1040"/>
      <c r="AW31" s="1040"/>
      <c r="AX31" s="1040"/>
      <c r="AY31" s="1040"/>
      <c r="AZ31" s="1111" t="s">
        <v>564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1920</v>
      </c>
      <c r="R32" s="1113"/>
      <c r="S32" s="1113"/>
      <c r="T32" s="1113"/>
      <c r="U32" s="1113"/>
      <c r="V32" s="1113">
        <v>1964</v>
      </c>
      <c r="W32" s="1113"/>
      <c r="X32" s="1113"/>
      <c r="Y32" s="1113"/>
      <c r="Z32" s="1113"/>
      <c r="AA32" s="1113">
        <v>-44</v>
      </c>
      <c r="AB32" s="1113"/>
      <c r="AC32" s="1113"/>
      <c r="AD32" s="1113"/>
      <c r="AE32" s="1114"/>
      <c r="AF32" s="1088">
        <v>767</v>
      </c>
      <c r="AG32" s="1089"/>
      <c r="AH32" s="1089"/>
      <c r="AI32" s="1089"/>
      <c r="AJ32" s="1090"/>
      <c r="AK32" s="1049">
        <v>392</v>
      </c>
      <c r="AL32" s="1040"/>
      <c r="AM32" s="1040"/>
      <c r="AN32" s="1040"/>
      <c r="AO32" s="1040"/>
      <c r="AP32" s="1040">
        <v>817</v>
      </c>
      <c r="AQ32" s="1040"/>
      <c r="AR32" s="1040"/>
      <c r="AS32" s="1040"/>
      <c r="AT32" s="1040"/>
      <c r="AU32" s="1040">
        <v>556</v>
      </c>
      <c r="AV32" s="1040"/>
      <c r="AW32" s="1040"/>
      <c r="AX32" s="1040"/>
      <c r="AY32" s="1040"/>
      <c r="AZ32" s="1111" t="s">
        <v>564</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189</v>
      </c>
      <c r="R33" s="1113"/>
      <c r="S33" s="1113"/>
      <c r="T33" s="1113"/>
      <c r="U33" s="1113"/>
      <c r="V33" s="1113">
        <v>189</v>
      </c>
      <c r="W33" s="1113"/>
      <c r="X33" s="1113"/>
      <c r="Y33" s="1113"/>
      <c r="Z33" s="1113"/>
      <c r="AA33" s="1113">
        <v>0</v>
      </c>
      <c r="AB33" s="1113"/>
      <c r="AC33" s="1113"/>
      <c r="AD33" s="1113"/>
      <c r="AE33" s="1114"/>
      <c r="AF33" s="1088">
        <v>0</v>
      </c>
      <c r="AG33" s="1089"/>
      <c r="AH33" s="1089"/>
      <c r="AI33" s="1089"/>
      <c r="AJ33" s="1090"/>
      <c r="AK33" s="1049">
        <v>90</v>
      </c>
      <c r="AL33" s="1040"/>
      <c r="AM33" s="1040"/>
      <c r="AN33" s="1040"/>
      <c r="AO33" s="1040"/>
      <c r="AP33" s="1040">
        <v>718</v>
      </c>
      <c r="AQ33" s="1040"/>
      <c r="AR33" s="1040"/>
      <c r="AS33" s="1040"/>
      <c r="AT33" s="1040"/>
      <c r="AU33" s="1040">
        <v>516</v>
      </c>
      <c r="AV33" s="1040"/>
      <c r="AW33" s="1040"/>
      <c r="AX33" s="1040"/>
      <c r="AY33" s="1040"/>
      <c r="AZ33" s="1111" t="s">
        <v>564</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125</v>
      </c>
      <c r="R34" s="1113"/>
      <c r="S34" s="1113"/>
      <c r="T34" s="1113"/>
      <c r="U34" s="1113"/>
      <c r="V34" s="1113">
        <v>124</v>
      </c>
      <c r="W34" s="1113"/>
      <c r="X34" s="1113"/>
      <c r="Y34" s="1113"/>
      <c r="Z34" s="1113"/>
      <c r="AA34" s="1113">
        <v>1</v>
      </c>
      <c r="AB34" s="1113"/>
      <c r="AC34" s="1113"/>
      <c r="AD34" s="1113"/>
      <c r="AE34" s="1114"/>
      <c r="AF34" s="1088">
        <v>1</v>
      </c>
      <c r="AG34" s="1089"/>
      <c r="AH34" s="1089"/>
      <c r="AI34" s="1089"/>
      <c r="AJ34" s="1090"/>
      <c r="AK34" s="1049">
        <v>90</v>
      </c>
      <c r="AL34" s="1040"/>
      <c r="AM34" s="1040"/>
      <c r="AN34" s="1040"/>
      <c r="AO34" s="1040"/>
      <c r="AP34" s="1040">
        <v>593</v>
      </c>
      <c r="AQ34" s="1040"/>
      <c r="AR34" s="1040"/>
      <c r="AS34" s="1040"/>
      <c r="AT34" s="1040"/>
      <c r="AU34" s="1040">
        <v>592</v>
      </c>
      <c r="AV34" s="1040"/>
      <c r="AW34" s="1040"/>
      <c r="AX34" s="1040"/>
      <c r="AY34" s="1040"/>
      <c r="AZ34" s="1111" t="s">
        <v>564</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340</v>
      </c>
      <c r="R35" s="1113"/>
      <c r="S35" s="1113"/>
      <c r="T35" s="1113"/>
      <c r="U35" s="1113"/>
      <c r="V35" s="1113">
        <v>340</v>
      </c>
      <c r="W35" s="1113"/>
      <c r="X35" s="1113"/>
      <c r="Y35" s="1113"/>
      <c r="Z35" s="1113"/>
      <c r="AA35" s="1113" t="s">
        <v>564</v>
      </c>
      <c r="AB35" s="1113"/>
      <c r="AC35" s="1113"/>
      <c r="AD35" s="1113"/>
      <c r="AE35" s="1114"/>
      <c r="AF35" s="1088" t="s">
        <v>123</v>
      </c>
      <c r="AG35" s="1089"/>
      <c r="AH35" s="1089"/>
      <c r="AI35" s="1089"/>
      <c r="AJ35" s="1090"/>
      <c r="AK35" s="1049">
        <v>267</v>
      </c>
      <c r="AL35" s="1040"/>
      <c r="AM35" s="1040"/>
      <c r="AN35" s="1040"/>
      <c r="AO35" s="1040"/>
      <c r="AP35" s="1040">
        <v>1624</v>
      </c>
      <c r="AQ35" s="1040"/>
      <c r="AR35" s="1040"/>
      <c r="AS35" s="1040"/>
      <c r="AT35" s="1040"/>
      <c r="AU35" s="1040">
        <v>1545</v>
      </c>
      <c r="AV35" s="1040"/>
      <c r="AW35" s="1040"/>
      <c r="AX35" s="1040"/>
      <c r="AY35" s="1040"/>
      <c r="AZ35" s="1111" t="s">
        <v>564</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833</v>
      </c>
      <c r="AG63" s="1028"/>
      <c r="AH63" s="1028"/>
      <c r="AI63" s="1028"/>
      <c r="AJ63" s="1099"/>
      <c r="AK63" s="1100"/>
      <c r="AL63" s="1032"/>
      <c r="AM63" s="1032"/>
      <c r="AN63" s="1032"/>
      <c r="AO63" s="1032"/>
      <c r="AP63" s="1028">
        <v>3752</v>
      </c>
      <c r="AQ63" s="1028"/>
      <c r="AR63" s="1028"/>
      <c r="AS63" s="1028"/>
      <c r="AT63" s="1028"/>
      <c r="AU63" s="1028">
        <v>3209</v>
      </c>
      <c r="AV63" s="1028"/>
      <c r="AW63" s="1028"/>
      <c r="AX63" s="1028"/>
      <c r="AY63" s="1028"/>
      <c r="AZ63" s="1094"/>
      <c r="BA63" s="1094"/>
      <c r="BB63" s="1094"/>
      <c r="BC63" s="1094"/>
      <c r="BD63" s="1094"/>
      <c r="BE63" s="1029"/>
      <c r="BF63" s="1029"/>
      <c r="BG63" s="1029"/>
      <c r="BH63" s="1029"/>
      <c r="BI63" s="1030"/>
      <c r="BJ63" s="1095" t="s">
        <v>384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388</v>
      </c>
      <c r="W66" s="1071"/>
      <c r="X66" s="1071"/>
      <c r="Y66" s="1071"/>
      <c r="Z66" s="1072"/>
      <c r="AA66" s="1070" t="s">
        <v>410</v>
      </c>
      <c r="AB66" s="1071"/>
      <c r="AC66" s="1071"/>
      <c r="AD66" s="1071"/>
      <c r="AE66" s="1072"/>
      <c r="AF66" s="1076" t="s">
        <v>390</v>
      </c>
      <c r="AG66" s="1077"/>
      <c r="AH66" s="1077"/>
      <c r="AI66" s="1077"/>
      <c r="AJ66" s="1078"/>
      <c r="AK66" s="1070" t="s">
        <v>411</v>
      </c>
      <c r="AL66" s="1065"/>
      <c r="AM66" s="1065"/>
      <c r="AN66" s="1065"/>
      <c r="AO66" s="1066"/>
      <c r="AP66" s="1070" t="s">
        <v>392</v>
      </c>
      <c r="AQ66" s="1071"/>
      <c r="AR66" s="1071"/>
      <c r="AS66" s="1071"/>
      <c r="AT66" s="1072"/>
      <c r="AU66" s="1070" t="s">
        <v>412</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1010</v>
      </c>
      <c r="R68" s="1051"/>
      <c r="S68" s="1051"/>
      <c r="T68" s="1051"/>
      <c r="U68" s="1051"/>
      <c r="V68" s="1051">
        <v>1005</v>
      </c>
      <c r="W68" s="1051"/>
      <c r="X68" s="1051"/>
      <c r="Y68" s="1051"/>
      <c r="Z68" s="1051"/>
      <c r="AA68" s="1051">
        <v>5</v>
      </c>
      <c r="AB68" s="1051"/>
      <c r="AC68" s="1051"/>
      <c r="AD68" s="1051"/>
      <c r="AE68" s="1051"/>
      <c r="AF68" s="1051">
        <v>5</v>
      </c>
      <c r="AG68" s="1051"/>
      <c r="AH68" s="1051"/>
      <c r="AI68" s="1051"/>
      <c r="AJ68" s="1051"/>
      <c r="AK68" s="1051">
        <v>0</v>
      </c>
      <c r="AL68" s="1051"/>
      <c r="AM68" s="1051"/>
      <c r="AN68" s="1051"/>
      <c r="AO68" s="1051"/>
      <c r="AP68" s="1051" t="s">
        <v>568</v>
      </c>
      <c r="AQ68" s="1051"/>
      <c r="AR68" s="1051"/>
      <c r="AS68" s="1051"/>
      <c r="AT68" s="1051"/>
      <c r="AU68" s="1051" t="s">
        <v>568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400544</v>
      </c>
      <c r="R69" s="1040"/>
      <c r="S69" s="1040"/>
      <c r="T69" s="1040"/>
      <c r="U69" s="1040"/>
      <c r="V69" s="1040">
        <v>397780</v>
      </c>
      <c r="W69" s="1040"/>
      <c r="X69" s="1040"/>
      <c r="Y69" s="1040"/>
      <c r="Z69" s="1040"/>
      <c r="AA69" s="1040">
        <v>2764</v>
      </c>
      <c r="AB69" s="1040"/>
      <c r="AC69" s="1040"/>
      <c r="AD69" s="1040"/>
      <c r="AE69" s="1040"/>
      <c r="AF69" s="1040">
        <v>2764</v>
      </c>
      <c r="AG69" s="1040"/>
      <c r="AH69" s="1040"/>
      <c r="AI69" s="1040"/>
      <c r="AJ69" s="1040"/>
      <c r="AK69" s="1040">
        <v>725</v>
      </c>
      <c r="AL69" s="1040"/>
      <c r="AM69" s="1040"/>
      <c r="AN69" s="1040"/>
      <c r="AO69" s="1040"/>
      <c r="AP69" s="1040" t="s">
        <v>568</v>
      </c>
      <c r="AQ69" s="1040"/>
      <c r="AR69" s="1040"/>
      <c r="AS69" s="1040"/>
      <c r="AT69" s="1040"/>
      <c r="AU69" s="1040" t="s">
        <v>568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6201</v>
      </c>
      <c r="R70" s="1040"/>
      <c r="S70" s="1040"/>
      <c r="T70" s="1040"/>
      <c r="U70" s="1040"/>
      <c r="V70" s="1040">
        <v>5806</v>
      </c>
      <c r="W70" s="1040"/>
      <c r="X70" s="1040"/>
      <c r="Y70" s="1040"/>
      <c r="Z70" s="1040"/>
      <c r="AA70" s="1040">
        <v>394</v>
      </c>
      <c r="AB70" s="1040"/>
      <c r="AC70" s="1040"/>
      <c r="AD70" s="1040"/>
      <c r="AE70" s="1040"/>
      <c r="AF70" s="1040">
        <v>394</v>
      </c>
      <c r="AG70" s="1040"/>
      <c r="AH70" s="1040"/>
      <c r="AI70" s="1040"/>
      <c r="AJ70" s="1040"/>
      <c r="AK70" s="1040" t="s">
        <v>568</v>
      </c>
      <c r="AL70" s="1040"/>
      <c r="AM70" s="1040"/>
      <c r="AN70" s="1040"/>
      <c r="AO70" s="1040"/>
      <c r="AP70" s="1040" t="s">
        <v>568</v>
      </c>
      <c r="AQ70" s="1040"/>
      <c r="AR70" s="1040"/>
      <c r="AS70" s="1040"/>
      <c r="AT70" s="1040"/>
      <c r="AU70" s="1040" t="s">
        <v>568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3163</v>
      </c>
      <c r="AG88" s="1028"/>
      <c r="AH88" s="1028"/>
      <c r="AI88" s="1028"/>
      <c r="AJ88" s="1028"/>
      <c r="AK88" s="1032"/>
      <c r="AL88" s="1032"/>
      <c r="AM88" s="1032"/>
      <c r="AN88" s="1032"/>
      <c r="AO88" s="1032"/>
      <c r="AP88" s="1028" t="s">
        <v>568</v>
      </c>
      <c r="AQ88" s="1028"/>
      <c r="AR88" s="1028"/>
      <c r="AS88" s="1028"/>
      <c r="AT88" s="1028"/>
      <c r="AU88" s="1028" t="s">
        <v>568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31</v>
      </c>
      <c r="CS102" s="1020"/>
      <c r="CT102" s="1020"/>
      <c r="CU102" s="1020"/>
      <c r="CV102" s="1021"/>
      <c r="CW102" s="1019" t="s">
        <v>570</v>
      </c>
      <c r="CX102" s="1020"/>
      <c r="CY102" s="1020"/>
      <c r="CZ102" s="1020"/>
      <c r="DA102" s="1021"/>
      <c r="DB102" s="1019" t="s">
        <v>570</v>
      </c>
      <c r="DC102" s="1020"/>
      <c r="DD102" s="1020"/>
      <c r="DE102" s="1020"/>
      <c r="DF102" s="1021"/>
      <c r="DG102" s="1019" t="s">
        <v>570</v>
      </c>
      <c r="DH102" s="1020"/>
      <c r="DI102" s="1020"/>
      <c r="DJ102" s="1020"/>
      <c r="DK102" s="1021"/>
      <c r="DL102" s="1019" t="s">
        <v>570</v>
      </c>
      <c r="DM102" s="1020"/>
      <c r="DN102" s="1020"/>
      <c r="DO102" s="1020"/>
      <c r="DP102" s="1021"/>
      <c r="DQ102" s="1019" t="s">
        <v>570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301</v>
      </c>
      <c r="AG109" s="963"/>
      <c r="AH109" s="963"/>
      <c r="AI109" s="963"/>
      <c r="AJ109" s="964"/>
      <c r="AK109" s="965" t="s">
        <v>300</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301</v>
      </c>
      <c r="BW109" s="963"/>
      <c r="BX109" s="963"/>
      <c r="BY109" s="963"/>
      <c r="BZ109" s="964"/>
      <c r="CA109" s="965" t="s">
        <v>300</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301</v>
      </c>
      <c r="DM109" s="963"/>
      <c r="DN109" s="963"/>
      <c r="DO109" s="963"/>
      <c r="DP109" s="964"/>
      <c r="DQ109" s="965" t="s">
        <v>300</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949381</v>
      </c>
      <c r="AB110" s="956"/>
      <c r="AC110" s="956"/>
      <c r="AD110" s="956"/>
      <c r="AE110" s="957"/>
      <c r="AF110" s="958">
        <v>932512</v>
      </c>
      <c r="AG110" s="956"/>
      <c r="AH110" s="956"/>
      <c r="AI110" s="956"/>
      <c r="AJ110" s="957"/>
      <c r="AK110" s="958">
        <v>947262</v>
      </c>
      <c r="AL110" s="956"/>
      <c r="AM110" s="956"/>
      <c r="AN110" s="956"/>
      <c r="AO110" s="957"/>
      <c r="AP110" s="959">
        <v>25.3</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11398835</v>
      </c>
      <c r="BR110" s="903"/>
      <c r="BS110" s="903"/>
      <c r="BT110" s="903"/>
      <c r="BU110" s="903"/>
      <c r="BV110" s="903">
        <v>11996706</v>
      </c>
      <c r="BW110" s="903"/>
      <c r="BX110" s="903"/>
      <c r="BY110" s="903"/>
      <c r="BZ110" s="903"/>
      <c r="CA110" s="903">
        <v>12158382</v>
      </c>
      <c r="CB110" s="903"/>
      <c r="CC110" s="903"/>
      <c r="CD110" s="903"/>
      <c r="CE110" s="903"/>
      <c r="CF110" s="927">
        <v>324.60000000000002</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111837</v>
      </c>
      <c r="BR111" s="875"/>
      <c r="BS111" s="875"/>
      <c r="BT111" s="875"/>
      <c r="BU111" s="875"/>
      <c r="BV111" s="875">
        <v>97315</v>
      </c>
      <c r="BW111" s="875"/>
      <c r="BX111" s="875"/>
      <c r="BY111" s="875"/>
      <c r="BZ111" s="875"/>
      <c r="CA111" s="875">
        <v>81750</v>
      </c>
      <c r="CB111" s="875"/>
      <c r="CC111" s="875"/>
      <c r="CD111" s="875"/>
      <c r="CE111" s="875"/>
      <c r="CF111" s="936">
        <v>2.2000000000000002</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434</v>
      </c>
      <c r="AL112" s="838"/>
      <c r="AM112" s="838"/>
      <c r="AN112" s="838"/>
      <c r="AO112" s="839"/>
      <c r="AP112" s="885" t="s">
        <v>123</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3908158</v>
      </c>
      <c r="BR112" s="875"/>
      <c r="BS112" s="875"/>
      <c r="BT112" s="875"/>
      <c r="BU112" s="875"/>
      <c r="BV112" s="875">
        <v>3551372</v>
      </c>
      <c r="BW112" s="875"/>
      <c r="BX112" s="875"/>
      <c r="BY112" s="875"/>
      <c r="BZ112" s="875"/>
      <c r="CA112" s="875">
        <v>3208697</v>
      </c>
      <c r="CB112" s="875"/>
      <c r="CC112" s="875"/>
      <c r="CD112" s="875"/>
      <c r="CE112" s="875"/>
      <c r="CF112" s="936">
        <v>85.7</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443868</v>
      </c>
      <c r="AB113" s="984"/>
      <c r="AC113" s="984"/>
      <c r="AD113" s="984"/>
      <c r="AE113" s="985"/>
      <c r="AF113" s="986">
        <v>432079</v>
      </c>
      <c r="AG113" s="984"/>
      <c r="AH113" s="984"/>
      <c r="AI113" s="984"/>
      <c r="AJ113" s="985"/>
      <c r="AK113" s="986">
        <v>425333</v>
      </c>
      <c r="AL113" s="984"/>
      <c r="AM113" s="984"/>
      <c r="AN113" s="984"/>
      <c r="AO113" s="985"/>
      <c r="AP113" s="987">
        <v>11.4</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t="s">
        <v>123</v>
      </c>
      <c r="BR113" s="875"/>
      <c r="BS113" s="875"/>
      <c r="BT113" s="875"/>
      <c r="BU113" s="875"/>
      <c r="BV113" s="875" t="s">
        <v>123</v>
      </c>
      <c r="BW113" s="875"/>
      <c r="BX113" s="875"/>
      <c r="BY113" s="875"/>
      <c r="BZ113" s="875"/>
      <c r="CA113" s="875" t="s">
        <v>123</v>
      </c>
      <c r="CB113" s="875"/>
      <c r="CC113" s="875"/>
      <c r="CD113" s="875"/>
      <c r="CE113" s="875"/>
      <c r="CF113" s="936" t="s">
        <v>123</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107792</v>
      </c>
      <c r="DH113" s="838"/>
      <c r="DI113" s="838"/>
      <c r="DJ113" s="838"/>
      <c r="DK113" s="839"/>
      <c r="DL113" s="840">
        <v>95284</v>
      </c>
      <c r="DM113" s="838"/>
      <c r="DN113" s="838"/>
      <c r="DO113" s="838"/>
      <c r="DP113" s="839"/>
      <c r="DQ113" s="840">
        <v>81036</v>
      </c>
      <c r="DR113" s="838"/>
      <c r="DS113" s="838"/>
      <c r="DT113" s="838"/>
      <c r="DU113" s="839"/>
      <c r="DV113" s="885">
        <v>2.2000000000000002</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434</v>
      </c>
      <c r="AB114" s="838"/>
      <c r="AC114" s="838"/>
      <c r="AD114" s="838"/>
      <c r="AE114" s="839"/>
      <c r="AF114" s="840" t="s">
        <v>123</v>
      </c>
      <c r="AG114" s="838"/>
      <c r="AH114" s="838"/>
      <c r="AI114" s="838"/>
      <c r="AJ114" s="839"/>
      <c r="AK114" s="840" t="s">
        <v>123</v>
      </c>
      <c r="AL114" s="838"/>
      <c r="AM114" s="838"/>
      <c r="AN114" s="838"/>
      <c r="AO114" s="839"/>
      <c r="AP114" s="885" t="s">
        <v>123</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814566</v>
      </c>
      <c r="BR114" s="875"/>
      <c r="BS114" s="875"/>
      <c r="BT114" s="875"/>
      <c r="BU114" s="875"/>
      <c r="BV114" s="875">
        <v>778565</v>
      </c>
      <c r="BW114" s="875"/>
      <c r="BX114" s="875"/>
      <c r="BY114" s="875"/>
      <c r="BZ114" s="875"/>
      <c r="CA114" s="875">
        <v>847214</v>
      </c>
      <c r="CB114" s="875"/>
      <c r="CC114" s="875"/>
      <c r="CD114" s="875"/>
      <c r="CE114" s="875"/>
      <c r="CF114" s="936">
        <v>22.6</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123</v>
      </c>
      <c r="AL116" s="838"/>
      <c r="AM116" s="838"/>
      <c r="AN116" s="838"/>
      <c r="AO116" s="839"/>
      <c r="AP116" s="885" t="s">
        <v>434</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1393249</v>
      </c>
      <c r="AB117" s="970"/>
      <c r="AC117" s="970"/>
      <c r="AD117" s="970"/>
      <c r="AE117" s="971"/>
      <c r="AF117" s="972">
        <v>1364591</v>
      </c>
      <c r="AG117" s="970"/>
      <c r="AH117" s="970"/>
      <c r="AI117" s="970"/>
      <c r="AJ117" s="971"/>
      <c r="AK117" s="972">
        <v>1372595</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301</v>
      </c>
      <c r="AG118" s="963"/>
      <c r="AH118" s="963"/>
      <c r="AI118" s="963"/>
      <c r="AJ118" s="964"/>
      <c r="AK118" s="965" t="s">
        <v>300</v>
      </c>
      <c r="AL118" s="963"/>
      <c r="AM118" s="963"/>
      <c r="AN118" s="963"/>
      <c r="AO118" s="964"/>
      <c r="AP118" s="966" t="s">
        <v>423</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434</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434</v>
      </c>
      <c r="DR118" s="838"/>
      <c r="DS118" s="838"/>
      <c r="DT118" s="838"/>
      <c r="DU118" s="839"/>
      <c r="DV118" s="885" t="s">
        <v>123</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434</v>
      </c>
      <c r="AB119" s="956"/>
      <c r="AC119" s="956"/>
      <c r="AD119" s="956"/>
      <c r="AE119" s="957"/>
      <c r="AF119" s="958" t="s">
        <v>123</v>
      </c>
      <c r="AG119" s="956"/>
      <c r="AH119" s="956"/>
      <c r="AI119" s="956"/>
      <c r="AJ119" s="957"/>
      <c r="AK119" s="958" t="s">
        <v>123</v>
      </c>
      <c r="AL119" s="956"/>
      <c r="AM119" s="956"/>
      <c r="AN119" s="956"/>
      <c r="AO119" s="957"/>
      <c r="AP119" s="959" t="s">
        <v>434</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454</v>
      </c>
      <c r="BP119" s="939"/>
      <c r="BQ119" s="943">
        <v>16233396</v>
      </c>
      <c r="BR119" s="906"/>
      <c r="BS119" s="906"/>
      <c r="BT119" s="906"/>
      <c r="BU119" s="906"/>
      <c r="BV119" s="906">
        <v>16423958</v>
      </c>
      <c r="BW119" s="906"/>
      <c r="BX119" s="906"/>
      <c r="BY119" s="906"/>
      <c r="BZ119" s="906"/>
      <c r="CA119" s="906">
        <v>16296043</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4045</v>
      </c>
      <c r="DH119" s="821"/>
      <c r="DI119" s="821"/>
      <c r="DJ119" s="821"/>
      <c r="DK119" s="822"/>
      <c r="DL119" s="823">
        <v>2031</v>
      </c>
      <c r="DM119" s="821"/>
      <c r="DN119" s="821"/>
      <c r="DO119" s="821"/>
      <c r="DP119" s="822"/>
      <c r="DQ119" s="823">
        <v>714</v>
      </c>
      <c r="DR119" s="821"/>
      <c r="DS119" s="821"/>
      <c r="DT119" s="821"/>
      <c r="DU119" s="822"/>
      <c r="DV119" s="909">
        <v>0</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456</v>
      </c>
      <c r="AG120" s="838"/>
      <c r="AH120" s="838"/>
      <c r="AI120" s="838"/>
      <c r="AJ120" s="839"/>
      <c r="AK120" s="840" t="s">
        <v>123</v>
      </c>
      <c r="AL120" s="838"/>
      <c r="AM120" s="838"/>
      <c r="AN120" s="838"/>
      <c r="AO120" s="839"/>
      <c r="AP120" s="885" t="s">
        <v>123</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3765119</v>
      </c>
      <c r="BR120" s="903"/>
      <c r="BS120" s="903"/>
      <c r="BT120" s="903"/>
      <c r="BU120" s="903"/>
      <c r="BV120" s="903">
        <v>4063464</v>
      </c>
      <c r="BW120" s="903"/>
      <c r="BX120" s="903"/>
      <c r="BY120" s="903"/>
      <c r="BZ120" s="903"/>
      <c r="CA120" s="903">
        <v>4233433</v>
      </c>
      <c r="CB120" s="903"/>
      <c r="CC120" s="903"/>
      <c r="CD120" s="903"/>
      <c r="CE120" s="903"/>
      <c r="CF120" s="927">
        <v>113</v>
      </c>
      <c r="CG120" s="928"/>
      <c r="CH120" s="928"/>
      <c r="CI120" s="928"/>
      <c r="CJ120" s="928"/>
      <c r="CK120" s="929" t="s">
        <v>459</v>
      </c>
      <c r="CL120" s="913"/>
      <c r="CM120" s="913"/>
      <c r="CN120" s="913"/>
      <c r="CO120" s="914"/>
      <c r="CP120" s="933" t="s">
        <v>404</v>
      </c>
      <c r="CQ120" s="934"/>
      <c r="CR120" s="934"/>
      <c r="CS120" s="934"/>
      <c r="CT120" s="934"/>
      <c r="CU120" s="934"/>
      <c r="CV120" s="934"/>
      <c r="CW120" s="934"/>
      <c r="CX120" s="934"/>
      <c r="CY120" s="934"/>
      <c r="CZ120" s="934"/>
      <c r="DA120" s="934"/>
      <c r="DB120" s="934"/>
      <c r="DC120" s="934"/>
      <c r="DD120" s="934"/>
      <c r="DE120" s="934"/>
      <c r="DF120" s="935"/>
      <c r="DG120" s="922">
        <v>1887706</v>
      </c>
      <c r="DH120" s="903"/>
      <c r="DI120" s="903"/>
      <c r="DJ120" s="903"/>
      <c r="DK120" s="903"/>
      <c r="DL120" s="903">
        <v>1696315</v>
      </c>
      <c r="DM120" s="903"/>
      <c r="DN120" s="903"/>
      <c r="DO120" s="903"/>
      <c r="DP120" s="903"/>
      <c r="DQ120" s="903">
        <v>1544731</v>
      </c>
      <c r="DR120" s="903"/>
      <c r="DS120" s="903"/>
      <c r="DT120" s="903"/>
      <c r="DU120" s="903"/>
      <c r="DV120" s="904">
        <v>41.2</v>
      </c>
      <c r="DW120" s="904"/>
      <c r="DX120" s="904"/>
      <c r="DY120" s="904"/>
      <c r="DZ120" s="905"/>
    </row>
    <row r="121" spans="1:130" s="226" customFormat="1" ht="26.25" customHeight="1">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48042</v>
      </c>
      <c r="BR121" s="875"/>
      <c r="BS121" s="875"/>
      <c r="BT121" s="875"/>
      <c r="BU121" s="875"/>
      <c r="BV121" s="875">
        <v>36056</v>
      </c>
      <c r="BW121" s="875"/>
      <c r="BX121" s="875"/>
      <c r="BY121" s="875"/>
      <c r="BZ121" s="875"/>
      <c r="CA121" s="875">
        <v>27242</v>
      </c>
      <c r="CB121" s="875"/>
      <c r="CC121" s="875"/>
      <c r="CD121" s="875"/>
      <c r="CE121" s="875"/>
      <c r="CF121" s="936">
        <v>0.7</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v>685096</v>
      </c>
      <c r="DH121" s="875"/>
      <c r="DI121" s="875"/>
      <c r="DJ121" s="875"/>
      <c r="DK121" s="875"/>
      <c r="DL121" s="875">
        <v>643314</v>
      </c>
      <c r="DM121" s="875"/>
      <c r="DN121" s="875"/>
      <c r="DO121" s="875"/>
      <c r="DP121" s="875"/>
      <c r="DQ121" s="875">
        <v>591935</v>
      </c>
      <c r="DR121" s="875"/>
      <c r="DS121" s="875"/>
      <c r="DT121" s="875"/>
      <c r="DU121" s="875"/>
      <c r="DV121" s="852">
        <v>15.8</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9133165</v>
      </c>
      <c r="BR122" s="906"/>
      <c r="BS122" s="906"/>
      <c r="BT122" s="906"/>
      <c r="BU122" s="906"/>
      <c r="BV122" s="906">
        <v>9460047</v>
      </c>
      <c r="BW122" s="906"/>
      <c r="BX122" s="906"/>
      <c r="BY122" s="906"/>
      <c r="BZ122" s="906"/>
      <c r="CA122" s="906">
        <v>9444357</v>
      </c>
      <c r="CB122" s="906"/>
      <c r="CC122" s="906"/>
      <c r="CD122" s="906"/>
      <c r="CE122" s="906"/>
      <c r="CF122" s="907">
        <v>252.1</v>
      </c>
      <c r="CG122" s="908"/>
      <c r="CH122" s="908"/>
      <c r="CI122" s="908"/>
      <c r="CJ122" s="908"/>
      <c r="CK122" s="930"/>
      <c r="CL122" s="916"/>
      <c r="CM122" s="916"/>
      <c r="CN122" s="916"/>
      <c r="CO122" s="917"/>
      <c r="CP122" s="896" t="s">
        <v>399</v>
      </c>
      <c r="CQ122" s="897"/>
      <c r="CR122" s="897"/>
      <c r="CS122" s="897"/>
      <c r="CT122" s="897"/>
      <c r="CU122" s="897"/>
      <c r="CV122" s="897"/>
      <c r="CW122" s="897"/>
      <c r="CX122" s="897"/>
      <c r="CY122" s="897"/>
      <c r="CZ122" s="897"/>
      <c r="DA122" s="897"/>
      <c r="DB122" s="897"/>
      <c r="DC122" s="897"/>
      <c r="DD122" s="897"/>
      <c r="DE122" s="897"/>
      <c r="DF122" s="898"/>
      <c r="DG122" s="874">
        <v>684669</v>
      </c>
      <c r="DH122" s="875"/>
      <c r="DI122" s="875"/>
      <c r="DJ122" s="875"/>
      <c r="DK122" s="875"/>
      <c r="DL122" s="875">
        <v>619721</v>
      </c>
      <c r="DM122" s="875"/>
      <c r="DN122" s="875"/>
      <c r="DO122" s="875"/>
      <c r="DP122" s="875"/>
      <c r="DQ122" s="875">
        <v>555603</v>
      </c>
      <c r="DR122" s="875"/>
      <c r="DS122" s="875"/>
      <c r="DT122" s="875"/>
      <c r="DU122" s="875"/>
      <c r="DV122" s="852">
        <v>14.8</v>
      </c>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434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463</v>
      </c>
      <c r="BP123" s="939"/>
      <c r="BQ123" s="893">
        <v>12946326</v>
      </c>
      <c r="BR123" s="894"/>
      <c r="BS123" s="894"/>
      <c r="BT123" s="894"/>
      <c r="BU123" s="894"/>
      <c r="BV123" s="894">
        <v>13559567</v>
      </c>
      <c r="BW123" s="894"/>
      <c r="BX123" s="894"/>
      <c r="BY123" s="894"/>
      <c r="BZ123" s="894"/>
      <c r="CA123" s="894">
        <v>13705032</v>
      </c>
      <c r="CB123" s="894"/>
      <c r="CC123" s="894"/>
      <c r="CD123" s="894"/>
      <c r="CE123" s="894"/>
      <c r="CF123" s="804"/>
      <c r="CG123" s="805"/>
      <c r="CH123" s="805"/>
      <c r="CI123" s="805"/>
      <c r="CJ123" s="895"/>
      <c r="CK123" s="930"/>
      <c r="CL123" s="916"/>
      <c r="CM123" s="916"/>
      <c r="CN123" s="916"/>
      <c r="CO123" s="917"/>
      <c r="CP123" s="896" t="s">
        <v>401</v>
      </c>
      <c r="CQ123" s="897"/>
      <c r="CR123" s="897"/>
      <c r="CS123" s="897"/>
      <c r="CT123" s="897"/>
      <c r="CU123" s="897"/>
      <c r="CV123" s="897"/>
      <c r="CW123" s="897"/>
      <c r="CX123" s="897"/>
      <c r="CY123" s="897"/>
      <c r="CZ123" s="897"/>
      <c r="DA123" s="897"/>
      <c r="DB123" s="897"/>
      <c r="DC123" s="897"/>
      <c r="DD123" s="897"/>
      <c r="DE123" s="897"/>
      <c r="DF123" s="898"/>
      <c r="DG123" s="837">
        <v>650687</v>
      </c>
      <c r="DH123" s="838"/>
      <c r="DI123" s="838"/>
      <c r="DJ123" s="838"/>
      <c r="DK123" s="839"/>
      <c r="DL123" s="840">
        <v>592022</v>
      </c>
      <c r="DM123" s="838"/>
      <c r="DN123" s="838"/>
      <c r="DO123" s="838"/>
      <c r="DP123" s="839"/>
      <c r="DQ123" s="840">
        <v>516428</v>
      </c>
      <c r="DR123" s="838"/>
      <c r="DS123" s="838"/>
      <c r="DT123" s="838"/>
      <c r="DU123" s="839"/>
      <c r="DV123" s="885">
        <v>13.8</v>
      </c>
      <c r="DW123" s="886"/>
      <c r="DX123" s="886"/>
      <c r="DY123" s="886"/>
      <c r="DZ123" s="887"/>
    </row>
    <row r="124" spans="1:130" s="226" customFormat="1" ht="26.25" customHeight="1" thickBot="1">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434</v>
      </c>
      <c r="AG124" s="838"/>
      <c r="AH124" s="838"/>
      <c r="AI124" s="838"/>
      <c r="AJ124" s="839"/>
      <c r="AK124" s="840" t="s">
        <v>123</v>
      </c>
      <c r="AL124" s="838"/>
      <c r="AM124" s="838"/>
      <c r="AN124" s="838"/>
      <c r="AO124" s="839"/>
      <c r="AP124" s="885" t="s">
        <v>123</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81.5</v>
      </c>
      <c r="BR124" s="892"/>
      <c r="BS124" s="892"/>
      <c r="BT124" s="892"/>
      <c r="BU124" s="892"/>
      <c r="BV124" s="892">
        <v>75</v>
      </c>
      <c r="BW124" s="892"/>
      <c r="BX124" s="892"/>
      <c r="BY124" s="892"/>
      <c r="BZ124" s="892"/>
      <c r="CA124" s="892">
        <v>69.099999999999994</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434</v>
      </c>
      <c r="DH124" s="821"/>
      <c r="DI124" s="821"/>
      <c r="DJ124" s="821"/>
      <c r="DK124" s="822"/>
      <c r="DL124" s="823" t="s">
        <v>456</v>
      </c>
      <c r="DM124" s="821"/>
      <c r="DN124" s="821"/>
      <c r="DO124" s="821"/>
      <c r="DP124" s="822"/>
      <c r="DQ124" s="823" t="s">
        <v>434</v>
      </c>
      <c r="DR124" s="821"/>
      <c r="DS124" s="821"/>
      <c r="DT124" s="821"/>
      <c r="DU124" s="822"/>
      <c r="DV124" s="909" t="s">
        <v>123</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434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434</v>
      </c>
      <c r="AB126" s="838"/>
      <c r="AC126" s="838"/>
      <c r="AD126" s="838"/>
      <c r="AE126" s="839"/>
      <c r="AF126" s="840" t="s">
        <v>123</v>
      </c>
      <c r="AG126" s="838"/>
      <c r="AH126" s="838"/>
      <c r="AI126" s="838"/>
      <c r="AJ126" s="839"/>
      <c r="AK126" s="840" t="s">
        <v>434</v>
      </c>
      <c r="AL126" s="838"/>
      <c r="AM126" s="838"/>
      <c r="AN126" s="838"/>
      <c r="AO126" s="839"/>
      <c r="AP126" s="885" t="s">
        <v>434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434</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434</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456</v>
      </c>
      <c r="DM127" s="875"/>
      <c r="DN127" s="875"/>
      <c r="DO127" s="875"/>
      <c r="DP127" s="875"/>
      <c r="DQ127" s="875" t="s">
        <v>434</v>
      </c>
      <c r="DR127" s="875"/>
      <c r="DS127" s="875"/>
      <c r="DT127" s="875"/>
      <c r="DU127" s="875"/>
      <c r="DV127" s="852" t="s">
        <v>434</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16958</v>
      </c>
      <c r="AB128" s="859"/>
      <c r="AC128" s="859"/>
      <c r="AD128" s="859"/>
      <c r="AE128" s="860"/>
      <c r="AF128" s="861">
        <v>12768</v>
      </c>
      <c r="AG128" s="859"/>
      <c r="AH128" s="859"/>
      <c r="AI128" s="859"/>
      <c r="AJ128" s="860"/>
      <c r="AK128" s="861">
        <v>9291</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434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5001484</v>
      </c>
      <c r="AB129" s="838"/>
      <c r="AC129" s="838"/>
      <c r="AD129" s="838"/>
      <c r="AE129" s="839"/>
      <c r="AF129" s="840">
        <v>4914497</v>
      </c>
      <c r="AG129" s="838"/>
      <c r="AH129" s="838"/>
      <c r="AI129" s="838"/>
      <c r="AJ129" s="839"/>
      <c r="AK129" s="840">
        <v>4666602</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968272</v>
      </c>
      <c r="AB130" s="838"/>
      <c r="AC130" s="838"/>
      <c r="AD130" s="838"/>
      <c r="AE130" s="839"/>
      <c r="AF130" s="840">
        <v>1095781</v>
      </c>
      <c r="AG130" s="838"/>
      <c r="AH130" s="838"/>
      <c r="AI130" s="838"/>
      <c r="AJ130" s="839"/>
      <c r="AK130" s="840">
        <v>920948</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9.5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4033212</v>
      </c>
      <c r="AB131" s="821"/>
      <c r="AC131" s="821"/>
      <c r="AD131" s="821"/>
      <c r="AE131" s="822"/>
      <c r="AF131" s="823">
        <v>3818716</v>
      </c>
      <c r="AG131" s="821"/>
      <c r="AH131" s="821"/>
      <c r="AI131" s="821"/>
      <c r="AJ131" s="822"/>
      <c r="AK131" s="823">
        <v>3745654</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69.099999999999994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10.11647788</v>
      </c>
      <c r="AB132" s="801"/>
      <c r="AC132" s="801"/>
      <c r="AD132" s="801"/>
      <c r="AE132" s="802"/>
      <c r="AF132" s="803">
        <v>6.7049238539999996</v>
      </c>
      <c r="AG132" s="801"/>
      <c r="AH132" s="801"/>
      <c r="AI132" s="801"/>
      <c r="AJ132" s="802"/>
      <c r="AK132" s="803">
        <v>11.80984683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10.8</v>
      </c>
      <c r="AB133" s="780"/>
      <c r="AC133" s="780"/>
      <c r="AD133" s="780"/>
      <c r="AE133" s="781"/>
      <c r="AF133" s="779">
        <v>9.3000000000000007</v>
      </c>
      <c r="AG133" s="780"/>
      <c r="AH133" s="780"/>
      <c r="AI133" s="780"/>
      <c r="AJ133" s="781"/>
      <c r="AK133" s="779">
        <v>9.5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j7iGkL4hrH8KvbErJJ/ym55EkTBw6APvP7P2mj0yYFvp5Kd5unXRyJz9FlkFt87zH5UdM9zQhFdxfc8bBlPMQ==" saltValue="nhji0NRvvI69BiNo6t2e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LM4MBwtorHkg3H9CgPHY70/oD4nWHiTeAihqjadpnA5xtx11gX/l1wT3s0EfmQNZkMJhP7Nb68L6K3TsgbsRQ==" saltValue="I/Q38dLlwSjJl+8ej3axa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Q3Q6my9IlRE0uWiGEWooRLnxqiidhIfZUnMxBtmO6004egI+wd+WIISsIWnIaYjEd6UMazu9dVP3GJQNv9Hcg==" saltValue="SBM6BRtFd4B8icO+8s9Y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1372917</v>
      </c>
      <c r="AP9" s="292">
        <v>212165</v>
      </c>
      <c r="AQ9" s="293">
        <v>117391</v>
      </c>
      <c r="AR9" s="294">
        <v>80.7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126754</v>
      </c>
      <c r="AP10" s="295">
        <v>19588</v>
      </c>
      <c r="AQ10" s="296">
        <v>11968</v>
      </c>
      <c r="AR10" s="297">
        <v>63.7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986</v>
      </c>
      <c r="AP11" s="295">
        <v>152</v>
      </c>
      <c r="AQ11" s="296">
        <v>18604</v>
      </c>
      <c r="AR11" s="297">
        <v>-99.2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928</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t="s">
        <v>501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60638</v>
      </c>
      <c r="AP14" s="295">
        <v>9371</v>
      </c>
      <c r="AQ14" s="296">
        <v>5151</v>
      </c>
      <c r="AR14" s="297">
        <v>81.900000000000006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t="s">
        <v>501</v>
      </c>
      <c r="AP15" s="295" t="s">
        <v>501</v>
      </c>
      <c r="AQ15" s="296">
        <v>2680</v>
      </c>
      <c r="AR15" s="297" t="s">
        <v>501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-164105</v>
      </c>
      <c r="AP16" s="295">
        <v>-25360</v>
      </c>
      <c r="AQ16" s="296">
        <v>-12014</v>
      </c>
      <c r="AR16" s="297">
        <v>111.1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1397190</v>
      </c>
      <c r="AP17" s="295">
        <v>215916</v>
      </c>
      <c r="AQ17" s="296">
        <v>144708</v>
      </c>
      <c r="AR17" s="297">
        <v>49.2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23.64</v>
      </c>
      <c r="AP21" s="308">
        <v>13.77</v>
      </c>
      <c r="AQ21" s="309">
        <v>9.8699999999999992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96.4</v>
      </c>
      <c r="AP22" s="313">
        <v>94.8</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947262</v>
      </c>
      <c r="AP32" s="322">
        <v>146386</v>
      </c>
      <c r="AQ32" s="323">
        <v>73070</v>
      </c>
      <c r="AR32" s="324">
        <v>100.3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1</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425333</v>
      </c>
      <c r="AP35" s="322">
        <v>65729</v>
      </c>
      <c r="AQ35" s="323">
        <v>19034</v>
      </c>
      <c r="AR35" s="324">
        <v>245.3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t="s">
        <v>501</v>
      </c>
      <c r="AP36" s="322" t="s">
        <v>501</v>
      </c>
      <c r="AQ36" s="323">
        <v>5455</v>
      </c>
      <c r="AR36" s="324" t="s">
        <v>501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t="s">
        <v>501</v>
      </c>
      <c r="AP37" s="322" t="s">
        <v>501</v>
      </c>
      <c r="AQ37" s="323">
        <v>1361</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4</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-9291</v>
      </c>
      <c r="AP39" s="322">
        <v>-1436</v>
      </c>
      <c r="AQ39" s="323">
        <v>-3538</v>
      </c>
      <c r="AR39" s="324">
        <v>-59.4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-920948</v>
      </c>
      <c r="AP40" s="322">
        <v>-142319</v>
      </c>
      <c r="AQ40" s="323">
        <v>-64803</v>
      </c>
      <c r="AR40" s="324">
        <v>119.6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442356</v>
      </c>
      <c r="AP41" s="322">
        <v>68360</v>
      </c>
      <c r="AQ41" s="323">
        <v>30585</v>
      </c>
      <c r="AR41" s="324">
        <v>123.5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1089205</v>
      </c>
      <c r="AN51" s="344">
        <v>152978</v>
      </c>
      <c r="AO51" s="345">
        <v>55.9</v>
      </c>
      <c r="AP51" s="346">
        <v>119674</v>
      </c>
      <c r="AQ51" s="347">
        <v>26.2</v>
      </c>
      <c r="AR51" s="348">
        <v>29.7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628879</v>
      </c>
      <c r="AN52" s="352">
        <v>88326</v>
      </c>
      <c r="AO52" s="353">
        <v>57.9</v>
      </c>
      <c r="AP52" s="354">
        <v>57803</v>
      </c>
      <c r="AQ52" s="355">
        <v>4.8</v>
      </c>
      <c r="AR52" s="356">
        <v>53.1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1411058</v>
      </c>
      <c r="AN53" s="344">
        <v>203498</v>
      </c>
      <c r="AO53" s="345">
        <v>33</v>
      </c>
      <c r="AP53" s="346">
        <v>119685</v>
      </c>
      <c r="AQ53" s="347">
        <v>0</v>
      </c>
      <c r="AR53" s="348">
        <v>33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756330</v>
      </c>
      <c r="AN54" s="352">
        <v>109076</v>
      </c>
      <c r="AO54" s="353">
        <v>23.5</v>
      </c>
      <c r="AP54" s="354">
        <v>68464</v>
      </c>
      <c r="AQ54" s="355">
        <v>18.399999999999999</v>
      </c>
      <c r="AR54" s="356">
        <v>5.0999999999999996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2445398</v>
      </c>
      <c r="AN55" s="344">
        <v>359248</v>
      </c>
      <c r="AO55" s="345">
        <v>76.5</v>
      </c>
      <c r="AP55" s="346">
        <v>109920</v>
      </c>
      <c r="AQ55" s="347">
        <v>-8.1999999999999993</v>
      </c>
      <c r="AR55" s="348">
        <v>84.7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464931</v>
      </c>
      <c r="AN56" s="352">
        <v>68302</v>
      </c>
      <c r="AO56" s="353">
        <v>-37.4</v>
      </c>
      <c r="AP56" s="354">
        <v>62739</v>
      </c>
      <c r="AQ56" s="355">
        <v>-8.4</v>
      </c>
      <c r="AR56" s="356">
        <v>-29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1686243</v>
      </c>
      <c r="AN57" s="344">
        <v>253570</v>
      </c>
      <c r="AO57" s="345">
        <v>-29.4</v>
      </c>
      <c r="AP57" s="346">
        <v>119882</v>
      </c>
      <c r="AQ57" s="347">
        <v>9.1</v>
      </c>
      <c r="AR57" s="348">
        <v>-38.5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217514</v>
      </c>
      <c r="AN58" s="352">
        <v>32709</v>
      </c>
      <c r="AO58" s="353">
        <v>-52.1</v>
      </c>
      <c r="AP58" s="354">
        <v>66481</v>
      </c>
      <c r="AQ58" s="355">
        <v>6</v>
      </c>
      <c r="AR58" s="356">
        <v>-58.1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1048971</v>
      </c>
      <c r="AN59" s="344">
        <v>162103</v>
      </c>
      <c r="AO59" s="345">
        <v>-36.1</v>
      </c>
      <c r="AP59" s="346">
        <v>116162</v>
      </c>
      <c r="AQ59" s="347">
        <v>-3.1</v>
      </c>
      <c r="AR59" s="348">
        <v>-33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598710</v>
      </c>
      <c r="AN60" s="352">
        <v>92522</v>
      </c>
      <c r="AO60" s="353">
        <v>182.9</v>
      </c>
      <c r="AP60" s="354">
        <v>61562</v>
      </c>
      <c r="AQ60" s="355">
        <v>-7.4</v>
      </c>
      <c r="AR60" s="356">
        <v>190.3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1536175</v>
      </c>
      <c r="AN61" s="359">
        <v>226279</v>
      </c>
      <c r="AO61" s="360">
        <v>20</v>
      </c>
      <c r="AP61" s="361">
        <v>117065</v>
      </c>
      <c r="AQ61" s="362">
        <v>4.8</v>
      </c>
      <c r="AR61" s="348">
        <v>15.2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533273</v>
      </c>
      <c r="AN62" s="352">
        <v>78187</v>
      </c>
      <c r="AO62" s="353">
        <v>35</v>
      </c>
      <c r="AP62" s="354">
        <v>63410</v>
      </c>
      <c r="AQ62" s="355">
        <v>2.7</v>
      </c>
      <c r="AR62" s="356">
        <v>32.299999999999997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x3Z/xVIJcMnP6RAGsBOdGhwO3B7T1sgRL2mJ0kwZ6pUfJCuOpEhUMXJdyJ1Gs9R3C0EKwFjgKqNR+I3YaP+Lw==" saltValue="MKnbTfDaQbN2pxp4LTB09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o/H+6dBGnbGLrGtVh6VcmDnZaUfXMzL7w3ZUcUBirahtJDcaA7Q/7BMVcTVsi5rfWx7nnap6tO3FUiY3uFeYg==" saltValue="kVUg7Dazdbufb6vMVgKH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lv8E58hIiInaNTHrafNQKUKbMvLmgNrJ3hD3H3xhBRe+teutZv0bNQcd/lDFpD4NMCfEdyTw40V9ds939Lhw==" saltValue="V2s6tIYzMSd/lTTgKCkv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43.4</v>
      </c>
      <c r="G47" s="12">
        <v>48.29</v>
      </c>
      <c r="H47" s="12">
        <v>54.43</v>
      </c>
      <c r="I47" s="12">
        <v>60</v>
      </c>
      <c r="J47" s="13">
        <v>66.290000000000006</v>
      </c>
    </row>
    <row r="48" spans="2:10" ht="57.75" customHeight="1">
      <c r="B48" s="14"/>
      <c r="C48" s="1214" t="s">
        <v>4</v>
      </c>
      <c r="D48" s="1214"/>
      <c r="E48" s="1215"/>
      <c r="F48" s="15">
        <v>7.02</v>
      </c>
      <c r="G48" s="16">
        <v>9.75</v>
      </c>
      <c r="H48" s="16">
        <v>8.91</v>
      </c>
      <c r="I48" s="16">
        <v>5.7</v>
      </c>
      <c r="J48" s="17">
        <v>4.16</v>
      </c>
    </row>
    <row r="49" spans="2:10" ht="57.75" customHeight="1" thickBot="1">
      <c r="B49" s="18"/>
      <c r="C49" s="1216" t="s">
        <v>5</v>
      </c>
      <c r="D49" s="1216"/>
      <c r="E49" s="1217"/>
      <c r="F49" s="19">
        <v>7.03</v>
      </c>
      <c r="G49" s="20">
        <v>6.14</v>
      </c>
      <c r="H49" s="20">
        <v>4.13</v>
      </c>
      <c r="I49" s="20">
        <v>1.29</v>
      </c>
      <c r="J49" s="21">
        <v>1.27</v>
      </c>
    </row>
    <row r="50" spans="2:10" ht="13.5" customHeight="1"/>
    <row r="51" spans="2:10" ht="13.5" hidden="1" customHeight="1"/>
    <row r="52" spans="2:10" ht="13.5" hidden="1" customHeight="1"/>
    <row r="53" spans="2:10" ht="13.5" hidden="1" customHeight="1"/>
  </sheetData>
  <sheetProtection algorithmName="SHA-512" hashValue="JOcH7MLLxZrV7IBH9qjdRXR7uUas9F84jZgJ+HyNYZuhn6XeFGixUPQxyRN/qJL1zTu99/AfW6gRRoLokdqQkA==" saltValue="VVylCwH5ggzD46tZgAU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2019-10-21T04:59:18Z</cp:lastPrinted>
  <dcterms:created xsi:type="dcterms:W3CDTF">2019-02-14T04:21:59Z</dcterms:created>
  <dcterms:modified xsi:type="dcterms:W3CDTF">2019-10-21T04:59:24Z</dcterms:modified>
  <cp:category/>
</cp:coreProperties>
</file>