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9930" tabRatio="7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<sst xmlns="http://schemas.openxmlformats.org/spreadsheetml/2006/main" count="1130" uniqueCount="593">
  <si>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</si>
  <si>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</si>
  <si>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</si>
  <si>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</si>
  <si>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</si>
  <si>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</si>
  <si>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</si>
  <si>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</si>
  <si>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</si>
  <si>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</si>
  <si>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</si>
  <si>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</si>
  <si>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</si>
  <si>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</si>
  <si>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</si>
  <si>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</si>
  <si>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</si>
  <si>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</si>
  <si>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</si>
  <si>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</si>
  <si>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</si>
  <si>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</si>
  <si>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</si>
  <si>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</si>
  <si>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</si>
  <si>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</si>
  <si>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</si>
  <si>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</si>
  <si>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</si>
  <si>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</si>
  <si>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</si>
  <si>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</si>
  <si>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</si>
  <si>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</si>
  <si>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</si>
  <si>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</si>
  <si>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</si>
  <si>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</si>
  <si>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</si>
  <si>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</si>
  <si>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</si>
  <si>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</si>
  <si>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</si>
  <si>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</si>
  <si>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</si>
  <si>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</si>
  <si>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</si>
  <si>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</si>
  <si>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</si>
  <si>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</si>
  <si>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</si>
  <si>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</si>
  <si>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</si>
  <si>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</si>
  <si>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</si>
  <si>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</si>
  <si>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</si>
  <si>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</si>
  <si>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</si>
  <si>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</si>
  <si>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</si>
  <si>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</si>
  <si>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</si>
  <si>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</si>
  <si>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</si>
  <si>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</si>
  <si>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</si>
  <si>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</si>
  <si>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</si>
  <si>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</si>
  <si>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</si>
  <si>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</si>
  <si>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</si>
  <si>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</si>
  <si>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</si>
  <si>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</si>
  <si>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</si>
  <si>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</si>
  <si>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</si>
  <si>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</si>
  <si>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</si>
  <si>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</si>
  <si>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</si>
  <si>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</si>
  <si>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</si>
  <si>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</si>
  <si>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</si>
  <si>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</si>
  <si>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</si>
  <si>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</si>
  <si>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</si>
  <si>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</si>
  <si>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</si>
  <si>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</si>
  <si>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</si>
  <si>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</si>
  <si>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</si>
  <si>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</si>
  <si>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</si>
  <si>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</si>
  <si>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</si>
  <si>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</si>
  <si>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</si>
  <si>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</si>
  <si>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</si>
  <si>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</si>
  <si>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</si>
  <si>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</si>
  <si>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</si>
  <si>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</si>
  <si>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</si>
  <si>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</si>
  <si>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</si>
  <si>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</si>
  <si>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</si>
  <si>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</si>
  <si>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</si>
  <si>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</si>
  <si>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</si>
  <si>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</si>
  <si>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</si>
  <si>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</si>
  <si>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</si>
  <si>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</si>
  <si>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</si>
  <si>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</si>
  <si>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</si>
  <si>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</si>
  <si>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</si>
  <si>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</si>
  <si>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</si>
  <si>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</si>
  <si>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</si>
  <si>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</si>
  <si>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</si>
  <si>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</si>
  <si>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</si>
  <si>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</si>
  <si>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</si>
  <si>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</si>
  <si>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</si>
  <si>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</si>
  <si>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</si>
  <si>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</si>
  <si>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</si>
  <si>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</si>
  <si>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</si>
  <si>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</si>
  <si>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</si>
  <si>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</si>
  <si>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</si>
  <si>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</si>
  <si>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</si>
  <si>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</si>
  <si>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</si>
  <si>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</si>
  <si>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</si>
  <si>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</si>
  <si>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</si>
  <si>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</si>
  <si>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</si>
  <si>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</si>
  <si>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</si>
  <si>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</si>
  <si>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</si>
  <si>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</si>
  <si>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</si>
  <si>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</si>
  <si>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</si>
  <si>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</si>
  <si>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</si>
  <si>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</si>
  <si>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</si>
  <si>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</si>
  <si>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</si>
  <si>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</si>
  <si>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</si>
  <si>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</si>
  <si>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</si>
  <si>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</si>
  <si>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</si>
  <si>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</si>
  <si>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</si>
  <si>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</si>
  <si>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</si>
  <si>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</si>
  <si>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</si>
  <si>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</si>
  <si>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</si>
  <si>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</si>
  <si>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</si>
  <si>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</si>
  <si>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</si>
  <si>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</si>
  <si>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</si>
  <si>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</si>
  <si>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</si>
  <si>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</si>
  <si>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</si>
  <si>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</si>
  <si>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</si>
  <si>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</si>
  <si>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</si>
  <si>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</si>
  <si>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</si>
  <si>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</si>
  <si>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</si>
  <si>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</si>
  <si>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</si>
  <si>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</si>
  <si>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</si>
  <si>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</si>
  <si>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</si>
  <si>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広島県熊野町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</si>
  <si>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</si>
  <si>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</si>
  <si>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</si>
  <si>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</si>
  <si>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</si>
  <si>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</si>
  <si>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</si>
  <si>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</si>
  <si>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</si>
  <si>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</si>
  <si>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</si>
  <si>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</si>
  <si>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</si>
  <si>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</si>
  <si>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</si>
  <si>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</si>
  <si>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</si>
  <si>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</si>
  <si>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</si>
  <si>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</si>
  <si>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</si>
  <si>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</si>
  <si>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</si>
  <si>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</si>
  <si>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</si>
  <si>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</si>
  <si>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</si>
  <si>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</si>
  <si>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</si>
  <si>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</si>
  <si>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</si>
  <si>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</si>
  <si>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</si>
  <si>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</si>
  <si>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</si>
  <si>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</si>
  <si>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</si>
  <si>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</si>
  <si>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</si>
  <si>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</si>
  <si>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</si>
  <si>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</si>
  <si>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</si>
  <si>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</si>
  <si>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</si>
  <si>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</si>
  <si>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</si>
  <si>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</si>
  <si>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</si>
  <si>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</si>
  <si>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</si>
  <si>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</si>
  <si>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</si>
  <si>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</si>
  <si>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</si>
  <si>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</si>
  <si>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</si>
  <si>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</si>
  <si>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</si>
  <si>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</si>
  <si>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</si>
  <si>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</si>
  <si>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</si>
  <si>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</si>
  <si>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</si>
  <si>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</si>
  <si>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</si>
  <si>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</si>
  <si>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</si>
  <si>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</si>
  <si>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</si>
  <si>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</si>
  <si>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</si>
  <si>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</si>
  <si>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</si>
  <si>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</si>
  <si>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</si>
  <si>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</si>
  <si>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</si>
  <si>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</si>
  <si>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</si>
  <si>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</si>
  <si>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</si>
  <si>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</si>
  <si>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</si>
  <si>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</si>
  <si>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</si>
  <si>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</si>
  <si>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</si>
  <si>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</si>
  <si>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</si>
  <si>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</si>
  <si>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</si>
  <si>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</si>
  <si>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</si>
  <si>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</si>
  <si>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</si>
  <si>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</si>
  <si>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</si>
  <si>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</si>
  <si>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</si>
  <si>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</si>
  <si>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</si>
  <si>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</si>
  <si>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</si>
  <si>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</si>
  <si>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</si>
  <si>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</si>
  <si>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</si>
  <si>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</si>
  <si>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</si>
  <si>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</si>
  <si>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</si>
  <si>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</si>
  <si>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</si>
  <si>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</si>
  <si>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</si>
  <si>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</si>
  <si>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</si>
  <si>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</si>
  <si>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</si>
  <si>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</si>
  <si>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</si>
  <si>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</si>
  <si>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</si>
  <si>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</si>
  <si>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</si>
  <si>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</si>
  <si>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</si>
  <si>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</si>
  <si>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</si>
  <si>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</si>
  <si>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</si>
  <si>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</si>
  <si>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</si>
  <si>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</si>
  <si>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</si>
  <si>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</si>
  <si>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</si>
  <si>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</si>
  <si>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</si>
  <si>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</si>
  <si>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</si>
  <si>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</si>
  <si>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</si>
  <si>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</si>
  <si>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</si>
  <si>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</si>
  <si>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広島県熊野町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</si>
  <si>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</si>
  <si>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</si>
  <si>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</si>
  <si>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</si>
  <si>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</si>
  <si>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</si>
  <si>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</si>
  <si>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</si>
  <si>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</si>
  <si>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</si>
  <si>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</si>
  <si>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</si>
  <si>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</si>
  <si>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</si>
  <si>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</si>
  <si>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</si>
  <si>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</si>
  <si>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</si>
  <si>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</si>
  <si>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</si>
  <si>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</si>
  <si>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</si>
  <si>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</si>
  <si>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</si>
  <si>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</si>
  <si>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</si>
  <si>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</si>
  <si>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</si>
  <si>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</si>
  <si>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</si>
  <si>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</si>
  <si>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</si>
  <si>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</si>
  <si>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</si>
  <si>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</si>
  <si>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</si>
  <si>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</si>
  <si>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</si>
  <si>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</si>
  <si>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</si>
  <si>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</si>
  <si>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</si>
  <si>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</si>
  <si>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</si>
  <si>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</si>
  <si>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</si>
  <si>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</si>
  <si>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</si>
  <si>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</si>
  <si>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</si>
  <si>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</si>
  <si>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</si>
  <si>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</si>
  <si>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</si>
  <si>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</si>
  <si>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</si>
  <si>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</si>
  <si>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</si>
  <si>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</si>
  <si>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</si>
  <si>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</si>
  <si>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</si>
  <si>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</si>
  <si>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</si>
  <si>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</si>
  <si>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</si>
  <si>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</si>
  <si>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</si>
  <si>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</si>
  <si>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</si>
  <si>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</si>
  <si>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</si>
  <si>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</si>
  <si>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</si>
  <si>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</si>
  <si>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</si>
  <si>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</si>
  <si>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</si>
  <si>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</si>
  <si>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</si>
  <si>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</si>
  <si>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</si>
  <si>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</si>
  <si>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</si>
  <si>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</si>
  <si>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</si>
  <si>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</si>
  <si>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</si>
  <si>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</si>
  <si>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</si>
  <si>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</si>
  <si>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</si>
  <si>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</si>
  <si>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</si>
  <si>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</si>
  <si>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</si>
  <si>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</si>
  <si>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</si>
  <si>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</si>
  <si>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</si>
  <si>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</si>
  <si>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</si>
  <si>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</si>
  <si>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</si>
  <si>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</si>
  <si>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</si>
  <si>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</si>
  <si>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</si>
  <si>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</si>
  <si>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</si>
  <si>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</si>
  <si>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</si>
  <si>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</si>
  <si>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</si>
  <si>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</si>
  <si>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</si>
  <si>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</si>
  <si>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</si>
  <si>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</si>
  <si>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</si>
  <si>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</si>
  <si>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</si>
  <si>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</si>
  <si>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</si>
  <si>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</si>
  <si>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</si>
  <si>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</si>
  <si>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</si>
  <si>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</si>
  <si>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</si>
  <si>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</si>
  <si>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</si>
  <si>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</si>
  <si>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</si>
  <si>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</si>
  <si>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</si>
  <si>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</si>
  <si>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</si>
  <si>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</si>
  <si>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</si>
  <si>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</si>
  <si>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</si>
  <si>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</si>
  <si>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</si>
  <si>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</si>
  <si>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</si>
  <si>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</si>
  <si>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</si>
  <si>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</si>
  <si>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</si>
  <si>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</si>
  <si>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</si>
  <si>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</si>
  <si>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</si>
  <si>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</si>
  <si>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</si>
  <si>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</si>
  <si>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</si>
  <si>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</si>
  <si>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</si>
  <si>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</si>
  <si>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</si>
  <si>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</si>
  <si>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</si>
  <si>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</si>
  <si>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</si>
  <si>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</si>
  <si>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</si>
  <si>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</si>
  <si>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</si>
  <si>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</si>
  <si>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</si>
  <si>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</si>
  <si>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</si>
  <si>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</si>
  <si>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</si>
  <si>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</si>
  <si>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</si>
  <si>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</si>
  <si>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</si>
  <si>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</si>
  <si>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</si>
  <si>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</si>
  <si>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</si>
  <si>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</si>
  <si>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</si>
  <si>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</si>
  <si>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</si>
  <si>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</si>
  <si>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</si>
  <si>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</si>
  <si>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7.39</t>
  </si>
  <si>
    <t>▲ 1.93</t>
  </si>
  <si>
    <t>▲ 0.79</t>
  </si>
  <si>
    <t>▲ 1.37</t>
  </si>
  <si>
    <t>上水道事業会計</t>
  </si>
  <si>
    <t>国民健康保険事業特別会計</t>
  </si>
  <si>
    <t>一般会計</t>
  </si>
  <si>
    <t>介護保険特別会計</t>
  </si>
  <si>
    <t>後期高齢者医療特別会計</t>
  </si>
  <si>
    <t>公共下水道事業特別会計</t>
  </si>
  <si>
    <t>その他会計（赤字）</t>
  </si>
  <si>
    <t>その他会計（黒字）</t>
  </si>
  <si>
    <t>熊野町ふるさと・水と土の保全基金条例</t>
    <phoneticPr fontId="11"/>
  </si>
  <si>
    <t>熊野町公共施設等整備基金</t>
    <phoneticPr fontId="11"/>
  </si>
  <si>
    <t>筆の里づくり基金条例</t>
    <phoneticPr fontId="11"/>
  </si>
  <si>
    <t>地域福祉基金条例</t>
    <phoneticPr fontId="11"/>
  </si>
  <si>
    <t>筆の里工房収蔵物等購入基金条例</t>
    <phoneticPr fontId="11"/>
  </si>
  <si>
    <t>-</t>
    <phoneticPr fontId="2"/>
  </si>
  <si>
    <t>広島県後期高齢者医療広域連合（一般会計）</t>
  </si>
  <si>
    <t>広島県後期高齢者医療広域連合（後期高齢者医療特別会計）</t>
  </si>
  <si>
    <t>広島県市町総合事務組合</t>
  </si>
  <si>
    <t>安芸地区衛生施設管理組合（一般会計）</t>
  </si>
  <si>
    <t>安芸地区衛生施設管理組合（安芸地区広域ごみ焼却場事業特別会計）</t>
  </si>
  <si>
    <t>広島県海田高等学校財産組合</t>
  </si>
  <si>
    <t>一般財団法人筆の里振興事業団</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</si>
  <si>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</si>
  <si>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</si>
  <si>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</si>
  <si>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H29は整備中・未整備
H28は類似団体と比較して将来負担比率は低く、有形固定資産減価償却率は高い数値となっている。今後は、有形固定資産減価償却率の数値を改善するために、熊野町公共施設等総合管理計画に基づき、計画的に更新する必要がある。</t>
    <rPh sb="17" eb="19">
      <t>ルイジ</t>
    </rPh>
    <rPh sb="19" eb="21">
      <t>ダンタイ</t>
    </rPh>
    <rPh sb="22" eb="24">
      <t>ヒカク</t>
    </rPh>
    <rPh sb="26" eb="28">
      <t>ショウライ</t>
    </rPh>
    <rPh sb="28" eb="30">
      <t>フタン</t>
    </rPh>
    <rPh sb="30" eb="32">
      <t>ヒリツ</t>
    </rPh>
    <rPh sb="33" eb="34">
      <t>ヒク</t>
    </rPh>
    <rPh sb="36" eb="38">
      <t>ユウケイ</t>
    </rPh>
    <rPh sb="38" eb="40">
      <t>コテイ</t>
    </rPh>
    <rPh sb="40" eb="42">
      <t>シサン</t>
    </rPh>
    <rPh sb="42" eb="44">
      <t>ゲンカ</t>
    </rPh>
    <rPh sb="44" eb="46">
      <t>ショウキャク</t>
    </rPh>
    <rPh sb="46" eb="47">
      <t>リツ</t>
    </rPh>
    <rPh sb="48" eb="49">
      <t>タカ</t>
    </rPh>
    <rPh sb="50" eb="52">
      <t>スウチ</t>
    </rPh>
    <rPh sb="59" eb="61">
      <t>コンゴ</t>
    </rPh>
    <rPh sb="75" eb="77">
      <t>スウチ</t>
    </rPh>
    <rPh sb="78" eb="80">
      <t>カイゼン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</si>
  <si>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</si>
  <si>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</si>
  <si>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</si>
  <si>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</si>
  <si>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</si>
  <si>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</si>
  <si>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将来負担比率、実質公債費比率ともに低下している。
類似団体との比較では、実質公債費比率は類似団体と比較して高いものの、将来負担比率は平成26年度以降、類似団体と比較して低くなっている。この主な要因は、既発債の償還終了や地方債の発行抑制によるものと考えられる。
今後、災害復旧事業及び大型事業が予定され、数値の上昇が見込まれるが、事業費の抑制及び有利な財源の確保を行い、更なる財政の健全化に努めていく必要がある。</t>
    <rPh sb="0" eb="2">
      <t>ショウライ</t>
    </rPh>
    <rPh sb="2" eb="4">
      <t>フタン</t>
    </rPh>
    <rPh sb="4" eb="6">
      <t>ヒリツ</t>
    </rPh>
    <rPh sb="7" eb="9">
      <t>ジッシツ</t>
    </rPh>
    <rPh sb="9" eb="12">
      <t>コウサイヒ</t>
    </rPh>
    <rPh sb="12" eb="14">
      <t>ヒリツ</t>
    </rPh>
    <rPh sb="17" eb="19">
      <t>テイカ</t>
    </rPh>
    <rPh sb="25" eb="27">
      <t>ルイジ</t>
    </rPh>
    <rPh sb="27" eb="29">
      <t>ダンタイ</t>
    </rPh>
    <rPh sb="31" eb="33">
      <t>ヒカク</t>
    </rPh>
    <rPh sb="133" eb="135">
      <t>サイガイ</t>
    </rPh>
    <rPh sb="135" eb="137">
      <t>フッキュウ</t>
    </rPh>
    <rPh sb="137" eb="139">
      <t>ジギョウ</t>
    </rPh>
    <rPh sb="139" eb="140">
      <t>オヨ</t>
    </rPh>
    <rPh sb="141" eb="143">
      <t>オオガタ</t>
    </rPh>
    <rPh sb="146" eb="148">
      <t>ヨテイ</t>
    </rPh>
    <rPh sb="164" eb="167">
      <t>ジギョウヒ</t>
    </rPh>
    <rPh sb="168" eb="170">
      <t>ヨクセイ</t>
    </rPh>
    <rPh sb="170" eb="171">
      <t>オヨ</t>
    </rPh>
    <rPh sb="172" eb="174">
      <t>ユウリ</t>
    </rPh>
    <rPh sb="175" eb="177">
      <t>ザイゲン</t>
    </rPh>
    <rPh sb="178" eb="180">
      <t>カクホ</t>
    </rPh>
    <rPh sb="181" eb="182">
      <t>オコナ</t>
    </rPh>
    <rPh sb="184" eb="185">
      <t>サラ</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</si>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</sst>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ACF8-44AA-A97E-972648AC79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78101</c:v>
                </c:pt>
                <c:pt idx="1">
                  <c:v>19629</c:v>
                </c:pt>
                <c:pt idx="2">
                  <c:v>42770</c:v>
                </c:pt>
                <c:pt idx="3">
                  <c:v>31882</c:v>
                </c:pt>
                <c:pt idx="4">
                  <c:v>32205</c:v>
                </c:pt>
              </c:numCache>
            </c:numRef>
          </c:val>
          <c:smooth val="0"/>
          <c:extLst xmlns:c16r2="http://schemas.microsoft.com/office/drawing/2015/06/chart">
            <c:ext xmlns:c16="http://schemas.microsoft.com/office/drawing/2014/chart" uri="{C3380CC4-5D6E-409C-BE32-E72D297353CC}">
              <c16:uniqueId val="{00000001-ACF8-44AA-A97E-972648AC79A8}"/>
            </c:ext>
          </c:extLst>
        </c:ser>
        <c:dLbls>
          <c:showLegendKey val="0"/>
          <c:showVal val="0"/>
          <c:showCatName val="0"/>
          <c:showSerName val="0"/>
          <c:showPercent val="0"/>
          <c:showBubbleSize val="0"/>
        </c:dLbls>
        <c:marker val="1"/>
        <c:smooth val="0"/>
        <c:axId val="217484288"/>
        <c:axId val="217486464"/>
      </c:lineChart>
      <c:catAx>
        <c:axId val="21748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486464"/>
        <c:crosses val="autoZero"/>
        <c:auto val="1"/>
        <c:lblAlgn val="ctr"/>
        <c:lblOffset val="100"/>
        <c:tickLblSkip val="1"/>
        <c:tickMarkSkip val="1"/>
        <c:noMultiLvlLbl val="0"/>
      </c:catAx>
      <c:valAx>
        <c:axId val="2174864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48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3.54</c:v>
                </c:pt>
                <c:pt idx="1">
                  <c:v>3.63</c:v>
                </c:pt>
                <c:pt idx="2">
                  <c:v>3.67</c:v>
                </c:pt>
                <c:pt idx="3">
                  <c:v>2.68</c:v>
                </c:pt>
                <c:pt idx="4">
                  <c:v>1.42</c:v>
                </c:pt>
              </c:numCache>
            </c:numRef>
          </c:val>
          <c:extLst xmlns:c16r2="http://schemas.microsoft.com/office/drawing/2015/06/chart">
            <c:ext xmlns:c16="http://schemas.microsoft.com/office/drawing/2014/chart" uri="{C3380CC4-5D6E-409C-BE32-E72D297353CC}">
              <c16:uniqueId val="{00000000-A411-4BFE-9AFE-E29D35CF6F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32.619999999999997</c:v>
                </c:pt>
                <c:pt idx="1">
                  <c:v>31.17</c:v>
                </c:pt>
                <c:pt idx="2">
                  <c:v>30.79</c:v>
                </c:pt>
                <c:pt idx="3">
                  <c:v>31.33</c:v>
                </c:pt>
                <c:pt idx="4">
                  <c:v>29.2</c:v>
                </c:pt>
              </c:numCache>
            </c:numRef>
          </c:val>
          <c:extLst xmlns:c16r2="http://schemas.microsoft.com/office/drawing/2015/06/chart">
            <c:ext xmlns:c16="http://schemas.microsoft.com/office/drawing/2014/chart" uri="{C3380CC4-5D6E-409C-BE32-E72D297353CC}">
              <c16:uniqueId val="{00000001-A411-4BFE-9AFE-E29D35CF6F86}"/>
            </c:ext>
          </c:extLst>
        </c:ser>
        <c:dLbls>
          <c:showLegendKey val="0"/>
          <c:showVal val="0"/>
          <c:showCatName val="0"/>
          <c:showSerName val="0"/>
          <c:showPercent val="0"/>
          <c:showBubbleSize val="0"/>
        </c:dLbls>
        <c:gapWidth val="250"/>
        <c:overlap val="100"/>
        <c:axId val="242600192"/>
        <c:axId val="242602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-7.39</c:v>
                </c:pt>
                <c:pt idx="1">
                  <c:v>-1.93</c:v>
                </c:pt>
                <c:pt idx="2">
                  <c:v>1.04</c:v>
                </c:pt>
                <c:pt idx="3">
                  <c:v>-0.79</c:v>
                </c:pt>
                <c:pt idx="4">
                  <c:v>-1.37</c:v>
                </c:pt>
              </c:numCache>
            </c:numRef>
          </c:val>
          <c:smooth val="0"/>
          <c:extLst xmlns:c16r2="http://schemas.microsoft.com/office/drawing/2015/06/chart">
            <c:ext xmlns:c16="http://schemas.microsoft.com/office/drawing/2014/chart" uri="{C3380CC4-5D6E-409C-BE32-E72D297353CC}">
              <c16:uniqueId val="{00000002-A411-4BFE-9AFE-E29D35CF6F86}"/>
            </c:ext>
          </c:extLst>
        </c:ser>
        <c:dLbls>
          <c:showLegendKey val="0"/>
          <c:showVal val="0"/>
          <c:showCatName val="0"/>
          <c:showSerName val="0"/>
          <c:showPercent val="0"/>
          <c:showBubbleSize val="0"/>
        </c:dLbls>
        <c:marker val="1"/>
        <c:smooth val="0"/>
        <c:axId val="242600192"/>
        <c:axId val="242602368"/>
      </c:lineChart>
      <c:catAx>
        <c:axId val="24260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602368"/>
        <c:crosses val="autoZero"/>
        <c:auto val="1"/>
        <c:lblAlgn val="ctr"/>
        <c:lblOffset val="100"/>
        <c:tickLblSkip val="1"/>
        <c:tickMarkSkip val="1"/>
        <c:noMultiLvlLbl val="0"/>
      </c:catAx>
      <c:valAx>
        <c:axId val="24260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60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420-492E-9562-5D73D562ED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420-492E-9562-5D73D562ED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420-492E-9562-5D73D562ED1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420-492E-9562-5D73D562ED1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0.19</c:v>
                </c:pt>
                <c:pt idx="4">
                  <c:v>#N/A</c:v>
                </c:pt>
                <c:pt idx="5">
                  <c:v>0.18</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3420-492E-9562-5D73D562ED1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0.17</c:v>
                </c:pt>
                <c:pt idx="4">
                  <c:v>#N/A</c:v>
                </c:pt>
                <c:pt idx="5">
                  <c:v>0.13</c:v>
                </c:pt>
                <c:pt idx="6">
                  <c:v>#N/A</c:v>
                </c:pt>
                <c:pt idx="7">
                  <c:v>0.3</c:v>
                </c:pt>
                <c:pt idx="8">
                  <c:v>#N/A</c:v>
                </c:pt>
                <c:pt idx="9">
                  <c:v>0.35</c:v>
                </c:pt>
              </c:numCache>
            </c:numRef>
          </c:val>
          <c:extLst xmlns:c16r2="http://schemas.microsoft.com/office/drawing/2015/06/chart">
            <c:ext xmlns:c16="http://schemas.microsoft.com/office/drawing/2014/chart" uri="{C3380CC4-5D6E-409C-BE32-E72D297353CC}">
              <c16:uniqueId val="{00000005-3420-492E-9562-5D73D562ED1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1.95</c:v>
                </c:pt>
                <c:pt idx="2">
                  <c:v>#N/A</c:v>
                </c:pt>
                <c:pt idx="3">
                  <c:v>2.1800000000000002</c:v>
                </c:pt>
                <c:pt idx="4">
                  <c:v>#N/A</c:v>
                </c:pt>
                <c:pt idx="5">
                  <c:v>1.48</c:v>
                </c:pt>
                <c:pt idx="6">
                  <c:v>#N/A</c:v>
                </c:pt>
                <c:pt idx="7">
                  <c:v>2.72</c:v>
                </c:pt>
                <c:pt idx="8">
                  <c:v>#N/A</c:v>
                </c:pt>
                <c:pt idx="9">
                  <c:v>1.33</c:v>
                </c:pt>
              </c:numCache>
            </c:numRef>
          </c:val>
          <c:extLst xmlns:c16r2="http://schemas.microsoft.com/office/drawing/2015/06/chart">
            <c:ext xmlns:c16="http://schemas.microsoft.com/office/drawing/2014/chart" uri="{C3380CC4-5D6E-409C-BE32-E72D297353CC}">
              <c16:uniqueId val="{00000006-3420-492E-9562-5D73D562ED1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3.53</c:v>
                </c:pt>
                <c:pt idx="2">
                  <c:v>#N/A</c:v>
                </c:pt>
                <c:pt idx="3">
                  <c:v>3.63</c:v>
                </c:pt>
                <c:pt idx="4">
                  <c:v>#N/A</c:v>
                </c:pt>
                <c:pt idx="5">
                  <c:v>3.66</c:v>
                </c:pt>
                <c:pt idx="6">
                  <c:v>#N/A</c:v>
                </c:pt>
                <c:pt idx="7">
                  <c:v>2.67</c:v>
                </c:pt>
                <c:pt idx="8">
                  <c:v>#N/A</c:v>
                </c:pt>
                <c:pt idx="9">
                  <c:v>1.41</c:v>
                </c:pt>
              </c:numCache>
            </c:numRef>
          </c:val>
          <c:extLst xmlns:c16r2="http://schemas.microsoft.com/office/drawing/2015/06/chart">
            <c:ext xmlns:c16="http://schemas.microsoft.com/office/drawing/2014/chart" uri="{C3380CC4-5D6E-409C-BE32-E72D297353CC}">
              <c16:uniqueId val="{00000007-3420-492E-9562-5D73D562ED1B}"/>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2.52</c:v>
                </c:pt>
                <c:pt idx="2">
                  <c:v>#N/A</c:v>
                </c:pt>
                <c:pt idx="3">
                  <c:v>0.53</c:v>
                </c:pt>
                <c:pt idx="4">
                  <c:v>#N/A</c:v>
                </c:pt>
                <c:pt idx="5">
                  <c:v>0.16</c:v>
                </c:pt>
                <c:pt idx="6">
                  <c:v>#N/A</c:v>
                </c:pt>
                <c:pt idx="7">
                  <c:v>0.37</c:v>
                </c:pt>
                <c:pt idx="8">
                  <c:v>#N/A</c:v>
                </c:pt>
                <c:pt idx="9">
                  <c:v>2.77</c:v>
                </c:pt>
              </c:numCache>
            </c:numRef>
          </c:val>
          <c:extLst xmlns:c16r2="http://schemas.microsoft.com/office/drawing/2015/06/chart">
            <c:ext xmlns:c16="http://schemas.microsoft.com/office/drawing/2014/chart" uri="{C3380CC4-5D6E-409C-BE32-E72D297353CC}">
              <c16:uniqueId val="{00000008-3420-492E-9562-5D73D562ED1B}"/>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14.17</c:v>
                </c:pt>
                <c:pt idx="2">
                  <c:v>#N/A</c:v>
                </c:pt>
                <c:pt idx="3">
                  <c:v>14.81</c:v>
                </c:pt>
                <c:pt idx="4">
                  <c:v>#N/A</c:v>
                </c:pt>
                <c:pt idx="5">
                  <c:v>16.670000000000002</c:v>
                </c:pt>
                <c:pt idx="6">
                  <c:v>#N/A</c:v>
                </c:pt>
                <c:pt idx="7">
                  <c:v>17.61</c:v>
                </c:pt>
                <c:pt idx="8">
                  <c:v>#N/A</c:v>
                </c:pt>
                <c:pt idx="9">
                  <c:v>16.87</c:v>
                </c:pt>
              </c:numCache>
            </c:numRef>
          </c:val>
          <c:extLst xmlns:c16r2="http://schemas.microsoft.com/office/drawing/2015/06/chart">
            <c:ext xmlns:c16="http://schemas.microsoft.com/office/drawing/2014/chart" uri="{C3380CC4-5D6E-409C-BE32-E72D297353CC}">
              <c16:uniqueId val="{00000009-3420-492E-9562-5D73D562ED1B}"/>
            </c:ext>
          </c:extLst>
        </c:ser>
        <c:dLbls>
          <c:showLegendKey val="0"/>
          <c:showVal val="0"/>
          <c:showCatName val="0"/>
          <c:showSerName val="0"/>
          <c:showPercent val="0"/>
          <c:showBubbleSize val="0"/>
        </c:dLbls>
        <c:gapWidth val="150"/>
        <c:overlap val="100"/>
        <c:axId val="242656384"/>
        <c:axId val="242657920"/>
      </c:barChart>
      <c:catAx>
        <c:axId val="24265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657920"/>
        <c:crosses val="autoZero"/>
        <c:auto val="1"/>
        <c:lblAlgn val="ctr"/>
        <c:lblOffset val="100"/>
        <c:tickLblSkip val="1"/>
        <c:tickMarkSkip val="1"/>
        <c:noMultiLvlLbl val="0"/>
      </c:catAx>
      <c:valAx>
        <c:axId val="24265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65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598</c:v>
                </c:pt>
                <c:pt idx="5">
                  <c:v>638</c:v>
                </c:pt>
                <c:pt idx="8">
                  <c:v>627</c:v>
                </c:pt>
                <c:pt idx="11">
                  <c:v>644</c:v>
                </c:pt>
                <c:pt idx="14">
                  <c:v>634</c:v>
                </c:pt>
              </c:numCache>
            </c:numRef>
          </c:val>
          <c:extLst xmlns:c16r2="http://schemas.microsoft.com/office/drawing/2015/06/chart">
            <c:ext xmlns:c16="http://schemas.microsoft.com/office/drawing/2014/chart" uri="{C3380CC4-5D6E-409C-BE32-E72D297353CC}">
              <c16:uniqueId val="{00000000-B7D8-47E1-834F-1D1B281235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7D8-47E1-834F-1D1B281235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B7D8-47E1-834F-1D1B281235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69</c:v>
                </c:pt>
                <c:pt idx="3">
                  <c:v>69</c:v>
                </c:pt>
                <c:pt idx="6">
                  <c:v>69</c:v>
                </c:pt>
                <c:pt idx="9">
                  <c:v>60</c:v>
                </c:pt>
                <c:pt idx="12">
                  <c:v>14</c:v>
                </c:pt>
              </c:numCache>
            </c:numRef>
          </c:val>
          <c:extLst xmlns:c16r2="http://schemas.microsoft.com/office/drawing/2015/06/chart">
            <c:ext xmlns:c16="http://schemas.microsoft.com/office/drawing/2014/chart" uri="{C3380CC4-5D6E-409C-BE32-E72D297353CC}">
              <c16:uniqueId val="{00000003-B7D8-47E1-834F-1D1B281235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285</c:v>
                </c:pt>
                <c:pt idx="3">
                  <c:v>286</c:v>
                </c:pt>
                <c:pt idx="6">
                  <c:v>280</c:v>
                </c:pt>
                <c:pt idx="9">
                  <c:v>263</c:v>
                </c:pt>
                <c:pt idx="12">
                  <c:v>298</c:v>
                </c:pt>
              </c:numCache>
            </c:numRef>
          </c:val>
          <c:extLst xmlns:c16r2="http://schemas.microsoft.com/office/drawing/2015/06/chart">
            <c:ext xmlns:c16="http://schemas.microsoft.com/office/drawing/2014/chart" uri="{C3380CC4-5D6E-409C-BE32-E72D297353CC}">
              <c16:uniqueId val="{00000004-B7D8-47E1-834F-1D1B281235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7D8-47E1-834F-1D1B281235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7D8-47E1-834F-1D1B281235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665</c:v>
                </c:pt>
                <c:pt idx="3">
                  <c:v>668</c:v>
                </c:pt>
                <c:pt idx="6">
                  <c:v>613</c:v>
                </c:pt>
                <c:pt idx="9">
                  <c:v>625</c:v>
                </c:pt>
                <c:pt idx="12">
                  <c:v>641</c:v>
                </c:pt>
              </c:numCache>
            </c:numRef>
          </c:val>
          <c:extLst xmlns:c16r2="http://schemas.microsoft.com/office/drawing/2015/06/chart">
            <c:ext xmlns:c16="http://schemas.microsoft.com/office/drawing/2014/chart" uri="{C3380CC4-5D6E-409C-BE32-E72D297353CC}">
              <c16:uniqueId val="{00000007-B7D8-47E1-834F-1D1B2812356E}"/>
            </c:ext>
          </c:extLst>
        </c:ser>
        <c:dLbls>
          <c:showLegendKey val="0"/>
          <c:showVal val="0"/>
          <c:showCatName val="0"/>
          <c:showSerName val="0"/>
          <c:showPercent val="0"/>
          <c:showBubbleSize val="0"/>
        </c:dLbls>
        <c:gapWidth val="100"/>
        <c:overlap val="100"/>
        <c:axId val="217433600"/>
        <c:axId val="217435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423</c:v>
                </c:pt>
                <c:pt idx="2">
                  <c:v>#N/A</c:v>
                </c:pt>
                <c:pt idx="3">
                  <c:v>#N/A</c:v>
                </c:pt>
                <c:pt idx="4">
                  <c:v>387</c:v>
                </c:pt>
                <c:pt idx="5">
                  <c:v>#N/A</c:v>
                </c:pt>
                <c:pt idx="6">
                  <c:v>#N/A</c:v>
                </c:pt>
                <c:pt idx="7">
                  <c:v>337</c:v>
                </c:pt>
                <c:pt idx="8">
                  <c:v>#N/A</c:v>
                </c:pt>
                <c:pt idx="9">
                  <c:v>#N/A</c:v>
                </c:pt>
                <c:pt idx="10">
                  <c:v>306</c:v>
                </c:pt>
                <c:pt idx="11">
                  <c:v>#N/A</c:v>
                </c:pt>
                <c:pt idx="12">
                  <c:v>#N/A</c:v>
                </c:pt>
                <c:pt idx="13">
                  <c:v>321</c:v>
                </c:pt>
                <c:pt idx="14">
                  <c:v>#N/A</c:v>
                </c:pt>
              </c:numCache>
            </c:numRef>
          </c:val>
          <c:smooth val="0"/>
          <c:extLst xmlns:c16r2="http://schemas.microsoft.com/office/drawing/2015/06/chart">
            <c:ext xmlns:c16="http://schemas.microsoft.com/office/drawing/2014/chart" uri="{C3380CC4-5D6E-409C-BE32-E72D297353CC}">
              <c16:uniqueId val="{00000008-B7D8-47E1-834F-1D1B2812356E}"/>
            </c:ext>
          </c:extLst>
        </c:ser>
        <c:dLbls>
          <c:showLegendKey val="0"/>
          <c:showVal val="0"/>
          <c:showCatName val="0"/>
          <c:showSerName val="0"/>
          <c:showPercent val="0"/>
          <c:showBubbleSize val="0"/>
        </c:dLbls>
        <c:marker val="1"/>
        <c:smooth val="0"/>
        <c:axId val="217433600"/>
        <c:axId val="217435520"/>
      </c:lineChart>
      <c:catAx>
        <c:axId val="21743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435520"/>
        <c:crosses val="autoZero"/>
        <c:auto val="1"/>
        <c:lblAlgn val="ctr"/>
        <c:lblOffset val="100"/>
        <c:tickLblSkip val="1"/>
        <c:tickMarkSkip val="1"/>
        <c:noMultiLvlLbl val="0"/>
      </c:catAx>
      <c:valAx>
        <c:axId val="21743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43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8022</c:v>
                </c:pt>
                <c:pt idx="5">
                  <c:v>7945</c:v>
                </c:pt>
                <c:pt idx="8">
                  <c:v>7950</c:v>
                </c:pt>
                <c:pt idx="11">
                  <c:v>7928</c:v>
                </c:pt>
                <c:pt idx="14">
                  <c:v>7978</c:v>
                </c:pt>
              </c:numCache>
            </c:numRef>
          </c:val>
          <c:extLst xmlns:c16r2="http://schemas.microsoft.com/office/drawing/2015/06/chart">
            <c:ext xmlns:c16="http://schemas.microsoft.com/office/drawing/2014/chart" uri="{C3380CC4-5D6E-409C-BE32-E72D297353CC}">
              <c16:uniqueId val="{00000000-2BFB-4BC6-838C-D2C835FB21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2BFB-4BC6-838C-D2C835FB21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3132</c:v>
                </c:pt>
                <c:pt idx="5">
                  <c:v>3304</c:v>
                </c:pt>
                <c:pt idx="8">
                  <c:v>3298</c:v>
                </c:pt>
                <c:pt idx="11">
                  <c:v>3203</c:v>
                </c:pt>
                <c:pt idx="14">
                  <c:v>3394</c:v>
                </c:pt>
              </c:numCache>
            </c:numRef>
          </c:val>
          <c:extLst xmlns:c16r2="http://schemas.microsoft.com/office/drawing/2015/06/chart">
            <c:ext xmlns:c16="http://schemas.microsoft.com/office/drawing/2014/chart" uri="{C3380CC4-5D6E-409C-BE32-E72D297353CC}">
              <c16:uniqueId val="{00000002-2BFB-4BC6-838C-D2C835FB21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BFB-4BC6-838C-D2C835FB21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BFB-4BC6-838C-D2C835FB21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FB-4BC6-838C-D2C835FB21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1185</c:v>
                </c:pt>
                <c:pt idx="3">
                  <c:v>1086</c:v>
                </c:pt>
                <c:pt idx="6">
                  <c:v>1028</c:v>
                </c:pt>
                <c:pt idx="9">
                  <c:v>993</c:v>
                </c:pt>
                <c:pt idx="12">
                  <c:v>985</c:v>
                </c:pt>
              </c:numCache>
            </c:numRef>
          </c:val>
          <c:extLst xmlns:c16r2="http://schemas.microsoft.com/office/drawing/2015/06/chart">
            <c:ext xmlns:c16="http://schemas.microsoft.com/office/drawing/2014/chart" uri="{C3380CC4-5D6E-409C-BE32-E72D297353CC}">
              <c16:uniqueId val="{00000006-2BFB-4BC6-838C-D2C835FB21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207</c:v>
                </c:pt>
                <c:pt idx="3">
                  <c:v>140</c:v>
                </c:pt>
                <c:pt idx="6">
                  <c:v>99</c:v>
                </c:pt>
                <c:pt idx="9">
                  <c:v>279</c:v>
                </c:pt>
                <c:pt idx="12">
                  <c:v>389</c:v>
                </c:pt>
              </c:numCache>
            </c:numRef>
          </c:val>
          <c:extLst xmlns:c16r2="http://schemas.microsoft.com/office/drawing/2015/06/chart">
            <c:ext xmlns:c16="http://schemas.microsoft.com/office/drawing/2014/chart" uri="{C3380CC4-5D6E-409C-BE32-E72D297353CC}">
              <c16:uniqueId val="{00000007-2BFB-4BC6-838C-D2C835FB21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4245</c:v>
                </c:pt>
                <c:pt idx="3">
                  <c:v>4098</c:v>
                </c:pt>
                <c:pt idx="6">
                  <c:v>3973</c:v>
                </c:pt>
                <c:pt idx="9">
                  <c:v>3749</c:v>
                </c:pt>
                <c:pt idx="12">
                  <c:v>3617</c:v>
                </c:pt>
              </c:numCache>
            </c:numRef>
          </c:val>
          <c:extLst xmlns:c16r2="http://schemas.microsoft.com/office/drawing/2015/06/chart">
            <c:ext xmlns:c16="http://schemas.microsoft.com/office/drawing/2014/chart" uri="{C3380CC4-5D6E-409C-BE32-E72D297353CC}">
              <c16:uniqueId val="{00000008-2BFB-4BC6-838C-D2C835FB21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c:v>
                </c:pt>
                <c:pt idx="3">
                  <c:v>8</c:v>
                </c:pt>
                <c:pt idx="6">
                  <c:v>6</c:v>
                </c:pt>
                <c:pt idx="9">
                  <c:v>4</c:v>
                </c:pt>
                <c:pt idx="12">
                  <c:v>2</c:v>
                </c:pt>
              </c:numCache>
            </c:numRef>
          </c:val>
          <c:extLst xmlns:c16r2="http://schemas.microsoft.com/office/drawing/2015/06/chart">
            <c:ext xmlns:c16="http://schemas.microsoft.com/office/drawing/2014/chart" uri="{C3380CC4-5D6E-409C-BE32-E72D297353CC}">
              <c16:uniqueId val="{00000009-2BFB-4BC6-838C-D2C835FB21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6566</c:v>
                </c:pt>
                <c:pt idx="3">
                  <c:v>6405</c:v>
                </c:pt>
                <c:pt idx="6">
                  <c:v>6528</c:v>
                </c:pt>
                <c:pt idx="9">
                  <c:v>6422</c:v>
                </c:pt>
                <c:pt idx="12">
                  <c:v>6486</c:v>
                </c:pt>
              </c:numCache>
            </c:numRef>
          </c:val>
          <c:extLst xmlns:c16r2="http://schemas.microsoft.com/office/drawing/2015/06/chart">
            <c:ext xmlns:c16="http://schemas.microsoft.com/office/drawing/2014/chart" uri="{C3380CC4-5D6E-409C-BE32-E72D297353CC}">
              <c16:uniqueId val="{0000000A-2BFB-4BC6-838C-D2C835FB21C7}"/>
            </c:ext>
          </c:extLst>
        </c:ser>
        <c:dLbls>
          <c:showLegendKey val="0"/>
          <c:showVal val="0"/>
          <c:showCatName val="0"/>
          <c:showSerName val="0"/>
          <c:showPercent val="0"/>
          <c:showBubbleSize val="0"/>
        </c:dLbls>
        <c:gapWidth val="100"/>
        <c:overlap val="100"/>
        <c:axId val="243442432"/>
        <c:axId val="243444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1060</c:v>
                </c:pt>
                <c:pt idx="2">
                  <c:v>#N/A</c:v>
                </c:pt>
                <c:pt idx="3">
                  <c:v>#N/A</c:v>
                </c:pt>
                <c:pt idx="4">
                  <c:v>489</c:v>
                </c:pt>
                <c:pt idx="5">
                  <c:v>#N/A</c:v>
                </c:pt>
                <c:pt idx="6">
                  <c:v>#N/A</c:v>
                </c:pt>
                <c:pt idx="7">
                  <c:v>387</c:v>
                </c:pt>
                <c:pt idx="8">
                  <c:v>#N/A</c:v>
                </c:pt>
                <c:pt idx="9">
                  <c:v>#N/A</c:v>
                </c:pt>
                <c:pt idx="10">
                  <c:v>316</c:v>
                </c:pt>
                <c:pt idx="11">
                  <c:v>#N/A</c:v>
                </c:pt>
                <c:pt idx="12">
                  <c:v>#N/A</c:v>
                </c:pt>
                <c:pt idx="13">
                  <c:v>107</c:v>
                </c:pt>
                <c:pt idx="14">
                  <c:v>#N/A</c:v>
                </c:pt>
              </c:numCache>
            </c:numRef>
          </c:val>
          <c:smooth val="0"/>
          <c:extLst xmlns:c16r2="http://schemas.microsoft.com/office/drawing/2015/06/chart">
            <c:ext xmlns:c16="http://schemas.microsoft.com/office/drawing/2014/chart" uri="{C3380CC4-5D6E-409C-BE32-E72D297353CC}">
              <c16:uniqueId val="{0000000B-2BFB-4BC6-838C-D2C835FB21C7}"/>
            </c:ext>
          </c:extLst>
        </c:ser>
        <c:dLbls>
          <c:showLegendKey val="0"/>
          <c:showVal val="0"/>
          <c:showCatName val="0"/>
          <c:showSerName val="0"/>
          <c:showPercent val="0"/>
          <c:showBubbleSize val="0"/>
        </c:dLbls>
        <c:marker val="1"/>
        <c:smooth val="0"/>
        <c:axId val="243442432"/>
        <c:axId val="243444352"/>
      </c:lineChart>
      <c:catAx>
        <c:axId val="24344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444352"/>
        <c:crosses val="autoZero"/>
        <c:auto val="1"/>
        <c:lblAlgn val="ctr"/>
        <c:lblOffset val="100"/>
        <c:tickLblSkip val="1"/>
        <c:tickMarkSkip val="1"/>
        <c:noMultiLvlLbl val="0"/>
      </c:catAx>
      <c:valAx>
        <c:axId val="24344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44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1528</c:v>
                </c:pt>
                <c:pt idx="1">
                  <c:v>1539</c:v>
                </c:pt>
                <c:pt idx="2">
                  <c:v>1525</c:v>
                </c:pt>
              </c:numCache>
            </c:numRef>
          </c:val>
          <c:extLst xmlns:c16r2="http://schemas.microsoft.com/office/drawing/2015/06/chart">
            <c:ext xmlns:c16="http://schemas.microsoft.com/office/drawing/2014/chart" uri="{C3380CC4-5D6E-409C-BE32-E72D297353CC}">
              <c16:uniqueId val="{00000000-A9C7-4D6B-957F-25540A9C5D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c:v>
                </c:pt>
                <c:pt idx="1">
                  <c:v>50</c:v>
                </c:pt>
                <c:pt idx="2">
                  <c:v>50</c:v>
                </c:pt>
              </c:numCache>
            </c:numRef>
          </c:val>
          <c:extLst xmlns:c16r2="http://schemas.microsoft.com/office/drawing/2015/06/chart">
            <c:ext xmlns:c16="http://schemas.microsoft.com/office/drawing/2014/chart" uri="{C3380CC4-5D6E-409C-BE32-E72D297353CC}">
              <c16:uniqueId val="{00000001-A9C7-4D6B-957F-25540A9C5D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1214</c:v>
                </c:pt>
                <c:pt idx="1">
                  <c:v>1120</c:v>
                </c:pt>
                <c:pt idx="2">
                  <c:v>1033</c:v>
                </c:pt>
              </c:numCache>
            </c:numRef>
          </c:val>
          <c:extLst xmlns:c16r2="http://schemas.microsoft.com/office/drawing/2015/06/chart">
            <c:ext xmlns:c16="http://schemas.microsoft.com/office/drawing/2014/chart" uri="{C3380CC4-5D6E-409C-BE32-E72D297353CC}">
              <c16:uniqueId val="{00000002-A9C7-4D6B-957F-25540A9C5D13}"/>
            </c:ext>
          </c:extLst>
        </c:ser>
        <c:dLbls>
          <c:showLegendKey val="0"/>
          <c:showVal val="0"/>
          <c:showCatName val="0"/>
          <c:showSerName val="0"/>
          <c:showPercent val="0"/>
          <c:showBubbleSize val="0"/>
        </c:dLbls>
        <c:gapWidth val="120"/>
        <c:overlap val="100"/>
        <c:axId val="243644288"/>
        <c:axId val="243645824"/>
      </c:barChart>
      <c:catAx>
        <c:axId val="2436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3645824"/>
        <c:crosses val="autoZero"/>
        <c:auto val="1"/>
        <c:lblAlgn val="ctr"/>
        <c:lblOffset val="100"/>
        <c:tickLblSkip val="1"/>
        <c:tickMarkSkip val="1"/>
        <c:noMultiLvlLbl val="0"/>
      </c:catAx>
      <c:valAx>
        <c:axId val="243645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364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ECD-4794-B515-F023B77C5730}"/>
                </c:ext>
                <c:ext xmlns:c15="http://schemas.microsoft.com/office/drawing/2012/chart" uri="{CE6537A1-D6FC-4f65-9D91-7224C49458BB}">
                  <c15:dlblFieldTable>
                    <c15:dlblFTEntry>
                      <c15:txfldGUID>{D10488B3-B533-4D81-8773-85B428636E34}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ECD-4794-B515-F023B77C5730}"/>
                </c:ext>
                <c:ext xmlns:c15="http://schemas.microsoft.com/office/drawing/2012/chart" uri="{CE6537A1-D6FC-4f65-9D91-7224C49458BB}">
                  <c15:dlblFieldTable>
                    <c15:dlblFTEntry>
                      <c15:txfldGUID>{2A083148-E50A-4955-821E-68E8C4DCEC53}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ECD-4794-B515-F023B77C5730}"/>
                </c:ext>
                <c:ext xmlns:c15="http://schemas.microsoft.com/office/drawing/2012/chart" uri="{CE6537A1-D6FC-4f65-9D91-7224C49458BB}">
                  <c15:dlblFieldTable>
                    <c15:dlblFTEntry>
                      <c15:txfldGUID>{18394336-F671-4F3A-B8DB-858AA07BC72C}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CD-4794-B515-F023B77C5730}"/>
                </c:ext>
                <c:ext xmlns:c15="http://schemas.microsoft.com/office/drawing/2012/chart" uri="{CE6537A1-D6FC-4f65-9D91-7224C49458BB}">
                  <c15:dlblFieldTable>
                    <c15:dlblFTEntry>
                      <c15:txfldGUID>{2B5F92BF-836C-4566-BEC1-46BE85D5ABD2}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ECD-4794-B515-F023B77C5730}"/>
                </c:ext>
                <c:ext xmlns:c15="http://schemas.microsoft.com/office/drawing/2012/chart" uri="{CE6537A1-D6FC-4f65-9D91-7224C49458BB}">
                  <c15:dlblFieldTable>
                    <c15:dlblFTEntry>
                      <c15:txfldGUID>{AD7D7861-6207-42DB-9C1D-94461060653C}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ECD-4794-B515-F023B77C5730}"/>
                </c:ext>
                <c:ext xmlns:c15="http://schemas.microsoft.com/office/drawing/2012/chart" uri="{CE6537A1-D6FC-4f65-9D91-7224C49458BB}">
                  <c15:dlblFieldTable>
                    <c15:dlblFTEntry>
                      <c15:txfldGUID>{1A366E40-96BC-4AA3-AE41-DC4B6C3C0900}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ECD-4794-B515-F023B77C5730}"/>
                </c:ext>
                <c:ext xmlns:c15="http://schemas.microsoft.com/office/drawing/2012/chart" uri="{CE6537A1-D6FC-4f65-9D91-7224C49458BB}">
                  <c15:dlblFieldTable>
                    <c15:dlblFTEntry>
                      <c15:txfldGUID>{5FC807B8-F82B-4AF1-A67C-52F45B163EE4}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ECD-4794-B515-F023B77C5730}"/>
                </c:ext>
                <c:ext xmlns:c15="http://schemas.microsoft.com/office/drawing/2012/chart" uri="{CE6537A1-D6FC-4f65-9D91-7224C49458BB}">
                  <c15:dlblFieldTable>
                    <c15:dlblFTEntry>
                      <c15:txfldGUID>{A4EB022F-43D4-41D5-9C94-DB1724827F93}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ECD-4794-B515-F023B77C5730}"/>
                </c:ext>
                <c:ext xmlns:c15="http://schemas.microsoft.com/office/drawing/2012/chart" uri="{CE6537A1-D6FC-4f65-9D91-7224C49458BB}">
                  <c15:dlblFieldTable>
                    <c15:dlblFTEntry>
                      <c15:txfldGUID>{41A58A55-8C23-4983-9E35-79AA675BABCB}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72.5</c:v>
                </c:pt>
              </c:numCache>
            </c:numRef>
          </c:xVal>
          <c:yVal>
            <c:numRef>
              <c:f>公会計指標分析・財政指標組合せ分析表!$BP$51:$DC$51</c:f>
              <c:numCache>
                <c:formatCode>#,##0.0;"▲ "#,##0.0</c:formatCode>
                <c:ptCount val="40"/>
                <c:pt idx="24">
                  <c:v>7.4</c:v>
                </c:pt>
              </c:numCache>
            </c:numRef>
          </c:yVal>
          <c:smooth val="0"/>
          <c:extLst xmlns:c16r2="http://schemas.microsoft.com/office/drawing/2015/06/chart">
            <c:ext xmlns:c16="http://schemas.microsoft.com/office/drawing/2014/chart" uri="{C3380CC4-5D6E-409C-BE32-E72D297353CC}">
              <c16:uniqueId val="{00000009-5ECD-4794-B515-F023B77C57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ECD-4794-B515-F023B77C5730}"/>
                </c:ext>
                <c:ext xmlns:c15="http://schemas.microsoft.com/office/drawing/2012/chart" uri="{CE6537A1-D6FC-4f65-9D91-7224C49458BB}">
                  <c15:dlblFieldTable>
                    <c15:dlblFTEntry>
                      <c15:txfldGUID>{9DD15FF7-4260-4CFE-BBDE-32B409E949F1}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ECD-4794-B515-F023B77C5730}"/>
                </c:ext>
                <c:ext xmlns:c15="http://schemas.microsoft.com/office/drawing/2012/chart" uri="{CE6537A1-D6FC-4f65-9D91-7224C49458BB}">
                  <c15:dlblFieldTable>
                    <c15:dlblFTEntry>
                      <c15:txfldGUID>{1C7FE338-A4B3-4251-9F5E-8CDAF9FF65C5}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ECD-4794-B515-F023B77C5730}"/>
                </c:ext>
                <c:ext xmlns:c15="http://schemas.microsoft.com/office/drawing/2012/chart" uri="{CE6537A1-D6FC-4f65-9D91-7224C49458BB}">
                  <c15:dlblFieldTable>
                    <c15:dlblFTEntry>
                      <c15:txfldGUID>{FDC0A9BB-07B3-4169-A83F-4C535CC24189}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ECD-4794-B515-F023B77C5730}"/>
                </c:ext>
                <c:ext xmlns:c15="http://schemas.microsoft.com/office/drawing/2012/chart" uri="{CE6537A1-D6FC-4f65-9D91-7224C49458BB}">
                  <c15:dlblFieldTable>
                    <c15:dlblFTEntry>
                      <c15:txfldGUID>{50634B83-0EF9-4201-8842-B059BF828671}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ECD-4794-B515-F023B77C5730}"/>
                </c:ext>
                <c:ext xmlns:c15="http://schemas.microsoft.com/office/drawing/2012/chart" uri="{CE6537A1-D6FC-4f65-9D91-7224C49458BB}">
                  <c15:dlblFieldTable>
                    <c15:dlblFTEntry>
                      <c15:txfldGUID>{59179C02-DCCF-45E2-9F2E-D7B60AD157BA}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ECD-4794-B515-F023B77C5730}"/>
                </c:ext>
                <c:ext xmlns:c15="http://schemas.microsoft.com/office/drawing/2012/chart" uri="{CE6537A1-D6FC-4f65-9D91-7224C49458BB}">
                  <c15:dlblFieldTable>
                    <c15:dlblFTEntry>
                      <c15:txfldGUID>{5BE40AC2-3259-439A-87E3-6675A1D619AA}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ECD-4794-B515-F023B77C5730}"/>
                </c:ext>
                <c:ext xmlns:c15="http://schemas.microsoft.com/office/drawing/2012/chart" uri="{CE6537A1-D6FC-4f65-9D91-7224C49458BB}">
                  <c15:dlblFieldTable>
                    <c15:dlblFTEntry>
                      <c15:txfldGUID>{DD703F35-69CD-4E14-AA89-4520904B2C70}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ECD-4794-B515-F023B77C5730}"/>
                </c:ext>
                <c:ext xmlns:c15="http://schemas.microsoft.com/office/drawing/2012/chart" uri="{CE6537A1-D6FC-4f65-9D91-7224C49458BB}">
                  <c15:dlblFieldTable>
                    <c15:dlblFTEntry>
                      <c15:txfldGUID>{0B56A7AD-B3B2-4873-BE5C-63EF855FB1CC}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ECD-4794-B515-F023B77C5730}"/>
                </c:ext>
                <c:ext xmlns:c15="http://schemas.microsoft.com/office/drawing/2012/chart" uri="{CE6537A1-D6FC-4f65-9D91-7224C49458BB}">
                  <c15:dlblFieldTable>
                    <c15:dlblFTEntry>
                      <c15:txfldGUID>{B2BA9CD4-280B-4EE8-A2F0-FF83418B2E6A}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xmlns:c16r2="http://schemas.microsoft.com/office/drawing/2015/06/chart">
            <c:ext xmlns:c16="http://schemas.microsoft.com/office/drawing/2014/chart" uri="{C3380CC4-5D6E-409C-BE32-E72D297353CC}">
              <c16:uniqueId val="{00000013-5ECD-4794-B515-F023B77C5730}"/>
            </c:ext>
          </c:extLst>
        </c:ser>
        <c:dLbls>
          <c:showLegendKey val="0"/>
          <c:showVal val="1"/>
          <c:showCatName val="0"/>
          <c:showSerName val="0"/>
          <c:showPercent val="0"/>
          <c:showBubbleSize val="0"/>
        </c:dLbls>
        <c:axId val="40514688"/>
        <c:axId val="40516608"/>
      </c:scatterChart>
      <c:valAx>
        <c:axId val="40514688"/>
        <c:scaling>
          <c:orientation val="minMax"/>
          <c:max val="7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16608"/>
        <c:crosses val="autoZero"/>
        <c:crossBetween val="midCat"/>
      </c:valAx>
      <c:valAx>
        <c:axId val="40516608"/>
        <c:scaling>
          <c:orientation val="minMax"/>
          <c:max val="2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14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266-45A4-A5DA-5E3972FC2E44}"/>
                </c:ext>
                <c:ext xmlns:c15="http://schemas.microsoft.com/office/drawing/2012/chart" uri="{CE6537A1-D6FC-4f65-9D91-7224C49458BB}">
                  <c15:dlblFieldTable>
                    <c15:dlblFTEntry>
                      <c15:txfldGUID>{C93B44B5-82FE-432A-8650-263E1884A998}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266-45A4-A5DA-5E3972FC2E44}"/>
                </c:ext>
                <c:ext xmlns:c15="http://schemas.microsoft.com/office/drawing/2012/chart" uri="{CE6537A1-D6FC-4f65-9D91-7224C49458BB}">
                  <c15:dlblFieldTable>
                    <c15:dlblFTEntry>
                      <c15:txfldGUID>{86009319-909A-423A-9771-E786A8B6D4B1}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266-45A4-A5DA-5E3972FC2E44}"/>
                </c:ext>
                <c:ext xmlns:c15="http://schemas.microsoft.com/office/drawing/2012/chart" uri="{CE6537A1-D6FC-4f65-9D91-7224C49458BB}">
                  <c15:dlblFieldTable>
                    <c15:dlblFTEntry>
                      <c15:txfldGUID>{6C42CD0E-4573-422D-9319-263913A92283}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266-45A4-A5DA-5E3972FC2E44}"/>
                </c:ext>
                <c:ext xmlns:c15="http://schemas.microsoft.com/office/drawing/2012/chart" uri="{CE6537A1-D6FC-4f65-9D91-7224C49458BB}">
                  <c15:dlblFieldTable>
                    <c15:dlblFTEntry>
                      <c15:txfldGUID>{FA426F55-843F-4452-9493-57CEA56660BE}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266-45A4-A5DA-5E3972FC2E44}"/>
                </c:ext>
                <c:ext xmlns:c15="http://schemas.microsoft.com/office/drawing/2012/chart" uri="{CE6537A1-D6FC-4f65-9D91-7224C49458BB}">
                  <c15:dlblFieldTable>
                    <c15:dlblFTEntry>
                      <c15:txfldGUID>{FA06915F-611E-49B4-B372-0895040CEB51}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266-45A4-A5DA-5E3972FC2E44}"/>
                </c:ext>
                <c:ext xmlns:c15="http://schemas.microsoft.com/office/drawing/2012/chart" uri="{CE6537A1-D6FC-4f65-9D91-7224C49458BB}">
                  <c15:dlblFieldTable>
                    <c15:dlblFTEntry>
                      <c15:txfldGUID>{4471A45E-A170-4E67-8964-A3FBBD96E8F9}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266-45A4-A5DA-5E3972FC2E44}"/>
                </c:ext>
                <c:ext xmlns:c15="http://schemas.microsoft.com/office/drawing/2012/chart" uri="{CE6537A1-D6FC-4f65-9D91-7224C49458BB}">
                  <c15:dlblFieldTable>
                    <c15:dlblFTEntry>
                      <c15:txfldGUID>{BB1FF1A5-8DBD-461A-84DF-932F1D11DE20}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266-45A4-A5DA-5E3972FC2E44}"/>
                </c:ext>
                <c:ext xmlns:c15="http://schemas.microsoft.com/office/drawing/2012/chart" uri="{CE6537A1-D6FC-4f65-9D91-7224C49458BB}">
                  <c15:dlblFieldTable>
                    <c15:dlblFTEntry>
                      <c15:txfldGUID>{FD36FDA7-7CEE-4A80-AA96-4BCB5D31E7DE}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266-45A4-A5DA-5E3972FC2E44}"/>
                </c:ext>
                <c:ext xmlns:c15="http://schemas.microsoft.com/office/drawing/2012/chart" uri="{CE6537A1-D6FC-4f65-9D91-7224C49458BB}">
                  <c15:dlblFieldTable>
                    <c15:dlblFTEntry>
                      <c15:txfldGUID>{6112FB60-5A52-4B17-916A-C8C8CDE916E7}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9.9</c:v>
                </c:pt>
                <c:pt idx="16">
                  <c:v>9</c:v>
                </c:pt>
                <c:pt idx="24">
                  <c:v>8.1</c:v>
                </c:pt>
                <c:pt idx="32">
                  <c:v>7.3</c:v>
                </c:pt>
              </c:numCache>
            </c:numRef>
          </c:xVal>
          <c:yVal>
            <c:numRef>
              <c:f>公会計指標分析・財政指標組合せ分析表!$BP$73:$DC$73</c:f>
              <c:numCache>
                <c:formatCode>#,##0.0;"▲ "#,##0.0</c:formatCode>
                <c:ptCount val="40"/>
                <c:pt idx="0">
                  <c:v>24.9</c:v>
                </c:pt>
                <c:pt idx="8">
                  <c:v>11.8</c:v>
                </c:pt>
                <c:pt idx="16">
                  <c:v>8.9</c:v>
                </c:pt>
                <c:pt idx="24">
                  <c:v>7.4</c:v>
                </c:pt>
                <c:pt idx="32">
                  <c:v>2.2999999999999998</c:v>
                </c:pt>
              </c:numCache>
            </c:numRef>
          </c:yVal>
          <c:smooth val="0"/>
          <c:extLst xmlns:c16r2="http://schemas.microsoft.com/office/drawing/2015/06/chart">
            <c:ext xmlns:c16="http://schemas.microsoft.com/office/drawing/2014/chart" uri="{C3380CC4-5D6E-409C-BE32-E72D297353CC}">
              <c16:uniqueId val="{00000009-9266-45A4-A5DA-5E3972FC2E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266-45A4-A5DA-5E3972FC2E44}"/>
                </c:ext>
                <c:ext xmlns:c15="http://schemas.microsoft.com/office/drawing/2012/chart" uri="{CE6537A1-D6FC-4f65-9D91-7224C49458BB}">
                  <c15:dlblFieldTable>
                    <c15:dlblFTEntry>
                      <c15:txfldGUID>{DE48CF53-9B5C-4773-AE70-9198EF9D8F98}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266-45A4-A5DA-5E3972FC2E44}"/>
                </c:ext>
                <c:ext xmlns:c15="http://schemas.microsoft.com/office/drawing/2012/chart" uri="{CE6537A1-D6FC-4f65-9D91-7224C49458BB}">
                  <c15:dlblFieldTable>
                    <c15:dlblFTEntry>
                      <c15:txfldGUID>{8A3B8A88-20D5-477F-898D-F1FFC953F8FD}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266-45A4-A5DA-5E3972FC2E44}"/>
                </c:ext>
                <c:ext xmlns:c15="http://schemas.microsoft.com/office/drawing/2012/chart" uri="{CE6537A1-D6FC-4f65-9D91-7224C49458BB}">
                  <c15:dlblFieldTable>
                    <c15:dlblFTEntry>
                      <c15:txfldGUID>{A4794705-E833-411D-AFDD-D1B6165AE206}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266-45A4-A5DA-5E3972FC2E44}"/>
                </c:ext>
                <c:ext xmlns:c15="http://schemas.microsoft.com/office/drawing/2012/chart" uri="{CE6537A1-D6FC-4f65-9D91-7224C49458BB}">
                  <c15:dlblFieldTable>
                    <c15:dlblFTEntry>
                      <c15:txfldGUID>{8B54807D-9BB9-4B80-8559-2888E67DB9F1}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266-45A4-A5DA-5E3972FC2E44}"/>
                </c:ext>
                <c:ext xmlns:c15="http://schemas.microsoft.com/office/drawing/2012/chart" uri="{CE6537A1-D6FC-4f65-9D91-7224C49458BB}">
                  <c15:dlblFieldTable>
                    <c15:dlblFTEntry>
                      <c15:txfldGUID>{53B1397C-0718-4F59-A9C3-B9AC1EAB07CA}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266-45A4-A5DA-5E3972FC2E44}"/>
                </c:ext>
                <c:ext xmlns:c15="http://schemas.microsoft.com/office/drawing/2012/chart" uri="{CE6537A1-D6FC-4f65-9D91-7224C49458BB}">
                  <c15:dlblFieldTable>
                    <c15:dlblFTEntry>
                      <c15:txfldGUID>{D0798B36-9010-423B-AB75-7499F4084C3E}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266-45A4-A5DA-5E3972FC2E44}"/>
                </c:ext>
                <c:ext xmlns:c15="http://schemas.microsoft.com/office/drawing/2012/chart" uri="{CE6537A1-D6FC-4f65-9D91-7224C49458BB}">
                  <c15:dlblFieldTable>
                    <c15:dlblFTEntry>
                      <c15:txfldGUID>{C76C589C-758E-469C-888B-365BBFDABD9F}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266-45A4-A5DA-5E3972FC2E44}"/>
                </c:ext>
                <c:ext xmlns:c15="http://schemas.microsoft.com/office/drawing/2012/chart" uri="{CE6537A1-D6FC-4f65-9D91-7224C49458BB}">
                  <c15:dlblFieldTable>
                    <c15:dlblFTEntry>
                      <c15:txfldGUID>{FF88D5BA-B416-4DF7-881E-F9A16066A0AA}</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266-45A4-A5DA-5E3972FC2E44}"/>
                </c:ext>
                <c:ext xmlns:c15="http://schemas.microsoft.com/office/drawing/2012/chart" uri="{CE6537A1-D6FC-4f65-9D91-7224C49458BB}">
                  <c15:dlblFieldTable>
                    <c15:dlblFTEntry>
                      <c15:txfldGUID>{8110DBA7-D503-436D-9A22-E91D39C56123}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9266-45A4-A5DA-5E3972FC2E44}"/>
            </c:ext>
          </c:extLst>
        </c:ser>
        <c:dLbls>
          <c:showLegendKey val="0"/>
          <c:showVal val="1"/>
          <c:showCatName val="0"/>
          <c:showSerName val="0"/>
          <c:showPercent val="0"/>
          <c:showBubbleSize val="0"/>
        </c:dLbls>
        <c:axId val="40919040"/>
        <c:axId val="40920960"/>
      </c:scatterChart>
      <c:valAx>
        <c:axId val="40919040"/>
        <c:scaling>
          <c:orientation val="minMax"/>
          <c:max val="10.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20960"/>
        <c:crosses val="autoZero"/>
        <c:crossBetween val="midCat"/>
      </c:valAx>
      <c:valAx>
        <c:axId val="40920960"/>
        <c:scaling>
          <c:orientation val="minMax"/>
          <c:max val="2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19040"/>
        <c:crosses val="autoZero"/>
        <c:crossBetween val="midCat"/>
        <c:majorUnit val="3.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「元利償還金」は、老朽施設の改修等の大規模事業に伴う地方債発行により増加傾向にあり、平成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町民会館の空調改修等に係る地方債発行により増加している。「算入公債費等」では、交付税措置のある臨時財政対策債に係る算入が増加していることから、実質公債費比率の分子は減少傾向にある。</a:t>
          </a:r>
        </a:p>
        <a:p>
          <a:r>
            <a:rPr kumimoji="1" lang="ja-JP" altLang="en-US" sz="1300">
              <a:latin typeface="ＭＳ ゴシック" pitchFamily="49" charset="-128"/>
              <a:ea typeface="ＭＳ ゴシック" pitchFamily="49" charset="-128"/>
            </a:rPr>
            <a:t>　今後も、老朽施設の改修等の大規模事業に伴う地方債発行額の増加が見込まれるため、有利な地方債の検討を行うとともに実施事業の規模等を精査し、計画的な地方債の発行に努める。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「地方債現在高」は、平成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年度はくまの・みらい交流館建設事業や中学校大規模改造事業、平成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町民会館空調改修等に係る地方債の借入れにより増加している。今後は、老朽施設の改修等の大規模事業に伴う地方債発行額の増加が見込まれるが、実施事業の規模等を精査し、計画的な地方債の発行に努める。</a:t>
          </a:r>
        </a:p>
        <a:p>
          <a:r>
            <a:rPr kumimoji="1" lang="ja-JP" altLang="en-US" sz="1300">
              <a:latin typeface="ＭＳ ゴシック" pitchFamily="49" charset="-128"/>
              <a:ea typeface="ＭＳ ゴシック" pitchFamily="49" charset="-128"/>
            </a:rPr>
            <a:t>　「公営企業債繰入見込額」は、下水道事業債のみとなっているが、計画的な事業実施による借入額の抑制により、地方債残高は減少している。</a:t>
          </a:r>
        </a:p>
        <a:p>
          <a:r>
            <a:rPr kumimoji="1" lang="ja-JP" altLang="en-US" sz="1300">
              <a:latin typeface="ＭＳ ゴシック" pitchFamily="49" charset="-128"/>
              <a:ea typeface="ＭＳ ゴシック" pitchFamily="49" charset="-128"/>
            </a:rPr>
            <a:t>　「組合等負担見込額」については、一部事務組合の借入れにより平成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年度以降増加する見込みである。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これらの「将来負担額」が基金等の「充当可能財源」を上回るものの、将来負担比率の分子は減少傾向となっている。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広島県熊野町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ふるさと納税受け入れ分を「筆の里づくり基金」へ積み立てた一方、町民会館空調改修事業等に「公共施設等整備基金」を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億円取崩し、おでかけ号の運行に「地域福祉基金」を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千万円取り崩したため、基金全体は減少した。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の減、高齢化による社会保障関係経費の増加による一般財源の増や、老朽施設の改修等の大規模事業が今後も見込まれることから、財政調整基金、公共施設等整備基金ともに減少傾向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公共施設等の整備を目的とする事業の効率的な推進を図るもの。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筆の里づくり基金：筆の里づくりの資金に充てるもの。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地域福祉基金：高齢者保健福祉の増進を図り、高齢者保健福祉施策を推進する経費の財源に充てるもの。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筆の里工房の施設改修、町民会館の空調等改修、町道の維持補修などに充当した。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筆の里づくり基金：筆文化継承に資する事業として、筆まつり実行委員会、筆の日実行委員会等補助金へ充当した。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地域福祉基金：高齢者等交通弱者の移動手段の確保を目的とした「おでかけ号」の運行経費に充当した。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老朽施設の改修等の大規模事業により減少が見込まれるため、遊休公有財産の売却等により積立財源の確保に努める。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筆の里づくり基金：筆文化継承に資する事業や書写教育等の振興に関する事業へ活用する見込みのため、ふるさと納税等により積立財源の確保に努める。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景気動向等による町民税の変動。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人口減少による税収の減や高齢化による社会保障関係経費の増により、減少傾向となることが見込まれる。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基金利子のみであり増減なし。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計画的に積み立てる予定はないが、積立分については地方債償還に活用していく。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24,387
24,180
33.76
8,300,576
8,225,537
74,032
5,224,002
6,486,308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003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655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は整備中・未整備</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は類似団体と比較して高い数値となっており、資産が老朽化しているといえる。今後は、熊野町公共施設等総合管理計画に基づき、計画的に更新する必要がある。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300220" y="5075192"/>
          <a:ext cx="1270" cy="132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352925" y="640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213225" y="639980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352925" y="485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213225" y="507519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352925" y="568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251325" y="57114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3616325" y="5766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2930525" y="58500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41275</xdr:rowOff>
    </xdr:from>
    <xdr:to>
      <xdr:col>19</xdr:col>
      <xdr:colOff>187325</xdr:colOff>
      <xdr:row>27</xdr:row>
      <xdr:rowOff>142875</xdr:rowOff>
    </xdr:to>
    <xdr:sp macro="" textlink="">
      <xdr:nvSpPr>
        <xdr:cNvPr id="80" name="楕円 79"/>
        <xdr:cNvSpPr/>
      </xdr:nvSpPr>
      <xdr:spPr>
        <a:xfrm>
          <a:off x="3616325" y="52800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125475</xdr:rowOff>
    </xdr:from>
    <xdr:ext cx="405111" cy="259045"/>
    <xdr:sp macro="" textlink="">
      <xdr:nvSpPr>
        <xdr:cNvPr id="81" name="n_1aveValue有形固定資産減価償却率"/>
        <xdr:cNvSpPr txBox="1"/>
      </xdr:nvSpPr>
      <xdr:spPr>
        <a:xfrm>
          <a:off x="3470919" y="5859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2" name="n_2aveValue有形固定資産減価償却率"/>
        <xdr:cNvSpPr txBox="1"/>
      </xdr:nvSpPr>
      <xdr:spPr>
        <a:xfrm>
          <a:off x="2797819" y="5631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159402</xdr:rowOff>
    </xdr:from>
    <xdr:ext cx="405111" cy="259045"/>
    <xdr:sp macro="" textlink="">
      <xdr:nvSpPr>
        <xdr:cNvPr id="83" name="n_1mainValue有形固定資産減価償却率"/>
        <xdr:cNvSpPr txBox="1"/>
      </xdr:nvSpPr>
      <xdr:spPr>
        <a:xfrm>
          <a:off x="3470919" y="506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1028276" y="4494467"/>
          <a:ext cx="11844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2527363" y="4477796"/>
          <a:ext cx="694524"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高い数値となって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おり、更なる業務収入（町税等）の増加及び業務支出（物件費等）の減少が必要である。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9861428" y="61048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4" name="テキスト ボックス 103"/>
        <xdr:cNvSpPr txBox="1"/>
      </xdr:nvSpPr>
      <xdr:spPr>
        <a:xfrm>
          <a:off x="981013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6" name="テキスト ボックス 105"/>
        <xdr:cNvSpPr txBox="1"/>
      </xdr:nvSpPr>
      <xdr:spPr>
        <a:xfrm>
          <a:off x="981013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981013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9810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2" name="直線コネクタ 111"/>
        <xdr:cNvCxnSpPr/>
      </xdr:nvCxnSpPr>
      <xdr:spPr>
        <a:xfrm flipV="1">
          <a:off x="13323570" y="5316432"/>
          <a:ext cx="1269" cy="122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5" name="債務償還可能年数最大値テキスト"/>
        <xdr:cNvSpPr txBox="1"/>
      </xdr:nvSpPr>
      <xdr:spPr>
        <a:xfrm>
          <a:off x="13376275" y="509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6" name="直線コネクタ 115"/>
        <xdr:cNvCxnSpPr/>
      </xdr:nvCxnSpPr>
      <xdr:spPr>
        <a:xfrm>
          <a:off x="13255625" y="53164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17" name="債務償還可能年数平均値テキスト"/>
        <xdr:cNvSpPr txBox="1"/>
      </xdr:nvSpPr>
      <xdr:spPr>
        <a:xfrm>
          <a:off x="13376275" y="606151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18" name="フローチャート: 判断 117"/>
        <xdr:cNvSpPr/>
      </xdr:nvSpPr>
      <xdr:spPr>
        <a:xfrm>
          <a:off x="13293725" y="60830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139912</xdr:rowOff>
    </xdr:from>
    <xdr:to>
      <xdr:col>76</xdr:col>
      <xdr:colOff>73025</xdr:colOff>
      <xdr:row>32</xdr:row>
      <xdr:rowOff>70062</xdr:rowOff>
    </xdr:to>
    <xdr:sp macro="" textlink="">
      <xdr:nvSpPr>
        <xdr:cNvPr id="124" name="楕円 123"/>
        <xdr:cNvSpPr/>
      </xdr:nvSpPr>
      <xdr:spPr>
        <a:xfrm>
          <a:off x="13293725" y="60390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162789</xdr:rowOff>
    </xdr:from>
    <xdr:ext cx="340478" cy="259045"/>
    <xdr:sp macro="" textlink="">
      <xdr:nvSpPr>
        <xdr:cNvPr id="125" name="債務償還可能年数該当値テキスト"/>
        <xdr:cNvSpPr txBox="1"/>
      </xdr:nvSpPr>
      <xdr:spPr>
        <a:xfrm>
          <a:off x="13376275" y="58968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24,387
24,180
33.76
8,300,576
8,225,537
74,032
5,224,002
6,486,308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177665" y="5532755"/>
          <a:ext cx="0" cy="12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216400" y="680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108450" y="6804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216400"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108450" y="5532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216400" y="6134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1275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384550" y="62223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57175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59690</xdr:rowOff>
    </xdr:from>
    <xdr:to>
      <xdr:col>20</xdr:col>
      <xdr:colOff>38100</xdr:colOff>
      <xdr:row>34</xdr:row>
      <xdr:rowOff>161290</xdr:rowOff>
    </xdr:to>
    <xdr:sp macro="" textlink="">
      <xdr:nvSpPr>
        <xdr:cNvPr id="70" name="楕円 69"/>
        <xdr:cNvSpPr/>
      </xdr:nvSpPr>
      <xdr:spPr>
        <a:xfrm>
          <a:off x="3384550" y="5679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28592</xdr:rowOff>
    </xdr:from>
    <xdr:ext cx="405111" cy="259045"/>
    <xdr:sp macro="" textlink="">
      <xdr:nvSpPr>
        <xdr:cNvPr id="71" name="n_1aveValue【道路】&#10;有形固定資産減価償却率"/>
        <xdr:cNvSpPr txBox="1"/>
      </xdr:nvSpPr>
      <xdr:spPr>
        <a:xfrm>
          <a:off x="3239144" y="630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2" name="n_2aveValue【道路】&#10;有形固定資産減価償却率"/>
        <xdr:cNvSpPr txBox="1"/>
      </xdr:nvSpPr>
      <xdr:spPr>
        <a:xfrm>
          <a:off x="2439044"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6367</xdr:rowOff>
    </xdr:from>
    <xdr:ext cx="405111" cy="259045"/>
    <xdr:sp macro="" textlink="">
      <xdr:nvSpPr>
        <xdr:cNvPr id="73" name="n_1mainValue【道路】&#10;有形固定資産減価償却率"/>
        <xdr:cNvSpPr txBox="1"/>
      </xdr:nvSpPr>
      <xdr:spPr>
        <a:xfrm>
          <a:off x="3239144" y="5461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5" name="直線コネクタ 94"/>
        <xdr:cNvCxnSpPr/>
      </xdr:nvCxnSpPr>
      <xdr:spPr>
        <a:xfrm flipV="1">
          <a:off x="9429115" y="5601990"/>
          <a:ext cx="0" cy="119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6" name="【道路】&#10;一人当たり延長最小値テキスト"/>
        <xdr:cNvSpPr txBox="1"/>
      </xdr:nvSpPr>
      <xdr:spPr>
        <a:xfrm>
          <a:off x="9467850" y="679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97" name="直線コネクタ 96"/>
        <xdr:cNvCxnSpPr/>
      </xdr:nvCxnSpPr>
      <xdr:spPr>
        <a:xfrm>
          <a:off x="9359900" y="6793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98" name="【道路】&#10;一人当たり延長最大値テキスト"/>
        <xdr:cNvSpPr txBox="1"/>
      </xdr:nvSpPr>
      <xdr:spPr>
        <a:xfrm>
          <a:off x="9467850" y="53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99" name="直線コネクタ 98"/>
        <xdr:cNvCxnSpPr/>
      </xdr:nvCxnSpPr>
      <xdr:spPr>
        <a:xfrm>
          <a:off x="9359900" y="5601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0" name="【道路】&#10;一人当たり延長平均値テキスト"/>
        <xdr:cNvSpPr txBox="1"/>
      </xdr:nvSpPr>
      <xdr:spPr>
        <a:xfrm>
          <a:off x="9467850" y="639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1" name="フローチャート: 判断 100"/>
        <xdr:cNvSpPr/>
      </xdr:nvSpPr>
      <xdr:spPr>
        <a:xfrm>
          <a:off x="9398000" y="64147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2" name="フローチャート: 判断 101"/>
        <xdr:cNvSpPr/>
      </xdr:nvSpPr>
      <xdr:spPr>
        <a:xfrm>
          <a:off x="8636000" y="64230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3" name="フローチャート: 判断 102"/>
        <xdr:cNvSpPr/>
      </xdr:nvSpPr>
      <xdr:spPr>
        <a:xfrm>
          <a:off x="7842250" y="64428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165623</xdr:rowOff>
    </xdr:from>
    <xdr:to>
      <xdr:col>50</xdr:col>
      <xdr:colOff>165100</xdr:colOff>
      <xdr:row>39</xdr:row>
      <xdr:rowOff>95773</xdr:rowOff>
    </xdr:to>
    <xdr:sp macro="" textlink="">
      <xdr:nvSpPr>
        <xdr:cNvPr id="109" name="楕円 108"/>
        <xdr:cNvSpPr/>
      </xdr:nvSpPr>
      <xdr:spPr>
        <a:xfrm>
          <a:off x="8636000" y="64457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89623</xdr:rowOff>
    </xdr:from>
    <xdr:ext cx="469744" cy="259045"/>
    <xdr:sp macro="" textlink="">
      <xdr:nvSpPr>
        <xdr:cNvPr id="110" name="n_1aveValue【道路】&#10;一人当たり延長"/>
        <xdr:cNvSpPr txBox="1"/>
      </xdr:nvSpPr>
      <xdr:spPr>
        <a:xfrm>
          <a:off x="8458277" y="620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1" name="n_2aveValue【道路】&#10;一人当たり延長"/>
        <xdr:cNvSpPr txBox="1"/>
      </xdr:nvSpPr>
      <xdr:spPr>
        <a:xfrm>
          <a:off x="7677227" y="62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86900</xdr:rowOff>
    </xdr:from>
    <xdr:ext cx="469744" cy="259045"/>
    <xdr:sp macro="" textlink="">
      <xdr:nvSpPr>
        <xdr:cNvPr id="112" name="n_1mainValue【道路】&#10;一人当たり延長"/>
        <xdr:cNvSpPr txBox="1"/>
      </xdr:nvSpPr>
      <xdr:spPr>
        <a:xfrm>
          <a:off x="8458277" y="653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38" name="直線コネクタ 137"/>
        <xdr:cNvCxnSpPr/>
      </xdr:nvCxnSpPr>
      <xdr:spPr>
        <a:xfrm flipV="1">
          <a:off x="4177665" y="9320530"/>
          <a:ext cx="0" cy="132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39" name="【橋りょう・トンネル】&#10;有形固定資産減価償却率最小値テキスト"/>
        <xdr:cNvSpPr txBox="1"/>
      </xdr:nvSpPr>
      <xdr:spPr>
        <a:xfrm>
          <a:off x="4216400" y="10650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0" name="直線コネクタ 139"/>
        <xdr:cNvCxnSpPr/>
      </xdr:nvCxnSpPr>
      <xdr:spPr>
        <a:xfrm>
          <a:off x="4108450" y="106462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1" name="【橋りょう・トンネル】&#10;有形固定資産減価償却率最大値テキスト"/>
        <xdr:cNvSpPr txBox="1"/>
      </xdr:nvSpPr>
      <xdr:spPr>
        <a:xfrm>
          <a:off x="4216400" y="910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2" name="直線コネクタ 141"/>
        <xdr:cNvCxnSpPr/>
      </xdr:nvCxnSpPr>
      <xdr:spPr>
        <a:xfrm>
          <a:off x="4108450" y="9320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3" name="【橋りょう・トンネル】&#10;有形固定資産減価償却率平均値テキスト"/>
        <xdr:cNvSpPr txBox="1"/>
      </xdr:nvSpPr>
      <xdr:spPr>
        <a:xfrm>
          <a:off x="4216400" y="9669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44" name="フローチャート: 判断 143"/>
        <xdr:cNvSpPr/>
      </xdr:nvSpPr>
      <xdr:spPr>
        <a:xfrm>
          <a:off x="41275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45" name="フローチャート: 判断 144"/>
        <xdr:cNvSpPr/>
      </xdr:nvSpPr>
      <xdr:spPr>
        <a:xfrm>
          <a:off x="3384550" y="97601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6" name="フローチャート: 判断 145"/>
        <xdr:cNvSpPr/>
      </xdr:nvSpPr>
      <xdr:spPr>
        <a:xfrm>
          <a:off x="2571750" y="9823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52" name="楕円 151"/>
        <xdr:cNvSpPr/>
      </xdr:nvSpPr>
      <xdr:spPr>
        <a:xfrm>
          <a:off x="3384550" y="10129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131008</xdr:rowOff>
    </xdr:from>
    <xdr:ext cx="405111" cy="259045"/>
    <xdr:sp macro="" textlink="">
      <xdr:nvSpPr>
        <xdr:cNvPr id="153" name="n_1aveValue【橋りょう・トンネル】&#10;有形固定資産減価償却率"/>
        <xdr:cNvSpPr txBox="1"/>
      </xdr:nvSpPr>
      <xdr:spPr>
        <a:xfrm>
          <a:off x="3239144" y="954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4" name="n_2aveValue【橋りょう・トンネル】&#10;有形固定資産減価償却率"/>
        <xdr:cNvSpPr txBox="1"/>
      </xdr:nvSpPr>
      <xdr:spPr>
        <a:xfrm>
          <a:off x="2439044" y="960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155" name="n_1mainValue【橋りょう・トンネル】&#10;有形固定資産減価償却率"/>
        <xdr:cNvSpPr txBox="1"/>
      </xdr:nvSpPr>
      <xdr:spPr>
        <a:xfrm>
          <a:off x="32391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9" name="テキスト ボックス 168"/>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5" name="テキスト ボックス 174"/>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79" name="直線コネクタ 178"/>
        <xdr:cNvCxnSpPr/>
      </xdr:nvCxnSpPr>
      <xdr:spPr>
        <a:xfrm flipV="1">
          <a:off x="9429115" y="9348967"/>
          <a:ext cx="0" cy="129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0" name="【橋りょう・トンネル】&#10;一人当たり有形固定資産（償却資産）額最小値テキスト"/>
        <xdr:cNvSpPr txBox="1"/>
      </xdr:nvSpPr>
      <xdr:spPr>
        <a:xfrm>
          <a:off x="9467850" y="1064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81" name="直線コネクタ 180"/>
        <xdr:cNvCxnSpPr/>
      </xdr:nvCxnSpPr>
      <xdr:spPr>
        <a:xfrm>
          <a:off x="9359900" y="10643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82" name="【橋りょう・トンネル】&#10;一人当たり有形固定資産（償却資産）額最大値テキスト"/>
        <xdr:cNvSpPr txBox="1"/>
      </xdr:nvSpPr>
      <xdr:spPr>
        <a:xfrm>
          <a:off x="9467850" y="913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83" name="直線コネクタ 182"/>
        <xdr:cNvCxnSpPr/>
      </xdr:nvCxnSpPr>
      <xdr:spPr>
        <a:xfrm>
          <a:off x="9359900" y="9348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84" name="【橋りょう・トンネル】&#10;一人当たり有形固定資産（償却資産）額平均値テキスト"/>
        <xdr:cNvSpPr txBox="1"/>
      </xdr:nvSpPr>
      <xdr:spPr>
        <a:xfrm>
          <a:off x="9467850" y="10378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85" name="フローチャート: 判断 184"/>
        <xdr:cNvSpPr/>
      </xdr:nvSpPr>
      <xdr:spPr>
        <a:xfrm>
          <a:off x="9398000" y="104005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86" name="フローチャート: 判断 185"/>
        <xdr:cNvSpPr/>
      </xdr:nvSpPr>
      <xdr:spPr>
        <a:xfrm>
          <a:off x="8636000" y="10377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87" name="フローチャート: 判断 186"/>
        <xdr:cNvSpPr/>
      </xdr:nvSpPr>
      <xdr:spPr>
        <a:xfrm>
          <a:off x="7842250" y="10418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168883</xdr:rowOff>
    </xdr:from>
    <xdr:to>
      <xdr:col>50</xdr:col>
      <xdr:colOff>165100</xdr:colOff>
      <xdr:row>64</xdr:row>
      <xdr:rowOff>99033</xdr:rowOff>
    </xdr:to>
    <xdr:sp macro="" textlink="">
      <xdr:nvSpPr>
        <xdr:cNvPr id="193" name="楕円 192"/>
        <xdr:cNvSpPr/>
      </xdr:nvSpPr>
      <xdr:spPr>
        <a:xfrm>
          <a:off x="8636000" y="1057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82014</xdr:rowOff>
    </xdr:from>
    <xdr:ext cx="599010" cy="259045"/>
    <xdr:sp macro="" textlink="">
      <xdr:nvSpPr>
        <xdr:cNvPr id="194" name="n_1aveValue【橋りょう・トンネル】&#10;一人当たり有形固定資産（償却資産）額"/>
        <xdr:cNvSpPr txBox="1"/>
      </xdr:nvSpPr>
      <xdr:spPr>
        <a:xfrm>
          <a:off x="8399995" y="1015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195" name="n_2aveValue【橋りょう・トンネル】&#10;一人当たり有形固定資産（償却資産）額"/>
        <xdr:cNvSpPr txBox="1"/>
      </xdr:nvSpPr>
      <xdr:spPr>
        <a:xfrm>
          <a:off x="7612595" y="1020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90160</xdr:rowOff>
    </xdr:from>
    <xdr:ext cx="534377" cy="259045"/>
    <xdr:sp macro="" textlink="">
      <xdr:nvSpPr>
        <xdr:cNvPr id="196" name="n_1mainValue【橋りょう・トンネル】&#10;一人当たり有形固定資産（償却資産）額"/>
        <xdr:cNvSpPr txBox="1"/>
      </xdr:nvSpPr>
      <xdr:spPr>
        <a:xfrm>
          <a:off x="8425961" y="1066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21" name="直線コネクタ 220"/>
        <xdr:cNvCxnSpPr/>
      </xdr:nvCxnSpPr>
      <xdr:spPr>
        <a:xfrm flipV="1">
          <a:off x="4177665" y="1285240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22" name="【公営住宅】&#10;有形固定資産減価償却率最小値テキスト"/>
        <xdr:cNvSpPr txBox="1"/>
      </xdr:nvSpPr>
      <xdr:spPr>
        <a:xfrm>
          <a:off x="4216400" y="1421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23" name="直線コネクタ 222"/>
        <xdr:cNvCxnSpPr/>
      </xdr:nvCxnSpPr>
      <xdr:spPr>
        <a:xfrm>
          <a:off x="4108450" y="1421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4" name="【公営住宅】&#10;有形固定資産減価償却率最大値テキスト"/>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5" name="直線コネクタ 224"/>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26" name="【公営住宅】&#10;有形固定資産減価償却率平均値テキスト"/>
        <xdr:cNvSpPr txBox="1"/>
      </xdr:nvSpPr>
      <xdr:spPr>
        <a:xfrm>
          <a:off x="4216400" y="1344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27" name="フローチャート: 判断 226"/>
        <xdr:cNvSpPr/>
      </xdr:nvSpPr>
      <xdr:spPr>
        <a:xfrm>
          <a:off x="4127500" y="13465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28" name="フローチャート: 判断 227"/>
        <xdr:cNvSpPr/>
      </xdr:nvSpPr>
      <xdr:spPr>
        <a:xfrm>
          <a:off x="33845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29" name="フローチャート: 判断 228"/>
        <xdr:cNvSpPr/>
      </xdr:nvSpPr>
      <xdr:spPr>
        <a:xfrm>
          <a:off x="2571750" y="1348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35" name="楕円 234"/>
        <xdr:cNvSpPr/>
      </xdr:nvSpPr>
      <xdr:spPr>
        <a:xfrm>
          <a:off x="3384550" y="137845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67327</xdr:rowOff>
    </xdr:from>
    <xdr:ext cx="405111" cy="259045"/>
    <xdr:sp macro="" textlink="">
      <xdr:nvSpPr>
        <xdr:cNvPr id="236" name="n_1aveValue【公営住宅】&#10;有形固定資産減価償却率"/>
        <xdr:cNvSpPr txBox="1"/>
      </xdr:nvSpPr>
      <xdr:spPr>
        <a:xfrm>
          <a:off x="3239144"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37" name="n_2aveValue【公営住宅】&#10;有形固定資産減価償却率"/>
        <xdr:cNvSpPr txBox="1"/>
      </xdr:nvSpPr>
      <xdr:spPr>
        <a:xfrm>
          <a:off x="2439044"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238" name="n_1mainValue【公営住宅】&#10;有形固定資産減価償却率"/>
        <xdr:cNvSpPr txBox="1"/>
      </xdr:nvSpPr>
      <xdr:spPr>
        <a:xfrm>
          <a:off x="323914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0" name="テキスト ボックス 259"/>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64" name="直線コネクタ 263"/>
        <xdr:cNvCxnSpPr/>
      </xdr:nvCxnSpPr>
      <xdr:spPr>
        <a:xfrm flipV="1">
          <a:off x="9429115" y="12846957"/>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65" name="【公営住宅】&#10;一人当たり面積最小値テキスト"/>
        <xdr:cNvSpPr txBox="1"/>
      </xdr:nvSpPr>
      <xdr:spPr>
        <a:xfrm>
          <a:off x="9467850" y="1436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66" name="直線コネクタ 265"/>
        <xdr:cNvCxnSpPr/>
      </xdr:nvCxnSpPr>
      <xdr:spPr>
        <a:xfrm>
          <a:off x="9359900" y="14369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7" name="【公営住宅】&#10;一人当たり面積最大値テキスト"/>
        <xdr:cNvSpPr txBox="1"/>
      </xdr:nvSpPr>
      <xdr:spPr>
        <a:xfrm>
          <a:off x="9467850" y="1262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8" name="直線コネクタ 267"/>
        <xdr:cNvCxnSpPr/>
      </xdr:nvCxnSpPr>
      <xdr:spPr>
        <a:xfrm>
          <a:off x="9359900" y="12846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69" name="【公営住宅】&#10;一人当たり面積平均値テキスト"/>
        <xdr:cNvSpPr txBox="1"/>
      </xdr:nvSpPr>
      <xdr:spPr>
        <a:xfrm>
          <a:off x="9467850" y="14124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70" name="フローチャート: 判断 269"/>
        <xdr:cNvSpPr/>
      </xdr:nvSpPr>
      <xdr:spPr>
        <a:xfrm>
          <a:off x="9398000" y="141456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71" name="フローチャート: 判断 270"/>
        <xdr:cNvSpPr/>
      </xdr:nvSpPr>
      <xdr:spPr>
        <a:xfrm>
          <a:off x="8636000" y="141274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72" name="フローチャート: 判断 271"/>
        <xdr:cNvSpPr/>
      </xdr:nvSpPr>
      <xdr:spPr>
        <a:xfrm>
          <a:off x="7842250" y="141532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15058</xdr:rowOff>
    </xdr:from>
    <xdr:to>
      <xdr:col>50</xdr:col>
      <xdr:colOff>165100</xdr:colOff>
      <xdr:row>86</xdr:row>
      <xdr:rowOff>116658</xdr:rowOff>
    </xdr:to>
    <xdr:sp macro="" textlink="">
      <xdr:nvSpPr>
        <xdr:cNvPr id="278" name="楕円 277"/>
        <xdr:cNvSpPr/>
      </xdr:nvSpPr>
      <xdr:spPr>
        <a:xfrm>
          <a:off x="8636000" y="142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34234</xdr:rowOff>
    </xdr:from>
    <xdr:ext cx="469744" cy="259045"/>
    <xdr:sp macro="" textlink="">
      <xdr:nvSpPr>
        <xdr:cNvPr id="279" name="n_1aveValue【公営住宅】&#10;一人当たり面積"/>
        <xdr:cNvSpPr txBox="1"/>
      </xdr:nvSpPr>
      <xdr:spPr>
        <a:xfrm>
          <a:off x="8458277" y="139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80" name="n_2aveValue【公営住宅】&#10;一人当たり面積"/>
        <xdr:cNvSpPr txBox="1"/>
      </xdr:nvSpPr>
      <xdr:spPr>
        <a:xfrm>
          <a:off x="7677227" y="1393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107785</xdr:rowOff>
    </xdr:from>
    <xdr:ext cx="469744" cy="259045"/>
    <xdr:sp macro="" textlink="">
      <xdr:nvSpPr>
        <xdr:cNvPr id="281" name="n_1mainValue【公営住宅】&#10;一人当たり面積"/>
        <xdr:cNvSpPr txBox="1"/>
      </xdr:nvSpPr>
      <xdr:spPr>
        <a:xfrm>
          <a:off x="8458277" y="1431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3" name="直線コネクタ 322"/>
        <xdr:cNvCxnSpPr/>
      </xdr:nvCxnSpPr>
      <xdr:spPr>
        <a:xfrm flipV="1">
          <a:off x="14699614" y="5457372"/>
          <a:ext cx="0" cy="135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4" name="【認定こども園・幼稚園・保育所】&#10;有形固定資産減価償却率最小値テキスト"/>
        <xdr:cNvSpPr txBox="1"/>
      </xdr:nvSpPr>
      <xdr:spPr>
        <a:xfrm>
          <a:off x="14738350" y="6817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5" name="直線コネクタ 324"/>
        <xdr:cNvCxnSpPr/>
      </xdr:nvCxnSpPr>
      <xdr:spPr>
        <a:xfrm>
          <a:off x="14611350" y="68140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6" name="【認定こども園・幼稚園・保育所】&#10;有形固定資産減価償却率最大値テキスト"/>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7" name="直線コネクタ 326"/>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8" name="【認定こども園・幼稚園・保育所】&#10;有形固定資産減価償却率平均値テキスト"/>
        <xdr:cNvSpPr txBox="1"/>
      </xdr:nvSpPr>
      <xdr:spPr>
        <a:xfrm>
          <a:off x="14738350" y="612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9" name="フローチャート: 判断 328"/>
        <xdr:cNvSpPr/>
      </xdr:nvSpPr>
      <xdr:spPr>
        <a:xfrm>
          <a:off x="14649450" y="614534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30" name="フローチャート: 判断 329"/>
        <xdr:cNvSpPr/>
      </xdr:nvSpPr>
      <xdr:spPr>
        <a:xfrm>
          <a:off x="13887450" y="60978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1" name="フローチャート: 判断 330"/>
        <xdr:cNvSpPr/>
      </xdr:nvSpPr>
      <xdr:spPr>
        <a:xfrm>
          <a:off x="13093700" y="6109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337" name="楕円 336"/>
        <xdr:cNvSpPr/>
      </xdr:nvSpPr>
      <xdr:spPr>
        <a:xfrm>
          <a:off x="1388745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94541</xdr:rowOff>
    </xdr:from>
    <xdr:ext cx="405111" cy="259045"/>
    <xdr:sp macro="" textlink="">
      <xdr:nvSpPr>
        <xdr:cNvPr id="338" name="n_1aveValue【認定こども園・幼稚園・保育所】&#10;有形固定資産減価償却率"/>
        <xdr:cNvSpPr txBox="1"/>
      </xdr:nvSpPr>
      <xdr:spPr>
        <a:xfrm>
          <a:off x="13742044" y="58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39" name="n_2aveValue【認定こども園・幼稚園・保育所】&#10;有形固定資産減価償却率"/>
        <xdr:cNvSpPr txBox="1"/>
      </xdr:nvSpPr>
      <xdr:spPr>
        <a:xfrm>
          <a:off x="12960994" y="58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340" name="n_1mainValue【認定こども園・幼稚園・保育所】&#10;有形固定資産減価償却率"/>
        <xdr:cNvSpPr txBox="1"/>
      </xdr:nvSpPr>
      <xdr:spPr>
        <a:xfrm>
          <a:off x="13742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64" name="直線コネクタ 363"/>
        <xdr:cNvCxnSpPr/>
      </xdr:nvCxnSpPr>
      <xdr:spPr>
        <a:xfrm flipV="1">
          <a:off x="19951064" y="5692140"/>
          <a:ext cx="0" cy="12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5" name="【認定こども園・幼稚園・保育所】&#10;一人当たり面積最小値テキスト"/>
        <xdr:cNvSpPr txBox="1"/>
      </xdr:nvSpPr>
      <xdr:spPr>
        <a:xfrm>
          <a:off x="19989800" y="69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6" name="直線コネクタ 365"/>
        <xdr:cNvCxnSpPr/>
      </xdr:nvCxnSpPr>
      <xdr:spPr>
        <a:xfrm>
          <a:off x="19881850" y="6963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7" name="【認定こども園・幼稚園・保育所】&#10;一人当たり面積最大値テキスト"/>
        <xdr:cNvSpPr txBox="1"/>
      </xdr:nvSpPr>
      <xdr:spPr>
        <a:xfrm>
          <a:off x="19989800" y="54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8" name="直線コネクタ 367"/>
        <xdr:cNvCxnSpPr/>
      </xdr:nvCxnSpPr>
      <xdr:spPr>
        <a:xfrm>
          <a:off x="19881850" y="5692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69" name="【認定こども園・幼稚園・保育所】&#10;一人当たり面積平均値テキスト"/>
        <xdr:cNvSpPr txBox="1"/>
      </xdr:nvSpPr>
      <xdr:spPr>
        <a:xfrm>
          <a:off x="199898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70" name="フローチャート: 判断 369"/>
        <xdr:cNvSpPr/>
      </xdr:nvSpPr>
      <xdr:spPr>
        <a:xfrm>
          <a:off x="199009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71" name="フローチャート: 判断 370"/>
        <xdr:cNvSpPr/>
      </xdr:nvSpPr>
      <xdr:spPr>
        <a:xfrm>
          <a:off x="19157950" y="6664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72" name="フローチャート: 判断 371"/>
        <xdr:cNvSpPr/>
      </xdr:nvSpPr>
      <xdr:spPr>
        <a:xfrm>
          <a:off x="1834515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378" name="楕円 377"/>
        <xdr:cNvSpPr/>
      </xdr:nvSpPr>
      <xdr:spPr>
        <a:xfrm>
          <a:off x="19157950" y="6727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652</xdr:rowOff>
    </xdr:from>
    <xdr:ext cx="469744" cy="259045"/>
    <xdr:sp macro="" textlink="">
      <xdr:nvSpPr>
        <xdr:cNvPr id="379" name="n_1aveValue【認定こども園・幼稚園・保育所】&#10;一人当たり面積"/>
        <xdr:cNvSpPr txBox="1"/>
      </xdr:nvSpPr>
      <xdr:spPr>
        <a:xfrm>
          <a:off x="18980227" y="644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80" name="n_2aveValue【認定こども園・幼稚園・保育所】&#10;一人当たり面積"/>
        <xdr:cNvSpPr txBox="1"/>
      </xdr:nvSpPr>
      <xdr:spPr>
        <a:xfrm>
          <a:off x="181801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381" name="n_1mainValue【認定こども園・幼稚園・保育所】&#10;一人当たり面積"/>
        <xdr:cNvSpPr txBox="1"/>
      </xdr:nvSpPr>
      <xdr:spPr>
        <a:xfrm>
          <a:off x="18980227" y="68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06" name="直線コネクタ 405"/>
        <xdr:cNvCxnSpPr/>
      </xdr:nvCxnSpPr>
      <xdr:spPr>
        <a:xfrm flipV="1">
          <a:off x="14699614" y="9415780"/>
          <a:ext cx="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07" name="【学校施設】&#10;有形固定資産減価償却率最小値テキスト"/>
        <xdr:cNvSpPr txBox="1"/>
      </xdr:nvSpPr>
      <xdr:spPr>
        <a:xfrm>
          <a:off x="1473835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08" name="直線コネクタ 407"/>
        <xdr:cNvCxnSpPr/>
      </xdr:nvCxnSpPr>
      <xdr:spPr>
        <a:xfrm>
          <a:off x="14611350" y="10570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09" name="【学校施設】&#10;有形固定資産減価償却率最大値テキスト"/>
        <xdr:cNvSpPr txBox="1"/>
      </xdr:nvSpPr>
      <xdr:spPr>
        <a:xfrm>
          <a:off x="1473835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10" name="直線コネクタ 409"/>
        <xdr:cNvCxnSpPr/>
      </xdr:nvCxnSpPr>
      <xdr:spPr>
        <a:xfrm>
          <a:off x="14611350" y="9415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11" name="【学校施設】&#10;有形固定資産減価償却率平均値テキスト"/>
        <xdr:cNvSpPr txBox="1"/>
      </xdr:nvSpPr>
      <xdr:spPr>
        <a:xfrm>
          <a:off x="14738350" y="985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12" name="フローチャート: 判断 411"/>
        <xdr:cNvSpPr/>
      </xdr:nvSpPr>
      <xdr:spPr>
        <a:xfrm>
          <a:off x="14649450" y="98812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13" name="フローチャート: 判断 412"/>
        <xdr:cNvSpPr/>
      </xdr:nvSpPr>
      <xdr:spPr>
        <a:xfrm>
          <a:off x="13887450" y="9843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14" name="フローチャート: 判断 413"/>
        <xdr:cNvSpPr/>
      </xdr:nvSpPr>
      <xdr:spPr>
        <a:xfrm>
          <a:off x="13093700" y="9850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xdr:rowOff>
    </xdr:from>
    <xdr:to>
      <xdr:col>81</xdr:col>
      <xdr:colOff>101600</xdr:colOff>
      <xdr:row>58</xdr:row>
      <xdr:rowOff>117475</xdr:rowOff>
    </xdr:to>
    <xdr:sp macro="" textlink="">
      <xdr:nvSpPr>
        <xdr:cNvPr id="420" name="楕円 419"/>
        <xdr:cNvSpPr/>
      </xdr:nvSpPr>
      <xdr:spPr>
        <a:xfrm>
          <a:off x="1388745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17162</xdr:rowOff>
    </xdr:from>
    <xdr:ext cx="405111" cy="259045"/>
    <xdr:sp macro="" textlink="">
      <xdr:nvSpPr>
        <xdr:cNvPr id="421" name="n_1aveValue【学校施設】&#10;有形固定資産減価償却率"/>
        <xdr:cNvSpPr txBox="1"/>
      </xdr:nvSpPr>
      <xdr:spPr>
        <a:xfrm>
          <a:off x="1374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22" name="n_2aveValue【学校施設】&#10;有形固定資産減価償却率"/>
        <xdr:cNvSpPr txBox="1"/>
      </xdr:nvSpPr>
      <xdr:spPr>
        <a:xfrm>
          <a:off x="1296099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134002</xdr:rowOff>
    </xdr:from>
    <xdr:ext cx="405111" cy="259045"/>
    <xdr:sp macro="" textlink="">
      <xdr:nvSpPr>
        <xdr:cNvPr id="423" name="n_1mainValue【学校施設】&#10;有形固定資産減価償却率"/>
        <xdr:cNvSpPr txBox="1"/>
      </xdr:nvSpPr>
      <xdr:spPr>
        <a:xfrm>
          <a:off x="13742044" y="938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5" name="直線コネクタ 434"/>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6" name="テキスト ボックス 435"/>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7" name="直線コネクタ 436"/>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8" name="テキスト ボックス 437"/>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9" name="直線コネクタ 438"/>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0" name="テキスト ボックス 439"/>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1" name="直線コネクタ 440"/>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2" name="テキスト ボックス 441"/>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46" name="直線コネクタ 445"/>
        <xdr:cNvCxnSpPr/>
      </xdr:nvCxnSpPr>
      <xdr:spPr>
        <a:xfrm flipV="1">
          <a:off x="19951064" y="9226296"/>
          <a:ext cx="0" cy="13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47" name="【学校施設】&#10;一人当たり面積最小値テキスト"/>
        <xdr:cNvSpPr txBox="1"/>
      </xdr:nvSpPr>
      <xdr:spPr>
        <a:xfrm>
          <a:off x="19989800" y="105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48" name="直線コネクタ 447"/>
        <xdr:cNvCxnSpPr/>
      </xdr:nvCxnSpPr>
      <xdr:spPr>
        <a:xfrm>
          <a:off x="19881850" y="105828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49" name="【学校施設】&#10;一人当たり面積最大値テキスト"/>
        <xdr:cNvSpPr txBox="1"/>
      </xdr:nvSpPr>
      <xdr:spPr>
        <a:xfrm>
          <a:off x="19989800" y="900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50" name="直線コネクタ 449"/>
        <xdr:cNvCxnSpPr/>
      </xdr:nvCxnSpPr>
      <xdr:spPr>
        <a:xfrm>
          <a:off x="19881850" y="9226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51" name="【学校施設】&#10;一人当たり面積平均値テキスト"/>
        <xdr:cNvSpPr txBox="1"/>
      </xdr:nvSpPr>
      <xdr:spPr>
        <a:xfrm>
          <a:off x="19989800" y="10063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52" name="フローチャート: 判断 451"/>
        <xdr:cNvSpPr/>
      </xdr:nvSpPr>
      <xdr:spPr>
        <a:xfrm>
          <a:off x="19900900" y="100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53" name="フローチャート: 判断 452"/>
        <xdr:cNvSpPr/>
      </xdr:nvSpPr>
      <xdr:spPr>
        <a:xfrm>
          <a:off x="19157950" y="10112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54" name="フローチャート: 判断 453"/>
        <xdr:cNvSpPr/>
      </xdr:nvSpPr>
      <xdr:spPr>
        <a:xfrm>
          <a:off x="18345150" y="1012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122479</xdr:rowOff>
    </xdr:from>
    <xdr:to>
      <xdr:col>112</xdr:col>
      <xdr:colOff>38100</xdr:colOff>
      <xdr:row>60</xdr:row>
      <xdr:rowOff>52629</xdr:rowOff>
    </xdr:to>
    <xdr:sp macro="" textlink="">
      <xdr:nvSpPr>
        <xdr:cNvPr id="460" name="楕円 459"/>
        <xdr:cNvSpPr/>
      </xdr:nvSpPr>
      <xdr:spPr>
        <a:xfrm>
          <a:off x="19157950" y="98697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127423</xdr:rowOff>
    </xdr:from>
    <xdr:ext cx="469744" cy="259045"/>
    <xdr:sp macro="" textlink="">
      <xdr:nvSpPr>
        <xdr:cNvPr id="461" name="n_1aveValue【学校施設】&#10;一人当たり面積"/>
        <xdr:cNvSpPr txBox="1"/>
      </xdr:nvSpPr>
      <xdr:spPr>
        <a:xfrm>
          <a:off x="18980227" y="102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62" name="n_2aveValue【学校施設】&#10;一人当たり面積"/>
        <xdr:cNvSpPr txBox="1"/>
      </xdr:nvSpPr>
      <xdr:spPr>
        <a:xfrm>
          <a:off x="18180127" y="991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69156</xdr:rowOff>
    </xdr:from>
    <xdr:ext cx="469744" cy="259045"/>
    <xdr:sp macro="" textlink="">
      <xdr:nvSpPr>
        <xdr:cNvPr id="463" name="n_1mainValue【学校施設】&#10;一人当たり面積"/>
        <xdr:cNvSpPr txBox="1"/>
      </xdr:nvSpPr>
      <xdr:spPr>
        <a:xfrm>
          <a:off x="18980227" y="965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0" name="テキスト ボックス 489"/>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1" name="直線コネクタ 490"/>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2" name="テキスト ボックス 491"/>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3" name="直線コネクタ 492"/>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4" name="テキスト ボックス 493"/>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5" name="直線コネクタ 494"/>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6" name="テキスト ボックス 495"/>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7" name="直線コネクタ 496"/>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8" name="テキスト ボックス 497"/>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9" name="直線コネクタ 498"/>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0" name="テキスト ボックス 499"/>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106</xdr:row>
      <xdr:rowOff>144780</xdr:rowOff>
    </xdr:to>
    <xdr:cxnSp macro="">
      <xdr:nvCxnSpPr>
        <xdr:cNvPr id="504" name="直線コネクタ 503"/>
        <xdr:cNvCxnSpPr/>
      </xdr:nvCxnSpPr>
      <xdr:spPr>
        <a:xfrm flipV="1">
          <a:off x="14699614" y="1657350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148607</xdr:rowOff>
    </xdr:from>
    <xdr:ext cx="405111" cy="259045"/>
    <xdr:sp macro="" textlink="">
      <xdr:nvSpPr>
        <xdr:cNvPr id="505" name="【公民館】&#10;有形固定資産減価償却率最小値テキスト"/>
        <xdr:cNvSpPr txBox="1"/>
      </xdr:nvSpPr>
      <xdr:spPr>
        <a:xfrm>
          <a:off x="14738350"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144780</xdr:rowOff>
    </xdr:from>
    <xdr:to>
      <xdr:col>86</xdr:col>
      <xdr:colOff>25400</xdr:colOff>
      <xdr:row>106</xdr:row>
      <xdr:rowOff>144780</xdr:rowOff>
    </xdr:to>
    <xdr:cxnSp macro="">
      <xdr:nvCxnSpPr>
        <xdr:cNvPr id="506" name="直線コネクタ 505"/>
        <xdr:cNvCxnSpPr/>
      </xdr:nvCxnSpPr>
      <xdr:spPr>
        <a:xfrm>
          <a:off x="14611350" y="17746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7" name="【公民館】&#10;有形固定資産減価償却率最大値テキスト"/>
        <xdr:cNvSpPr txBox="1"/>
      </xdr:nvSpPr>
      <xdr:spPr>
        <a:xfrm>
          <a:off x="1473835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8" name="直線コネクタ 507"/>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104791</xdr:rowOff>
    </xdr:from>
    <xdr:ext cx="405111" cy="259045"/>
    <xdr:sp macro="" textlink="">
      <xdr:nvSpPr>
        <xdr:cNvPr id="509" name="【公民館】&#10;有形固定資産減価償却率平均値テキスト"/>
        <xdr:cNvSpPr txBox="1"/>
      </xdr:nvSpPr>
      <xdr:spPr>
        <a:xfrm>
          <a:off x="14738350" y="17192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126364</xdr:rowOff>
    </xdr:from>
    <xdr:to>
      <xdr:col>85</xdr:col>
      <xdr:colOff>177800</xdr:colOff>
      <xdr:row>104</xdr:row>
      <xdr:rowOff>56514</xdr:rowOff>
    </xdr:to>
    <xdr:sp macro="" textlink="">
      <xdr:nvSpPr>
        <xdr:cNvPr id="510" name="フローチャート: 判断 509"/>
        <xdr:cNvSpPr/>
      </xdr:nvSpPr>
      <xdr:spPr>
        <a:xfrm>
          <a:off x="14649450" y="1721421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160655</xdr:rowOff>
    </xdr:from>
    <xdr:to>
      <xdr:col>81</xdr:col>
      <xdr:colOff>101600</xdr:colOff>
      <xdr:row>104</xdr:row>
      <xdr:rowOff>90805</xdr:rowOff>
    </xdr:to>
    <xdr:sp macro="" textlink="">
      <xdr:nvSpPr>
        <xdr:cNvPr id="511" name="フローチャート: 判断 510"/>
        <xdr:cNvSpPr/>
      </xdr:nvSpPr>
      <xdr:spPr>
        <a:xfrm>
          <a:off x="13887450" y="172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29211</xdr:rowOff>
    </xdr:from>
    <xdr:to>
      <xdr:col>76</xdr:col>
      <xdr:colOff>165100</xdr:colOff>
      <xdr:row>104</xdr:row>
      <xdr:rowOff>130811</xdr:rowOff>
    </xdr:to>
    <xdr:sp macro="" textlink="">
      <xdr:nvSpPr>
        <xdr:cNvPr id="512" name="フローチャート: 判断 511"/>
        <xdr:cNvSpPr/>
      </xdr:nvSpPr>
      <xdr:spPr>
        <a:xfrm>
          <a:off x="13093700" y="1728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151130</xdr:rowOff>
    </xdr:from>
    <xdr:to>
      <xdr:col>81</xdr:col>
      <xdr:colOff>101600</xdr:colOff>
      <xdr:row>109</xdr:row>
      <xdr:rowOff>81280</xdr:rowOff>
    </xdr:to>
    <xdr:sp macro="" textlink="">
      <xdr:nvSpPr>
        <xdr:cNvPr id="518" name="楕円 517"/>
        <xdr:cNvSpPr/>
      </xdr:nvSpPr>
      <xdr:spPr>
        <a:xfrm>
          <a:off x="1388745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107332</xdr:rowOff>
    </xdr:from>
    <xdr:ext cx="405111" cy="259045"/>
    <xdr:sp macro="" textlink="">
      <xdr:nvSpPr>
        <xdr:cNvPr id="519" name="n_1aveValue【公民館】&#10;有形固定資産減価償却率"/>
        <xdr:cNvSpPr txBox="1"/>
      </xdr:nvSpPr>
      <xdr:spPr>
        <a:xfrm>
          <a:off x="13742044"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147338</xdr:rowOff>
    </xdr:from>
    <xdr:ext cx="405111" cy="259045"/>
    <xdr:sp macro="" textlink="">
      <xdr:nvSpPr>
        <xdr:cNvPr id="520" name="n_2aveValue【公民館】&#10;有形固定資産減価償却率"/>
        <xdr:cNvSpPr txBox="1"/>
      </xdr:nvSpPr>
      <xdr:spPr>
        <a:xfrm>
          <a:off x="12960994" y="1706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72407</xdr:rowOff>
    </xdr:from>
    <xdr:ext cx="405111" cy="259045"/>
    <xdr:sp macro="" textlink="">
      <xdr:nvSpPr>
        <xdr:cNvPr id="521" name="n_1mainValue【公民館】&#10;有形固定資産減価償却率"/>
        <xdr:cNvSpPr txBox="1"/>
      </xdr:nvSpPr>
      <xdr:spPr>
        <a:xfrm>
          <a:off x="13742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2" name="直線コネクタ 531"/>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3" name="テキスト ボックス 532"/>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4" name="直線コネクタ 533"/>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5" name="テキスト ボックス 534"/>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6" name="直線コネクタ 535"/>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7" name="テキスト ボックス 536"/>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8" name="直線コネクタ 537"/>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9" name="テキスト ボックス 538"/>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43" name="直線コネクタ 542"/>
        <xdr:cNvCxnSpPr/>
      </xdr:nvCxnSpPr>
      <xdr:spPr>
        <a:xfrm flipV="1">
          <a:off x="19951064" y="167022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44" name="【公民館】&#10;一人当たり面積最小値テキスト"/>
        <xdr:cNvSpPr txBox="1"/>
      </xdr:nvSpPr>
      <xdr:spPr>
        <a:xfrm>
          <a:off x="19989800" y="1799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45" name="直線コネクタ 544"/>
        <xdr:cNvCxnSpPr/>
      </xdr:nvCxnSpPr>
      <xdr:spPr>
        <a:xfrm>
          <a:off x="19881850" y="17989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46" name="【公民館】&#10;一人当たり面積最大値テキスト"/>
        <xdr:cNvSpPr txBox="1"/>
      </xdr:nvSpPr>
      <xdr:spPr>
        <a:xfrm>
          <a:off x="19989800" y="1647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47" name="直線コネクタ 546"/>
        <xdr:cNvCxnSpPr/>
      </xdr:nvCxnSpPr>
      <xdr:spPr>
        <a:xfrm>
          <a:off x="19881850" y="16702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48" name="【公民館】&#10;一人当たり面積平均値テキスト"/>
        <xdr:cNvSpPr txBox="1"/>
      </xdr:nvSpPr>
      <xdr:spPr>
        <a:xfrm>
          <a:off x="19989800" y="1759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49" name="フローチャート: 判断 548"/>
        <xdr:cNvSpPr/>
      </xdr:nvSpPr>
      <xdr:spPr>
        <a:xfrm>
          <a:off x="199009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50" name="フローチャート: 判断 549"/>
        <xdr:cNvSpPr/>
      </xdr:nvSpPr>
      <xdr:spPr>
        <a:xfrm>
          <a:off x="19157950" y="176801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51" name="フローチャート: 判断 550"/>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2" name="テキスト ボックス 55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3" name="テキスト ボックス 55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4" name="テキスト ボックス 55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5" name="テキスト ボックス 55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6" name="テキスト ボックス 55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557" name="楕円 556"/>
        <xdr:cNvSpPr/>
      </xdr:nvSpPr>
      <xdr:spPr>
        <a:xfrm>
          <a:off x="19157950" y="176024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170705</xdr:rowOff>
    </xdr:from>
    <xdr:ext cx="469744" cy="259045"/>
    <xdr:sp macro="" textlink="">
      <xdr:nvSpPr>
        <xdr:cNvPr id="558" name="n_1aveValue【公民館】&#10;一人当たり面積"/>
        <xdr:cNvSpPr txBox="1"/>
      </xdr:nvSpPr>
      <xdr:spPr>
        <a:xfrm>
          <a:off x="18980227" y="1777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59" name="n_2aveValue【公民館】&#10;一人当たり面積"/>
        <xdr:cNvSpPr txBox="1"/>
      </xdr:nvSpPr>
      <xdr:spPr>
        <a:xfrm>
          <a:off x="181801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118381</xdr:rowOff>
    </xdr:from>
    <xdr:ext cx="469744" cy="259045"/>
    <xdr:sp macro="" textlink="">
      <xdr:nvSpPr>
        <xdr:cNvPr id="560" name="n_1mainValue【公民館】&#10;一人当たり面積"/>
        <xdr:cNvSpPr txBox="1"/>
      </xdr:nvSpPr>
      <xdr:spPr>
        <a:xfrm>
          <a:off x="18980227" y="1737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は整備中・未整備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の有形固定資産減価償却率では、類似団体と比較して、道路や学校施設が高く、公民館や保育所等が低いことがわかる。老朽化している道路や学校施設については、個別施設計画を策定し計画的な投資を行う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また、一人当たりの数値では、類似団体と比較して、学校施設が多く、橋りょう・トンネルが少ないが、その他の施設は類似団体と同程度の数値となっている。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24,387
24,180
33.76
8,300,576
8,225,537
74,032
5,224,002
6,486,308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177665" y="5549138"/>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216400" y="6977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108450" y="69733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216400" y="533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108450" y="5549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216400" y="6370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127500" y="63924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384550" y="6378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45229</xdr:rowOff>
    </xdr:from>
    <xdr:ext cx="405111" cy="259045"/>
    <xdr:sp macro="" textlink="">
      <xdr:nvSpPr>
        <xdr:cNvPr id="62" name="n_1aveValue【図書館】&#10;有形固定資産減価償却率"/>
        <xdr:cNvSpPr txBox="1"/>
      </xdr:nvSpPr>
      <xdr:spPr>
        <a:xfrm>
          <a:off x="32391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571750" y="6399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439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27686</xdr:rowOff>
    </xdr:from>
    <xdr:to>
      <xdr:col>20</xdr:col>
      <xdr:colOff>38100</xdr:colOff>
      <xdr:row>39</xdr:row>
      <xdr:rowOff>129286</xdr:rowOff>
    </xdr:to>
    <xdr:sp macro="" textlink="">
      <xdr:nvSpPr>
        <xdr:cNvPr id="70" name="楕円 69"/>
        <xdr:cNvSpPr/>
      </xdr:nvSpPr>
      <xdr:spPr>
        <a:xfrm>
          <a:off x="3384550" y="64729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120413</xdr:rowOff>
    </xdr:from>
    <xdr:ext cx="405111" cy="259045"/>
    <xdr:sp macro="" textlink="">
      <xdr:nvSpPr>
        <xdr:cNvPr id="71" name="n_1mainValue【図書館】&#10;有形固定資産減価償却率"/>
        <xdr:cNvSpPr txBox="1"/>
      </xdr:nvSpPr>
      <xdr:spPr>
        <a:xfrm>
          <a:off x="3239144" y="656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3" name="直線コネクタ 92"/>
        <xdr:cNvCxnSpPr/>
      </xdr:nvCxnSpPr>
      <xdr:spPr>
        <a:xfrm flipV="1">
          <a:off x="9429115" y="5782818"/>
          <a:ext cx="0" cy="10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4" name="【図書館】&#10;一人当たり面積最小値テキスト"/>
        <xdr:cNvSpPr txBox="1"/>
      </xdr:nvSpPr>
      <xdr:spPr>
        <a:xfrm>
          <a:off x="9467850" y="687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5" name="直線コネクタ 94"/>
        <xdr:cNvCxnSpPr/>
      </xdr:nvCxnSpPr>
      <xdr:spPr>
        <a:xfrm>
          <a:off x="9359900" y="6867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6" name="【図書館】&#10;一人当たり面積最大値テキスト"/>
        <xdr:cNvSpPr txBox="1"/>
      </xdr:nvSpPr>
      <xdr:spPr>
        <a:xfrm>
          <a:off x="9467850" y="55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97" name="直線コネクタ 96"/>
        <xdr:cNvCxnSpPr/>
      </xdr:nvCxnSpPr>
      <xdr:spPr>
        <a:xfrm>
          <a:off x="9359900" y="57828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98" name="【図書館】&#10;一人当たり面積平均値テキスト"/>
        <xdr:cNvSpPr txBox="1"/>
      </xdr:nvSpPr>
      <xdr:spPr>
        <a:xfrm>
          <a:off x="946785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99" name="フローチャート: 判断 98"/>
        <xdr:cNvSpPr/>
      </xdr:nvSpPr>
      <xdr:spPr>
        <a:xfrm>
          <a:off x="9398000" y="65872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0" name="フローチャート: 判断 99"/>
        <xdr:cNvSpPr/>
      </xdr:nvSpPr>
      <xdr:spPr>
        <a:xfrm>
          <a:off x="8636000" y="65918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67835</xdr:rowOff>
    </xdr:from>
    <xdr:ext cx="469744" cy="259045"/>
    <xdr:sp macro="" textlink="">
      <xdr:nvSpPr>
        <xdr:cNvPr id="101" name="n_1aveValue【図書館】&#10;一人当たり面積"/>
        <xdr:cNvSpPr txBox="1"/>
      </xdr:nvSpPr>
      <xdr:spPr>
        <a:xfrm>
          <a:off x="8458277" y="667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2" name="フローチャート: 判断 101"/>
        <xdr:cNvSpPr/>
      </xdr:nvSpPr>
      <xdr:spPr>
        <a:xfrm>
          <a:off x="7842250" y="66174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3" name="n_2aveValue【図書館】&#10;一人当たり面積"/>
        <xdr:cNvSpPr txBox="1"/>
      </xdr:nvSpPr>
      <xdr:spPr>
        <a:xfrm>
          <a:off x="7677227" y="64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114554</xdr:rowOff>
    </xdr:from>
    <xdr:to>
      <xdr:col>50</xdr:col>
      <xdr:colOff>165100</xdr:colOff>
      <xdr:row>40</xdr:row>
      <xdr:rowOff>44704</xdr:rowOff>
    </xdr:to>
    <xdr:sp macro="" textlink="">
      <xdr:nvSpPr>
        <xdr:cNvPr id="109" name="楕円 108"/>
        <xdr:cNvSpPr/>
      </xdr:nvSpPr>
      <xdr:spPr>
        <a:xfrm>
          <a:off x="8636000" y="6559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61231</xdr:rowOff>
    </xdr:from>
    <xdr:ext cx="469744" cy="259045"/>
    <xdr:sp macro="" textlink="">
      <xdr:nvSpPr>
        <xdr:cNvPr id="110" name="n_1mainValue【図書館】&#10;一人当たり面積"/>
        <xdr:cNvSpPr txBox="1"/>
      </xdr:nvSpPr>
      <xdr:spPr>
        <a:xfrm>
          <a:off x="8458277" y="634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36" name="直線コネクタ 135"/>
        <xdr:cNvCxnSpPr/>
      </xdr:nvCxnSpPr>
      <xdr:spPr>
        <a:xfrm flipV="1">
          <a:off x="4177665" y="9127672"/>
          <a:ext cx="0" cy="13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37" name="【体育館・プール】&#10;有形固定資産減価償却率最小値テキスト"/>
        <xdr:cNvSpPr txBox="1"/>
      </xdr:nvSpPr>
      <xdr:spPr>
        <a:xfrm>
          <a:off x="4216400" y="1048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38" name="直線コネクタ 137"/>
        <xdr:cNvCxnSpPr/>
      </xdr:nvCxnSpPr>
      <xdr:spPr>
        <a:xfrm>
          <a:off x="4108450" y="10477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39" name="【体育館・プール】&#10;有形固定資産減価償却率最大値テキスト"/>
        <xdr:cNvSpPr txBox="1"/>
      </xdr:nvSpPr>
      <xdr:spPr>
        <a:xfrm>
          <a:off x="421640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0" name="直線コネクタ 139"/>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1" name="【体育館・プール】&#10;有形固定資産減価償却率平均値テキスト"/>
        <xdr:cNvSpPr txBox="1"/>
      </xdr:nvSpPr>
      <xdr:spPr>
        <a:xfrm>
          <a:off x="4216400" y="96910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2" name="フローチャート: 判断 141"/>
        <xdr:cNvSpPr/>
      </xdr:nvSpPr>
      <xdr:spPr>
        <a:xfrm>
          <a:off x="4127500" y="97125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384550" y="9737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101617</xdr:rowOff>
    </xdr:from>
    <xdr:ext cx="405111" cy="259045"/>
    <xdr:sp macro="" textlink="">
      <xdr:nvSpPr>
        <xdr:cNvPr id="144" name="n_1aveValue【体育館・プール】&#10;有形固定資産減価償却率"/>
        <xdr:cNvSpPr txBox="1"/>
      </xdr:nvSpPr>
      <xdr:spPr>
        <a:xfrm>
          <a:off x="3239144"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45" name="フローチャート: 判断 144"/>
        <xdr:cNvSpPr/>
      </xdr:nvSpPr>
      <xdr:spPr>
        <a:xfrm>
          <a:off x="2571750" y="97436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46" name="n_2aveValue【体育館・プール】&#10;有形固定資産減価償却率"/>
        <xdr:cNvSpPr txBox="1"/>
      </xdr:nvSpPr>
      <xdr:spPr>
        <a:xfrm>
          <a:off x="2439044" y="9525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43906</xdr:rowOff>
    </xdr:from>
    <xdr:to>
      <xdr:col>20</xdr:col>
      <xdr:colOff>38100</xdr:colOff>
      <xdr:row>59</xdr:row>
      <xdr:rowOff>145506</xdr:rowOff>
    </xdr:to>
    <xdr:sp macro="" textlink="">
      <xdr:nvSpPr>
        <xdr:cNvPr id="152" name="楕円 151"/>
        <xdr:cNvSpPr/>
      </xdr:nvSpPr>
      <xdr:spPr>
        <a:xfrm>
          <a:off x="3384550" y="97911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136633</xdr:rowOff>
    </xdr:from>
    <xdr:ext cx="405111" cy="259045"/>
    <xdr:sp macro="" textlink="">
      <xdr:nvSpPr>
        <xdr:cNvPr id="153" name="n_1mainValue【体育館・プール】&#10;有形固定資産減価償却率"/>
        <xdr:cNvSpPr txBox="1"/>
      </xdr:nvSpPr>
      <xdr:spPr>
        <a:xfrm>
          <a:off x="3239144" y="9883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77" name="直線コネクタ 176"/>
        <xdr:cNvCxnSpPr/>
      </xdr:nvCxnSpPr>
      <xdr:spPr>
        <a:xfrm flipV="1">
          <a:off x="9429115" y="922782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78" name="【体育館・プール】&#10;一人当たり面積最小値テキスト"/>
        <xdr:cNvSpPr txBox="1"/>
      </xdr:nvSpPr>
      <xdr:spPr>
        <a:xfrm>
          <a:off x="946785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79" name="直線コネクタ 178"/>
        <xdr:cNvCxnSpPr/>
      </xdr:nvCxnSpPr>
      <xdr:spPr>
        <a:xfrm>
          <a:off x="9359900" y="1058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0" name="【体育館・プール】&#10;一人当たり面積最大値テキスト"/>
        <xdr:cNvSpPr txBox="1"/>
      </xdr:nvSpPr>
      <xdr:spPr>
        <a:xfrm>
          <a:off x="9467850" y="900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81" name="直線コネクタ 180"/>
        <xdr:cNvCxnSpPr/>
      </xdr:nvCxnSpPr>
      <xdr:spPr>
        <a:xfrm>
          <a:off x="9359900" y="922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82" name="【体育館・プール】&#10;一人当たり面積平均値テキスト"/>
        <xdr:cNvSpPr txBox="1"/>
      </xdr:nvSpPr>
      <xdr:spPr>
        <a:xfrm>
          <a:off x="9467850" y="999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83" name="フローチャート: 判断 182"/>
        <xdr:cNvSpPr/>
      </xdr:nvSpPr>
      <xdr:spPr>
        <a:xfrm>
          <a:off x="9398000" y="10013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84" name="フローチャート: 判断 183"/>
        <xdr:cNvSpPr/>
      </xdr:nvSpPr>
      <xdr:spPr>
        <a:xfrm>
          <a:off x="86360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85" name="n_1aveValue【体育館・プール】&#10;一人当たり面積"/>
        <xdr:cNvSpPr txBox="1"/>
      </xdr:nvSpPr>
      <xdr:spPr>
        <a:xfrm>
          <a:off x="845827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86" name="フローチャート: 判断 185"/>
        <xdr:cNvSpPr/>
      </xdr:nvSpPr>
      <xdr:spPr>
        <a:xfrm>
          <a:off x="7842250" y="10013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87" name="n_2aveValue【体育館・プール】&#10;一人当たり面積"/>
        <xdr:cNvSpPr txBox="1"/>
      </xdr:nvSpPr>
      <xdr:spPr>
        <a:xfrm>
          <a:off x="76772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147320</xdr:rowOff>
    </xdr:from>
    <xdr:to>
      <xdr:col>50</xdr:col>
      <xdr:colOff>165100</xdr:colOff>
      <xdr:row>62</xdr:row>
      <xdr:rowOff>77470</xdr:rowOff>
    </xdr:to>
    <xdr:sp macro="" textlink="">
      <xdr:nvSpPr>
        <xdr:cNvPr id="193" name="楕円 192"/>
        <xdr:cNvSpPr/>
      </xdr:nvSpPr>
      <xdr:spPr>
        <a:xfrm>
          <a:off x="8636000" y="10224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68597</xdr:rowOff>
    </xdr:from>
    <xdr:ext cx="469744" cy="259045"/>
    <xdr:sp macro="" textlink="">
      <xdr:nvSpPr>
        <xdr:cNvPr id="194" name="n_1mainValue【体育館・プール】&#10;一人当たり面積"/>
        <xdr:cNvSpPr txBox="1"/>
      </xdr:nvSpPr>
      <xdr:spPr>
        <a:xfrm>
          <a:off x="8458277" y="1031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2" name="正方形/長方形 21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3" name="正方形/長方形 21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4" name="正方形/長方形 21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5" name="正方形/長方形 21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6" name="正方形/長方形 21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7" name="正方形/長方形 21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8" name="正方形/長方形 21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19" name="テキスト ボックス 21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0" name="直線コネクタ 21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1" name="直線コネクタ 220"/>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2" name="テキスト ボックス 221"/>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3" name="直線コネクタ 222"/>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4" name="テキスト ボックス 223"/>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5" name="直線コネクタ 224"/>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6" name="テキスト ボックス 225"/>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27" name="直線コネクタ 226"/>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28" name="テキスト ボックス 227"/>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29" name="直線コネクタ 228"/>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0" name="テキスト ボックス 229"/>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1" name="直線コネクタ 230"/>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2" name="テキスト ボックス 231"/>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3" name="直線コネクタ 23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4" name="テキスト ボックス 233"/>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5"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106</xdr:row>
      <xdr:rowOff>162742</xdr:rowOff>
    </xdr:to>
    <xdr:cxnSp macro="">
      <xdr:nvCxnSpPr>
        <xdr:cNvPr id="236" name="直線コネクタ 235"/>
        <xdr:cNvCxnSpPr/>
      </xdr:nvCxnSpPr>
      <xdr:spPr>
        <a:xfrm flipV="1">
          <a:off x="4177665" y="16519071"/>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166569</xdr:rowOff>
    </xdr:from>
    <xdr:ext cx="405111" cy="259045"/>
    <xdr:sp macro="" textlink="">
      <xdr:nvSpPr>
        <xdr:cNvPr id="237" name="【市民会館】&#10;有形固定資産減価償却率最小値テキスト"/>
        <xdr:cNvSpPr txBox="1"/>
      </xdr:nvSpPr>
      <xdr:spPr>
        <a:xfrm>
          <a:off x="4216400" y="1776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162742</xdr:rowOff>
    </xdr:from>
    <xdr:to>
      <xdr:col>24</xdr:col>
      <xdr:colOff>152400</xdr:colOff>
      <xdr:row>106</xdr:row>
      <xdr:rowOff>162742</xdr:rowOff>
    </xdr:to>
    <xdr:cxnSp macro="">
      <xdr:nvCxnSpPr>
        <xdr:cNvPr id="238" name="直線コネクタ 237"/>
        <xdr:cNvCxnSpPr/>
      </xdr:nvCxnSpPr>
      <xdr:spPr>
        <a:xfrm>
          <a:off x="4108450" y="177649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39" name="【市民会館】&#10;有形固定資産減価償却率最大値テキスト"/>
        <xdr:cNvSpPr txBox="1"/>
      </xdr:nvSpPr>
      <xdr:spPr>
        <a:xfrm>
          <a:off x="421640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40" name="直線コネクタ 239"/>
        <xdr:cNvCxnSpPr/>
      </xdr:nvCxnSpPr>
      <xdr:spPr>
        <a:xfrm>
          <a:off x="41084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124658</xdr:rowOff>
    </xdr:from>
    <xdr:ext cx="405111" cy="259045"/>
    <xdr:sp macro="" textlink="">
      <xdr:nvSpPr>
        <xdr:cNvPr id="241" name="【市民会館】&#10;有形固定資産減価償却率平均値テキスト"/>
        <xdr:cNvSpPr txBox="1"/>
      </xdr:nvSpPr>
      <xdr:spPr>
        <a:xfrm>
          <a:off x="4216400" y="172125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146231</xdr:rowOff>
    </xdr:from>
    <xdr:to>
      <xdr:col>24</xdr:col>
      <xdr:colOff>114300</xdr:colOff>
      <xdr:row>104</xdr:row>
      <xdr:rowOff>76381</xdr:rowOff>
    </xdr:to>
    <xdr:sp macro="" textlink="">
      <xdr:nvSpPr>
        <xdr:cNvPr id="242" name="フローチャート: 判断 241"/>
        <xdr:cNvSpPr/>
      </xdr:nvSpPr>
      <xdr:spPr>
        <a:xfrm>
          <a:off x="4127500" y="1723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xdr:rowOff>
    </xdr:from>
    <xdr:to>
      <xdr:col>20</xdr:col>
      <xdr:colOff>38100</xdr:colOff>
      <xdr:row>104</xdr:row>
      <xdr:rowOff>102507</xdr:rowOff>
    </xdr:to>
    <xdr:sp macro="" textlink="">
      <xdr:nvSpPr>
        <xdr:cNvPr id="243" name="フローチャート: 判断 242"/>
        <xdr:cNvSpPr/>
      </xdr:nvSpPr>
      <xdr:spPr>
        <a:xfrm>
          <a:off x="3384550" y="172602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119034</xdr:rowOff>
    </xdr:from>
    <xdr:ext cx="405111" cy="259045"/>
    <xdr:sp macro="" textlink="">
      <xdr:nvSpPr>
        <xdr:cNvPr id="244" name="n_1aveValue【市民会館】&#10;有形固定資産減価償却率"/>
        <xdr:cNvSpPr txBox="1"/>
      </xdr:nvSpPr>
      <xdr:spPr>
        <a:xfrm>
          <a:off x="32391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170724</xdr:rowOff>
    </xdr:from>
    <xdr:to>
      <xdr:col>15</xdr:col>
      <xdr:colOff>101600</xdr:colOff>
      <xdr:row>104</xdr:row>
      <xdr:rowOff>100874</xdr:rowOff>
    </xdr:to>
    <xdr:sp macro="" textlink="">
      <xdr:nvSpPr>
        <xdr:cNvPr id="245" name="フローチャート: 判断 244"/>
        <xdr:cNvSpPr/>
      </xdr:nvSpPr>
      <xdr:spPr>
        <a:xfrm>
          <a:off x="2571750" y="1725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117401</xdr:rowOff>
    </xdr:from>
    <xdr:ext cx="405111" cy="259045"/>
    <xdr:sp macro="" textlink="">
      <xdr:nvSpPr>
        <xdr:cNvPr id="246" name="n_2aveValue【市民会館】&#10;有形固定資産減価償却率"/>
        <xdr:cNvSpPr txBox="1"/>
      </xdr:nvSpPr>
      <xdr:spPr>
        <a:xfrm>
          <a:off x="24390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7" name="テキスト ボックス 24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125005</xdr:rowOff>
    </xdr:from>
    <xdr:to>
      <xdr:col>20</xdr:col>
      <xdr:colOff>38100</xdr:colOff>
      <xdr:row>109</xdr:row>
      <xdr:rowOff>55155</xdr:rowOff>
    </xdr:to>
    <xdr:sp macro="" textlink="">
      <xdr:nvSpPr>
        <xdr:cNvPr id="252" name="楕円 251"/>
        <xdr:cNvSpPr/>
      </xdr:nvSpPr>
      <xdr:spPr>
        <a:xfrm>
          <a:off x="3384550" y="18070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109</xdr:row>
      <xdr:rowOff>46282</xdr:rowOff>
    </xdr:from>
    <xdr:ext cx="340478" cy="259045"/>
    <xdr:sp macro="" textlink="">
      <xdr:nvSpPr>
        <xdr:cNvPr id="253" name="n_1mainValue【市民会館】&#10;有形固定資産減価償却率"/>
        <xdr:cNvSpPr txBox="1"/>
      </xdr:nvSpPr>
      <xdr:spPr>
        <a:xfrm>
          <a:off x="3258761" y="181628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2" name="テキスト ボックス 26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3" name="直線コネクタ 26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4" name="直線コネクタ 263"/>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5" name="テキスト ボックス 264"/>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6" name="直線コネクタ 265"/>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7" name="テキスト ボックス 266"/>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8" name="直線コネクタ 267"/>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69" name="テキスト ボックス 268"/>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0" name="直線コネクタ 269"/>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1" name="テキスト ボックス 270"/>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2" name="直線コネクタ 271"/>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3" name="テキスト ボックス 272"/>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4" name="直線コネクタ 273"/>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5" name="テキスト ボックス 274"/>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6" name="直線コネクタ 27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7" name="テキスト ボックス 27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8"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79" name="直線コネクタ 278"/>
        <xdr:cNvCxnSpPr/>
      </xdr:nvCxnSpPr>
      <xdr:spPr>
        <a:xfrm flipV="1">
          <a:off x="9429115" y="165549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80" name="【市民会館】&#10;一人当たり面積最小値テキスト"/>
        <xdr:cNvSpPr txBox="1"/>
      </xdr:nvSpPr>
      <xdr:spPr>
        <a:xfrm>
          <a:off x="9467850" y="1812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81" name="直線コネクタ 280"/>
        <xdr:cNvCxnSpPr/>
      </xdr:nvCxnSpPr>
      <xdr:spPr>
        <a:xfrm>
          <a:off x="9359900" y="18122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82" name="【市民会館】&#10;一人当たり面積最大値テキスト"/>
        <xdr:cNvSpPr txBox="1"/>
      </xdr:nvSpPr>
      <xdr:spPr>
        <a:xfrm>
          <a:off x="9467850" y="1633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83" name="直線コネクタ 282"/>
        <xdr:cNvCxnSpPr/>
      </xdr:nvCxnSpPr>
      <xdr:spPr>
        <a:xfrm>
          <a:off x="9359900" y="16554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284" name="【市民会館】&#10;一人当たり面積平均値テキスト"/>
        <xdr:cNvSpPr txBox="1"/>
      </xdr:nvSpPr>
      <xdr:spPr>
        <a:xfrm>
          <a:off x="9467850" y="17557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85" name="フローチャート: 判断 284"/>
        <xdr:cNvSpPr/>
      </xdr:nvSpPr>
      <xdr:spPr>
        <a:xfrm>
          <a:off x="9398000" y="17578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286" name="フローチャート: 判断 285"/>
        <xdr:cNvSpPr/>
      </xdr:nvSpPr>
      <xdr:spPr>
        <a:xfrm>
          <a:off x="86360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287" name="n_1aveValue【市民会館】&#10;一人当たり面積"/>
        <xdr:cNvSpPr txBox="1"/>
      </xdr:nvSpPr>
      <xdr:spPr>
        <a:xfrm>
          <a:off x="8458277" y="173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288" name="フローチャート: 判断 287"/>
        <xdr:cNvSpPr/>
      </xdr:nvSpPr>
      <xdr:spPr>
        <a:xfrm>
          <a:off x="7842250" y="17627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289" name="n_2aveValue【市民会館】&#10;一人当たり面積"/>
        <xdr:cNvSpPr txBox="1"/>
      </xdr:nvSpPr>
      <xdr:spPr>
        <a:xfrm>
          <a:off x="76772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0" name="テキスト ボックス 28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1" name="テキスト ボックス 29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2" name="テキスト ボックス 29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3" name="テキスト ボックス 29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4" name="テキスト ボックス 29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38463</xdr:rowOff>
    </xdr:from>
    <xdr:to>
      <xdr:col>50</xdr:col>
      <xdr:colOff>165100</xdr:colOff>
      <xdr:row>108</xdr:row>
      <xdr:rowOff>140063</xdr:rowOff>
    </xdr:to>
    <xdr:sp macro="" textlink="">
      <xdr:nvSpPr>
        <xdr:cNvPr id="295" name="楕円 294"/>
        <xdr:cNvSpPr/>
      </xdr:nvSpPr>
      <xdr:spPr>
        <a:xfrm>
          <a:off x="86360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131190</xdr:rowOff>
    </xdr:from>
    <xdr:ext cx="469744" cy="259045"/>
    <xdr:sp macro="" textlink="">
      <xdr:nvSpPr>
        <xdr:cNvPr id="296" name="n_1mainValue【市民会館】&#10;一人当たり面積"/>
        <xdr:cNvSpPr txBox="1"/>
      </xdr:nvSpPr>
      <xdr:spPr>
        <a:xfrm>
          <a:off x="8458277"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21" name="直線コネクタ 320"/>
        <xdr:cNvCxnSpPr/>
      </xdr:nvCxnSpPr>
      <xdr:spPr>
        <a:xfrm flipV="1">
          <a:off x="14699614" y="5650230"/>
          <a:ext cx="0"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22" name="【一般廃棄物処理施設】&#10;有形固定資産減価償却率最小値テキスト"/>
        <xdr:cNvSpPr txBox="1"/>
      </xdr:nvSpPr>
      <xdr:spPr>
        <a:xfrm>
          <a:off x="14738350" y="703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23" name="直線コネクタ 322"/>
        <xdr:cNvCxnSpPr/>
      </xdr:nvCxnSpPr>
      <xdr:spPr>
        <a:xfrm>
          <a:off x="14611350" y="7030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24" name="【一般廃棄物処理施設】&#10;有形固定資産減価償却率最大値テキスト"/>
        <xdr:cNvSpPr txBox="1"/>
      </xdr:nvSpPr>
      <xdr:spPr>
        <a:xfrm>
          <a:off x="1473835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25" name="直線コネクタ 324"/>
        <xdr:cNvCxnSpPr/>
      </xdr:nvCxnSpPr>
      <xdr:spPr>
        <a:xfrm>
          <a:off x="146113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26" name="【一般廃棄物処理施設】&#10;有形固定資産減価償却率平均値テキスト"/>
        <xdr:cNvSpPr txBox="1"/>
      </xdr:nvSpPr>
      <xdr:spPr>
        <a:xfrm>
          <a:off x="14738350" y="6124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27" name="フローチャート: 判断 326"/>
        <xdr:cNvSpPr/>
      </xdr:nvSpPr>
      <xdr:spPr>
        <a:xfrm>
          <a:off x="14649450" y="61461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28" name="フローチャート: 判断 327"/>
        <xdr:cNvSpPr/>
      </xdr:nvSpPr>
      <xdr:spPr>
        <a:xfrm>
          <a:off x="1388745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29" name="n_1aveValue【一般廃棄物処理施設】&#10;有形固定資産減価償却率"/>
        <xdr:cNvSpPr txBox="1"/>
      </xdr:nvSpPr>
      <xdr:spPr>
        <a:xfrm>
          <a:off x="13742044" y="626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30" name="フローチャート: 判断 329"/>
        <xdr:cNvSpPr/>
      </xdr:nvSpPr>
      <xdr:spPr>
        <a:xfrm>
          <a:off x="1309370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31" name="n_2aveValue【一般廃棄物処理施設】&#10;有形固定資産減価償却率"/>
        <xdr:cNvSpPr txBox="1"/>
      </xdr:nvSpPr>
      <xdr:spPr>
        <a:xfrm>
          <a:off x="1296099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2" name="テキスト ボックス 33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337" name="楕円 336"/>
        <xdr:cNvSpPr/>
      </xdr:nvSpPr>
      <xdr:spPr>
        <a:xfrm>
          <a:off x="13887450" y="5924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86377</xdr:rowOff>
    </xdr:from>
    <xdr:ext cx="405111" cy="259045"/>
    <xdr:sp macro="" textlink="">
      <xdr:nvSpPr>
        <xdr:cNvPr id="338" name="n_1mainValue【一般廃棄物処理施設】&#10;有形固定資産減価償却率"/>
        <xdr:cNvSpPr txBox="1"/>
      </xdr:nvSpPr>
      <xdr:spPr>
        <a:xfrm>
          <a:off x="137420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0" name="テキスト ボックス 349"/>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2" name="テキスト ボックス 351"/>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4" name="テキスト ボックス 353"/>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6" name="テキスト ボックス 355"/>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8" name="テキスト ボックス 357"/>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60" name="直線コネクタ 359"/>
        <xdr:cNvCxnSpPr/>
      </xdr:nvCxnSpPr>
      <xdr:spPr>
        <a:xfrm flipV="1">
          <a:off x="19951064" y="5871346"/>
          <a:ext cx="0" cy="102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61" name="【一般廃棄物処理施設】&#10;一人当たり有形固定資産（償却資産）額最小値テキスト"/>
        <xdr:cNvSpPr txBox="1"/>
      </xdr:nvSpPr>
      <xdr:spPr>
        <a:xfrm>
          <a:off x="19989800" y="6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62" name="直線コネクタ 361"/>
        <xdr:cNvCxnSpPr/>
      </xdr:nvCxnSpPr>
      <xdr:spPr>
        <a:xfrm>
          <a:off x="19881850" y="6894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63" name="【一般廃棄物処理施設】&#10;一人当たり有形固定資産（償却資産）額最大値テキスト"/>
        <xdr:cNvSpPr txBox="1"/>
      </xdr:nvSpPr>
      <xdr:spPr>
        <a:xfrm>
          <a:off x="19989800" y="565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64" name="直線コネクタ 363"/>
        <xdr:cNvCxnSpPr/>
      </xdr:nvCxnSpPr>
      <xdr:spPr>
        <a:xfrm>
          <a:off x="19881850" y="5871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65" name="【一般廃棄物処理施設】&#10;一人当たり有形固定資産（償却資産）額平均値テキスト"/>
        <xdr:cNvSpPr txBox="1"/>
      </xdr:nvSpPr>
      <xdr:spPr>
        <a:xfrm>
          <a:off x="19989800" y="647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66" name="フローチャート: 判断 365"/>
        <xdr:cNvSpPr/>
      </xdr:nvSpPr>
      <xdr:spPr>
        <a:xfrm>
          <a:off x="19900900" y="64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67" name="フローチャート: 判断 366"/>
        <xdr:cNvSpPr/>
      </xdr:nvSpPr>
      <xdr:spPr>
        <a:xfrm>
          <a:off x="19157950" y="6541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68" name="n_1aveValue【一般廃棄物処理施設】&#10;一人当たり有形固定資産（償却資産）額"/>
        <xdr:cNvSpPr txBox="1"/>
      </xdr:nvSpPr>
      <xdr:spPr>
        <a:xfrm>
          <a:off x="18947911" y="632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69" name="フローチャート: 判断 368"/>
        <xdr:cNvSpPr/>
      </xdr:nvSpPr>
      <xdr:spPr>
        <a:xfrm>
          <a:off x="18345150" y="65767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70" name="n_2aveValue【一般廃棄物処理施設】&#10;一人当たり有形固定資産（償却資産）額"/>
        <xdr:cNvSpPr txBox="1"/>
      </xdr:nvSpPr>
      <xdr:spPr>
        <a:xfrm>
          <a:off x="18166861" y="63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1" name="テキスト ボックス 37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114472</xdr:rowOff>
    </xdr:from>
    <xdr:to>
      <xdr:col>112</xdr:col>
      <xdr:colOff>38100</xdr:colOff>
      <xdr:row>40</xdr:row>
      <xdr:rowOff>44622</xdr:rowOff>
    </xdr:to>
    <xdr:sp macro="" textlink="">
      <xdr:nvSpPr>
        <xdr:cNvPr id="376" name="楕円 375"/>
        <xdr:cNvSpPr/>
      </xdr:nvSpPr>
      <xdr:spPr>
        <a:xfrm>
          <a:off x="19157950" y="65597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35749</xdr:rowOff>
    </xdr:from>
    <xdr:ext cx="534377" cy="259045"/>
    <xdr:sp macro="" textlink="">
      <xdr:nvSpPr>
        <xdr:cNvPr id="377" name="n_1mainValue【一般廃棄物処理施設】&#10;一人当たり有形固定資産（償却資産）額"/>
        <xdr:cNvSpPr txBox="1"/>
      </xdr:nvSpPr>
      <xdr:spPr>
        <a:xfrm>
          <a:off x="18947911" y="66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2" name="正方形/長方形 40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3" name="正方形/長方形 40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4" name="正方形/長方形 40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5" name="正方形/長方形 40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6" name="正方形/長方形 40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7" name="正方形/長方形 40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8" name="正方形/長方形 40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9" name="正方形/長方形 408"/>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0" name="正方形/長方形 40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1" name="正方形/長方形 41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2" name="正方形/長方形 41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3" name="正方形/長方形 41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4" name="正方形/長方形 41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5" name="正方形/長方形 41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6" name="正方形/長方形 41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7" name="正方形/長方形 41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8" name="テキスト ボックス 41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9" name="直線コネクタ 41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0" name="直線コネクタ 419"/>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1" name="テキスト ボックス 420"/>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2" name="直線コネクタ 421"/>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3" name="テキスト ボックス 422"/>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4" name="直線コネクタ 423"/>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5" name="テキスト ボックス 424"/>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6" name="直線コネクタ 425"/>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7" name="テキスト ボックス 426"/>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8" name="直線コネクタ 427"/>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9" name="テキスト ボックス 428"/>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0" name="直線コネクタ 429"/>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1" name="テキスト ボックス 430"/>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2" name="直線コネクタ 43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3" name="テキスト ボックス 432"/>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4"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435" name="直線コネクタ 434"/>
        <xdr:cNvCxnSpPr/>
      </xdr:nvCxnSpPr>
      <xdr:spPr>
        <a:xfrm flipV="1">
          <a:off x="14699614" y="165223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436" name="【庁舎】&#10;有形固定資産減価償却率最小値テキスト"/>
        <xdr:cNvSpPr txBox="1"/>
      </xdr:nvSpPr>
      <xdr:spPr>
        <a:xfrm>
          <a:off x="14738350" y="18155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37" name="直線コネクタ 436"/>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38" name="【庁舎】&#10;有形固定資産減価償却率最大値テキスト"/>
        <xdr:cNvSpPr txBox="1"/>
      </xdr:nvSpPr>
      <xdr:spPr>
        <a:xfrm>
          <a:off x="14738350" y="1629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39" name="直線コネクタ 438"/>
        <xdr:cNvCxnSpPr/>
      </xdr:nvCxnSpPr>
      <xdr:spPr>
        <a:xfrm>
          <a:off x="14611350" y="16522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440" name="【庁舎】&#10;有形固定資産減価償却率平均値テキスト"/>
        <xdr:cNvSpPr txBox="1"/>
      </xdr:nvSpPr>
      <xdr:spPr>
        <a:xfrm>
          <a:off x="14738350" y="17223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441" name="フローチャート: 判断 440"/>
        <xdr:cNvSpPr/>
      </xdr:nvSpPr>
      <xdr:spPr>
        <a:xfrm>
          <a:off x="14649450" y="1724551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442" name="フローチャート: 判断 441"/>
        <xdr:cNvSpPr/>
      </xdr:nvSpPr>
      <xdr:spPr>
        <a:xfrm>
          <a:off x="13887450" y="172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443" name="n_1aveValue【庁舎】&#10;有形固定資産減価償却率"/>
        <xdr:cNvSpPr txBox="1"/>
      </xdr:nvSpPr>
      <xdr:spPr>
        <a:xfrm>
          <a:off x="13742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444" name="フローチャート: 判断 443"/>
        <xdr:cNvSpPr/>
      </xdr:nvSpPr>
      <xdr:spPr>
        <a:xfrm>
          <a:off x="13093700" y="1727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445" name="n_2aveValue【庁舎】&#10;有形固定資産減価償却率"/>
        <xdr:cNvSpPr txBox="1"/>
      </xdr:nvSpPr>
      <xdr:spPr>
        <a:xfrm>
          <a:off x="1296099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6" name="テキスト ボックス 44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7" name="テキスト ボックス 44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8" name="テキスト ボックス 44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9" name="テキスト ボックス 44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0" name="テキスト ボックス 44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xdr:rowOff>
    </xdr:from>
    <xdr:to>
      <xdr:col>81</xdr:col>
      <xdr:colOff>101600</xdr:colOff>
      <xdr:row>106</xdr:row>
      <xdr:rowOff>102507</xdr:rowOff>
    </xdr:to>
    <xdr:sp macro="" textlink="">
      <xdr:nvSpPr>
        <xdr:cNvPr id="451" name="楕円 450"/>
        <xdr:cNvSpPr/>
      </xdr:nvSpPr>
      <xdr:spPr>
        <a:xfrm>
          <a:off x="1388745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93634</xdr:rowOff>
    </xdr:from>
    <xdr:ext cx="405111" cy="259045"/>
    <xdr:sp macro="" textlink="">
      <xdr:nvSpPr>
        <xdr:cNvPr id="452" name="n_1mainValue【庁舎】&#10;有形固定資産減価償却率"/>
        <xdr:cNvSpPr txBox="1"/>
      </xdr:nvSpPr>
      <xdr:spPr>
        <a:xfrm>
          <a:off x="13742044" y="1769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3" name="正方形/長方形 45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4" name="正方形/長方形 453"/>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5" name="正方形/長方形 454"/>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6" name="正方形/長方形 455"/>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7" name="正方形/長方形 456"/>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8" name="正方形/長方形 457"/>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9" name="正方形/長方形 458"/>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0" name="正方形/長方形 459"/>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1" name="テキスト ボックス 460"/>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2" name="直線コネクタ 461"/>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3" name="直線コネクタ 462"/>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4" name="テキスト ボックス 463"/>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5" name="直線コネクタ 464"/>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6" name="テキスト ボックス 465"/>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7" name="直線コネクタ 466"/>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8" name="テキスト ボックス 467"/>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9" name="直線コネクタ 468"/>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0" name="テキスト ボックス 469"/>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1" name="直線コネクタ 470"/>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2" name="テキスト ボックス 471"/>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3" name="直線コネクタ 472"/>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4" name="テキスト ボックス 473"/>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5" name="直線コネクタ 47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6" name="テキスト ボックス 47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7"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478" name="直線コネクタ 477"/>
        <xdr:cNvCxnSpPr/>
      </xdr:nvCxnSpPr>
      <xdr:spPr>
        <a:xfrm flipV="1">
          <a:off x="19951064" y="167237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479" name="【庁舎】&#10;一人当たり面積最小値テキスト"/>
        <xdr:cNvSpPr txBox="1"/>
      </xdr:nvSpPr>
      <xdr:spPr>
        <a:xfrm>
          <a:off x="19989800"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480" name="直線コネクタ 479"/>
        <xdr:cNvCxnSpPr/>
      </xdr:nvCxnSpPr>
      <xdr:spPr>
        <a:xfrm>
          <a:off x="19881850" y="18072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481" name="【庁舎】&#10;一人当たり面積最大値テキスト"/>
        <xdr:cNvSpPr txBox="1"/>
      </xdr:nvSpPr>
      <xdr:spPr>
        <a:xfrm>
          <a:off x="19989800" y="164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482" name="直線コネクタ 481"/>
        <xdr:cNvCxnSpPr/>
      </xdr:nvCxnSpPr>
      <xdr:spPr>
        <a:xfrm>
          <a:off x="19881850" y="16723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483" name="【庁舎】&#10;一人当たり面積平均値テキスト"/>
        <xdr:cNvSpPr txBox="1"/>
      </xdr:nvSpPr>
      <xdr:spPr>
        <a:xfrm>
          <a:off x="19989800" y="17840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484" name="フローチャート: 判断 483"/>
        <xdr:cNvSpPr/>
      </xdr:nvSpPr>
      <xdr:spPr>
        <a:xfrm>
          <a:off x="19900900" y="1786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485" name="フローチャート: 判断 484"/>
        <xdr:cNvSpPr/>
      </xdr:nvSpPr>
      <xdr:spPr>
        <a:xfrm>
          <a:off x="19157950" y="178768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486" name="n_1aveValue【庁舎】&#10;一人当たり面積"/>
        <xdr:cNvSpPr txBox="1"/>
      </xdr:nvSpPr>
      <xdr:spPr>
        <a:xfrm>
          <a:off x="18980227" y="1796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487" name="フローチャート: 判断 486"/>
        <xdr:cNvSpPr/>
      </xdr:nvSpPr>
      <xdr:spPr>
        <a:xfrm>
          <a:off x="1834515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488" name="n_2aveValue【庁舎】&#10;一人当たり面積"/>
        <xdr:cNvSpPr txBox="1"/>
      </xdr:nvSpPr>
      <xdr:spPr>
        <a:xfrm>
          <a:off x="181801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9" name="テキスト ボックス 48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0" name="テキスト ボックス 48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1" name="テキスト ボックス 49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2" name="テキスト ボックス 49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3" name="テキスト ボックス 49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11793</xdr:rowOff>
    </xdr:from>
    <xdr:to>
      <xdr:col>112</xdr:col>
      <xdr:colOff>38100</xdr:colOff>
      <xdr:row>107</xdr:row>
      <xdr:rowOff>113393</xdr:rowOff>
    </xdr:to>
    <xdr:sp macro="" textlink="">
      <xdr:nvSpPr>
        <xdr:cNvPr id="494" name="楕円 493"/>
        <xdr:cNvSpPr/>
      </xdr:nvSpPr>
      <xdr:spPr>
        <a:xfrm>
          <a:off x="19157950" y="17785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129920</xdr:rowOff>
    </xdr:from>
    <xdr:ext cx="469744" cy="259045"/>
    <xdr:sp macro="" textlink="">
      <xdr:nvSpPr>
        <xdr:cNvPr id="495" name="n_1mainValue【庁舎】&#10;一人当たり面積"/>
        <xdr:cNvSpPr txBox="1"/>
      </xdr:nvSpPr>
      <xdr:spPr>
        <a:xfrm>
          <a:off x="18980227" y="1756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6" name="正方形/長方形 49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7" name="正方形/長方形 49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8" name="テキスト ボックス 49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は整備中・未整備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数値の有形固定資産減価償却率では、類似団体と比較して、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が高く、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が低いことがわかる。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安芸地区衛生施設管理組合が運営する一般廃棄物処理施設以外は、概ね良好な数値といえる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また、一人当たりの数値では、類似団体と比較して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市民会館や庁舎</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が少ない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が、図書館や一般廃棄物処理施設は類似団体と同程度の数値である。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24,387
24,180
33.76
8,300,576
8,225,537
74,032
5,224,002
6,486,308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人口の減少や広島県平均（平成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日現在高齢化率 </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％）を上回る高齢化（同 </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％）等により財政基盤が弱く、類似団体平均を下回っている。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今後も、事務事業の見直し等の行政の効率化や、徴収率の向上、遊休公有財産の売却や、企業立地の促進及び雇用機会の拡大による歳入確保に一層取り組み、財政基盤の強化を図る。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9" name="直線コネクタ 68"/>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8" name="直線コネクタ 77"/>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類似団体平均を上回っているものの、福祉事務所経費が普通交付税措置となったこと等により、前年度と比べ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しかしながら、今後も扶助費等の福祉関係経費や、特別会計への繰出金等の義務的経費の増加が見込まれるため、事務事業の計画的な執行や町税収入確保の取組みにより、さらなる改善に努める。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95673</xdr:rowOff>
    </xdr:to>
    <xdr:cxnSp macro="">
      <xdr:nvCxnSpPr>
        <xdr:cNvPr id="132" name="直線コネクタ 131"/>
        <xdr:cNvCxnSpPr/>
      </xdr:nvCxnSpPr>
      <xdr:spPr>
        <a:xfrm flipV="1">
          <a:off x="4114800" y="1093978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95673</xdr:rowOff>
    </xdr:to>
    <xdr:cxnSp macro="">
      <xdr:nvCxnSpPr>
        <xdr:cNvPr id="135" name="直線コネクタ 134"/>
        <xdr:cNvCxnSpPr/>
      </xdr:nvCxnSpPr>
      <xdr:spPr>
        <a:xfrm>
          <a:off x="3225800" y="1091565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87630</xdr:rowOff>
    </xdr:to>
    <xdr:cxnSp macro="">
      <xdr:nvCxnSpPr>
        <xdr:cNvPr id="138" name="直線コネクタ 137"/>
        <xdr:cNvCxnSpPr/>
      </xdr:nvCxnSpPr>
      <xdr:spPr>
        <a:xfrm flipV="1">
          <a:off x="2336800" y="1091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110279</xdr:rowOff>
    </xdr:from>
    <xdr:to>
      <xdr:col>11</xdr:col>
      <xdr:colOff>31750</xdr:colOff>
      <xdr:row>64</xdr:row>
      <xdr:rowOff>87630</xdr:rowOff>
    </xdr:to>
    <xdr:cxnSp macro="">
      <xdr:nvCxnSpPr>
        <xdr:cNvPr id="141" name="直線コネクタ 140"/>
        <xdr:cNvCxnSpPr/>
      </xdr:nvCxnSpPr>
      <xdr:spPr>
        <a:xfrm>
          <a:off x="1447800" y="10911629"/>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1" name="楕円 150"/>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2"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3" name="楕円 152"/>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4" name="テキスト ボックス 153"/>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6" name="テキスト ボックス 155"/>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7" name="楕円 156"/>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8" name="テキスト ボックス 157"/>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59479</xdr:rowOff>
    </xdr:from>
    <xdr:to>
      <xdr:col>7</xdr:col>
      <xdr:colOff>31750</xdr:colOff>
      <xdr:row>63</xdr:row>
      <xdr:rowOff>161079</xdr:rowOff>
    </xdr:to>
    <xdr:sp macro="" textlink="">
      <xdr:nvSpPr>
        <xdr:cNvPr id="159" name="楕円 158"/>
        <xdr:cNvSpPr/>
      </xdr:nvSpPr>
      <xdr:spPr>
        <a:xfrm>
          <a:off x="1397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145856</xdr:rowOff>
    </xdr:from>
    <xdr:ext cx="762000" cy="259045"/>
    <xdr:sp macro="" textlink="">
      <xdr:nvSpPr>
        <xdr:cNvPr id="160" name="テキスト ボックス 159"/>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類似団体平均を下回っているものの、情報システムの強靭化に要する経費や学校給食の拡充に要する経費等により物件費が増となり、前年度より増加した。</a:t>
          </a:r>
        </a:p>
        <a:p>
          <a:r>
            <a:rPr kumimoji="1" lang="ja-JP" altLang="en-US" sz="1300">
              <a:latin typeface="ＭＳ Ｐゴシック" panose="020B0600070205080204" pitchFamily="50" charset="-128"/>
              <a:ea typeface="ＭＳ Ｐゴシック" panose="020B0600070205080204" pitchFamily="50" charset="-128"/>
            </a:rPr>
            <a:t>　今後は、大量退職等による人件費の増加や、老朽施設の改修に係る維持補修費の増加が見込まれるため、引き続き、第４次熊野町定員適正化計画に基づき組織力の向上を図り、経費の抑制や効率的な事務執行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107521</xdr:rowOff>
    </xdr:from>
    <xdr:to>
      <xdr:col>23</xdr:col>
      <xdr:colOff>133350</xdr:colOff>
      <xdr:row>82</xdr:row>
      <xdr:rowOff>136268</xdr:rowOff>
    </xdr:to>
    <xdr:cxnSp macro="">
      <xdr:nvCxnSpPr>
        <xdr:cNvPr id="195" name="直線コネクタ 194"/>
        <xdr:cNvCxnSpPr/>
      </xdr:nvCxnSpPr>
      <xdr:spPr>
        <a:xfrm>
          <a:off x="4114800" y="14166421"/>
          <a:ext cx="8382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107521</xdr:rowOff>
    </xdr:from>
    <xdr:to>
      <xdr:col>19</xdr:col>
      <xdr:colOff>133350</xdr:colOff>
      <xdr:row>83</xdr:row>
      <xdr:rowOff>89370</xdr:rowOff>
    </xdr:to>
    <xdr:cxnSp macro="">
      <xdr:nvCxnSpPr>
        <xdr:cNvPr id="198" name="直線コネクタ 197"/>
        <xdr:cNvCxnSpPr/>
      </xdr:nvCxnSpPr>
      <xdr:spPr>
        <a:xfrm flipV="1">
          <a:off x="3225800" y="14166421"/>
          <a:ext cx="8890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169543</xdr:rowOff>
    </xdr:from>
    <xdr:to>
      <xdr:col>15</xdr:col>
      <xdr:colOff>82550</xdr:colOff>
      <xdr:row>83</xdr:row>
      <xdr:rowOff>89370</xdr:rowOff>
    </xdr:to>
    <xdr:cxnSp macro="">
      <xdr:nvCxnSpPr>
        <xdr:cNvPr id="201" name="直線コネクタ 200"/>
        <xdr:cNvCxnSpPr/>
      </xdr:nvCxnSpPr>
      <xdr:spPr>
        <a:xfrm>
          <a:off x="2336800" y="14228443"/>
          <a:ext cx="889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150947</xdr:rowOff>
    </xdr:from>
    <xdr:to>
      <xdr:col>11</xdr:col>
      <xdr:colOff>31750</xdr:colOff>
      <xdr:row>82</xdr:row>
      <xdr:rowOff>169543</xdr:rowOff>
    </xdr:to>
    <xdr:cxnSp macro="">
      <xdr:nvCxnSpPr>
        <xdr:cNvPr id="204" name="直線コネクタ 203"/>
        <xdr:cNvCxnSpPr/>
      </xdr:nvCxnSpPr>
      <xdr:spPr>
        <a:xfrm>
          <a:off x="1447800" y="14209847"/>
          <a:ext cx="889000" cy="1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85468</xdr:rowOff>
    </xdr:from>
    <xdr:to>
      <xdr:col>23</xdr:col>
      <xdr:colOff>184150</xdr:colOff>
      <xdr:row>83</xdr:row>
      <xdr:rowOff>15618</xdr:rowOff>
    </xdr:to>
    <xdr:sp macro="" textlink="">
      <xdr:nvSpPr>
        <xdr:cNvPr id="214" name="楕円 213"/>
        <xdr:cNvSpPr/>
      </xdr:nvSpPr>
      <xdr:spPr>
        <a:xfrm>
          <a:off x="4902200" y="141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101995</xdr:rowOff>
    </xdr:from>
    <xdr:ext cx="762000" cy="259045"/>
    <xdr:sp macro="" textlink="">
      <xdr:nvSpPr>
        <xdr:cNvPr id="215" name="人件費・物件費等の状況該当値テキスト"/>
        <xdr:cNvSpPr txBox="1"/>
      </xdr:nvSpPr>
      <xdr:spPr>
        <a:xfrm>
          <a:off x="5041900" y="1398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56721</xdr:rowOff>
    </xdr:from>
    <xdr:to>
      <xdr:col>19</xdr:col>
      <xdr:colOff>184150</xdr:colOff>
      <xdr:row>82</xdr:row>
      <xdr:rowOff>158321</xdr:rowOff>
    </xdr:to>
    <xdr:sp macro="" textlink="">
      <xdr:nvSpPr>
        <xdr:cNvPr id="216" name="楕円 215"/>
        <xdr:cNvSpPr/>
      </xdr:nvSpPr>
      <xdr:spPr>
        <a:xfrm>
          <a:off x="4064000" y="141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168498</xdr:rowOff>
    </xdr:from>
    <xdr:ext cx="736600" cy="259045"/>
    <xdr:sp macro="" textlink="">
      <xdr:nvSpPr>
        <xdr:cNvPr id="217" name="テキスト ボックス 216"/>
        <xdr:cNvSpPr txBox="1"/>
      </xdr:nvSpPr>
      <xdr:spPr>
        <a:xfrm>
          <a:off x="3733800" y="1388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38570</xdr:rowOff>
    </xdr:from>
    <xdr:to>
      <xdr:col>15</xdr:col>
      <xdr:colOff>133350</xdr:colOff>
      <xdr:row>83</xdr:row>
      <xdr:rowOff>140170</xdr:rowOff>
    </xdr:to>
    <xdr:sp macro="" textlink="">
      <xdr:nvSpPr>
        <xdr:cNvPr id="218" name="楕円 217"/>
        <xdr:cNvSpPr/>
      </xdr:nvSpPr>
      <xdr:spPr>
        <a:xfrm>
          <a:off x="3175000" y="142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124947</xdr:rowOff>
    </xdr:from>
    <xdr:ext cx="762000" cy="259045"/>
    <xdr:sp macro="" textlink="">
      <xdr:nvSpPr>
        <xdr:cNvPr id="219" name="テキスト ボックス 218"/>
        <xdr:cNvSpPr txBox="1"/>
      </xdr:nvSpPr>
      <xdr:spPr>
        <a:xfrm>
          <a:off x="2844800" y="1435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118743</xdr:rowOff>
    </xdr:from>
    <xdr:to>
      <xdr:col>11</xdr:col>
      <xdr:colOff>82550</xdr:colOff>
      <xdr:row>83</xdr:row>
      <xdr:rowOff>48893</xdr:rowOff>
    </xdr:to>
    <xdr:sp macro="" textlink="">
      <xdr:nvSpPr>
        <xdr:cNvPr id="220" name="楕円 219"/>
        <xdr:cNvSpPr/>
      </xdr:nvSpPr>
      <xdr:spPr>
        <a:xfrm>
          <a:off x="2286000" y="14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59070</xdr:rowOff>
    </xdr:from>
    <xdr:ext cx="762000" cy="259045"/>
    <xdr:sp macro="" textlink="">
      <xdr:nvSpPr>
        <xdr:cNvPr id="221" name="テキスト ボックス 220"/>
        <xdr:cNvSpPr txBox="1"/>
      </xdr:nvSpPr>
      <xdr:spPr>
        <a:xfrm>
          <a:off x="1955800" y="13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100147</xdr:rowOff>
    </xdr:from>
    <xdr:to>
      <xdr:col>7</xdr:col>
      <xdr:colOff>31750</xdr:colOff>
      <xdr:row>83</xdr:row>
      <xdr:rowOff>30297</xdr:rowOff>
    </xdr:to>
    <xdr:sp macro="" textlink="">
      <xdr:nvSpPr>
        <xdr:cNvPr id="222" name="楕円 221"/>
        <xdr:cNvSpPr/>
      </xdr:nvSpPr>
      <xdr:spPr>
        <a:xfrm>
          <a:off x="1397000" y="14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40474</xdr:rowOff>
    </xdr:from>
    <xdr:ext cx="762000" cy="259045"/>
    <xdr:sp macro="" textlink="">
      <xdr:nvSpPr>
        <xdr:cNvPr id="223" name="テキスト ボックス 222"/>
        <xdr:cNvSpPr txBox="1"/>
      </xdr:nvSpPr>
      <xdr:spPr>
        <a:xfrm>
          <a:off x="1066800" y="1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本町におけるラスパイレス指数は、従来から類似団体平均より低い水準で推移し、全国平均比でも低い水準にあるが、今後も国や他団体の取組み状況を踏まえ、引き続き職員給与の適正化に努めていく。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今年度の数値は前年度数値を引用している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7" name="直線コネクタ 256"/>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85</xdr:row>
      <xdr:rowOff>31750</xdr:rowOff>
    </xdr:to>
    <xdr:cxnSp macro="">
      <xdr:nvCxnSpPr>
        <xdr:cNvPr id="260" name="直線コネクタ 259"/>
        <xdr:cNvCxnSpPr/>
      </xdr:nvCxnSpPr>
      <xdr:spPr>
        <a:xfrm flipV="1">
          <a:off x="15290800" y="144441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85</xdr:row>
      <xdr:rowOff>31750</xdr:rowOff>
    </xdr:to>
    <xdr:cxnSp macro="">
      <xdr:nvCxnSpPr>
        <xdr:cNvPr id="263" name="直線コネクタ 262"/>
        <xdr:cNvCxnSpPr/>
      </xdr:nvCxnSpPr>
      <xdr:spPr>
        <a:xfrm>
          <a:off x="14401800" y="1440391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149578</xdr:rowOff>
    </xdr:to>
    <xdr:cxnSp macro="">
      <xdr:nvCxnSpPr>
        <xdr:cNvPr id="266" name="直線コネクタ 265"/>
        <xdr:cNvCxnSpPr/>
      </xdr:nvCxnSpPr>
      <xdr:spPr>
        <a:xfrm flipV="1">
          <a:off x="13512800" y="1440391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6" name="楕円 275"/>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7"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8" name="楕円 277"/>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9" name="テキスト ボックス 278"/>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2" name="楕円 281"/>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3" name="テキスト ボックス 282"/>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4" name="楕円 283"/>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85" name="テキスト ボックス 284"/>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職員数は、従来からの職員削減努力により全国平均、県平均及び類似団体平均を下回る状況にあるが、高度化・複雑化する住民ニーズに柔軟かつ的確に対応できる体制を維持する必要があることから、平成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人とするとした第４次熊野町定員適正化計画に基づき、今後も職員の定員管理の適正化に努めていく。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26740</xdr:rowOff>
    </xdr:to>
    <xdr:cxnSp macro="">
      <xdr:nvCxnSpPr>
        <xdr:cNvPr id="320" name="直線コネクタ 319"/>
        <xdr:cNvCxnSpPr/>
      </xdr:nvCxnSpPr>
      <xdr:spPr>
        <a:xfrm>
          <a:off x="16179800" y="10312400"/>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157974</xdr:rowOff>
    </xdr:from>
    <xdr:to>
      <xdr:col>77</xdr:col>
      <xdr:colOff>44450</xdr:colOff>
      <xdr:row>60</xdr:row>
      <xdr:rowOff>25400</xdr:rowOff>
    </xdr:to>
    <xdr:cxnSp macro="">
      <xdr:nvCxnSpPr>
        <xdr:cNvPr id="323" name="直線コネクタ 322"/>
        <xdr:cNvCxnSpPr/>
      </xdr:nvCxnSpPr>
      <xdr:spPr>
        <a:xfrm>
          <a:off x="15290800" y="10273524"/>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157974</xdr:rowOff>
    </xdr:from>
    <xdr:to>
      <xdr:col>72</xdr:col>
      <xdr:colOff>203200</xdr:colOff>
      <xdr:row>60</xdr:row>
      <xdr:rowOff>14676</xdr:rowOff>
    </xdr:to>
    <xdr:cxnSp macro="">
      <xdr:nvCxnSpPr>
        <xdr:cNvPr id="326" name="直線コネクタ 325"/>
        <xdr:cNvCxnSpPr/>
      </xdr:nvCxnSpPr>
      <xdr:spPr>
        <a:xfrm flipV="1">
          <a:off x="14401800" y="1027352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14676</xdr:rowOff>
    </xdr:to>
    <xdr:cxnSp macro="">
      <xdr:nvCxnSpPr>
        <xdr:cNvPr id="329" name="直線コネクタ 328"/>
        <xdr:cNvCxnSpPr/>
      </xdr:nvCxnSpPr>
      <xdr:spPr>
        <a:xfrm>
          <a:off x="13512800" y="10288270"/>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147390</xdr:rowOff>
    </xdr:from>
    <xdr:to>
      <xdr:col>81</xdr:col>
      <xdr:colOff>95250</xdr:colOff>
      <xdr:row>60</xdr:row>
      <xdr:rowOff>77540</xdr:rowOff>
    </xdr:to>
    <xdr:sp macro="" textlink="">
      <xdr:nvSpPr>
        <xdr:cNvPr id="339" name="楕円 338"/>
        <xdr:cNvSpPr/>
      </xdr:nvSpPr>
      <xdr:spPr>
        <a:xfrm>
          <a:off x="16967200" y="102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163917</xdr:rowOff>
    </xdr:from>
    <xdr:ext cx="762000" cy="259045"/>
    <xdr:sp macro="" textlink="">
      <xdr:nvSpPr>
        <xdr:cNvPr id="340" name="定員管理の状況該当値テキスト"/>
        <xdr:cNvSpPr txBox="1"/>
      </xdr:nvSpPr>
      <xdr:spPr>
        <a:xfrm>
          <a:off x="17106900" y="101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41" name="楕円 340"/>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2" name="テキスト ボックス 341"/>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107174</xdr:rowOff>
    </xdr:from>
    <xdr:to>
      <xdr:col>73</xdr:col>
      <xdr:colOff>44450</xdr:colOff>
      <xdr:row>60</xdr:row>
      <xdr:rowOff>37324</xdr:rowOff>
    </xdr:to>
    <xdr:sp macro="" textlink="">
      <xdr:nvSpPr>
        <xdr:cNvPr id="343" name="楕円 342"/>
        <xdr:cNvSpPr/>
      </xdr:nvSpPr>
      <xdr:spPr>
        <a:xfrm>
          <a:off x="15240000" y="102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47501</xdr:rowOff>
    </xdr:from>
    <xdr:ext cx="762000" cy="259045"/>
    <xdr:sp macro="" textlink="">
      <xdr:nvSpPr>
        <xdr:cNvPr id="344" name="テキスト ボックス 343"/>
        <xdr:cNvSpPr txBox="1"/>
      </xdr:nvSpPr>
      <xdr:spPr>
        <a:xfrm>
          <a:off x="14909800" y="999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135326</xdr:rowOff>
    </xdr:from>
    <xdr:to>
      <xdr:col>68</xdr:col>
      <xdr:colOff>203200</xdr:colOff>
      <xdr:row>60</xdr:row>
      <xdr:rowOff>65476</xdr:rowOff>
    </xdr:to>
    <xdr:sp macro="" textlink="">
      <xdr:nvSpPr>
        <xdr:cNvPr id="345" name="楕円 344"/>
        <xdr:cNvSpPr/>
      </xdr:nvSpPr>
      <xdr:spPr>
        <a:xfrm>
          <a:off x="14351000" y="102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75653</xdr:rowOff>
    </xdr:from>
    <xdr:ext cx="762000" cy="259045"/>
    <xdr:sp macro="" textlink="">
      <xdr:nvSpPr>
        <xdr:cNvPr id="346" name="テキスト ボックス 345"/>
        <xdr:cNvSpPr txBox="1"/>
      </xdr:nvSpPr>
      <xdr:spPr>
        <a:xfrm>
          <a:off x="14020800" y="1001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7" name="楕円 346"/>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8" name="テキスト ボックス 347"/>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類似団体平均を上回っているものの、普通建設事業の取捨選択、既発債の償還終了及び地方債発行の抑制により、減少傾向で推移している。</a:t>
          </a:r>
        </a:p>
        <a:p>
          <a:r>
            <a:rPr kumimoji="1" lang="ja-JP" altLang="en-US" sz="1300">
              <a:latin typeface="ＭＳ Ｐゴシック" panose="020B0600070205080204" pitchFamily="50" charset="-128"/>
              <a:ea typeface="ＭＳ Ｐゴシック" panose="020B0600070205080204" pitchFamily="50" charset="-128"/>
            </a:rPr>
            <a:t>　今後は、近年多額となっている臨時財政対策債の償還開始や、老朽施設の改修等の大規模事業に係る地方債発行額の増加、一部事務組合等元利償還金の増加が見込まれるため、実施事業の規模等を精査し、適切な事業規模での実施、計画的な地方債の発行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41</xdr:row>
      <xdr:rowOff>13462</xdr:rowOff>
    </xdr:to>
    <xdr:cxnSp macro="">
      <xdr:nvCxnSpPr>
        <xdr:cNvPr id="380" name="直線コネクタ 379"/>
        <xdr:cNvCxnSpPr/>
      </xdr:nvCxnSpPr>
      <xdr:spPr>
        <a:xfrm flipV="1">
          <a:off x="16179800" y="696569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100330</xdr:rowOff>
    </xdr:to>
    <xdr:cxnSp macro="">
      <xdr:nvCxnSpPr>
        <xdr:cNvPr id="383" name="直線コネクタ 382"/>
        <xdr:cNvCxnSpPr/>
      </xdr:nvCxnSpPr>
      <xdr:spPr>
        <a:xfrm flipV="1">
          <a:off x="15290800" y="7042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15748</xdr:rowOff>
    </xdr:to>
    <xdr:cxnSp macro="">
      <xdr:nvCxnSpPr>
        <xdr:cNvPr id="386" name="直線コネクタ 385"/>
        <xdr:cNvCxnSpPr/>
      </xdr:nvCxnSpPr>
      <xdr:spPr>
        <a:xfrm flipV="1">
          <a:off x="14401800" y="712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73660</xdr:rowOff>
    </xdr:to>
    <xdr:cxnSp macro="">
      <xdr:nvCxnSpPr>
        <xdr:cNvPr id="389" name="直線コネクタ 388"/>
        <xdr:cNvCxnSpPr/>
      </xdr:nvCxnSpPr>
      <xdr:spPr>
        <a:xfrm flipV="1">
          <a:off x="13512800" y="721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9" name="楕円 398"/>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28973</xdr:rowOff>
    </xdr:from>
    <xdr:ext cx="762000" cy="259045"/>
    <xdr:sp macro="" textlink="">
      <xdr:nvSpPr>
        <xdr:cNvPr id="400" name="公債費負担の状況該当値テキスト"/>
        <xdr:cNvSpPr txBox="1"/>
      </xdr:nvSpPr>
      <xdr:spPr>
        <a:xfrm>
          <a:off x="17106900" y="688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1" name="楕円 400"/>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2" name="テキスト ボックス 40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3" name="楕円 402"/>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4" name="テキスト ボックス 403"/>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5" name="楕円 404"/>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6" name="テキスト ボックス 405"/>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7" name="楕円 406"/>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8" name="テキスト ボックス 407"/>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一般会計地方債現在高及び一部事務組合等負担金は増加したものの、下水道事業債の地方債現在高が減少したこと等により、平成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年度以降、将来負担比率は減少している。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平成２９年度は、標準財政規模の増加等により、前年度と比べ</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今後は、老朽施設の改修等の大規模事業に係る地方債発行額の増加が見込まれるが、適切な事業規模での実施、計画的な地方債の発行に努め、財政の健全化を図る。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110792</xdr:rowOff>
    </xdr:from>
    <xdr:to>
      <xdr:col>81</xdr:col>
      <xdr:colOff>44450</xdr:colOff>
      <xdr:row>13</xdr:row>
      <xdr:rowOff>169394</xdr:rowOff>
    </xdr:to>
    <xdr:cxnSp macro="">
      <xdr:nvCxnSpPr>
        <xdr:cNvPr id="444" name="直線コネクタ 443"/>
        <xdr:cNvCxnSpPr/>
      </xdr:nvCxnSpPr>
      <xdr:spPr>
        <a:xfrm flipV="1">
          <a:off x="16179800" y="2339642"/>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169394</xdr:rowOff>
    </xdr:from>
    <xdr:to>
      <xdr:col>77</xdr:col>
      <xdr:colOff>44450</xdr:colOff>
      <xdr:row>14</xdr:row>
      <xdr:rowOff>15179</xdr:rowOff>
    </xdr:to>
    <xdr:cxnSp macro="">
      <xdr:nvCxnSpPr>
        <xdr:cNvPr id="447" name="直線コネクタ 446"/>
        <xdr:cNvCxnSpPr/>
      </xdr:nvCxnSpPr>
      <xdr:spPr>
        <a:xfrm flipV="1">
          <a:off x="15290800" y="239824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15179</xdr:rowOff>
    </xdr:from>
    <xdr:to>
      <xdr:col>72</xdr:col>
      <xdr:colOff>203200</xdr:colOff>
      <xdr:row>14</xdr:row>
      <xdr:rowOff>48502</xdr:rowOff>
    </xdr:to>
    <xdr:cxnSp macro="">
      <xdr:nvCxnSpPr>
        <xdr:cNvPr id="450" name="直線コネクタ 449"/>
        <xdr:cNvCxnSpPr/>
      </xdr:nvCxnSpPr>
      <xdr:spPr>
        <a:xfrm flipV="1">
          <a:off x="14401800" y="2415479"/>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97867</xdr:rowOff>
    </xdr:from>
    <xdr:ext cx="762000" cy="259045"/>
    <xdr:sp macro="" textlink="">
      <xdr:nvSpPr>
        <xdr:cNvPr id="452" name="テキスト ボックス 451"/>
        <xdr:cNvSpPr txBox="1"/>
      </xdr:nvSpPr>
      <xdr:spPr>
        <a:xfrm>
          <a:off x="14909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48502</xdr:rowOff>
    </xdr:from>
    <xdr:to>
      <xdr:col>68</xdr:col>
      <xdr:colOff>152400</xdr:colOff>
      <xdr:row>15</xdr:row>
      <xdr:rowOff>27577</xdr:rowOff>
    </xdr:to>
    <xdr:cxnSp macro="">
      <xdr:nvCxnSpPr>
        <xdr:cNvPr id="453" name="直線コネクタ 452"/>
        <xdr:cNvCxnSpPr/>
      </xdr:nvCxnSpPr>
      <xdr:spPr>
        <a:xfrm flipV="1">
          <a:off x="13512800" y="2448802"/>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5" name="テキスト ボックス 454"/>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59992</xdr:rowOff>
    </xdr:from>
    <xdr:to>
      <xdr:col>81</xdr:col>
      <xdr:colOff>95250</xdr:colOff>
      <xdr:row>13</xdr:row>
      <xdr:rowOff>161592</xdr:rowOff>
    </xdr:to>
    <xdr:sp macro="" textlink="">
      <xdr:nvSpPr>
        <xdr:cNvPr id="463" name="楕円 462"/>
        <xdr:cNvSpPr/>
      </xdr:nvSpPr>
      <xdr:spPr>
        <a:xfrm>
          <a:off x="16967200" y="22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152719</xdr:rowOff>
    </xdr:from>
    <xdr:ext cx="762000" cy="259045"/>
    <xdr:sp macro="" textlink="">
      <xdr:nvSpPr>
        <xdr:cNvPr id="464" name="将来負担の状況該当値テキスト"/>
        <xdr:cNvSpPr txBox="1"/>
      </xdr:nvSpPr>
      <xdr:spPr>
        <a:xfrm>
          <a:off x="17106900" y="221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118594</xdr:rowOff>
    </xdr:from>
    <xdr:to>
      <xdr:col>77</xdr:col>
      <xdr:colOff>95250</xdr:colOff>
      <xdr:row>14</xdr:row>
      <xdr:rowOff>48744</xdr:rowOff>
    </xdr:to>
    <xdr:sp macro="" textlink="">
      <xdr:nvSpPr>
        <xdr:cNvPr id="465" name="楕円 464"/>
        <xdr:cNvSpPr/>
      </xdr:nvSpPr>
      <xdr:spPr>
        <a:xfrm>
          <a:off x="16129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58921</xdr:rowOff>
    </xdr:from>
    <xdr:ext cx="736600" cy="259045"/>
    <xdr:sp macro="" textlink="">
      <xdr:nvSpPr>
        <xdr:cNvPr id="466" name="テキスト ボックス 465"/>
        <xdr:cNvSpPr txBox="1"/>
      </xdr:nvSpPr>
      <xdr:spPr>
        <a:xfrm>
          <a:off x="15798800" y="211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135829</xdr:rowOff>
    </xdr:from>
    <xdr:to>
      <xdr:col>73</xdr:col>
      <xdr:colOff>44450</xdr:colOff>
      <xdr:row>14</xdr:row>
      <xdr:rowOff>65979</xdr:rowOff>
    </xdr:to>
    <xdr:sp macro="" textlink="">
      <xdr:nvSpPr>
        <xdr:cNvPr id="467" name="楕円 466"/>
        <xdr:cNvSpPr/>
      </xdr:nvSpPr>
      <xdr:spPr>
        <a:xfrm>
          <a:off x="152400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76156</xdr:rowOff>
    </xdr:from>
    <xdr:ext cx="762000" cy="259045"/>
    <xdr:sp macro="" textlink="">
      <xdr:nvSpPr>
        <xdr:cNvPr id="468" name="テキスト ボックス 467"/>
        <xdr:cNvSpPr txBox="1"/>
      </xdr:nvSpPr>
      <xdr:spPr>
        <a:xfrm>
          <a:off x="14909800" y="213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169152</xdr:rowOff>
    </xdr:from>
    <xdr:to>
      <xdr:col>68</xdr:col>
      <xdr:colOff>203200</xdr:colOff>
      <xdr:row>14</xdr:row>
      <xdr:rowOff>99302</xdr:rowOff>
    </xdr:to>
    <xdr:sp macro="" textlink="">
      <xdr:nvSpPr>
        <xdr:cNvPr id="469" name="楕円 468"/>
        <xdr:cNvSpPr/>
      </xdr:nvSpPr>
      <xdr:spPr>
        <a:xfrm>
          <a:off x="14351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109479</xdr:rowOff>
    </xdr:from>
    <xdr:ext cx="762000" cy="259045"/>
    <xdr:sp macro="" textlink="">
      <xdr:nvSpPr>
        <xdr:cNvPr id="470" name="テキスト ボックス 469"/>
        <xdr:cNvSpPr txBox="1"/>
      </xdr:nvSpPr>
      <xdr:spPr>
        <a:xfrm>
          <a:off x="14020800" y="21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148227</xdr:rowOff>
    </xdr:from>
    <xdr:to>
      <xdr:col>64</xdr:col>
      <xdr:colOff>152400</xdr:colOff>
      <xdr:row>15</xdr:row>
      <xdr:rowOff>78377</xdr:rowOff>
    </xdr:to>
    <xdr:sp macro="" textlink="">
      <xdr:nvSpPr>
        <xdr:cNvPr id="471" name="楕円 470"/>
        <xdr:cNvSpPr/>
      </xdr:nvSpPr>
      <xdr:spPr>
        <a:xfrm>
          <a:off x="13462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63154</xdr:rowOff>
    </xdr:from>
    <xdr:ext cx="762000" cy="259045"/>
    <xdr:sp macro="" textlink="">
      <xdr:nvSpPr>
        <xdr:cNvPr id="472" name="テキスト ボックス 471"/>
        <xdr:cNvSpPr txBox="1"/>
      </xdr:nvSpPr>
      <xdr:spPr>
        <a:xfrm>
          <a:off x="13131800" y="263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24,387
24,180
33.76
8,300,576
8,225,537
74,032
5,224,002
6,486,308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普通交付税等の増により一般財源が増加したため前年度より改善（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ポイント減）し、引き続き類似団体平均及び全国平均を下回っている。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今後は、大量退職等による人件費の増加が見込まれるが、引き続き、第４次熊野町定員適正化計画に基づき組織力の向上を図り、効率的な事務執行に努める。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147574</xdr:rowOff>
    </xdr:from>
    <xdr:to>
      <xdr:col>24</xdr:col>
      <xdr:colOff>25400</xdr:colOff>
      <xdr:row>36</xdr:row>
      <xdr:rowOff>40132</xdr:rowOff>
    </xdr:to>
    <xdr:cxnSp macro="">
      <xdr:nvCxnSpPr>
        <xdr:cNvPr id="64" name="直線コネクタ 63"/>
        <xdr:cNvCxnSpPr/>
      </xdr:nvCxnSpPr>
      <xdr:spPr>
        <a:xfrm flipV="1">
          <a:off x="3987800" y="61483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40132</xdr:rowOff>
    </xdr:to>
    <xdr:cxnSp macro="">
      <xdr:nvCxnSpPr>
        <xdr:cNvPr id="67" name="直線コネクタ 66"/>
        <xdr:cNvCxnSpPr/>
      </xdr:nvCxnSpPr>
      <xdr:spPr>
        <a:xfrm>
          <a:off x="3098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76708</xdr:rowOff>
    </xdr:to>
    <xdr:cxnSp macro="">
      <xdr:nvCxnSpPr>
        <xdr:cNvPr id="70" name="直線コネクタ 69"/>
        <xdr:cNvCxnSpPr/>
      </xdr:nvCxnSpPr>
      <xdr:spPr>
        <a:xfrm flipV="1">
          <a:off x="2209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76708</xdr:rowOff>
    </xdr:to>
    <xdr:cxnSp macro="">
      <xdr:nvCxnSpPr>
        <xdr:cNvPr id="73" name="直線コネクタ 72"/>
        <xdr:cNvCxnSpPr/>
      </xdr:nvCxnSpPr>
      <xdr:spPr>
        <a:xfrm>
          <a:off x="1320800" y="6198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熊野町行政改革大綱に基づき、町内施設において指定管理者制度による業務の民間委託を推進したこと等により、類似団体平均よりも高い推移となっている。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今後も事務事業の効率化を進め、内部管理経費の抑制等、コスト削減に努める。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31750</xdr:rowOff>
    </xdr:to>
    <xdr:cxnSp macro="">
      <xdr:nvCxnSpPr>
        <xdr:cNvPr id="125" name="直線コネクタ 124"/>
        <xdr:cNvCxnSpPr/>
      </xdr:nvCxnSpPr>
      <xdr:spPr>
        <a:xfrm flipV="1">
          <a:off x="15671800" y="2931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31750</xdr:rowOff>
    </xdr:to>
    <xdr:cxnSp macro="">
      <xdr:nvCxnSpPr>
        <xdr:cNvPr id="128" name="直線コネクタ 127"/>
        <xdr:cNvCxnSpPr/>
      </xdr:nvCxnSpPr>
      <xdr:spPr>
        <a:xfrm>
          <a:off x="14782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31750</xdr:rowOff>
    </xdr:to>
    <xdr:cxnSp macro="">
      <xdr:nvCxnSpPr>
        <xdr:cNvPr id="131" name="直線コネクタ 130"/>
        <xdr:cNvCxnSpPr/>
      </xdr:nvCxnSpPr>
      <xdr:spPr>
        <a:xfrm>
          <a:off x="13893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31750</xdr:rowOff>
    </xdr:to>
    <xdr:cxnSp macro="">
      <xdr:nvCxnSpPr>
        <xdr:cNvPr id="134" name="直線コネクタ 133"/>
        <xdr:cNvCxnSpPr/>
      </xdr:nvCxnSpPr>
      <xdr:spPr>
        <a:xfrm>
          <a:off x="13004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5"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6" name="楕円 145"/>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7" name="テキスト ボックス 146"/>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48" name="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2" name="楕円 151"/>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3" name="テキスト ボックス 15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類似団体平均を上回る要因として、福祉事務所設置に伴う生活保護関係経費や、私立幼稚園の子ども・子育て支援新制度への移行に伴う増等が挙げられる。</a:t>
          </a:r>
        </a:p>
        <a:p>
          <a:r>
            <a:rPr kumimoji="1" lang="ja-JP" altLang="en-US" sz="1200">
              <a:latin typeface="ＭＳ Ｐゴシック" panose="020B0600070205080204" pitchFamily="50" charset="-128"/>
              <a:ea typeface="ＭＳ Ｐゴシック" panose="020B0600070205080204" pitchFamily="50" charset="-128"/>
            </a:rPr>
            <a:t>　また、高齢化に伴う医療費等の自然増、障害者福祉サービスに係る事業費の増等により、増加傾向にある。</a:t>
          </a:r>
        </a:p>
        <a:p>
          <a:r>
            <a:rPr kumimoji="1" lang="ja-JP" altLang="en-US" sz="1200">
              <a:latin typeface="ＭＳ Ｐゴシック" panose="020B0600070205080204" pitchFamily="50" charset="-128"/>
              <a:ea typeface="ＭＳ Ｐゴシック" panose="020B0600070205080204" pitchFamily="50" charset="-128"/>
            </a:rPr>
            <a:t>　今後も、国等の動向を注視し、制度に沿った適切な給付等に努めるとともに、就労支援や介護予防事業の実施等により扶助費抑制に取り組む。</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102507</xdr:rowOff>
    </xdr:to>
    <xdr:cxnSp macro="">
      <xdr:nvCxnSpPr>
        <xdr:cNvPr id="188" name="直線コネクタ 187"/>
        <xdr:cNvCxnSpPr/>
      </xdr:nvCxnSpPr>
      <xdr:spPr>
        <a:xfrm flipV="1">
          <a:off x="3987800" y="9853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102507</xdr:rowOff>
    </xdr:to>
    <xdr:cxnSp macro="">
      <xdr:nvCxnSpPr>
        <xdr:cNvPr id="191" name="直線コネクタ 190"/>
        <xdr:cNvCxnSpPr/>
      </xdr:nvCxnSpPr>
      <xdr:spPr>
        <a:xfrm>
          <a:off x="3098800" y="96139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4" name="直線コネクタ 193"/>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56</xdr:row>
      <xdr:rowOff>12700</xdr:rowOff>
    </xdr:to>
    <xdr:cxnSp macro="">
      <xdr:nvCxnSpPr>
        <xdr:cNvPr id="197" name="直線コネクタ 196"/>
        <xdr:cNvCxnSpPr/>
      </xdr:nvCxnSpPr>
      <xdr:spPr>
        <a:xfrm>
          <a:off x="1320800" y="9494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7" name="楕円 206"/>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08" name="扶助費該当値テキスト"/>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5" name="楕円 214"/>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16" name="テキスト ボックス 215"/>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その他に含まれる経費である公営企業等への繰出金が多額となっていることから、類似団体平均より高い推移となっており、今後も同程度の繰出金が必要と見込まれる。</a:t>
          </a:r>
        </a:p>
        <a:p>
          <a:r>
            <a:rPr kumimoji="1" lang="ja-JP" altLang="en-US" sz="1300">
              <a:latin typeface="ＭＳ Ｐゴシック" panose="020B0600070205080204" pitchFamily="50" charset="-128"/>
              <a:ea typeface="ＭＳ Ｐゴシック" panose="020B0600070205080204" pitchFamily="50" charset="-128"/>
            </a:rPr>
            <a:t>　引き続き経費の節減や使用料・保険税等の適正化を図り、独立採算の原則に立ち返った財政運営に努める。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59</xdr:row>
      <xdr:rowOff>62230</xdr:rowOff>
    </xdr:to>
    <xdr:cxnSp macro="">
      <xdr:nvCxnSpPr>
        <xdr:cNvPr id="249" name="直線コネクタ 248"/>
        <xdr:cNvCxnSpPr/>
      </xdr:nvCxnSpPr>
      <xdr:spPr>
        <a:xfrm>
          <a:off x="15671800" y="100177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134620</xdr:rowOff>
    </xdr:to>
    <xdr:cxnSp macro="">
      <xdr:nvCxnSpPr>
        <xdr:cNvPr id="252" name="直線コネクタ 251"/>
        <xdr:cNvCxnSpPr/>
      </xdr:nvCxnSpPr>
      <xdr:spPr>
        <a:xfrm flipV="1">
          <a:off x="14782800" y="1001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134620</xdr:rowOff>
    </xdr:to>
    <xdr:cxnSp macro="">
      <xdr:nvCxnSpPr>
        <xdr:cNvPr id="255" name="直線コネクタ 254"/>
        <xdr:cNvCxnSpPr/>
      </xdr:nvCxnSpPr>
      <xdr:spPr>
        <a:xfrm>
          <a:off x="13893800" y="1007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134620</xdr:rowOff>
    </xdr:to>
    <xdr:cxnSp macro="">
      <xdr:nvCxnSpPr>
        <xdr:cNvPr id="258" name="直線コネクタ 257"/>
        <xdr:cNvCxnSpPr/>
      </xdr:nvCxnSpPr>
      <xdr:spPr>
        <a:xfrm>
          <a:off x="13004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68" name="楕円 267"/>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69"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0" name="楕円 269"/>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1" name="テキスト ボックス 27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2" name="楕円 271"/>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3" name="テキスト ボックス 272"/>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4" name="楕円 273"/>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5" name="テキスト ボックス 274"/>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6" name="楕円 275"/>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7" name="テキスト ボックス 276"/>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消防業務及びごみ・し尿処理業務を、他自治体への事務委託や一部事務組合による運営で行っているため、類似団体平均よりも高い推移となっている。平成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年度はごみ・し尿処理施設の大規模改修が終了したことにより類似団体平均を下回った。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今後も、施設改修に係る負担金の増加が見込まれることから、目的を達成した補助事業や、費用対効果の低い補助事業の見直し等に努める。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106426</xdr:rowOff>
    </xdr:to>
    <xdr:cxnSp macro="">
      <xdr:nvCxnSpPr>
        <xdr:cNvPr id="307" name="直線コネクタ 306"/>
        <xdr:cNvCxnSpPr/>
      </xdr:nvCxnSpPr>
      <xdr:spPr>
        <a:xfrm flipV="1">
          <a:off x="15671800" y="63174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106426</xdr:rowOff>
    </xdr:to>
    <xdr:cxnSp macro="">
      <xdr:nvCxnSpPr>
        <xdr:cNvPr id="310" name="直線コネクタ 309"/>
        <xdr:cNvCxnSpPr/>
      </xdr:nvCxnSpPr>
      <xdr:spPr>
        <a:xfrm>
          <a:off x="14782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83566</xdr:rowOff>
    </xdr:to>
    <xdr:cxnSp macro="">
      <xdr:nvCxnSpPr>
        <xdr:cNvPr id="313" name="直線コネクタ 312"/>
        <xdr:cNvCxnSpPr/>
      </xdr:nvCxnSpPr>
      <xdr:spPr>
        <a:xfrm flipV="1">
          <a:off x="13893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83566</xdr:rowOff>
    </xdr:to>
    <xdr:cxnSp macro="">
      <xdr:nvCxnSpPr>
        <xdr:cNvPr id="316" name="直線コネクタ 315"/>
        <xdr:cNvCxnSpPr/>
      </xdr:nvCxnSpPr>
      <xdr:spPr>
        <a:xfrm>
          <a:off x="13004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6" name="楕円 325"/>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7"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8" name="楕円 327"/>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9" name="テキスト ボックス 328"/>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30" name="楕円 329"/>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1" name="テキスト ボックス 330"/>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2" name="楕円 331"/>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3" name="テキスト ボックス 332"/>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4" name="楕円 333"/>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5" name="テキスト ボックス 334"/>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地方債の発行にあたっては、交付税措置のある地方債に限るなど、発行の抑制に努め、公債費に係る経常収支比率は類似団体平均を下回っている。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しかし、臨時財政対策債が多額となっていることに加え、今後は、老朽施設の改修等の大規模事業に係る地方債の発行が見込まれるため、実施事業の規模等を精査し、住民負担の平準化と将来の財政負担の適正化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73661</xdr:rowOff>
    </xdr:to>
    <xdr:cxnSp macro="">
      <xdr:nvCxnSpPr>
        <xdr:cNvPr id="368" name="直線コネクタ 367"/>
        <xdr:cNvCxnSpPr/>
      </xdr:nvCxnSpPr>
      <xdr:spPr>
        <a:xfrm flipV="1">
          <a:off x="3987800" y="13058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73661</xdr:rowOff>
    </xdr:to>
    <xdr:cxnSp macro="">
      <xdr:nvCxnSpPr>
        <xdr:cNvPr id="371" name="直線コネクタ 370"/>
        <xdr:cNvCxnSpPr/>
      </xdr:nvCxnSpPr>
      <xdr:spPr>
        <a:xfrm>
          <a:off x="3098800" y="13050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157480</xdr:rowOff>
    </xdr:to>
    <xdr:cxnSp macro="">
      <xdr:nvCxnSpPr>
        <xdr:cNvPr id="374" name="直線コネクタ 373"/>
        <xdr:cNvCxnSpPr/>
      </xdr:nvCxnSpPr>
      <xdr:spPr>
        <a:xfrm flipV="1">
          <a:off x="2209800" y="13050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157480</xdr:rowOff>
    </xdr:to>
    <xdr:cxnSp macro="">
      <xdr:nvCxnSpPr>
        <xdr:cNvPr id="377" name="直線コネクタ 376"/>
        <xdr:cNvCxnSpPr/>
      </xdr:nvCxnSpPr>
      <xdr:spPr>
        <a:xfrm>
          <a:off x="1320800" y="13180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7" name="楕円 386"/>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8"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9" name="楕円 388"/>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0" name="テキスト ボックス 389"/>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91" name="楕円 390"/>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92" name="テキスト ボックス 391"/>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3" name="楕円 392"/>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4" name="テキスト ボックス 39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5" name="楕円 394"/>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6" name="テキスト ボックス 395"/>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人件費・補助費等では類似団体平均を下回っているが、その他の経費（扶助費・物件費・繰出金等）では類似団体平均を上回っている。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今後も、老朽施設の改修等の大規模事業や高齢化等による扶助費の増等により、経常収支比率が悪化することが見込まれるため、事務事業の見直しを更に進めることにより経常経費の削減に努める。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19558</xdr:rowOff>
    </xdr:from>
    <xdr:to>
      <xdr:col>82</xdr:col>
      <xdr:colOff>107950</xdr:colOff>
      <xdr:row>79</xdr:row>
      <xdr:rowOff>138430</xdr:rowOff>
    </xdr:to>
    <xdr:cxnSp macro="">
      <xdr:nvCxnSpPr>
        <xdr:cNvPr id="427" name="直線コネクタ 426"/>
        <xdr:cNvCxnSpPr/>
      </xdr:nvCxnSpPr>
      <xdr:spPr>
        <a:xfrm flipV="1">
          <a:off x="15671800" y="135641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79</xdr:row>
      <xdr:rowOff>138430</xdr:rowOff>
    </xdr:to>
    <xdr:cxnSp macro="">
      <xdr:nvCxnSpPr>
        <xdr:cNvPr id="430" name="直線コネクタ 429"/>
        <xdr:cNvCxnSpPr/>
      </xdr:nvCxnSpPr>
      <xdr:spPr>
        <a:xfrm>
          <a:off x="14782800" y="135412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78994</xdr:rowOff>
    </xdr:to>
    <xdr:cxnSp macro="">
      <xdr:nvCxnSpPr>
        <xdr:cNvPr id="433" name="直線コネクタ 432"/>
        <xdr:cNvCxnSpPr/>
      </xdr:nvCxnSpPr>
      <xdr:spPr>
        <a:xfrm flipV="1">
          <a:off x="13893800" y="135412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79</xdr:row>
      <xdr:rowOff>78994</xdr:rowOff>
    </xdr:to>
    <xdr:cxnSp macro="">
      <xdr:nvCxnSpPr>
        <xdr:cNvPr id="436" name="直線コネクタ 435"/>
        <xdr:cNvCxnSpPr/>
      </xdr:nvCxnSpPr>
      <xdr:spPr>
        <a:xfrm>
          <a:off x="13004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6" name="楕円 445"/>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7"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8" name="楕円 447"/>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9" name="テキスト ボックス 448"/>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0" name="楕円 449"/>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1" name="テキスト ボックス 450"/>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28194</xdr:rowOff>
    </xdr:from>
    <xdr:to>
      <xdr:col>69</xdr:col>
      <xdr:colOff>142875</xdr:colOff>
      <xdr:row>79</xdr:row>
      <xdr:rowOff>129794</xdr:rowOff>
    </xdr:to>
    <xdr:sp macro="" textlink="">
      <xdr:nvSpPr>
        <xdr:cNvPr id="452" name="楕円 451"/>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114571</xdr:rowOff>
    </xdr:from>
    <xdr:ext cx="762000" cy="259045"/>
    <xdr:sp macro="" textlink="">
      <xdr:nvSpPr>
        <xdr:cNvPr id="453" name="テキスト ボックス 452"/>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4" name="楕円 453"/>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5" name="テキスト ボックス 454"/>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129901</xdr:rowOff>
    </xdr:from>
    <xdr:to>
      <xdr:col>29</xdr:col>
      <xdr:colOff>127000</xdr:colOff>
      <xdr:row>19</xdr:row>
      <xdr:rowOff>141478</xdr:rowOff>
    </xdr:to>
    <xdr:cxnSp macro="">
      <xdr:nvCxnSpPr>
        <xdr:cNvPr id="52" name="直線コネクタ 51"/>
        <xdr:cNvCxnSpPr/>
      </xdr:nvCxnSpPr>
      <xdr:spPr bwMode="auto">
        <a:xfrm flipV="1">
          <a:off x="5003800" y="3435076"/>
          <a:ext cx="6477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126113</xdr:rowOff>
    </xdr:from>
    <xdr:to>
      <xdr:col>26</xdr:col>
      <xdr:colOff>50800</xdr:colOff>
      <xdr:row>19</xdr:row>
      <xdr:rowOff>141478</xdr:rowOff>
    </xdr:to>
    <xdr:cxnSp macro="">
      <xdr:nvCxnSpPr>
        <xdr:cNvPr id="55" name="直線コネクタ 54"/>
        <xdr:cNvCxnSpPr/>
      </xdr:nvCxnSpPr>
      <xdr:spPr bwMode="auto">
        <a:xfrm>
          <a:off x="4305300" y="3431288"/>
          <a:ext cx="6985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126113</xdr:rowOff>
    </xdr:from>
    <xdr:to>
      <xdr:col>22</xdr:col>
      <xdr:colOff>114300</xdr:colOff>
      <xdr:row>19</xdr:row>
      <xdr:rowOff>142278</xdr:rowOff>
    </xdr:to>
    <xdr:cxnSp macro="">
      <xdr:nvCxnSpPr>
        <xdr:cNvPr id="58" name="直線コネクタ 57"/>
        <xdr:cNvCxnSpPr/>
      </xdr:nvCxnSpPr>
      <xdr:spPr bwMode="auto">
        <a:xfrm flipV="1">
          <a:off x="3606800" y="3431288"/>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142278</xdr:rowOff>
    </xdr:from>
    <xdr:to>
      <xdr:col>18</xdr:col>
      <xdr:colOff>177800</xdr:colOff>
      <xdr:row>19</xdr:row>
      <xdr:rowOff>160011</xdr:rowOff>
    </xdr:to>
    <xdr:cxnSp macro="">
      <xdr:nvCxnSpPr>
        <xdr:cNvPr id="61" name="直線コネクタ 60"/>
        <xdr:cNvCxnSpPr/>
      </xdr:nvCxnSpPr>
      <xdr:spPr bwMode="auto">
        <a:xfrm flipV="1">
          <a:off x="2908300" y="3447453"/>
          <a:ext cx="698500" cy="17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79101</xdr:rowOff>
    </xdr:from>
    <xdr:to>
      <xdr:col>29</xdr:col>
      <xdr:colOff>177800</xdr:colOff>
      <xdr:row>20</xdr:row>
      <xdr:rowOff>9251</xdr:rowOff>
    </xdr:to>
    <xdr:sp macro="" textlink="">
      <xdr:nvSpPr>
        <xdr:cNvPr id="71" name="楕円 70"/>
        <xdr:cNvSpPr/>
      </xdr:nvSpPr>
      <xdr:spPr bwMode="auto">
        <a:xfrm>
          <a:off x="5600700" y="338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51178</xdr:rowOff>
    </xdr:from>
    <xdr:ext cx="762000" cy="259045"/>
    <xdr:sp macro="" textlink="">
      <xdr:nvSpPr>
        <xdr:cNvPr id="72" name="人口1人当たり決算額の推移該当値テキスト130"/>
        <xdr:cNvSpPr txBox="1"/>
      </xdr:nvSpPr>
      <xdr:spPr>
        <a:xfrm>
          <a:off x="5740400" y="335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90678</xdr:rowOff>
    </xdr:from>
    <xdr:to>
      <xdr:col>26</xdr:col>
      <xdr:colOff>101600</xdr:colOff>
      <xdr:row>20</xdr:row>
      <xdr:rowOff>20828</xdr:rowOff>
    </xdr:to>
    <xdr:sp macro="" textlink="">
      <xdr:nvSpPr>
        <xdr:cNvPr id="73" name="楕円 72"/>
        <xdr:cNvSpPr/>
      </xdr:nvSpPr>
      <xdr:spPr bwMode="auto">
        <a:xfrm>
          <a:off x="4953000" y="339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5605</xdr:rowOff>
    </xdr:from>
    <xdr:ext cx="736600" cy="259045"/>
    <xdr:sp macro="" textlink="">
      <xdr:nvSpPr>
        <xdr:cNvPr id="74" name="テキスト ボックス 73"/>
        <xdr:cNvSpPr txBox="1"/>
      </xdr:nvSpPr>
      <xdr:spPr>
        <a:xfrm>
          <a:off x="4622800" y="3482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75313</xdr:rowOff>
    </xdr:from>
    <xdr:to>
      <xdr:col>22</xdr:col>
      <xdr:colOff>165100</xdr:colOff>
      <xdr:row>20</xdr:row>
      <xdr:rowOff>5463</xdr:rowOff>
    </xdr:to>
    <xdr:sp macro="" textlink="">
      <xdr:nvSpPr>
        <xdr:cNvPr id="75" name="楕円 74"/>
        <xdr:cNvSpPr/>
      </xdr:nvSpPr>
      <xdr:spPr bwMode="auto">
        <a:xfrm>
          <a:off x="4254500" y="338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161690</xdr:rowOff>
    </xdr:from>
    <xdr:ext cx="762000" cy="259045"/>
    <xdr:sp macro="" textlink="">
      <xdr:nvSpPr>
        <xdr:cNvPr id="76" name="テキスト ボックス 75"/>
        <xdr:cNvSpPr txBox="1"/>
      </xdr:nvSpPr>
      <xdr:spPr>
        <a:xfrm>
          <a:off x="3924300" y="34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91478</xdr:rowOff>
    </xdr:from>
    <xdr:to>
      <xdr:col>19</xdr:col>
      <xdr:colOff>38100</xdr:colOff>
      <xdr:row>20</xdr:row>
      <xdr:rowOff>21628</xdr:rowOff>
    </xdr:to>
    <xdr:sp macro="" textlink="">
      <xdr:nvSpPr>
        <xdr:cNvPr id="77" name="楕円 76"/>
        <xdr:cNvSpPr/>
      </xdr:nvSpPr>
      <xdr:spPr bwMode="auto">
        <a:xfrm>
          <a:off x="3556000" y="339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6405</xdr:rowOff>
    </xdr:from>
    <xdr:ext cx="762000" cy="259045"/>
    <xdr:sp macro="" textlink="">
      <xdr:nvSpPr>
        <xdr:cNvPr id="78" name="テキスト ボックス 77"/>
        <xdr:cNvSpPr txBox="1"/>
      </xdr:nvSpPr>
      <xdr:spPr>
        <a:xfrm>
          <a:off x="3225800" y="348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109211</xdr:rowOff>
    </xdr:from>
    <xdr:to>
      <xdr:col>15</xdr:col>
      <xdr:colOff>101600</xdr:colOff>
      <xdr:row>20</xdr:row>
      <xdr:rowOff>39361</xdr:rowOff>
    </xdr:to>
    <xdr:sp macro="" textlink="">
      <xdr:nvSpPr>
        <xdr:cNvPr id="79" name="楕円 78"/>
        <xdr:cNvSpPr/>
      </xdr:nvSpPr>
      <xdr:spPr bwMode="auto">
        <a:xfrm>
          <a:off x="2857500" y="341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24138</xdr:rowOff>
    </xdr:from>
    <xdr:ext cx="762000" cy="259045"/>
    <xdr:sp macro="" textlink="">
      <xdr:nvSpPr>
        <xdr:cNvPr id="80" name="テキスト ボックス 79"/>
        <xdr:cNvSpPr txBox="1"/>
      </xdr:nvSpPr>
      <xdr:spPr>
        <a:xfrm>
          <a:off x="2527300" y="350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244631</xdr:rowOff>
    </xdr:from>
    <xdr:to>
      <xdr:col>29</xdr:col>
      <xdr:colOff>127000</xdr:colOff>
      <xdr:row>35</xdr:row>
      <xdr:rowOff>263376</xdr:rowOff>
    </xdr:to>
    <xdr:cxnSp macro="">
      <xdr:nvCxnSpPr>
        <xdr:cNvPr id="115" name="直線コネクタ 114"/>
        <xdr:cNvCxnSpPr/>
      </xdr:nvCxnSpPr>
      <xdr:spPr bwMode="auto">
        <a:xfrm flipV="1">
          <a:off x="5003800" y="6854981"/>
          <a:ext cx="6477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229408</xdr:rowOff>
    </xdr:from>
    <xdr:ext cx="762000" cy="259045"/>
    <xdr:sp macro="" textlink="">
      <xdr:nvSpPr>
        <xdr:cNvPr id="116" name="人口1人当たり決算額の推移平均値テキスト445"/>
        <xdr:cNvSpPr txBox="1"/>
      </xdr:nvSpPr>
      <xdr:spPr>
        <a:xfrm>
          <a:off x="5740400" y="6839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226375</xdr:rowOff>
    </xdr:from>
    <xdr:to>
      <xdr:col>26</xdr:col>
      <xdr:colOff>50800</xdr:colOff>
      <xdr:row>35</xdr:row>
      <xdr:rowOff>263376</xdr:rowOff>
    </xdr:to>
    <xdr:cxnSp macro="">
      <xdr:nvCxnSpPr>
        <xdr:cNvPr id="118" name="直線コネクタ 117"/>
        <xdr:cNvCxnSpPr/>
      </xdr:nvCxnSpPr>
      <xdr:spPr bwMode="auto">
        <a:xfrm>
          <a:off x="4305300" y="6836725"/>
          <a:ext cx="698500" cy="37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165013</xdr:rowOff>
    </xdr:from>
    <xdr:to>
      <xdr:col>22</xdr:col>
      <xdr:colOff>114300</xdr:colOff>
      <xdr:row>35</xdr:row>
      <xdr:rowOff>226375</xdr:rowOff>
    </xdr:to>
    <xdr:cxnSp macro="">
      <xdr:nvCxnSpPr>
        <xdr:cNvPr id="121" name="直線コネクタ 120"/>
        <xdr:cNvCxnSpPr/>
      </xdr:nvCxnSpPr>
      <xdr:spPr bwMode="auto">
        <a:xfrm>
          <a:off x="3606800" y="6775363"/>
          <a:ext cx="698500" cy="6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118835</xdr:rowOff>
    </xdr:from>
    <xdr:to>
      <xdr:col>18</xdr:col>
      <xdr:colOff>177800</xdr:colOff>
      <xdr:row>35</xdr:row>
      <xdr:rowOff>165013</xdr:rowOff>
    </xdr:to>
    <xdr:cxnSp macro="">
      <xdr:nvCxnSpPr>
        <xdr:cNvPr id="124" name="直線コネクタ 123"/>
        <xdr:cNvCxnSpPr/>
      </xdr:nvCxnSpPr>
      <xdr:spPr bwMode="auto">
        <a:xfrm>
          <a:off x="2908300" y="6729185"/>
          <a:ext cx="698500" cy="46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193831</xdr:rowOff>
    </xdr:from>
    <xdr:to>
      <xdr:col>29</xdr:col>
      <xdr:colOff>177800</xdr:colOff>
      <xdr:row>35</xdr:row>
      <xdr:rowOff>295431</xdr:rowOff>
    </xdr:to>
    <xdr:sp macro="" textlink="">
      <xdr:nvSpPr>
        <xdr:cNvPr id="134" name="楕円 133"/>
        <xdr:cNvSpPr/>
      </xdr:nvSpPr>
      <xdr:spPr bwMode="auto">
        <a:xfrm>
          <a:off x="5600700" y="680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38908</xdr:rowOff>
    </xdr:from>
    <xdr:ext cx="762000" cy="259045"/>
    <xdr:sp macro="" textlink="">
      <xdr:nvSpPr>
        <xdr:cNvPr id="135" name="人口1人当たり決算額の推移該当値テキスト445"/>
        <xdr:cNvSpPr txBox="1"/>
      </xdr:nvSpPr>
      <xdr:spPr>
        <a:xfrm>
          <a:off x="5740400" y="664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212576</xdr:rowOff>
    </xdr:from>
    <xdr:to>
      <xdr:col>26</xdr:col>
      <xdr:colOff>101600</xdr:colOff>
      <xdr:row>35</xdr:row>
      <xdr:rowOff>314176</xdr:rowOff>
    </xdr:to>
    <xdr:sp macro="" textlink="">
      <xdr:nvSpPr>
        <xdr:cNvPr id="136" name="楕円 135"/>
        <xdr:cNvSpPr/>
      </xdr:nvSpPr>
      <xdr:spPr bwMode="auto">
        <a:xfrm>
          <a:off x="4953000" y="682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298953</xdr:rowOff>
    </xdr:from>
    <xdr:ext cx="736600" cy="259045"/>
    <xdr:sp macro="" textlink="">
      <xdr:nvSpPr>
        <xdr:cNvPr id="137" name="テキスト ボックス 136"/>
        <xdr:cNvSpPr txBox="1"/>
      </xdr:nvSpPr>
      <xdr:spPr>
        <a:xfrm>
          <a:off x="4622800" y="690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175575</xdr:rowOff>
    </xdr:from>
    <xdr:to>
      <xdr:col>22</xdr:col>
      <xdr:colOff>165100</xdr:colOff>
      <xdr:row>35</xdr:row>
      <xdr:rowOff>277175</xdr:rowOff>
    </xdr:to>
    <xdr:sp macro="" textlink="">
      <xdr:nvSpPr>
        <xdr:cNvPr id="138" name="楕円 137"/>
        <xdr:cNvSpPr/>
      </xdr:nvSpPr>
      <xdr:spPr bwMode="auto">
        <a:xfrm>
          <a:off x="42545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287352</xdr:rowOff>
    </xdr:from>
    <xdr:ext cx="762000" cy="259045"/>
    <xdr:sp macro="" textlink="">
      <xdr:nvSpPr>
        <xdr:cNvPr id="139" name="テキスト ボックス 138"/>
        <xdr:cNvSpPr txBox="1"/>
      </xdr:nvSpPr>
      <xdr:spPr>
        <a:xfrm>
          <a:off x="3924300" y="65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114213</xdr:rowOff>
    </xdr:from>
    <xdr:to>
      <xdr:col>19</xdr:col>
      <xdr:colOff>38100</xdr:colOff>
      <xdr:row>35</xdr:row>
      <xdr:rowOff>215813</xdr:rowOff>
    </xdr:to>
    <xdr:sp macro="" textlink="">
      <xdr:nvSpPr>
        <xdr:cNvPr id="140" name="楕円 139"/>
        <xdr:cNvSpPr/>
      </xdr:nvSpPr>
      <xdr:spPr bwMode="auto">
        <a:xfrm>
          <a:off x="3556000" y="672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225990</xdr:rowOff>
    </xdr:from>
    <xdr:ext cx="762000" cy="259045"/>
    <xdr:sp macro="" textlink="">
      <xdr:nvSpPr>
        <xdr:cNvPr id="141" name="テキスト ボックス 140"/>
        <xdr:cNvSpPr txBox="1"/>
      </xdr:nvSpPr>
      <xdr:spPr>
        <a:xfrm>
          <a:off x="3225800" y="64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68035</xdr:rowOff>
    </xdr:from>
    <xdr:to>
      <xdr:col>15</xdr:col>
      <xdr:colOff>101600</xdr:colOff>
      <xdr:row>35</xdr:row>
      <xdr:rowOff>169635</xdr:rowOff>
    </xdr:to>
    <xdr:sp macro="" textlink="">
      <xdr:nvSpPr>
        <xdr:cNvPr id="142" name="楕円 141"/>
        <xdr:cNvSpPr/>
      </xdr:nvSpPr>
      <xdr:spPr bwMode="auto">
        <a:xfrm>
          <a:off x="2857500" y="6678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179812</xdr:rowOff>
    </xdr:from>
    <xdr:ext cx="762000" cy="259045"/>
    <xdr:sp macro="" textlink="">
      <xdr:nvSpPr>
        <xdr:cNvPr id="143" name="テキスト ボックス 142"/>
        <xdr:cNvSpPr txBox="1"/>
      </xdr:nvSpPr>
      <xdr:spPr>
        <a:xfrm>
          <a:off x="2527300" y="644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24,387
24,180
33.76
8,300,576
8,225,537
74,032
5,224,002
6,486,308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168618</xdr:rowOff>
    </xdr:from>
    <xdr:to>
      <xdr:col>24</xdr:col>
      <xdr:colOff>63500</xdr:colOff>
      <xdr:row>37</xdr:row>
      <xdr:rowOff>4254</xdr:rowOff>
    </xdr:to>
    <xdr:cxnSp macro="">
      <xdr:nvCxnSpPr>
        <xdr:cNvPr id="63" name="直線コネクタ 62"/>
        <xdr:cNvCxnSpPr/>
      </xdr:nvCxnSpPr>
      <xdr:spPr>
        <a:xfrm flipV="1">
          <a:off x="3797300" y="6340818"/>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160894</xdr:rowOff>
    </xdr:from>
    <xdr:to>
      <xdr:col>19</xdr:col>
      <xdr:colOff>177800</xdr:colOff>
      <xdr:row>37</xdr:row>
      <xdr:rowOff>4254</xdr:rowOff>
    </xdr:to>
    <xdr:cxnSp macro="">
      <xdr:nvCxnSpPr>
        <xdr:cNvPr id="66" name="直線コネクタ 65"/>
        <xdr:cNvCxnSpPr/>
      </xdr:nvCxnSpPr>
      <xdr:spPr>
        <a:xfrm>
          <a:off x="2908300" y="6333094"/>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160894</xdr:rowOff>
    </xdr:from>
    <xdr:to>
      <xdr:col>15</xdr:col>
      <xdr:colOff>50800</xdr:colOff>
      <xdr:row>36</xdr:row>
      <xdr:rowOff>169108</xdr:rowOff>
    </xdr:to>
    <xdr:cxnSp macro="">
      <xdr:nvCxnSpPr>
        <xdr:cNvPr id="69" name="直線コネクタ 68"/>
        <xdr:cNvCxnSpPr/>
      </xdr:nvCxnSpPr>
      <xdr:spPr>
        <a:xfrm flipV="1">
          <a:off x="2019300" y="6333094"/>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169108</xdr:rowOff>
    </xdr:from>
    <xdr:to>
      <xdr:col>10</xdr:col>
      <xdr:colOff>114300</xdr:colOff>
      <xdr:row>37</xdr:row>
      <xdr:rowOff>30086</xdr:rowOff>
    </xdr:to>
    <xdr:cxnSp macro="">
      <xdr:nvCxnSpPr>
        <xdr:cNvPr id="72" name="直線コネクタ 71"/>
        <xdr:cNvCxnSpPr/>
      </xdr:nvCxnSpPr>
      <xdr:spPr>
        <a:xfrm flipV="1">
          <a:off x="1130300" y="6341308"/>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117818</xdr:rowOff>
    </xdr:from>
    <xdr:to>
      <xdr:col>24</xdr:col>
      <xdr:colOff>114300</xdr:colOff>
      <xdr:row>37</xdr:row>
      <xdr:rowOff>47968</xdr:rowOff>
    </xdr:to>
    <xdr:sp macro="" textlink="">
      <xdr:nvSpPr>
        <xdr:cNvPr id="82" name="楕円 81"/>
        <xdr:cNvSpPr/>
      </xdr:nvSpPr>
      <xdr:spPr>
        <a:xfrm>
          <a:off x="4584700" y="62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96245</xdr:rowOff>
    </xdr:from>
    <xdr:ext cx="534377" cy="259045"/>
    <xdr:sp macro="" textlink="">
      <xdr:nvSpPr>
        <xdr:cNvPr id="83" name="人件費該当値テキスト"/>
        <xdr:cNvSpPr txBox="1"/>
      </xdr:nvSpPr>
      <xdr:spPr>
        <a:xfrm>
          <a:off x="4686300" y="626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124904</xdr:rowOff>
    </xdr:from>
    <xdr:to>
      <xdr:col>20</xdr:col>
      <xdr:colOff>38100</xdr:colOff>
      <xdr:row>37</xdr:row>
      <xdr:rowOff>55054</xdr:rowOff>
    </xdr:to>
    <xdr:sp macro="" textlink="">
      <xdr:nvSpPr>
        <xdr:cNvPr id="84" name="楕円 83"/>
        <xdr:cNvSpPr/>
      </xdr:nvSpPr>
      <xdr:spPr>
        <a:xfrm>
          <a:off x="3746500" y="6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46181</xdr:rowOff>
    </xdr:from>
    <xdr:ext cx="534377" cy="259045"/>
    <xdr:sp macro="" textlink="">
      <xdr:nvSpPr>
        <xdr:cNvPr id="85" name="テキスト ボックス 84"/>
        <xdr:cNvSpPr txBox="1"/>
      </xdr:nvSpPr>
      <xdr:spPr>
        <a:xfrm>
          <a:off x="3530111" y="63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110094</xdr:rowOff>
    </xdr:from>
    <xdr:to>
      <xdr:col>15</xdr:col>
      <xdr:colOff>101600</xdr:colOff>
      <xdr:row>37</xdr:row>
      <xdr:rowOff>40244</xdr:rowOff>
    </xdr:to>
    <xdr:sp macro="" textlink="">
      <xdr:nvSpPr>
        <xdr:cNvPr id="86" name="楕円 85"/>
        <xdr:cNvSpPr/>
      </xdr:nvSpPr>
      <xdr:spPr>
        <a:xfrm>
          <a:off x="2857500" y="62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31371</xdr:rowOff>
    </xdr:from>
    <xdr:ext cx="534377" cy="259045"/>
    <xdr:sp macro="" textlink="">
      <xdr:nvSpPr>
        <xdr:cNvPr id="87" name="テキスト ボックス 86"/>
        <xdr:cNvSpPr txBox="1"/>
      </xdr:nvSpPr>
      <xdr:spPr>
        <a:xfrm>
          <a:off x="2641111" y="637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118308</xdr:rowOff>
    </xdr:from>
    <xdr:to>
      <xdr:col>10</xdr:col>
      <xdr:colOff>165100</xdr:colOff>
      <xdr:row>37</xdr:row>
      <xdr:rowOff>48458</xdr:rowOff>
    </xdr:to>
    <xdr:sp macro="" textlink="">
      <xdr:nvSpPr>
        <xdr:cNvPr id="88" name="楕円 87"/>
        <xdr:cNvSpPr/>
      </xdr:nvSpPr>
      <xdr:spPr>
        <a:xfrm>
          <a:off x="1968500" y="629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39585</xdr:rowOff>
    </xdr:from>
    <xdr:ext cx="534377" cy="259045"/>
    <xdr:sp macro="" textlink="">
      <xdr:nvSpPr>
        <xdr:cNvPr id="89" name="テキスト ボックス 88"/>
        <xdr:cNvSpPr txBox="1"/>
      </xdr:nvSpPr>
      <xdr:spPr>
        <a:xfrm>
          <a:off x="1752111" y="63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150736</xdr:rowOff>
    </xdr:from>
    <xdr:to>
      <xdr:col>6</xdr:col>
      <xdr:colOff>38100</xdr:colOff>
      <xdr:row>37</xdr:row>
      <xdr:rowOff>80886</xdr:rowOff>
    </xdr:to>
    <xdr:sp macro="" textlink="">
      <xdr:nvSpPr>
        <xdr:cNvPr id="90" name="楕円 89"/>
        <xdr:cNvSpPr/>
      </xdr:nvSpPr>
      <xdr:spPr>
        <a:xfrm>
          <a:off x="1079500" y="63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72013</xdr:rowOff>
    </xdr:from>
    <xdr:ext cx="534377" cy="259045"/>
    <xdr:sp macro="" textlink="">
      <xdr:nvSpPr>
        <xdr:cNvPr id="91" name="テキスト ボックス 90"/>
        <xdr:cNvSpPr txBox="1"/>
      </xdr:nvSpPr>
      <xdr:spPr>
        <a:xfrm>
          <a:off x="863111" y="64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14525</xdr:rowOff>
    </xdr:from>
    <xdr:to>
      <xdr:col>24</xdr:col>
      <xdr:colOff>63500</xdr:colOff>
      <xdr:row>58</xdr:row>
      <xdr:rowOff>43340</xdr:rowOff>
    </xdr:to>
    <xdr:cxnSp macro="">
      <xdr:nvCxnSpPr>
        <xdr:cNvPr id="123" name="直線コネクタ 122"/>
        <xdr:cNvCxnSpPr/>
      </xdr:nvCxnSpPr>
      <xdr:spPr>
        <a:xfrm flipV="1">
          <a:off x="3797300" y="9958625"/>
          <a:ext cx="838200" cy="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29471</xdr:rowOff>
    </xdr:from>
    <xdr:to>
      <xdr:col>19</xdr:col>
      <xdr:colOff>177800</xdr:colOff>
      <xdr:row>58</xdr:row>
      <xdr:rowOff>43340</xdr:rowOff>
    </xdr:to>
    <xdr:cxnSp macro="">
      <xdr:nvCxnSpPr>
        <xdr:cNvPr id="126" name="直線コネクタ 125"/>
        <xdr:cNvCxnSpPr/>
      </xdr:nvCxnSpPr>
      <xdr:spPr>
        <a:xfrm>
          <a:off x="2908300" y="9802121"/>
          <a:ext cx="889000" cy="18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29471</xdr:rowOff>
    </xdr:from>
    <xdr:to>
      <xdr:col>15</xdr:col>
      <xdr:colOff>50800</xdr:colOff>
      <xdr:row>57</xdr:row>
      <xdr:rowOff>141071</xdr:rowOff>
    </xdr:to>
    <xdr:cxnSp macro="">
      <xdr:nvCxnSpPr>
        <xdr:cNvPr id="129" name="直線コネクタ 128"/>
        <xdr:cNvCxnSpPr/>
      </xdr:nvCxnSpPr>
      <xdr:spPr>
        <a:xfrm flipV="1">
          <a:off x="2019300" y="9802121"/>
          <a:ext cx="889000" cy="1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141071</xdr:rowOff>
    </xdr:from>
    <xdr:to>
      <xdr:col>10</xdr:col>
      <xdr:colOff>114300</xdr:colOff>
      <xdr:row>57</xdr:row>
      <xdr:rowOff>153089</xdr:rowOff>
    </xdr:to>
    <xdr:cxnSp macro="">
      <xdr:nvCxnSpPr>
        <xdr:cNvPr id="132" name="直線コネクタ 131"/>
        <xdr:cNvCxnSpPr/>
      </xdr:nvCxnSpPr>
      <xdr:spPr>
        <a:xfrm flipV="1">
          <a:off x="1130300" y="9913721"/>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135175</xdr:rowOff>
    </xdr:from>
    <xdr:to>
      <xdr:col>24</xdr:col>
      <xdr:colOff>114300</xdr:colOff>
      <xdr:row>58</xdr:row>
      <xdr:rowOff>65325</xdr:rowOff>
    </xdr:to>
    <xdr:sp macro="" textlink="">
      <xdr:nvSpPr>
        <xdr:cNvPr id="142" name="楕円 141"/>
        <xdr:cNvSpPr/>
      </xdr:nvSpPr>
      <xdr:spPr>
        <a:xfrm>
          <a:off x="4584700" y="99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113602</xdr:rowOff>
    </xdr:from>
    <xdr:ext cx="534377" cy="259045"/>
    <xdr:sp macro="" textlink="">
      <xdr:nvSpPr>
        <xdr:cNvPr id="143" name="物件費該当値テキスト"/>
        <xdr:cNvSpPr txBox="1"/>
      </xdr:nvSpPr>
      <xdr:spPr>
        <a:xfrm>
          <a:off x="4686300" y="9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163990</xdr:rowOff>
    </xdr:from>
    <xdr:to>
      <xdr:col>20</xdr:col>
      <xdr:colOff>38100</xdr:colOff>
      <xdr:row>58</xdr:row>
      <xdr:rowOff>94140</xdr:rowOff>
    </xdr:to>
    <xdr:sp macro="" textlink="">
      <xdr:nvSpPr>
        <xdr:cNvPr id="144" name="楕円 143"/>
        <xdr:cNvSpPr/>
      </xdr:nvSpPr>
      <xdr:spPr>
        <a:xfrm>
          <a:off x="3746500" y="99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85267</xdr:rowOff>
    </xdr:from>
    <xdr:ext cx="534377" cy="259045"/>
    <xdr:sp macro="" textlink="">
      <xdr:nvSpPr>
        <xdr:cNvPr id="145" name="テキスト ボックス 144"/>
        <xdr:cNvSpPr txBox="1"/>
      </xdr:nvSpPr>
      <xdr:spPr>
        <a:xfrm>
          <a:off x="3530111" y="100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150121</xdr:rowOff>
    </xdr:from>
    <xdr:to>
      <xdr:col>15</xdr:col>
      <xdr:colOff>101600</xdr:colOff>
      <xdr:row>57</xdr:row>
      <xdr:rowOff>80271</xdr:rowOff>
    </xdr:to>
    <xdr:sp macro="" textlink="">
      <xdr:nvSpPr>
        <xdr:cNvPr id="146" name="楕円 145"/>
        <xdr:cNvSpPr/>
      </xdr:nvSpPr>
      <xdr:spPr>
        <a:xfrm>
          <a:off x="2857500" y="97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96798</xdr:rowOff>
    </xdr:from>
    <xdr:ext cx="534377" cy="259045"/>
    <xdr:sp macro="" textlink="">
      <xdr:nvSpPr>
        <xdr:cNvPr id="147" name="テキスト ボックス 146"/>
        <xdr:cNvSpPr txBox="1"/>
      </xdr:nvSpPr>
      <xdr:spPr>
        <a:xfrm>
          <a:off x="2641111" y="95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90271</xdr:rowOff>
    </xdr:from>
    <xdr:to>
      <xdr:col>10</xdr:col>
      <xdr:colOff>165100</xdr:colOff>
      <xdr:row>58</xdr:row>
      <xdr:rowOff>20421</xdr:rowOff>
    </xdr:to>
    <xdr:sp macro="" textlink="">
      <xdr:nvSpPr>
        <xdr:cNvPr id="148" name="楕円 147"/>
        <xdr:cNvSpPr/>
      </xdr:nvSpPr>
      <xdr:spPr>
        <a:xfrm>
          <a:off x="1968500" y="98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36948</xdr:rowOff>
    </xdr:from>
    <xdr:ext cx="534377" cy="259045"/>
    <xdr:sp macro="" textlink="">
      <xdr:nvSpPr>
        <xdr:cNvPr id="149" name="テキスト ボックス 148"/>
        <xdr:cNvSpPr txBox="1"/>
      </xdr:nvSpPr>
      <xdr:spPr>
        <a:xfrm>
          <a:off x="1752111" y="96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102289</xdr:rowOff>
    </xdr:from>
    <xdr:to>
      <xdr:col>6</xdr:col>
      <xdr:colOff>38100</xdr:colOff>
      <xdr:row>58</xdr:row>
      <xdr:rowOff>32439</xdr:rowOff>
    </xdr:to>
    <xdr:sp macro="" textlink="">
      <xdr:nvSpPr>
        <xdr:cNvPr id="150" name="楕円 149"/>
        <xdr:cNvSpPr/>
      </xdr:nvSpPr>
      <xdr:spPr>
        <a:xfrm>
          <a:off x="1079500" y="98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48966</xdr:rowOff>
    </xdr:from>
    <xdr:ext cx="534377" cy="259045"/>
    <xdr:sp macro="" textlink="">
      <xdr:nvSpPr>
        <xdr:cNvPr id="151" name="テキスト ボックス 150"/>
        <xdr:cNvSpPr txBox="1"/>
      </xdr:nvSpPr>
      <xdr:spPr>
        <a:xfrm>
          <a:off x="863111" y="96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254</xdr:rowOff>
    </xdr:from>
    <xdr:to>
      <xdr:col>24</xdr:col>
      <xdr:colOff>63500</xdr:colOff>
      <xdr:row>79</xdr:row>
      <xdr:rowOff>14427</xdr:rowOff>
    </xdr:to>
    <xdr:cxnSp macro="">
      <xdr:nvCxnSpPr>
        <xdr:cNvPr id="180" name="直線コネクタ 179"/>
        <xdr:cNvCxnSpPr/>
      </xdr:nvCxnSpPr>
      <xdr:spPr>
        <a:xfrm flipV="1">
          <a:off x="3797300" y="13544804"/>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14427</xdr:rowOff>
    </xdr:from>
    <xdr:to>
      <xdr:col>19</xdr:col>
      <xdr:colOff>177800</xdr:colOff>
      <xdr:row>79</xdr:row>
      <xdr:rowOff>21513</xdr:rowOff>
    </xdr:to>
    <xdr:cxnSp macro="">
      <xdr:nvCxnSpPr>
        <xdr:cNvPr id="183" name="直線コネクタ 182"/>
        <xdr:cNvCxnSpPr/>
      </xdr:nvCxnSpPr>
      <xdr:spPr>
        <a:xfrm flipV="1">
          <a:off x="2908300" y="13558977"/>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13436</xdr:rowOff>
    </xdr:from>
    <xdr:to>
      <xdr:col>15</xdr:col>
      <xdr:colOff>50800</xdr:colOff>
      <xdr:row>79</xdr:row>
      <xdr:rowOff>21513</xdr:rowOff>
    </xdr:to>
    <xdr:cxnSp macro="">
      <xdr:nvCxnSpPr>
        <xdr:cNvPr id="186" name="直線コネクタ 185"/>
        <xdr:cNvCxnSpPr/>
      </xdr:nvCxnSpPr>
      <xdr:spPr>
        <a:xfrm>
          <a:off x="2019300" y="13557986"/>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13284</xdr:rowOff>
    </xdr:from>
    <xdr:to>
      <xdr:col>10</xdr:col>
      <xdr:colOff>114300</xdr:colOff>
      <xdr:row>79</xdr:row>
      <xdr:rowOff>13436</xdr:rowOff>
    </xdr:to>
    <xdr:cxnSp macro="">
      <xdr:nvCxnSpPr>
        <xdr:cNvPr id="189" name="直線コネクタ 188"/>
        <xdr:cNvCxnSpPr/>
      </xdr:nvCxnSpPr>
      <xdr:spPr>
        <a:xfrm>
          <a:off x="1130300" y="1355783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120904</xdr:rowOff>
    </xdr:from>
    <xdr:to>
      <xdr:col>24</xdr:col>
      <xdr:colOff>114300</xdr:colOff>
      <xdr:row>79</xdr:row>
      <xdr:rowOff>51054</xdr:rowOff>
    </xdr:to>
    <xdr:sp macro="" textlink="">
      <xdr:nvSpPr>
        <xdr:cNvPr id="199" name="楕円 198"/>
        <xdr:cNvSpPr/>
      </xdr:nvSpPr>
      <xdr:spPr>
        <a:xfrm>
          <a:off x="45847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35831</xdr:rowOff>
    </xdr:from>
    <xdr:ext cx="378565" cy="259045"/>
    <xdr:sp macro="" textlink="">
      <xdr:nvSpPr>
        <xdr:cNvPr id="200" name="維持補修費該当値テキスト"/>
        <xdr:cNvSpPr txBox="1"/>
      </xdr:nvSpPr>
      <xdr:spPr>
        <a:xfrm>
          <a:off x="4686300" y="13408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135077</xdr:rowOff>
    </xdr:from>
    <xdr:to>
      <xdr:col>20</xdr:col>
      <xdr:colOff>38100</xdr:colOff>
      <xdr:row>79</xdr:row>
      <xdr:rowOff>65227</xdr:rowOff>
    </xdr:to>
    <xdr:sp macro="" textlink="">
      <xdr:nvSpPr>
        <xdr:cNvPr id="201" name="楕円 200"/>
        <xdr:cNvSpPr/>
      </xdr:nvSpPr>
      <xdr:spPr>
        <a:xfrm>
          <a:off x="3746500" y="135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56354</xdr:rowOff>
    </xdr:from>
    <xdr:ext cx="378565" cy="259045"/>
    <xdr:sp macro="" textlink="">
      <xdr:nvSpPr>
        <xdr:cNvPr id="202" name="テキスト ボックス 201"/>
        <xdr:cNvSpPr txBox="1"/>
      </xdr:nvSpPr>
      <xdr:spPr>
        <a:xfrm>
          <a:off x="3608017" y="13600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142163</xdr:rowOff>
    </xdr:from>
    <xdr:to>
      <xdr:col>15</xdr:col>
      <xdr:colOff>101600</xdr:colOff>
      <xdr:row>79</xdr:row>
      <xdr:rowOff>72313</xdr:rowOff>
    </xdr:to>
    <xdr:sp macro="" textlink="">
      <xdr:nvSpPr>
        <xdr:cNvPr id="203" name="楕円 202"/>
        <xdr:cNvSpPr/>
      </xdr:nvSpPr>
      <xdr:spPr>
        <a:xfrm>
          <a:off x="28575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63440</xdr:rowOff>
    </xdr:from>
    <xdr:ext cx="378565" cy="259045"/>
    <xdr:sp macro="" textlink="">
      <xdr:nvSpPr>
        <xdr:cNvPr id="204" name="テキスト ボックス 203"/>
        <xdr:cNvSpPr txBox="1"/>
      </xdr:nvSpPr>
      <xdr:spPr>
        <a:xfrm>
          <a:off x="2719017" y="1360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134086</xdr:rowOff>
    </xdr:from>
    <xdr:to>
      <xdr:col>10</xdr:col>
      <xdr:colOff>165100</xdr:colOff>
      <xdr:row>79</xdr:row>
      <xdr:rowOff>64236</xdr:rowOff>
    </xdr:to>
    <xdr:sp macro="" textlink="">
      <xdr:nvSpPr>
        <xdr:cNvPr id="205" name="楕円 204"/>
        <xdr:cNvSpPr/>
      </xdr:nvSpPr>
      <xdr:spPr>
        <a:xfrm>
          <a:off x="1968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55363</xdr:rowOff>
    </xdr:from>
    <xdr:ext cx="378565" cy="259045"/>
    <xdr:sp macro="" textlink="">
      <xdr:nvSpPr>
        <xdr:cNvPr id="206" name="テキスト ボックス 205"/>
        <xdr:cNvSpPr txBox="1"/>
      </xdr:nvSpPr>
      <xdr:spPr>
        <a:xfrm>
          <a:off x="1830017" y="1359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133934</xdr:rowOff>
    </xdr:from>
    <xdr:to>
      <xdr:col>6</xdr:col>
      <xdr:colOff>38100</xdr:colOff>
      <xdr:row>79</xdr:row>
      <xdr:rowOff>64084</xdr:rowOff>
    </xdr:to>
    <xdr:sp macro="" textlink="">
      <xdr:nvSpPr>
        <xdr:cNvPr id="207" name="楕円 206"/>
        <xdr:cNvSpPr/>
      </xdr:nvSpPr>
      <xdr:spPr>
        <a:xfrm>
          <a:off x="10795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55211</xdr:rowOff>
    </xdr:from>
    <xdr:ext cx="378565" cy="259045"/>
    <xdr:sp macro="" textlink="">
      <xdr:nvSpPr>
        <xdr:cNvPr id="208" name="テキスト ボックス 207"/>
        <xdr:cNvSpPr txBox="1"/>
      </xdr:nvSpPr>
      <xdr:spPr>
        <a:xfrm>
          <a:off x="941017" y="1359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143994</xdr:rowOff>
    </xdr:from>
    <xdr:to>
      <xdr:col>24</xdr:col>
      <xdr:colOff>63500</xdr:colOff>
      <xdr:row>95</xdr:row>
      <xdr:rowOff>166790</xdr:rowOff>
    </xdr:to>
    <xdr:cxnSp macro="">
      <xdr:nvCxnSpPr>
        <xdr:cNvPr id="240" name="直線コネクタ 239"/>
        <xdr:cNvCxnSpPr/>
      </xdr:nvCxnSpPr>
      <xdr:spPr>
        <a:xfrm flipV="1">
          <a:off x="3797300" y="16431744"/>
          <a:ext cx="8382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166790</xdr:rowOff>
    </xdr:from>
    <xdr:to>
      <xdr:col>19</xdr:col>
      <xdr:colOff>177800</xdr:colOff>
      <xdr:row>97</xdr:row>
      <xdr:rowOff>127355</xdr:rowOff>
    </xdr:to>
    <xdr:cxnSp macro="">
      <xdr:nvCxnSpPr>
        <xdr:cNvPr id="243" name="直線コネクタ 242"/>
        <xdr:cNvCxnSpPr/>
      </xdr:nvCxnSpPr>
      <xdr:spPr>
        <a:xfrm flipV="1">
          <a:off x="2908300" y="16454540"/>
          <a:ext cx="889000" cy="30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127355</xdr:rowOff>
    </xdr:from>
    <xdr:to>
      <xdr:col>15</xdr:col>
      <xdr:colOff>50800</xdr:colOff>
      <xdr:row>97</xdr:row>
      <xdr:rowOff>135993</xdr:rowOff>
    </xdr:to>
    <xdr:cxnSp macro="">
      <xdr:nvCxnSpPr>
        <xdr:cNvPr id="246" name="直線コネクタ 245"/>
        <xdr:cNvCxnSpPr/>
      </xdr:nvCxnSpPr>
      <xdr:spPr>
        <a:xfrm flipV="1">
          <a:off x="2019300" y="16758005"/>
          <a:ext cx="8890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135993</xdr:rowOff>
    </xdr:from>
    <xdr:to>
      <xdr:col>10</xdr:col>
      <xdr:colOff>114300</xdr:colOff>
      <xdr:row>98</xdr:row>
      <xdr:rowOff>55135</xdr:rowOff>
    </xdr:to>
    <xdr:cxnSp macro="">
      <xdr:nvCxnSpPr>
        <xdr:cNvPr id="249" name="直線コネクタ 248"/>
        <xdr:cNvCxnSpPr/>
      </xdr:nvCxnSpPr>
      <xdr:spPr>
        <a:xfrm flipV="1">
          <a:off x="1130300" y="16766643"/>
          <a:ext cx="889000" cy="9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93194</xdr:rowOff>
    </xdr:from>
    <xdr:to>
      <xdr:col>24</xdr:col>
      <xdr:colOff>114300</xdr:colOff>
      <xdr:row>96</xdr:row>
      <xdr:rowOff>23344</xdr:rowOff>
    </xdr:to>
    <xdr:sp macro="" textlink="">
      <xdr:nvSpPr>
        <xdr:cNvPr id="259" name="楕円 258"/>
        <xdr:cNvSpPr/>
      </xdr:nvSpPr>
      <xdr:spPr>
        <a:xfrm>
          <a:off x="4584700" y="163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116071</xdr:rowOff>
    </xdr:from>
    <xdr:ext cx="534377" cy="259045"/>
    <xdr:sp macro="" textlink="">
      <xdr:nvSpPr>
        <xdr:cNvPr id="260" name="扶助費該当値テキスト"/>
        <xdr:cNvSpPr txBox="1"/>
      </xdr:nvSpPr>
      <xdr:spPr>
        <a:xfrm>
          <a:off x="4686300" y="162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115990</xdr:rowOff>
    </xdr:from>
    <xdr:to>
      <xdr:col>20</xdr:col>
      <xdr:colOff>38100</xdr:colOff>
      <xdr:row>96</xdr:row>
      <xdr:rowOff>46140</xdr:rowOff>
    </xdr:to>
    <xdr:sp macro="" textlink="">
      <xdr:nvSpPr>
        <xdr:cNvPr id="261" name="楕円 260"/>
        <xdr:cNvSpPr/>
      </xdr:nvSpPr>
      <xdr:spPr>
        <a:xfrm>
          <a:off x="3746500" y="164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62667</xdr:rowOff>
    </xdr:from>
    <xdr:ext cx="534377" cy="259045"/>
    <xdr:sp macro="" textlink="">
      <xdr:nvSpPr>
        <xdr:cNvPr id="262" name="テキスト ボックス 261"/>
        <xdr:cNvSpPr txBox="1"/>
      </xdr:nvSpPr>
      <xdr:spPr>
        <a:xfrm>
          <a:off x="3530111" y="1617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76555</xdr:rowOff>
    </xdr:from>
    <xdr:to>
      <xdr:col>15</xdr:col>
      <xdr:colOff>101600</xdr:colOff>
      <xdr:row>98</xdr:row>
      <xdr:rowOff>6705</xdr:rowOff>
    </xdr:to>
    <xdr:sp macro="" textlink="">
      <xdr:nvSpPr>
        <xdr:cNvPr id="263" name="楕円 262"/>
        <xdr:cNvSpPr/>
      </xdr:nvSpPr>
      <xdr:spPr>
        <a:xfrm>
          <a:off x="28575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169282</xdr:rowOff>
    </xdr:from>
    <xdr:ext cx="534377" cy="259045"/>
    <xdr:sp macro="" textlink="">
      <xdr:nvSpPr>
        <xdr:cNvPr id="264" name="テキスト ボックス 263"/>
        <xdr:cNvSpPr txBox="1"/>
      </xdr:nvSpPr>
      <xdr:spPr>
        <a:xfrm>
          <a:off x="2641111" y="167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85193</xdr:rowOff>
    </xdr:from>
    <xdr:to>
      <xdr:col>10</xdr:col>
      <xdr:colOff>165100</xdr:colOff>
      <xdr:row>98</xdr:row>
      <xdr:rowOff>15343</xdr:rowOff>
    </xdr:to>
    <xdr:sp macro="" textlink="">
      <xdr:nvSpPr>
        <xdr:cNvPr id="265" name="楕円 264"/>
        <xdr:cNvSpPr/>
      </xdr:nvSpPr>
      <xdr:spPr>
        <a:xfrm>
          <a:off x="1968500" y="167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31870</xdr:rowOff>
    </xdr:from>
    <xdr:ext cx="534377" cy="259045"/>
    <xdr:sp macro="" textlink="">
      <xdr:nvSpPr>
        <xdr:cNvPr id="266" name="テキスト ボックス 265"/>
        <xdr:cNvSpPr txBox="1"/>
      </xdr:nvSpPr>
      <xdr:spPr>
        <a:xfrm>
          <a:off x="1752111" y="1649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4335</xdr:rowOff>
    </xdr:from>
    <xdr:to>
      <xdr:col>6</xdr:col>
      <xdr:colOff>38100</xdr:colOff>
      <xdr:row>98</xdr:row>
      <xdr:rowOff>105935</xdr:rowOff>
    </xdr:to>
    <xdr:sp macro="" textlink="">
      <xdr:nvSpPr>
        <xdr:cNvPr id="267" name="楕円 266"/>
        <xdr:cNvSpPr/>
      </xdr:nvSpPr>
      <xdr:spPr>
        <a:xfrm>
          <a:off x="1079500" y="168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122462</xdr:rowOff>
    </xdr:from>
    <xdr:ext cx="534377" cy="259045"/>
    <xdr:sp macro="" textlink="">
      <xdr:nvSpPr>
        <xdr:cNvPr id="268" name="テキスト ボックス 267"/>
        <xdr:cNvSpPr txBox="1"/>
      </xdr:nvSpPr>
      <xdr:spPr>
        <a:xfrm>
          <a:off x="863111" y="16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155262</xdr:rowOff>
    </xdr:from>
    <xdr:to>
      <xdr:col>55</xdr:col>
      <xdr:colOff>0</xdr:colOff>
      <xdr:row>36</xdr:row>
      <xdr:rowOff>168081</xdr:rowOff>
    </xdr:to>
    <xdr:cxnSp macro="">
      <xdr:nvCxnSpPr>
        <xdr:cNvPr id="293" name="直線コネクタ 292"/>
        <xdr:cNvCxnSpPr/>
      </xdr:nvCxnSpPr>
      <xdr:spPr>
        <a:xfrm>
          <a:off x="9639300" y="6327462"/>
          <a:ext cx="838200" cy="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145826</xdr:rowOff>
    </xdr:from>
    <xdr:to>
      <xdr:col>50</xdr:col>
      <xdr:colOff>114300</xdr:colOff>
      <xdr:row>36</xdr:row>
      <xdr:rowOff>155262</xdr:rowOff>
    </xdr:to>
    <xdr:cxnSp macro="">
      <xdr:nvCxnSpPr>
        <xdr:cNvPr id="296" name="直線コネクタ 295"/>
        <xdr:cNvCxnSpPr/>
      </xdr:nvCxnSpPr>
      <xdr:spPr>
        <a:xfrm>
          <a:off x="8750300" y="6318026"/>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145826</xdr:rowOff>
    </xdr:from>
    <xdr:to>
      <xdr:col>45</xdr:col>
      <xdr:colOff>177800</xdr:colOff>
      <xdr:row>36</xdr:row>
      <xdr:rowOff>160234</xdr:rowOff>
    </xdr:to>
    <xdr:cxnSp macro="">
      <xdr:nvCxnSpPr>
        <xdr:cNvPr id="299" name="直線コネクタ 298"/>
        <xdr:cNvCxnSpPr/>
      </xdr:nvCxnSpPr>
      <xdr:spPr>
        <a:xfrm flipV="1">
          <a:off x="7861300" y="6318026"/>
          <a:ext cx="889000" cy="1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160234</xdr:rowOff>
    </xdr:from>
    <xdr:to>
      <xdr:col>41</xdr:col>
      <xdr:colOff>50800</xdr:colOff>
      <xdr:row>37</xdr:row>
      <xdr:rowOff>5872</xdr:rowOff>
    </xdr:to>
    <xdr:cxnSp macro="">
      <xdr:nvCxnSpPr>
        <xdr:cNvPr id="302" name="直線コネクタ 301"/>
        <xdr:cNvCxnSpPr/>
      </xdr:nvCxnSpPr>
      <xdr:spPr>
        <a:xfrm flipV="1">
          <a:off x="6972300" y="6332434"/>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117281</xdr:rowOff>
    </xdr:from>
    <xdr:to>
      <xdr:col>55</xdr:col>
      <xdr:colOff>50800</xdr:colOff>
      <xdr:row>37</xdr:row>
      <xdr:rowOff>47431</xdr:rowOff>
    </xdr:to>
    <xdr:sp macro="" textlink="">
      <xdr:nvSpPr>
        <xdr:cNvPr id="312" name="楕円 311"/>
        <xdr:cNvSpPr/>
      </xdr:nvSpPr>
      <xdr:spPr>
        <a:xfrm>
          <a:off x="10426700" y="62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95708</xdr:rowOff>
    </xdr:from>
    <xdr:ext cx="534377" cy="259045"/>
    <xdr:sp macro="" textlink="">
      <xdr:nvSpPr>
        <xdr:cNvPr id="313" name="補助費等該当値テキスト"/>
        <xdr:cNvSpPr txBox="1"/>
      </xdr:nvSpPr>
      <xdr:spPr>
        <a:xfrm>
          <a:off x="10528300" y="626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104462</xdr:rowOff>
    </xdr:from>
    <xdr:to>
      <xdr:col>50</xdr:col>
      <xdr:colOff>165100</xdr:colOff>
      <xdr:row>37</xdr:row>
      <xdr:rowOff>34612</xdr:rowOff>
    </xdr:to>
    <xdr:sp macro="" textlink="">
      <xdr:nvSpPr>
        <xdr:cNvPr id="314" name="楕円 313"/>
        <xdr:cNvSpPr/>
      </xdr:nvSpPr>
      <xdr:spPr>
        <a:xfrm>
          <a:off x="9588500" y="62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25739</xdr:rowOff>
    </xdr:from>
    <xdr:ext cx="534377" cy="259045"/>
    <xdr:sp macro="" textlink="">
      <xdr:nvSpPr>
        <xdr:cNvPr id="315" name="テキスト ボックス 314"/>
        <xdr:cNvSpPr txBox="1"/>
      </xdr:nvSpPr>
      <xdr:spPr>
        <a:xfrm>
          <a:off x="9372111" y="636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95026</xdr:rowOff>
    </xdr:from>
    <xdr:to>
      <xdr:col>46</xdr:col>
      <xdr:colOff>38100</xdr:colOff>
      <xdr:row>37</xdr:row>
      <xdr:rowOff>25176</xdr:rowOff>
    </xdr:to>
    <xdr:sp macro="" textlink="">
      <xdr:nvSpPr>
        <xdr:cNvPr id="316" name="楕円 315"/>
        <xdr:cNvSpPr/>
      </xdr:nvSpPr>
      <xdr:spPr>
        <a:xfrm>
          <a:off x="8699500" y="62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16303</xdr:rowOff>
    </xdr:from>
    <xdr:ext cx="534377" cy="259045"/>
    <xdr:sp macro="" textlink="">
      <xdr:nvSpPr>
        <xdr:cNvPr id="317" name="テキスト ボックス 316"/>
        <xdr:cNvSpPr txBox="1"/>
      </xdr:nvSpPr>
      <xdr:spPr>
        <a:xfrm>
          <a:off x="8483111" y="63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109434</xdr:rowOff>
    </xdr:from>
    <xdr:to>
      <xdr:col>41</xdr:col>
      <xdr:colOff>101600</xdr:colOff>
      <xdr:row>37</xdr:row>
      <xdr:rowOff>39584</xdr:rowOff>
    </xdr:to>
    <xdr:sp macro="" textlink="">
      <xdr:nvSpPr>
        <xdr:cNvPr id="318" name="楕円 317"/>
        <xdr:cNvSpPr/>
      </xdr:nvSpPr>
      <xdr:spPr>
        <a:xfrm>
          <a:off x="7810500" y="62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30711</xdr:rowOff>
    </xdr:from>
    <xdr:ext cx="534377" cy="259045"/>
    <xdr:sp macro="" textlink="">
      <xdr:nvSpPr>
        <xdr:cNvPr id="319" name="テキスト ボックス 318"/>
        <xdr:cNvSpPr txBox="1"/>
      </xdr:nvSpPr>
      <xdr:spPr>
        <a:xfrm>
          <a:off x="7594111" y="63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126522</xdr:rowOff>
    </xdr:from>
    <xdr:to>
      <xdr:col>36</xdr:col>
      <xdr:colOff>165100</xdr:colOff>
      <xdr:row>37</xdr:row>
      <xdr:rowOff>56672</xdr:rowOff>
    </xdr:to>
    <xdr:sp macro="" textlink="">
      <xdr:nvSpPr>
        <xdr:cNvPr id="320" name="楕円 319"/>
        <xdr:cNvSpPr/>
      </xdr:nvSpPr>
      <xdr:spPr>
        <a:xfrm>
          <a:off x="6921500" y="62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47799</xdr:rowOff>
    </xdr:from>
    <xdr:ext cx="534377" cy="259045"/>
    <xdr:sp macro="" textlink="">
      <xdr:nvSpPr>
        <xdr:cNvPr id="321" name="テキスト ボックス 320"/>
        <xdr:cNvSpPr txBox="1"/>
      </xdr:nvSpPr>
      <xdr:spPr>
        <a:xfrm>
          <a:off x="6705111" y="639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141948</xdr:rowOff>
    </xdr:from>
    <xdr:to>
      <xdr:col>55</xdr:col>
      <xdr:colOff>0</xdr:colOff>
      <xdr:row>57</xdr:row>
      <xdr:rowOff>144409</xdr:rowOff>
    </xdr:to>
    <xdr:cxnSp macro="">
      <xdr:nvCxnSpPr>
        <xdr:cNvPr id="350" name="直線コネクタ 349"/>
        <xdr:cNvCxnSpPr/>
      </xdr:nvCxnSpPr>
      <xdr:spPr>
        <a:xfrm flipV="1">
          <a:off x="9639300" y="9914598"/>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61443</xdr:rowOff>
    </xdr:from>
    <xdr:to>
      <xdr:col>50</xdr:col>
      <xdr:colOff>114300</xdr:colOff>
      <xdr:row>57</xdr:row>
      <xdr:rowOff>144409</xdr:rowOff>
    </xdr:to>
    <xdr:cxnSp macro="">
      <xdr:nvCxnSpPr>
        <xdr:cNvPr id="353" name="直線コネクタ 352"/>
        <xdr:cNvCxnSpPr/>
      </xdr:nvCxnSpPr>
      <xdr:spPr>
        <a:xfrm>
          <a:off x="8750300" y="9834093"/>
          <a:ext cx="8890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61443</xdr:rowOff>
    </xdr:from>
    <xdr:to>
      <xdr:col>45</xdr:col>
      <xdr:colOff>177800</xdr:colOff>
      <xdr:row>58</xdr:row>
      <xdr:rowOff>66327</xdr:rowOff>
    </xdr:to>
    <xdr:cxnSp macro="">
      <xdr:nvCxnSpPr>
        <xdr:cNvPr id="356" name="直線コネクタ 355"/>
        <xdr:cNvCxnSpPr/>
      </xdr:nvCxnSpPr>
      <xdr:spPr>
        <a:xfrm flipV="1">
          <a:off x="7861300" y="9834093"/>
          <a:ext cx="889000" cy="17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135120</xdr:rowOff>
    </xdr:from>
    <xdr:to>
      <xdr:col>41</xdr:col>
      <xdr:colOff>50800</xdr:colOff>
      <xdr:row>58</xdr:row>
      <xdr:rowOff>66327</xdr:rowOff>
    </xdr:to>
    <xdr:cxnSp macro="">
      <xdr:nvCxnSpPr>
        <xdr:cNvPr id="359" name="直線コネクタ 358"/>
        <xdr:cNvCxnSpPr/>
      </xdr:nvCxnSpPr>
      <xdr:spPr>
        <a:xfrm>
          <a:off x="6972300" y="9564870"/>
          <a:ext cx="889000" cy="4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91148</xdr:rowOff>
    </xdr:from>
    <xdr:to>
      <xdr:col>55</xdr:col>
      <xdr:colOff>50800</xdr:colOff>
      <xdr:row>58</xdr:row>
      <xdr:rowOff>21298</xdr:rowOff>
    </xdr:to>
    <xdr:sp macro="" textlink="">
      <xdr:nvSpPr>
        <xdr:cNvPr id="369" name="楕円 368"/>
        <xdr:cNvSpPr/>
      </xdr:nvSpPr>
      <xdr:spPr>
        <a:xfrm>
          <a:off x="10426700" y="98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69575</xdr:rowOff>
    </xdr:from>
    <xdr:ext cx="534377" cy="259045"/>
    <xdr:sp macro="" textlink="">
      <xdr:nvSpPr>
        <xdr:cNvPr id="370" name="普通建設事業費該当値テキスト"/>
        <xdr:cNvSpPr txBox="1"/>
      </xdr:nvSpPr>
      <xdr:spPr>
        <a:xfrm>
          <a:off x="10528300" y="984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93609</xdr:rowOff>
    </xdr:from>
    <xdr:to>
      <xdr:col>50</xdr:col>
      <xdr:colOff>165100</xdr:colOff>
      <xdr:row>58</xdr:row>
      <xdr:rowOff>23759</xdr:rowOff>
    </xdr:to>
    <xdr:sp macro="" textlink="">
      <xdr:nvSpPr>
        <xdr:cNvPr id="371" name="楕円 370"/>
        <xdr:cNvSpPr/>
      </xdr:nvSpPr>
      <xdr:spPr>
        <a:xfrm>
          <a:off x="9588500" y="98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14886</xdr:rowOff>
    </xdr:from>
    <xdr:ext cx="534377" cy="259045"/>
    <xdr:sp macro="" textlink="">
      <xdr:nvSpPr>
        <xdr:cNvPr id="372" name="テキスト ボックス 371"/>
        <xdr:cNvSpPr txBox="1"/>
      </xdr:nvSpPr>
      <xdr:spPr>
        <a:xfrm>
          <a:off x="9372111" y="995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10643</xdr:rowOff>
    </xdr:from>
    <xdr:to>
      <xdr:col>46</xdr:col>
      <xdr:colOff>38100</xdr:colOff>
      <xdr:row>57</xdr:row>
      <xdr:rowOff>112243</xdr:rowOff>
    </xdr:to>
    <xdr:sp macro="" textlink="">
      <xdr:nvSpPr>
        <xdr:cNvPr id="373" name="楕円 372"/>
        <xdr:cNvSpPr/>
      </xdr:nvSpPr>
      <xdr:spPr>
        <a:xfrm>
          <a:off x="8699500" y="97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103370</xdr:rowOff>
    </xdr:from>
    <xdr:ext cx="534377" cy="259045"/>
    <xdr:sp macro="" textlink="">
      <xdr:nvSpPr>
        <xdr:cNvPr id="374" name="テキスト ボックス 373"/>
        <xdr:cNvSpPr txBox="1"/>
      </xdr:nvSpPr>
      <xdr:spPr>
        <a:xfrm>
          <a:off x="8483111" y="98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15527</xdr:rowOff>
    </xdr:from>
    <xdr:to>
      <xdr:col>41</xdr:col>
      <xdr:colOff>101600</xdr:colOff>
      <xdr:row>58</xdr:row>
      <xdr:rowOff>117127</xdr:rowOff>
    </xdr:to>
    <xdr:sp macro="" textlink="">
      <xdr:nvSpPr>
        <xdr:cNvPr id="375" name="楕円 374"/>
        <xdr:cNvSpPr/>
      </xdr:nvSpPr>
      <xdr:spPr>
        <a:xfrm>
          <a:off x="7810500" y="99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108254</xdr:rowOff>
    </xdr:from>
    <xdr:ext cx="534377" cy="259045"/>
    <xdr:sp macro="" textlink="">
      <xdr:nvSpPr>
        <xdr:cNvPr id="376" name="テキスト ボックス 375"/>
        <xdr:cNvSpPr txBox="1"/>
      </xdr:nvSpPr>
      <xdr:spPr>
        <a:xfrm>
          <a:off x="7594111" y="100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84320</xdr:rowOff>
    </xdr:from>
    <xdr:to>
      <xdr:col>36</xdr:col>
      <xdr:colOff>165100</xdr:colOff>
      <xdr:row>56</xdr:row>
      <xdr:rowOff>14470</xdr:rowOff>
    </xdr:to>
    <xdr:sp macro="" textlink="">
      <xdr:nvSpPr>
        <xdr:cNvPr id="377" name="楕円 376"/>
        <xdr:cNvSpPr/>
      </xdr:nvSpPr>
      <xdr:spPr>
        <a:xfrm>
          <a:off x="6921500" y="9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30997</xdr:rowOff>
    </xdr:from>
    <xdr:ext cx="534377" cy="259045"/>
    <xdr:sp macro="" textlink="">
      <xdr:nvSpPr>
        <xdr:cNvPr id="378" name="テキスト ボックス 377"/>
        <xdr:cNvSpPr txBox="1"/>
      </xdr:nvSpPr>
      <xdr:spPr>
        <a:xfrm>
          <a:off x="6705111" y="928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170072</xdr:rowOff>
    </xdr:from>
    <xdr:to>
      <xdr:col>55</xdr:col>
      <xdr:colOff>0</xdr:colOff>
      <xdr:row>79</xdr:row>
      <xdr:rowOff>69895</xdr:rowOff>
    </xdr:to>
    <xdr:cxnSp macro="">
      <xdr:nvCxnSpPr>
        <xdr:cNvPr id="409" name="直線コネクタ 408"/>
        <xdr:cNvCxnSpPr/>
      </xdr:nvCxnSpPr>
      <xdr:spPr>
        <a:xfrm>
          <a:off x="9639300" y="13543172"/>
          <a:ext cx="838200" cy="7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41173</xdr:rowOff>
    </xdr:from>
    <xdr:to>
      <xdr:col>50</xdr:col>
      <xdr:colOff>114300</xdr:colOff>
      <xdr:row>78</xdr:row>
      <xdr:rowOff>170072</xdr:rowOff>
    </xdr:to>
    <xdr:cxnSp macro="">
      <xdr:nvCxnSpPr>
        <xdr:cNvPr id="412" name="直線コネクタ 411"/>
        <xdr:cNvCxnSpPr/>
      </xdr:nvCxnSpPr>
      <xdr:spPr>
        <a:xfrm>
          <a:off x="8750300" y="13242823"/>
          <a:ext cx="889000" cy="30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41173</xdr:rowOff>
    </xdr:from>
    <xdr:to>
      <xdr:col>45</xdr:col>
      <xdr:colOff>177800</xdr:colOff>
      <xdr:row>78</xdr:row>
      <xdr:rowOff>130392</xdr:rowOff>
    </xdr:to>
    <xdr:cxnSp macro="">
      <xdr:nvCxnSpPr>
        <xdr:cNvPr id="415" name="直線コネクタ 414"/>
        <xdr:cNvCxnSpPr/>
      </xdr:nvCxnSpPr>
      <xdr:spPr>
        <a:xfrm flipV="1">
          <a:off x="7861300" y="13242823"/>
          <a:ext cx="889000" cy="2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19095</xdr:rowOff>
    </xdr:from>
    <xdr:to>
      <xdr:col>55</xdr:col>
      <xdr:colOff>50800</xdr:colOff>
      <xdr:row>79</xdr:row>
      <xdr:rowOff>120695</xdr:rowOff>
    </xdr:to>
    <xdr:sp macro="" textlink="">
      <xdr:nvSpPr>
        <xdr:cNvPr id="425" name="楕円 424"/>
        <xdr:cNvSpPr/>
      </xdr:nvSpPr>
      <xdr:spPr>
        <a:xfrm>
          <a:off x="10426700" y="135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105472</xdr:rowOff>
    </xdr:from>
    <xdr:ext cx="469744" cy="259045"/>
    <xdr:sp macro="" textlink="">
      <xdr:nvSpPr>
        <xdr:cNvPr id="426" name="普通建設事業費 （ うち新規整備　）該当値テキスト"/>
        <xdr:cNvSpPr txBox="1"/>
      </xdr:nvSpPr>
      <xdr:spPr>
        <a:xfrm>
          <a:off x="10528300" y="1347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119272</xdr:rowOff>
    </xdr:from>
    <xdr:to>
      <xdr:col>50</xdr:col>
      <xdr:colOff>165100</xdr:colOff>
      <xdr:row>79</xdr:row>
      <xdr:rowOff>49422</xdr:rowOff>
    </xdr:to>
    <xdr:sp macro="" textlink="">
      <xdr:nvSpPr>
        <xdr:cNvPr id="427" name="楕円 426"/>
        <xdr:cNvSpPr/>
      </xdr:nvSpPr>
      <xdr:spPr>
        <a:xfrm>
          <a:off x="9588500" y="134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40549</xdr:rowOff>
    </xdr:from>
    <xdr:ext cx="469744" cy="259045"/>
    <xdr:sp macro="" textlink="">
      <xdr:nvSpPr>
        <xdr:cNvPr id="428" name="テキスト ボックス 427"/>
        <xdr:cNvSpPr txBox="1"/>
      </xdr:nvSpPr>
      <xdr:spPr>
        <a:xfrm>
          <a:off x="9404428" y="135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161823</xdr:rowOff>
    </xdr:from>
    <xdr:to>
      <xdr:col>46</xdr:col>
      <xdr:colOff>38100</xdr:colOff>
      <xdr:row>77</xdr:row>
      <xdr:rowOff>91973</xdr:rowOff>
    </xdr:to>
    <xdr:sp macro="" textlink="">
      <xdr:nvSpPr>
        <xdr:cNvPr id="429" name="楕円 428"/>
        <xdr:cNvSpPr/>
      </xdr:nvSpPr>
      <xdr:spPr>
        <a:xfrm>
          <a:off x="8699500" y="131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108500</xdr:rowOff>
    </xdr:from>
    <xdr:ext cx="534377" cy="259045"/>
    <xdr:sp macro="" textlink="">
      <xdr:nvSpPr>
        <xdr:cNvPr id="430" name="テキスト ボックス 429"/>
        <xdr:cNvSpPr txBox="1"/>
      </xdr:nvSpPr>
      <xdr:spPr>
        <a:xfrm>
          <a:off x="8483111" y="129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79592</xdr:rowOff>
    </xdr:from>
    <xdr:to>
      <xdr:col>41</xdr:col>
      <xdr:colOff>101600</xdr:colOff>
      <xdr:row>79</xdr:row>
      <xdr:rowOff>9742</xdr:rowOff>
    </xdr:to>
    <xdr:sp macro="" textlink="">
      <xdr:nvSpPr>
        <xdr:cNvPr id="431" name="楕円 430"/>
        <xdr:cNvSpPr/>
      </xdr:nvSpPr>
      <xdr:spPr>
        <a:xfrm>
          <a:off x="7810500" y="134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869</xdr:rowOff>
    </xdr:from>
    <xdr:ext cx="469744" cy="259045"/>
    <xdr:sp macro="" textlink="">
      <xdr:nvSpPr>
        <xdr:cNvPr id="432" name="テキスト ボックス 431"/>
        <xdr:cNvSpPr txBox="1"/>
      </xdr:nvSpPr>
      <xdr:spPr>
        <a:xfrm>
          <a:off x="7626428"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17869</xdr:rowOff>
    </xdr:from>
    <xdr:to>
      <xdr:col>55</xdr:col>
      <xdr:colOff>0</xdr:colOff>
      <xdr:row>98</xdr:row>
      <xdr:rowOff>9068</xdr:rowOff>
    </xdr:to>
    <xdr:cxnSp macro="">
      <xdr:nvCxnSpPr>
        <xdr:cNvPr id="461" name="直線コネクタ 460"/>
        <xdr:cNvCxnSpPr/>
      </xdr:nvCxnSpPr>
      <xdr:spPr>
        <a:xfrm flipV="1">
          <a:off x="9639300" y="16648519"/>
          <a:ext cx="838200" cy="1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164109</xdr:rowOff>
    </xdr:from>
    <xdr:to>
      <xdr:col>50</xdr:col>
      <xdr:colOff>114300</xdr:colOff>
      <xdr:row>98</xdr:row>
      <xdr:rowOff>9068</xdr:rowOff>
    </xdr:to>
    <xdr:cxnSp macro="">
      <xdr:nvCxnSpPr>
        <xdr:cNvPr id="464" name="直線コネクタ 463"/>
        <xdr:cNvCxnSpPr/>
      </xdr:nvCxnSpPr>
      <xdr:spPr>
        <a:xfrm>
          <a:off x="8750300" y="16794759"/>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164109</xdr:rowOff>
    </xdr:from>
    <xdr:to>
      <xdr:col>45</xdr:col>
      <xdr:colOff>177800</xdr:colOff>
      <xdr:row>98</xdr:row>
      <xdr:rowOff>84277</xdr:rowOff>
    </xdr:to>
    <xdr:cxnSp macro="">
      <xdr:nvCxnSpPr>
        <xdr:cNvPr id="467" name="直線コネクタ 466"/>
        <xdr:cNvCxnSpPr/>
      </xdr:nvCxnSpPr>
      <xdr:spPr>
        <a:xfrm flipV="1">
          <a:off x="7861300" y="16794759"/>
          <a:ext cx="889000" cy="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138519</xdr:rowOff>
    </xdr:from>
    <xdr:to>
      <xdr:col>55</xdr:col>
      <xdr:colOff>50800</xdr:colOff>
      <xdr:row>97</xdr:row>
      <xdr:rowOff>68669</xdr:rowOff>
    </xdr:to>
    <xdr:sp macro="" textlink="">
      <xdr:nvSpPr>
        <xdr:cNvPr id="477" name="楕円 476"/>
        <xdr:cNvSpPr/>
      </xdr:nvSpPr>
      <xdr:spPr>
        <a:xfrm>
          <a:off x="10426700" y="165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161396</xdr:rowOff>
    </xdr:from>
    <xdr:ext cx="534377" cy="259045"/>
    <xdr:sp macro="" textlink="">
      <xdr:nvSpPr>
        <xdr:cNvPr id="478" name="普通建設事業費 （ うち更新整備　）該当値テキスト"/>
        <xdr:cNvSpPr txBox="1"/>
      </xdr:nvSpPr>
      <xdr:spPr>
        <a:xfrm>
          <a:off x="10528300" y="164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129718</xdr:rowOff>
    </xdr:from>
    <xdr:to>
      <xdr:col>50</xdr:col>
      <xdr:colOff>165100</xdr:colOff>
      <xdr:row>98</xdr:row>
      <xdr:rowOff>59868</xdr:rowOff>
    </xdr:to>
    <xdr:sp macro="" textlink="">
      <xdr:nvSpPr>
        <xdr:cNvPr id="479" name="楕円 478"/>
        <xdr:cNvSpPr/>
      </xdr:nvSpPr>
      <xdr:spPr>
        <a:xfrm>
          <a:off x="9588500" y="167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50995</xdr:rowOff>
    </xdr:from>
    <xdr:ext cx="534377" cy="259045"/>
    <xdr:sp macro="" textlink="">
      <xdr:nvSpPr>
        <xdr:cNvPr id="480" name="テキスト ボックス 479"/>
        <xdr:cNvSpPr txBox="1"/>
      </xdr:nvSpPr>
      <xdr:spPr>
        <a:xfrm>
          <a:off x="9372111" y="1685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113309</xdr:rowOff>
    </xdr:from>
    <xdr:to>
      <xdr:col>46</xdr:col>
      <xdr:colOff>38100</xdr:colOff>
      <xdr:row>98</xdr:row>
      <xdr:rowOff>43459</xdr:rowOff>
    </xdr:to>
    <xdr:sp macro="" textlink="">
      <xdr:nvSpPr>
        <xdr:cNvPr id="481" name="楕円 480"/>
        <xdr:cNvSpPr/>
      </xdr:nvSpPr>
      <xdr:spPr>
        <a:xfrm>
          <a:off x="8699500" y="167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34586</xdr:rowOff>
    </xdr:from>
    <xdr:ext cx="534377" cy="259045"/>
    <xdr:sp macro="" textlink="">
      <xdr:nvSpPr>
        <xdr:cNvPr id="482" name="テキスト ボックス 481"/>
        <xdr:cNvSpPr txBox="1"/>
      </xdr:nvSpPr>
      <xdr:spPr>
        <a:xfrm>
          <a:off x="8483111" y="168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33477</xdr:rowOff>
    </xdr:from>
    <xdr:to>
      <xdr:col>41</xdr:col>
      <xdr:colOff>101600</xdr:colOff>
      <xdr:row>98</xdr:row>
      <xdr:rowOff>135077</xdr:rowOff>
    </xdr:to>
    <xdr:sp macro="" textlink="">
      <xdr:nvSpPr>
        <xdr:cNvPr id="483" name="楕円 482"/>
        <xdr:cNvSpPr/>
      </xdr:nvSpPr>
      <xdr:spPr>
        <a:xfrm>
          <a:off x="7810500" y="168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126204</xdr:rowOff>
    </xdr:from>
    <xdr:ext cx="534377" cy="259045"/>
    <xdr:sp macro="" textlink="">
      <xdr:nvSpPr>
        <xdr:cNvPr id="484" name="テキスト ボックス 483"/>
        <xdr:cNvSpPr txBox="1"/>
      </xdr:nvSpPr>
      <xdr:spPr>
        <a:xfrm>
          <a:off x="7594111" y="169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135485</xdr:rowOff>
    </xdr:from>
    <xdr:to>
      <xdr:col>85</xdr:col>
      <xdr:colOff>127000</xdr:colOff>
      <xdr:row>38</xdr:row>
      <xdr:rowOff>138347</xdr:rowOff>
    </xdr:to>
    <xdr:cxnSp macro="">
      <xdr:nvCxnSpPr>
        <xdr:cNvPr id="511" name="直線コネクタ 510"/>
        <xdr:cNvCxnSpPr/>
      </xdr:nvCxnSpPr>
      <xdr:spPr>
        <a:xfrm>
          <a:off x="15481300" y="6650585"/>
          <a:ext cx="8382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135485</xdr:rowOff>
    </xdr:from>
    <xdr:to>
      <xdr:col>81</xdr:col>
      <xdr:colOff>50800</xdr:colOff>
      <xdr:row>38</xdr:row>
      <xdr:rowOff>139700</xdr:rowOff>
    </xdr:to>
    <xdr:cxnSp macro="">
      <xdr:nvCxnSpPr>
        <xdr:cNvPr id="514" name="直線コネクタ 513"/>
        <xdr:cNvCxnSpPr/>
      </xdr:nvCxnSpPr>
      <xdr:spPr>
        <a:xfrm flipV="1">
          <a:off x="14592300" y="6650585"/>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137395</xdr:rowOff>
    </xdr:from>
    <xdr:to>
      <xdr:col>71</xdr:col>
      <xdr:colOff>177800</xdr:colOff>
      <xdr:row>38</xdr:row>
      <xdr:rowOff>139700</xdr:rowOff>
    </xdr:to>
    <xdr:cxnSp macro="">
      <xdr:nvCxnSpPr>
        <xdr:cNvPr id="520" name="直線コネクタ 519"/>
        <xdr:cNvCxnSpPr/>
      </xdr:nvCxnSpPr>
      <xdr:spPr>
        <a:xfrm>
          <a:off x="12814300" y="6652495"/>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87547</xdr:rowOff>
    </xdr:from>
    <xdr:to>
      <xdr:col>85</xdr:col>
      <xdr:colOff>177800</xdr:colOff>
      <xdr:row>39</xdr:row>
      <xdr:rowOff>17697</xdr:rowOff>
    </xdr:to>
    <xdr:sp macro="" textlink="">
      <xdr:nvSpPr>
        <xdr:cNvPr id="530" name="楕円 529"/>
        <xdr:cNvSpPr/>
      </xdr:nvSpPr>
      <xdr:spPr>
        <a:xfrm>
          <a:off x="16268700" y="66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84685</xdr:rowOff>
    </xdr:from>
    <xdr:to>
      <xdr:col>81</xdr:col>
      <xdr:colOff>101600</xdr:colOff>
      <xdr:row>39</xdr:row>
      <xdr:rowOff>14835</xdr:rowOff>
    </xdr:to>
    <xdr:sp macro="" textlink="">
      <xdr:nvSpPr>
        <xdr:cNvPr id="532" name="楕円 531"/>
        <xdr:cNvSpPr/>
      </xdr:nvSpPr>
      <xdr:spPr>
        <a:xfrm>
          <a:off x="15430500" y="65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5962</xdr:rowOff>
    </xdr:from>
    <xdr:ext cx="378565" cy="259045"/>
    <xdr:sp macro="" textlink="">
      <xdr:nvSpPr>
        <xdr:cNvPr id="533" name="テキスト ボックス 532"/>
        <xdr:cNvSpPr txBox="1"/>
      </xdr:nvSpPr>
      <xdr:spPr>
        <a:xfrm>
          <a:off x="15292017" y="6692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86595</xdr:rowOff>
    </xdr:from>
    <xdr:to>
      <xdr:col>67</xdr:col>
      <xdr:colOff>101600</xdr:colOff>
      <xdr:row>39</xdr:row>
      <xdr:rowOff>16745</xdr:rowOff>
    </xdr:to>
    <xdr:sp macro="" textlink="">
      <xdr:nvSpPr>
        <xdr:cNvPr id="538" name="楕円 537"/>
        <xdr:cNvSpPr/>
      </xdr:nvSpPr>
      <xdr:spPr>
        <a:xfrm>
          <a:off x="12763500" y="66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7872</xdr:rowOff>
    </xdr:from>
    <xdr:ext cx="378565" cy="259045"/>
    <xdr:sp macro="" textlink="">
      <xdr:nvSpPr>
        <xdr:cNvPr id="539" name="テキスト ボックス 538"/>
        <xdr:cNvSpPr txBox="1"/>
      </xdr:nvSpPr>
      <xdr:spPr>
        <a:xfrm>
          <a:off x="12625017" y="6694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12598</xdr:rowOff>
    </xdr:from>
    <xdr:to>
      <xdr:col>85</xdr:col>
      <xdr:colOff>127000</xdr:colOff>
      <xdr:row>77</xdr:row>
      <xdr:rowOff>23881</xdr:rowOff>
    </xdr:to>
    <xdr:cxnSp macro="">
      <xdr:nvCxnSpPr>
        <xdr:cNvPr id="619" name="直線コネクタ 618"/>
        <xdr:cNvCxnSpPr/>
      </xdr:nvCxnSpPr>
      <xdr:spPr>
        <a:xfrm flipV="1">
          <a:off x="15481300" y="13214248"/>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23881</xdr:rowOff>
    </xdr:from>
    <xdr:to>
      <xdr:col>81</xdr:col>
      <xdr:colOff>50800</xdr:colOff>
      <xdr:row>77</xdr:row>
      <xdr:rowOff>35736</xdr:rowOff>
    </xdr:to>
    <xdr:cxnSp macro="">
      <xdr:nvCxnSpPr>
        <xdr:cNvPr id="622" name="直線コネクタ 621"/>
        <xdr:cNvCxnSpPr/>
      </xdr:nvCxnSpPr>
      <xdr:spPr>
        <a:xfrm flipV="1">
          <a:off x="14592300" y="13225531"/>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2442</xdr:rowOff>
    </xdr:from>
    <xdr:to>
      <xdr:col>76</xdr:col>
      <xdr:colOff>114300</xdr:colOff>
      <xdr:row>77</xdr:row>
      <xdr:rowOff>35736</xdr:rowOff>
    </xdr:to>
    <xdr:cxnSp macro="">
      <xdr:nvCxnSpPr>
        <xdr:cNvPr id="625" name="直線コネクタ 624"/>
        <xdr:cNvCxnSpPr/>
      </xdr:nvCxnSpPr>
      <xdr:spPr>
        <a:xfrm>
          <a:off x="13703300" y="13204092"/>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2442</xdr:rowOff>
    </xdr:from>
    <xdr:to>
      <xdr:col>71</xdr:col>
      <xdr:colOff>177800</xdr:colOff>
      <xdr:row>77</xdr:row>
      <xdr:rowOff>5821</xdr:rowOff>
    </xdr:to>
    <xdr:cxnSp macro="">
      <xdr:nvCxnSpPr>
        <xdr:cNvPr id="628" name="直線コネクタ 627"/>
        <xdr:cNvCxnSpPr/>
      </xdr:nvCxnSpPr>
      <xdr:spPr>
        <a:xfrm flipV="1">
          <a:off x="12814300" y="13204092"/>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133248</xdr:rowOff>
    </xdr:from>
    <xdr:to>
      <xdr:col>85</xdr:col>
      <xdr:colOff>177800</xdr:colOff>
      <xdr:row>77</xdr:row>
      <xdr:rowOff>63398</xdr:rowOff>
    </xdr:to>
    <xdr:sp macro="" textlink="">
      <xdr:nvSpPr>
        <xdr:cNvPr id="638" name="楕円 637"/>
        <xdr:cNvSpPr/>
      </xdr:nvSpPr>
      <xdr:spPr>
        <a:xfrm>
          <a:off x="16268700" y="131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111675</xdr:rowOff>
    </xdr:from>
    <xdr:ext cx="534377" cy="259045"/>
    <xdr:sp macro="" textlink="">
      <xdr:nvSpPr>
        <xdr:cNvPr id="639" name="公債費該当値テキスト"/>
        <xdr:cNvSpPr txBox="1"/>
      </xdr:nvSpPr>
      <xdr:spPr>
        <a:xfrm>
          <a:off x="16370300" y="131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144531</xdr:rowOff>
    </xdr:from>
    <xdr:to>
      <xdr:col>81</xdr:col>
      <xdr:colOff>101600</xdr:colOff>
      <xdr:row>77</xdr:row>
      <xdr:rowOff>74681</xdr:rowOff>
    </xdr:to>
    <xdr:sp macro="" textlink="">
      <xdr:nvSpPr>
        <xdr:cNvPr id="640" name="楕円 639"/>
        <xdr:cNvSpPr/>
      </xdr:nvSpPr>
      <xdr:spPr>
        <a:xfrm>
          <a:off x="15430500" y="1317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65808</xdr:rowOff>
    </xdr:from>
    <xdr:ext cx="534377" cy="259045"/>
    <xdr:sp macro="" textlink="">
      <xdr:nvSpPr>
        <xdr:cNvPr id="641" name="テキスト ボックス 640"/>
        <xdr:cNvSpPr txBox="1"/>
      </xdr:nvSpPr>
      <xdr:spPr>
        <a:xfrm>
          <a:off x="15214111" y="132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156386</xdr:rowOff>
    </xdr:from>
    <xdr:to>
      <xdr:col>76</xdr:col>
      <xdr:colOff>165100</xdr:colOff>
      <xdr:row>77</xdr:row>
      <xdr:rowOff>86536</xdr:rowOff>
    </xdr:to>
    <xdr:sp macro="" textlink="">
      <xdr:nvSpPr>
        <xdr:cNvPr id="642" name="楕円 641"/>
        <xdr:cNvSpPr/>
      </xdr:nvSpPr>
      <xdr:spPr>
        <a:xfrm>
          <a:off x="14541500" y="131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77663</xdr:rowOff>
    </xdr:from>
    <xdr:ext cx="534377" cy="259045"/>
    <xdr:sp macro="" textlink="">
      <xdr:nvSpPr>
        <xdr:cNvPr id="643" name="テキスト ボックス 642"/>
        <xdr:cNvSpPr txBox="1"/>
      </xdr:nvSpPr>
      <xdr:spPr>
        <a:xfrm>
          <a:off x="14325111" y="1327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123092</xdr:rowOff>
    </xdr:from>
    <xdr:to>
      <xdr:col>72</xdr:col>
      <xdr:colOff>38100</xdr:colOff>
      <xdr:row>77</xdr:row>
      <xdr:rowOff>53242</xdr:rowOff>
    </xdr:to>
    <xdr:sp macro="" textlink="">
      <xdr:nvSpPr>
        <xdr:cNvPr id="644" name="楕円 643"/>
        <xdr:cNvSpPr/>
      </xdr:nvSpPr>
      <xdr:spPr>
        <a:xfrm>
          <a:off x="13652500" y="131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44369</xdr:rowOff>
    </xdr:from>
    <xdr:ext cx="534377" cy="259045"/>
    <xdr:sp macro="" textlink="">
      <xdr:nvSpPr>
        <xdr:cNvPr id="645" name="テキスト ボックス 644"/>
        <xdr:cNvSpPr txBox="1"/>
      </xdr:nvSpPr>
      <xdr:spPr>
        <a:xfrm>
          <a:off x="13436111" y="132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126471</xdr:rowOff>
    </xdr:from>
    <xdr:to>
      <xdr:col>67</xdr:col>
      <xdr:colOff>101600</xdr:colOff>
      <xdr:row>77</xdr:row>
      <xdr:rowOff>56621</xdr:rowOff>
    </xdr:to>
    <xdr:sp macro="" textlink="">
      <xdr:nvSpPr>
        <xdr:cNvPr id="646" name="楕円 645"/>
        <xdr:cNvSpPr/>
      </xdr:nvSpPr>
      <xdr:spPr>
        <a:xfrm>
          <a:off x="12763500" y="131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47748</xdr:rowOff>
    </xdr:from>
    <xdr:ext cx="534377" cy="259045"/>
    <xdr:sp macro="" textlink="">
      <xdr:nvSpPr>
        <xdr:cNvPr id="647" name="テキスト ボックス 646"/>
        <xdr:cNvSpPr txBox="1"/>
      </xdr:nvSpPr>
      <xdr:spPr>
        <a:xfrm>
          <a:off x="12547111" y="1324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101149</xdr:rowOff>
    </xdr:from>
    <xdr:to>
      <xdr:col>85</xdr:col>
      <xdr:colOff>127000</xdr:colOff>
      <xdr:row>98</xdr:row>
      <xdr:rowOff>120928</xdr:rowOff>
    </xdr:to>
    <xdr:cxnSp macro="">
      <xdr:nvCxnSpPr>
        <xdr:cNvPr id="674" name="直線コネクタ 673"/>
        <xdr:cNvCxnSpPr/>
      </xdr:nvCxnSpPr>
      <xdr:spPr>
        <a:xfrm>
          <a:off x="15481300" y="16903249"/>
          <a:ext cx="838200" cy="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81535</xdr:rowOff>
    </xdr:from>
    <xdr:to>
      <xdr:col>81</xdr:col>
      <xdr:colOff>50800</xdr:colOff>
      <xdr:row>98</xdr:row>
      <xdr:rowOff>101149</xdr:rowOff>
    </xdr:to>
    <xdr:cxnSp macro="">
      <xdr:nvCxnSpPr>
        <xdr:cNvPr id="677" name="直線コネクタ 676"/>
        <xdr:cNvCxnSpPr/>
      </xdr:nvCxnSpPr>
      <xdr:spPr>
        <a:xfrm>
          <a:off x="14592300" y="16883635"/>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80753</xdr:rowOff>
    </xdr:from>
    <xdr:to>
      <xdr:col>76</xdr:col>
      <xdr:colOff>114300</xdr:colOff>
      <xdr:row>98</xdr:row>
      <xdr:rowOff>81535</xdr:rowOff>
    </xdr:to>
    <xdr:cxnSp macro="">
      <xdr:nvCxnSpPr>
        <xdr:cNvPr id="680" name="直線コネクタ 679"/>
        <xdr:cNvCxnSpPr/>
      </xdr:nvCxnSpPr>
      <xdr:spPr>
        <a:xfrm>
          <a:off x="13703300" y="16882853"/>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79894</xdr:rowOff>
    </xdr:from>
    <xdr:to>
      <xdr:col>71</xdr:col>
      <xdr:colOff>177800</xdr:colOff>
      <xdr:row>98</xdr:row>
      <xdr:rowOff>80753</xdr:rowOff>
    </xdr:to>
    <xdr:cxnSp macro="">
      <xdr:nvCxnSpPr>
        <xdr:cNvPr id="683" name="直線コネクタ 682"/>
        <xdr:cNvCxnSpPr/>
      </xdr:nvCxnSpPr>
      <xdr:spPr>
        <a:xfrm>
          <a:off x="12814300" y="16710544"/>
          <a:ext cx="889000" cy="17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70128</xdr:rowOff>
    </xdr:from>
    <xdr:to>
      <xdr:col>85</xdr:col>
      <xdr:colOff>177800</xdr:colOff>
      <xdr:row>99</xdr:row>
      <xdr:rowOff>278</xdr:rowOff>
    </xdr:to>
    <xdr:sp macro="" textlink="">
      <xdr:nvSpPr>
        <xdr:cNvPr id="693" name="楕円 692"/>
        <xdr:cNvSpPr/>
      </xdr:nvSpPr>
      <xdr:spPr>
        <a:xfrm>
          <a:off x="16268700" y="1687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50349</xdr:rowOff>
    </xdr:from>
    <xdr:to>
      <xdr:col>81</xdr:col>
      <xdr:colOff>101600</xdr:colOff>
      <xdr:row>98</xdr:row>
      <xdr:rowOff>151949</xdr:rowOff>
    </xdr:to>
    <xdr:sp macro="" textlink="">
      <xdr:nvSpPr>
        <xdr:cNvPr id="695" name="楕円 694"/>
        <xdr:cNvSpPr/>
      </xdr:nvSpPr>
      <xdr:spPr>
        <a:xfrm>
          <a:off x="15430500" y="1685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143076</xdr:rowOff>
    </xdr:from>
    <xdr:ext cx="469744" cy="259045"/>
    <xdr:sp macro="" textlink="">
      <xdr:nvSpPr>
        <xdr:cNvPr id="696" name="テキスト ボックス 695"/>
        <xdr:cNvSpPr txBox="1"/>
      </xdr:nvSpPr>
      <xdr:spPr>
        <a:xfrm>
          <a:off x="15246428" y="1694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30735</xdr:rowOff>
    </xdr:from>
    <xdr:to>
      <xdr:col>76</xdr:col>
      <xdr:colOff>165100</xdr:colOff>
      <xdr:row>98</xdr:row>
      <xdr:rowOff>132335</xdr:rowOff>
    </xdr:to>
    <xdr:sp macro="" textlink="">
      <xdr:nvSpPr>
        <xdr:cNvPr id="697" name="楕円 696"/>
        <xdr:cNvSpPr/>
      </xdr:nvSpPr>
      <xdr:spPr>
        <a:xfrm>
          <a:off x="14541500" y="168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123462</xdr:rowOff>
    </xdr:from>
    <xdr:ext cx="534377" cy="259045"/>
    <xdr:sp macro="" textlink="">
      <xdr:nvSpPr>
        <xdr:cNvPr id="698" name="テキスト ボックス 697"/>
        <xdr:cNvSpPr txBox="1"/>
      </xdr:nvSpPr>
      <xdr:spPr>
        <a:xfrm>
          <a:off x="14325111" y="1692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29953</xdr:rowOff>
    </xdr:from>
    <xdr:to>
      <xdr:col>72</xdr:col>
      <xdr:colOff>38100</xdr:colOff>
      <xdr:row>98</xdr:row>
      <xdr:rowOff>131553</xdr:rowOff>
    </xdr:to>
    <xdr:sp macro="" textlink="">
      <xdr:nvSpPr>
        <xdr:cNvPr id="699" name="楕円 698"/>
        <xdr:cNvSpPr/>
      </xdr:nvSpPr>
      <xdr:spPr>
        <a:xfrm>
          <a:off x="13652500" y="168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148080</xdr:rowOff>
    </xdr:from>
    <xdr:ext cx="534377" cy="259045"/>
    <xdr:sp macro="" textlink="">
      <xdr:nvSpPr>
        <xdr:cNvPr id="700" name="テキスト ボックス 699"/>
        <xdr:cNvSpPr txBox="1"/>
      </xdr:nvSpPr>
      <xdr:spPr>
        <a:xfrm>
          <a:off x="13436111" y="166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29094</xdr:rowOff>
    </xdr:from>
    <xdr:to>
      <xdr:col>67</xdr:col>
      <xdr:colOff>101600</xdr:colOff>
      <xdr:row>97</xdr:row>
      <xdr:rowOff>130694</xdr:rowOff>
    </xdr:to>
    <xdr:sp macro="" textlink="">
      <xdr:nvSpPr>
        <xdr:cNvPr id="701" name="楕円 700"/>
        <xdr:cNvSpPr/>
      </xdr:nvSpPr>
      <xdr:spPr>
        <a:xfrm>
          <a:off x="12763500" y="166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147221</xdr:rowOff>
    </xdr:from>
    <xdr:ext cx="534377" cy="259045"/>
    <xdr:sp macro="" textlink="">
      <xdr:nvSpPr>
        <xdr:cNvPr id="702" name="テキスト ボックス 701"/>
        <xdr:cNvSpPr txBox="1"/>
      </xdr:nvSpPr>
      <xdr:spPr>
        <a:xfrm>
          <a:off x="12547111" y="1643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43048</xdr:rowOff>
    </xdr:from>
    <xdr:to>
      <xdr:col>116</xdr:col>
      <xdr:colOff>63500</xdr:colOff>
      <xdr:row>57</xdr:row>
      <xdr:rowOff>43597</xdr:rowOff>
    </xdr:to>
    <xdr:cxnSp macro="">
      <xdr:nvCxnSpPr>
        <xdr:cNvPr id="788" name="直線コネクタ 787"/>
        <xdr:cNvCxnSpPr/>
      </xdr:nvCxnSpPr>
      <xdr:spPr>
        <a:xfrm flipV="1">
          <a:off x="21323300" y="9815698"/>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43597</xdr:rowOff>
    </xdr:from>
    <xdr:to>
      <xdr:col>111</xdr:col>
      <xdr:colOff>177800</xdr:colOff>
      <xdr:row>57</xdr:row>
      <xdr:rowOff>46111</xdr:rowOff>
    </xdr:to>
    <xdr:cxnSp macro="">
      <xdr:nvCxnSpPr>
        <xdr:cNvPr id="791" name="直線コネクタ 790"/>
        <xdr:cNvCxnSpPr/>
      </xdr:nvCxnSpPr>
      <xdr:spPr>
        <a:xfrm flipV="1">
          <a:off x="20434300" y="981624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46111</xdr:rowOff>
    </xdr:from>
    <xdr:to>
      <xdr:col>107</xdr:col>
      <xdr:colOff>50800</xdr:colOff>
      <xdr:row>57</xdr:row>
      <xdr:rowOff>47757</xdr:rowOff>
    </xdr:to>
    <xdr:cxnSp macro="">
      <xdr:nvCxnSpPr>
        <xdr:cNvPr id="794" name="直線コネクタ 793"/>
        <xdr:cNvCxnSpPr/>
      </xdr:nvCxnSpPr>
      <xdr:spPr>
        <a:xfrm flipV="1">
          <a:off x="19545300" y="9818761"/>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47757</xdr:rowOff>
    </xdr:from>
    <xdr:to>
      <xdr:col>102</xdr:col>
      <xdr:colOff>114300</xdr:colOff>
      <xdr:row>57</xdr:row>
      <xdr:rowOff>48671</xdr:rowOff>
    </xdr:to>
    <xdr:cxnSp macro="">
      <xdr:nvCxnSpPr>
        <xdr:cNvPr id="797" name="直線コネクタ 796"/>
        <xdr:cNvCxnSpPr/>
      </xdr:nvCxnSpPr>
      <xdr:spPr>
        <a:xfrm flipV="1">
          <a:off x="18656300" y="982040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163698</xdr:rowOff>
    </xdr:from>
    <xdr:to>
      <xdr:col>116</xdr:col>
      <xdr:colOff>114300</xdr:colOff>
      <xdr:row>57</xdr:row>
      <xdr:rowOff>93848</xdr:rowOff>
    </xdr:to>
    <xdr:sp macro="" textlink="">
      <xdr:nvSpPr>
        <xdr:cNvPr id="807" name="楕円 806"/>
        <xdr:cNvSpPr/>
      </xdr:nvSpPr>
      <xdr:spPr>
        <a:xfrm>
          <a:off x="22110700" y="976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15125</xdr:rowOff>
    </xdr:from>
    <xdr:ext cx="469744" cy="259045"/>
    <xdr:sp macro="" textlink="">
      <xdr:nvSpPr>
        <xdr:cNvPr id="808" name="貸付金該当値テキスト"/>
        <xdr:cNvSpPr txBox="1"/>
      </xdr:nvSpPr>
      <xdr:spPr>
        <a:xfrm>
          <a:off x="22212300" y="961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164247</xdr:rowOff>
    </xdr:from>
    <xdr:to>
      <xdr:col>112</xdr:col>
      <xdr:colOff>38100</xdr:colOff>
      <xdr:row>57</xdr:row>
      <xdr:rowOff>94397</xdr:rowOff>
    </xdr:to>
    <xdr:sp macro="" textlink="">
      <xdr:nvSpPr>
        <xdr:cNvPr id="809" name="楕円 808"/>
        <xdr:cNvSpPr/>
      </xdr:nvSpPr>
      <xdr:spPr>
        <a:xfrm>
          <a:off x="21272500" y="97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110924</xdr:rowOff>
    </xdr:from>
    <xdr:ext cx="469744" cy="259045"/>
    <xdr:sp macro="" textlink="">
      <xdr:nvSpPr>
        <xdr:cNvPr id="810" name="テキスト ボックス 809"/>
        <xdr:cNvSpPr txBox="1"/>
      </xdr:nvSpPr>
      <xdr:spPr>
        <a:xfrm>
          <a:off x="21088428" y="954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166761</xdr:rowOff>
    </xdr:from>
    <xdr:to>
      <xdr:col>107</xdr:col>
      <xdr:colOff>101600</xdr:colOff>
      <xdr:row>57</xdr:row>
      <xdr:rowOff>96911</xdr:rowOff>
    </xdr:to>
    <xdr:sp macro="" textlink="">
      <xdr:nvSpPr>
        <xdr:cNvPr id="811" name="楕円 810"/>
        <xdr:cNvSpPr/>
      </xdr:nvSpPr>
      <xdr:spPr>
        <a:xfrm>
          <a:off x="20383500" y="97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113438</xdr:rowOff>
    </xdr:from>
    <xdr:ext cx="469744" cy="259045"/>
    <xdr:sp macro="" textlink="">
      <xdr:nvSpPr>
        <xdr:cNvPr id="812" name="テキスト ボックス 811"/>
        <xdr:cNvSpPr txBox="1"/>
      </xdr:nvSpPr>
      <xdr:spPr>
        <a:xfrm>
          <a:off x="20199428" y="95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168407</xdr:rowOff>
    </xdr:from>
    <xdr:to>
      <xdr:col>102</xdr:col>
      <xdr:colOff>165100</xdr:colOff>
      <xdr:row>57</xdr:row>
      <xdr:rowOff>98557</xdr:rowOff>
    </xdr:to>
    <xdr:sp macro="" textlink="">
      <xdr:nvSpPr>
        <xdr:cNvPr id="813" name="楕円 812"/>
        <xdr:cNvSpPr/>
      </xdr:nvSpPr>
      <xdr:spPr>
        <a:xfrm>
          <a:off x="19494500" y="97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115084</xdr:rowOff>
    </xdr:from>
    <xdr:ext cx="469744" cy="259045"/>
    <xdr:sp macro="" textlink="">
      <xdr:nvSpPr>
        <xdr:cNvPr id="814" name="テキスト ボックス 813"/>
        <xdr:cNvSpPr txBox="1"/>
      </xdr:nvSpPr>
      <xdr:spPr>
        <a:xfrm>
          <a:off x="19310428" y="954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169321</xdr:rowOff>
    </xdr:from>
    <xdr:to>
      <xdr:col>98</xdr:col>
      <xdr:colOff>38100</xdr:colOff>
      <xdr:row>57</xdr:row>
      <xdr:rowOff>99471</xdr:rowOff>
    </xdr:to>
    <xdr:sp macro="" textlink="">
      <xdr:nvSpPr>
        <xdr:cNvPr id="815" name="楕円 814"/>
        <xdr:cNvSpPr/>
      </xdr:nvSpPr>
      <xdr:spPr>
        <a:xfrm>
          <a:off x="18605500" y="97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115998</xdr:rowOff>
    </xdr:from>
    <xdr:ext cx="469744" cy="259045"/>
    <xdr:sp macro="" textlink="">
      <xdr:nvSpPr>
        <xdr:cNvPr id="816" name="テキスト ボックス 815"/>
        <xdr:cNvSpPr txBox="1"/>
      </xdr:nvSpPr>
      <xdr:spPr>
        <a:xfrm>
          <a:off x="18421428" y="954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68674</xdr:rowOff>
    </xdr:from>
    <xdr:to>
      <xdr:col>116</xdr:col>
      <xdr:colOff>63500</xdr:colOff>
      <xdr:row>75</xdr:row>
      <xdr:rowOff>51940</xdr:rowOff>
    </xdr:to>
    <xdr:cxnSp macro="">
      <xdr:nvCxnSpPr>
        <xdr:cNvPr id="844" name="直線コネクタ 843"/>
        <xdr:cNvCxnSpPr/>
      </xdr:nvCxnSpPr>
      <xdr:spPr>
        <a:xfrm flipV="1">
          <a:off x="21323300" y="12755974"/>
          <a:ext cx="838200" cy="15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20165</xdr:rowOff>
    </xdr:from>
    <xdr:to>
      <xdr:col>111</xdr:col>
      <xdr:colOff>177800</xdr:colOff>
      <xdr:row>75</xdr:row>
      <xdr:rowOff>51940</xdr:rowOff>
    </xdr:to>
    <xdr:cxnSp macro="">
      <xdr:nvCxnSpPr>
        <xdr:cNvPr id="847" name="直線コネクタ 846"/>
        <xdr:cNvCxnSpPr/>
      </xdr:nvCxnSpPr>
      <xdr:spPr>
        <a:xfrm>
          <a:off x="20434300" y="12878915"/>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20165</xdr:rowOff>
    </xdr:from>
    <xdr:to>
      <xdr:col>107</xdr:col>
      <xdr:colOff>50800</xdr:colOff>
      <xdr:row>75</xdr:row>
      <xdr:rowOff>80721</xdr:rowOff>
    </xdr:to>
    <xdr:cxnSp macro="">
      <xdr:nvCxnSpPr>
        <xdr:cNvPr id="850" name="直線コネクタ 849"/>
        <xdr:cNvCxnSpPr/>
      </xdr:nvCxnSpPr>
      <xdr:spPr>
        <a:xfrm flipV="1">
          <a:off x="19545300" y="12878915"/>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80721</xdr:rowOff>
    </xdr:from>
    <xdr:to>
      <xdr:col>102</xdr:col>
      <xdr:colOff>114300</xdr:colOff>
      <xdr:row>75</xdr:row>
      <xdr:rowOff>138648</xdr:rowOff>
    </xdr:to>
    <xdr:cxnSp macro="">
      <xdr:nvCxnSpPr>
        <xdr:cNvPr id="853" name="直線コネクタ 852"/>
        <xdr:cNvCxnSpPr/>
      </xdr:nvCxnSpPr>
      <xdr:spPr>
        <a:xfrm flipV="1">
          <a:off x="18656300" y="12939471"/>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17874</xdr:rowOff>
    </xdr:from>
    <xdr:to>
      <xdr:col>116</xdr:col>
      <xdr:colOff>114300</xdr:colOff>
      <xdr:row>74</xdr:row>
      <xdr:rowOff>119474</xdr:rowOff>
    </xdr:to>
    <xdr:sp macro="" textlink="">
      <xdr:nvSpPr>
        <xdr:cNvPr id="863" name="楕円 862"/>
        <xdr:cNvSpPr/>
      </xdr:nvSpPr>
      <xdr:spPr>
        <a:xfrm>
          <a:off x="22110700" y="127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40751</xdr:rowOff>
    </xdr:from>
    <xdr:ext cx="534377" cy="259045"/>
    <xdr:sp macro="" textlink="">
      <xdr:nvSpPr>
        <xdr:cNvPr id="864" name="繰出金該当値テキスト"/>
        <xdr:cNvSpPr txBox="1"/>
      </xdr:nvSpPr>
      <xdr:spPr>
        <a:xfrm>
          <a:off x="22212300" y="1255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1140</xdr:rowOff>
    </xdr:from>
    <xdr:to>
      <xdr:col>112</xdr:col>
      <xdr:colOff>38100</xdr:colOff>
      <xdr:row>75</xdr:row>
      <xdr:rowOff>102740</xdr:rowOff>
    </xdr:to>
    <xdr:sp macro="" textlink="">
      <xdr:nvSpPr>
        <xdr:cNvPr id="865" name="楕円 864"/>
        <xdr:cNvSpPr/>
      </xdr:nvSpPr>
      <xdr:spPr>
        <a:xfrm>
          <a:off x="21272500" y="128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119267</xdr:rowOff>
    </xdr:from>
    <xdr:ext cx="534377" cy="259045"/>
    <xdr:sp macro="" textlink="">
      <xdr:nvSpPr>
        <xdr:cNvPr id="866" name="テキスト ボックス 865"/>
        <xdr:cNvSpPr txBox="1"/>
      </xdr:nvSpPr>
      <xdr:spPr>
        <a:xfrm>
          <a:off x="21056111" y="1263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140815</xdr:rowOff>
    </xdr:from>
    <xdr:to>
      <xdr:col>107</xdr:col>
      <xdr:colOff>101600</xdr:colOff>
      <xdr:row>75</xdr:row>
      <xdr:rowOff>70965</xdr:rowOff>
    </xdr:to>
    <xdr:sp macro="" textlink="">
      <xdr:nvSpPr>
        <xdr:cNvPr id="867" name="楕円 866"/>
        <xdr:cNvSpPr/>
      </xdr:nvSpPr>
      <xdr:spPr>
        <a:xfrm>
          <a:off x="20383500" y="128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87492</xdr:rowOff>
    </xdr:from>
    <xdr:ext cx="534377" cy="259045"/>
    <xdr:sp macro="" textlink="">
      <xdr:nvSpPr>
        <xdr:cNvPr id="868" name="テキスト ボックス 867"/>
        <xdr:cNvSpPr txBox="1"/>
      </xdr:nvSpPr>
      <xdr:spPr>
        <a:xfrm>
          <a:off x="20167111" y="1260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29921</xdr:rowOff>
    </xdr:from>
    <xdr:to>
      <xdr:col>102</xdr:col>
      <xdr:colOff>165100</xdr:colOff>
      <xdr:row>75</xdr:row>
      <xdr:rowOff>131521</xdr:rowOff>
    </xdr:to>
    <xdr:sp macro="" textlink="">
      <xdr:nvSpPr>
        <xdr:cNvPr id="869" name="楕円 868"/>
        <xdr:cNvSpPr/>
      </xdr:nvSpPr>
      <xdr:spPr>
        <a:xfrm>
          <a:off x="19494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148048</xdr:rowOff>
    </xdr:from>
    <xdr:ext cx="534377" cy="259045"/>
    <xdr:sp macro="" textlink="">
      <xdr:nvSpPr>
        <xdr:cNvPr id="870" name="テキスト ボックス 869"/>
        <xdr:cNvSpPr txBox="1"/>
      </xdr:nvSpPr>
      <xdr:spPr>
        <a:xfrm>
          <a:off x="19278111" y="126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87848</xdr:rowOff>
    </xdr:from>
    <xdr:to>
      <xdr:col>98</xdr:col>
      <xdr:colOff>38100</xdr:colOff>
      <xdr:row>76</xdr:row>
      <xdr:rowOff>17999</xdr:rowOff>
    </xdr:to>
    <xdr:sp macro="" textlink="">
      <xdr:nvSpPr>
        <xdr:cNvPr id="871" name="楕円 870"/>
        <xdr:cNvSpPr/>
      </xdr:nvSpPr>
      <xdr:spPr>
        <a:xfrm>
          <a:off x="18605500" y="129465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34525</xdr:rowOff>
    </xdr:from>
    <xdr:ext cx="534377" cy="259045"/>
    <xdr:sp macro="" textlink="">
      <xdr:nvSpPr>
        <xdr:cNvPr id="872" name="テキスト ボックス 871"/>
        <xdr:cNvSpPr txBox="1"/>
      </xdr:nvSpPr>
      <xdr:spPr>
        <a:xfrm>
          <a:off x="18389111" y="127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53,499</a:t>
          </a:r>
          <a:r>
            <a:rPr kumimoji="1" lang="ja-JP" altLang="en-US" sz="1300">
              <a:latin typeface="ＭＳ Ｐゴシック" panose="020B0600070205080204" pitchFamily="50" charset="-128"/>
              <a:ea typeface="ＭＳ Ｐゴシック" panose="020B0600070205080204" pitchFamily="50" charset="-128"/>
            </a:rPr>
            <a:t>円となっており、情報システムの強靭化に要する経費や学校給食の拡充に要する経費等による増に伴い、前年度より増加したが、類似団体平均を下回った。</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79,237</a:t>
          </a:r>
          <a:r>
            <a:rPr kumimoji="1" lang="ja-JP" altLang="en-US" sz="1300">
              <a:latin typeface="ＭＳ Ｐゴシック" panose="020B0600070205080204" pitchFamily="50" charset="-128"/>
              <a:ea typeface="ＭＳ Ｐゴシック" panose="020B0600070205080204" pitchFamily="50" charset="-128"/>
            </a:rPr>
            <a:t>円となっており、子ども・子育て支援新制度に要する経費や障害者福祉サービスに要する経費の増により、類似団体平均を大きく上回った。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32,205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円となっており、類似団体平均と比較して一人当たりコストが低い状況となっている。内訳をみると、新規整備</a:t>
          </a:r>
          <a:r>
            <a:rPr kumimoji="1" lang="en-US" altLang="ja-JP" sz="1300">
              <a:latin typeface="ＭＳ Ｐゴシック" panose="020B0600070205080204" pitchFamily="50" charset="-128"/>
              <a:ea typeface="ＭＳ Ｐゴシック" panose="020B0600070205080204" pitchFamily="50" charset="-128"/>
            </a:rPr>
            <a:t>1,775</a:t>
          </a:r>
          <a:r>
            <a:rPr kumimoji="1" lang="ja-JP" altLang="en-US" sz="1300">
              <a:latin typeface="ＭＳ Ｐゴシック" panose="020B0600070205080204" pitchFamily="50" charset="-128"/>
              <a:ea typeface="ＭＳ Ｐゴシック" panose="020B0600070205080204" pitchFamily="50" charset="-128"/>
            </a:rPr>
            <a:t>円、更新整備</a:t>
          </a:r>
          <a:r>
            <a:rPr kumimoji="1" lang="en-US" altLang="ja-JP" sz="1300">
              <a:latin typeface="ＭＳ Ｐゴシック" panose="020B0600070205080204" pitchFamily="50" charset="-128"/>
              <a:ea typeface="ＭＳ Ｐゴシック" panose="020B0600070205080204" pitchFamily="50" charset="-128"/>
            </a:rPr>
            <a:t>29,093</a:t>
          </a:r>
          <a:r>
            <a:rPr kumimoji="1" lang="ja-JP" altLang="en-US" sz="1300">
              <a:latin typeface="ＭＳ Ｐゴシック" panose="020B0600070205080204" pitchFamily="50" charset="-128"/>
              <a:ea typeface="ＭＳ Ｐゴシック" panose="020B0600070205080204" pitchFamily="50" charset="-128"/>
            </a:rPr>
            <a:t>円であり、学校施設等の老朽化に係る更新経費が大きな割合を占めている。</a:t>
          </a: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53,107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これは、生活インフラである下水道事業や社会保障関連経費である後期高齢者医療事業等への繰出金が多額となっているものであり、今後も同程度が見込まれる。引き続き、経費の節減や使用料、保険税等の適正化を図ることなどにより、独立採算の原則に立ち返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24,387
24,180
33.76
8,300,576
8,225,537
74,032
5,224,002
6,486,308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84836</xdr:rowOff>
    </xdr:from>
    <xdr:to>
      <xdr:col>24</xdr:col>
      <xdr:colOff>63500</xdr:colOff>
      <xdr:row>33</xdr:row>
      <xdr:rowOff>87884</xdr:rowOff>
    </xdr:to>
    <xdr:cxnSp macro="">
      <xdr:nvCxnSpPr>
        <xdr:cNvPr id="61" name="直線コネクタ 60"/>
        <xdr:cNvCxnSpPr/>
      </xdr:nvCxnSpPr>
      <xdr:spPr>
        <a:xfrm flipV="1">
          <a:off x="3797300" y="574268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166751</xdr:rowOff>
    </xdr:from>
    <xdr:to>
      <xdr:col>19</xdr:col>
      <xdr:colOff>177800</xdr:colOff>
      <xdr:row>33</xdr:row>
      <xdr:rowOff>87884</xdr:rowOff>
    </xdr:to>
    <xdr:cxnSp macro="">
      <xdr:nvCxnSpPr>
        <xdr:cNvPr id="64" name="直線コネクタ 63"/>
        <xdr:cNvCxnSpPr/>
      </xdr:nvCxnSpPr>
      <xdr:spPr>
        <a:xfrm>
          <a:off x="2908300" y="5653151"/>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166751</xdr:rowOff>
    </xdr:from>
    <xdr:to>
      <xdr:col>15</xdr:col>
      <xdr:colOff>50800</xdr:colOff>
      <xdr:row>33</xdr:row>
      <xdr:rowOff>134366</xdr:rowOff>
    </xdr:to>
    <xdr:cxnSp macro="">
      <xdr:nvCxnSpPr>
        <xdr:cNvPr id="67" name="直線コネクタ 66"/>
        <xdr:cNvCxnSpPr/>
      </xdr:nvCxnSpPr>
      <xdr:spPr>
        <a:xfrm flipV="1">
          <a:off x="2019300" y="5653151"/>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117602</xdr:rowOff>
    </xdr:from>
    <xdr:to>
      <xdr:col>10</xdr:col>
      <xdr:colOff>114300</xdr:colOff>
      <xdr:row>33</xdr:row>
      <xdr:rowOff>134366</xdr:rowOff>
    </xdr:to>
    <xdr:cxnSp macro="">
      <xdr:nvCxnSpPr>
        <xdr:cNvPr id="70" name="直線コネクタ 69"/>
        <xdr:cNvCxnSpPr/>
      </xdr:nvCxnSpPr>
      <xdr:spPr>
        <a:xfrm>
          <a:off x="1130300" y="577545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34036</xdr:rowOff>
    </xdr:from>
    <xdr:to>
      <xdr:col>24</xdr:col>
      <xdr:colOff>114300</xdr:colOff>
      <xdr:row>33</xdr:row>
      <xdr:rowOff>135636</xdr:rowOff>
    </xdr:to>
    <xdr:sp macro="" textlink="">
      <xdr:nvSpPr>
        <xdr:cNvPr id="80" name="楕円 79"/>
        <xdr:cNvSpPr/>
      </xdr:nvSpPr>
      <xdr:spPr>
        <a:xfrm>
          <a:off x="45847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56913</xdr:rowOff>
    </xdr:from>
    <xdr:ext cx="469744" cy="259045"/>
    <xdr:sp macro="" textlink="">
      <xdr:nvSpPr>
        <xdr:cNvPr id="81" name="議会費該当値テキスト"/>
        <xdr:cNvSpPr txBox="1"/>
      </xdr:nvSpPr>
      <xdr:spPr>
        <a:xfrm>
          <a:off x="4686300" y="554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37084</xdr:rowOff>
    </xdr:from>
    <xdr:to>
      <xdr:col>20</xdr:col>
      <xdr:colOff>38100</xdr:colOff>
      <xdr:row>33</xdr:row>
      <xdr:rowOff>138684</xdr:rowOff>
    </xdr:to>
    <xdr:sp macro="" textlink="">
      <xdr:nvSpPr>
        <xdr:cNvPr id="82" name="楕円 81"/>
        <xdr:cNvSpPr/>
      </xdr:nvSpPr>
      <xdr:spPr>
        <a:xfrm>
          <a:off x="37465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155211</xdr:rowOff>
    </xdr:from>
    <xdr:ext cx="469744" cy="259045"/>
    <xdr:sp macro="" textlink="">
      <xdr:nvSpPr>
        <xdr:cNvPr id="83" name="テキスト ボックス 82"/>
        <xdr:cNvSpPr txBox="1"/>
      </xdr:nvSpPr>
      <xdr:spPr>
        <a:xfrm>
          <a:off x="3562428"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115951</xdr:rowOff>
    </xdr:from>
    <xdr:to>
      <xdr:col>15</xdr:col>
      <xdr:colOff>101600</xdr:colOff>
      <xdr:row>33</xdr:row>
      <xdr:rowOff>46101</xdr:rowOff>
    </xdr:to>
    <xdr:sp macro="" textlink="">
      <xdr:nvSpPr>
        <xdr:cNvPr id="84" name="楕円 83"/>
        <xdr:cNvSpPr/>
      </xdr:nvSpPr>
      <xdr:spPr>
        <a:xfrm>
          <a:off x="2857500" y="56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62628</xdr:rowOff>
    </xdr:from>
    <xdr:ext cx="469744" cy="259045"/>
    <xdr:sp macro="" textlink="">
      <xdr:nvSpPr>
        <xdr:cNvPr id="85" name="テキスト ボックス 84"/>
        <xdr:cNvSpPr txBox="1"/>
      </xdr:nvSpPr>
      <xdr:spPr>
        <a:xfrm>
          <a:off x="2673428" y="53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83566</xdr:rowOff>
    </xdr:from>
    <xdr:to>
      <xdr:col>10</xdr:col>
      <xdr:colOff>165100</xdr:colOff>
      <xdr:row>34</xdr:row>
      <xdr:rowOff>13716</xdr:rowOff>
    </xdr:to>
    <xdr:sp macro="" textlink="">
      <xdr:nvSpPr>
        <xdr:cNvPr id="86" name="楕円 85"/>
        <xdr:cNvSpPr/>
      </xdr:nvSpPr>
      <xdr:spPr>
        <a:xfrm>
          <a:off x="19685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30243</xdr:rowOff>
    </xdr:from>
    <xdr:ext cx="469744" cy="259045"/>
    <xdr:sp macro="" textlink="">
      <xdr:nvSpPr>
        <xdr:cNvPr id="87" name="テキスト ボックス 86"/>
        <xdr:cNvSpPr txBox="1"/>
      </xdr:nvSpPr>
      <xdr:spPr>
        <a:xfrm>
          <a:off x="1784428" y="55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66802</xdr:rowOff>
    </xdr:from>
    <xdr:to>
      <xdr:col>6</xdr:col>
      <xdr:colOff>38100</xdr:colOff>
      <xdr:row>33</xdr:row>
      <xdr:rowOff>168402</xdr:rowOff>
    </xdr:to>
    <xdr:sp macro="" textlink="">
      <xdr:nvSpPr>
        <xdr:cNvPr id="88" name="楕円 87"/>
        <xdr:cNvSpPr/>
      </xdr:nvSpPr>
      <xdr:spPr>
        <a:xfrm>
          <a:off x="1079500" y="57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13479</xdr:rowOff>
    </xdr:from>
    <xdr:ext cx="469744" cy="259045"/>
    <xdr:sp macro="" textlink="">
      <xdr:nvSpPr>
        <xdr:cNvPr id="89" name="テキスト ボックス 88"/>
        <xdr:cNvSpPr txBox="1"/>
      </xdr:nvSpPr>
      <xdr:spPr>
        <a:xfrm>
          <a:off x="895428"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113437</xdr:rowOff>
    </xdr:from>
    <xdr:to>
      <xdr:col>24</xdr:col>
      <xdr:colOff>63500</xdr:colOff>
      <xdr:row>58</xdr:row>
      <xdr:rowOff>120021</xdr:rowOff>
    </xdr:to>
    <xdr:cxnSp macro="">
      <xdr:nvCxnSpPr>
        <xdr:cNvPr id="120" name="直線コネクタ 119"/>
        <xdr:cNvCxnSpPr/>
      </xdr:nvCxnSpPr>
      <xdr:spPr>
        <a:xfrm flipV="1">
          <a:off x="3797300" y="10057537"/>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83412</xdr:rowOff>
    </xdr:from>
    <xdr:to>
      <xdr:col>19</xdr:col>
      <xdr:colOff>177800</xdr:colOff>
      <xdr:row>58</xdr:row>
      <xdr:rowOff>120021</xdr:rowOff>
    </xdr:to>
    <xdr:cxnSp macro="">
      <xdr:nvCxnSpPr>
        <xdr:cNvPr id="123" name="直線コネクタ 122"/>
        <xdr:cNvCxnSpPr/>
      </xdr:nvCxnSpPr>
      <xdr:spPr>
        <a:xfrm>
          <a:off x="2908300" y="10027512"/>
          <a:ext cx="88900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83412</xdr:rowOff>
    </xdr:from>
    <xdr:to>
      <xdr:col>15</xdr:col>
      <xdr:colOff>50800</xdr:colOff>
      <xdr:row>58</xdr:row>
      <xdr:rowOff>111206</xdr:rowOff>
    </xdr:to>
    <xdr:cxnSp macro="">
      <xdr:nvCxnSpPr>
        <xdr:cNvPr id="126" name="直線コネクタ 125"/>
        <xdr:cNvCxnSpPr/>
      </xdr:nvCxnSpPr>
      <xdr:spPr>
        <a:xfrm flipV="1">
          <a:off x="2019300" y="10027512"/>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81338</xdr:rowOff>
    </xdr:from>
    <xdr:to>
      <xdr:col>10</xdr:col>
      <xdr:colOff>114300</xdr:colOff>
      <xdr:row>58</xdr:row>
      <xdr:rowOff>111206</xdr:rowOff>
    </xdr:to>
    <xdr:cxnSp macro="">
      <xdr:nvCxnSpPr>
        <xdr:cNvPr id="129" name="直線コネクタ 128"/>
        <xdr:cNvCxnSpPr/>
      </xdr:nvCxnSpPr>
      <xdr:spPr>
        <a:xfrm>
          <a:off x="1130300" y="9853988"/>
          <a:ext cx="889000" cy="20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62637</xdr:rowOff>
    </xdr:from>
    <xdr:to>
      <xdr:col>24</xdr:col>
      <xdr:colOff>114300</xdr:colOff>
      <xdr:row>58</xdr:row>
      <xdr:rowOff>164237</xdr:rowOff>
    </xdr:to>
    <xdr:sp macro="" textlink="">
      <xdr:nvSpPr>
        <xdr:cNvPr id="139" name="楕円 138"/>
        <xdr:cNvSpPr/>
      </xdr:nvSpPr>
      <xdr:spPr>
        <a:xfrm>
          <a:off x="4584700" y="100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69221</xdr:rowOff>
    </xdr:from>
    <xdr:to>
      <xdr:col>20</xdr:col>
      <xdr:colOff>38100</xdr:colOff>
      <xdr:row>58</xdr:row>
      <xdr:rowOff>170821</xdr:rowOff>
    </xdr:to>
    <xdr:sp macro="" textlink="">
      <xdr:nvSpPr>
        <xdr:cNvPr id="141" name="楕円 140"/>
        <xdr:cNvSpPr/>
      </xdr:nvSpPr>
      <xdr:spPr>
        <a:xfrm>
          <a:off x="3746500" y="100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161948</xdr:rowOff>
    </xdr:from>
    <xdr:ext cx="534377" cy="259045"/>
    <xdr:sp macro="" textlink="">
      <xdr:nvSpPr>
        <xdr:cNvPr id="142" name="テキスト ボックス 141"/>
        <xdr:cNvSpPr txBox="1"/>
      </xdr:nvSpPr>
      <xdr:spPr>
        <a:xfrm>
          <a:off x="3530111" y="101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32612</xdr:rowOff>
    </xdr:from>
    <xdr:to>
      <xdr:col>15</xdr:col>
      <xdr:colOff>101600</xdr:colOff>
      <xdr:row>58</xdr:row>
      <xdr:rowOff>134212</xdr:rowOff>
    </xdr:to>
    <xdr:sp macro="" textlink="">
      <xdr:nvSpPr>
        <xdr:cNvPr id="143" name="楕円 142"/>
        <xdr:cNvSpPr/>
      </xdr:nvSpPr>
      <xdr:spPr>
        <a:xfrm>
          <a:off x="2857500" y="99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150739</xdr:rowOff>
    </xdr:from>
    <xdr:ext cx="534377" cy="259045"/>
    <xdr:sp macro="" textlink="">
      <xdr:nvSpPr>
        <xdr:cNvPr id="144" name="テキスト ボックス 143"/>
        <xdr:cNvSpPr txBox="1"/>
      </xdr:nvSpPr>
      <xdr:spPr>
        <a:xfrm>
          <a:off x="2641111" y="975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60406</xdr:rowOff>
    </xdr:from>
    <xdr:to>
      <xdr:col>10</xdr:col>
      <xdr:colOff>165100</xdr:colOff>
      <xdr:row>58</xdr:row>
      <xdr:rowOff>162006</xdr:rowOff>
    </xdr:to>
    <xdr:sp macro="" textlink="">
      <xdr:nvSpPr>
        <xdr:cNvPr id="145" name="楕円 144"/>
        <xdr:cNvSpPr/>
      </xdr:nvSpPr>
      <xdr:spPr>
        <a:xfrm>
          <a:off x="1968500" y="100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153133</xdr:rowOff>
    </xdr:from>
    <xdr:ext cx="534377" cy="259045"/>
    <xdr:sp macro="" textlink="">
      <xdr:nvSpPr>
        <xdr:cNvPr id="146" name="テキスト ボックス 145"/>
        <xdr:cNvSpPr txBox="1"/>
      </xdr:nvSpPr>
      <xdr:spPr>
        <a:xfrm>
          <a:off x="1752111" y="1009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30538</xdr:rowOff>
    </xdr:from>
    <xdr:to>
      <xdr:col>6</xdr:col>
      <xdr:colOff>38100</xdr:colOff>
      <xdr:row>57</xdr:row>
      <xdr:rowOff>132138</xdr:rowOff>
    </xdr:to>
    <xdr:sp macro="" textlink="">
      <xdr:nvSpPr>
        <xdr:cNvPr id="147" name="楕円 146"/>
        <xdr:cNvSpPr/>
      </xdr:nvSpPr>
      <xdr:spPr>
        <a:xfrm>
          <a:off x="1079500" y="98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148665</xdr:rowOff>
    </xdr:from>
    <xdr:ext cx="599010" cy="259045"/>
    <xdr:sp macro="" textlink="">
      <xdr:nvSpPr>
        <xdr:cNvPr id="148" name="テキスト ボックス 147"/>
        <xdr:cNvSpPr txBox="1"/>
      </xdr:nvSpPr>
      <xdr:spPr>
        <a:xfrm>
          <a:off x="830795" y="957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85344</xdr:rowOff>
    </xdr:from>
    <xdr:to>
      <xdr:col>24</xdr:col>
      <xdr:colOff>63500</xdr:colOff>
      <xdr:row>75</xdr:row>
      <xdr:rowOff>131128</xdr:rowOff>
    </xdr:to>
    <xdr:cxnSp macro="">
      <xdr:nvCxnSpPr>
        <xdr:cNvPr id="178" name="直線コネクタ 177"/>
        <xdr:cNvCxnSpPr/>
      </xdr:nvCxnSpPr>
      <xdr:spPr>
        <a:xfrm>
          <a:off x="3797300" y="12944094"/>
          <a:ext cx="838200" cy="4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85344</xdr:rowOff>
    </xdr:from>
    <xdr:to>
      <xdr:col>19</xdr:col>
      <xdr:colOff>177800</xdr:colOff>
      <xdr:row>76</xdr:row>
      <xdr:rowOff>115393</xdr:rowOff>
    </xdr:to>
    <xdr:cxnSp macro="">
      <xdr:nvCxnSpPr>
        <xdr:cNvPr id="181" name="直線コネクタ 180"/>
        <xdr:cNvCxnSpPr/>
      </xdr:nvCxnSpPr>
      <xdr:spPr>
        <a:xfrm flipV="1">
          <a:off x="2908300" y="12944094"/>
          <a:ext cx="889000" cy="2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115393</xdr:rowOff>
    </xdr:from>
    <xdr:to>
      <xdr:col>15</xdr:col>
      <xdr:colOff>50800</xdr:colOff>
      <xdr:row>76</xdr:row>
      <xdr:rowOff>165227</xdr:rowOff>
    </xdr:to>
    <xdr:cxnSp macro="">
      <xdr:nvCxnSpPr>
        <xdr:cNvPr id="184" name="直線コネクタ 183"/>
        <xdr:cNvCxnSpPr/>
      </xdr:nvCxnSpPr>
      <xdr:spPr>
        <a:xfrm flipV="1">
          <a:off x="2019300" y="13145593"/>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165227</xdr:rowOff>
    </xdr:from>
    <xdr:to>
      <xdr:col>10</xdr:col>
      <xdr:colOff>114300</xdr:colOff>
      <xdr:row>77</xdr:row>
      <xdr:rowOff>144538</xdr:rowOff>
    </xdr:to>
    <xdr:cxnSp macro="">
      <xdr:nvCxnSpPr>
        <xdr:cNvPr id="187" name="直線コネクタ 186"/>
        <xdr:cNvCxnSpPr/>
      </xdr:nvCxnSpPr>
      <xdr:spPr>
        <a:xfrm flipV="1">
          <a:off x="1130300" y="13195427"/>
          <a:ext cx="889000" cy="15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80328</xdr:rowOff>
    </xdr:from>
    <xdr:to>
      <xdr:col>24</xdr:col>
      <xdr:colOff>114300</xdr:colOff>
      <xdr:row>76</xdr:row>
      <xdr:rowOff>10477</xdr:rowOff>
    </xdr:to>
    <xdr:sp macro="" textlink="">
      <xdr:nvSpPr>
        <xdr:cNvPr id="197" name="楕円 196"/>
        <xdr:cNvSpPr/>
      </xdr:nvSpPr>
      <xdr:spPr>
        <a:xfrm>
          <a:off x="4584700" y="12939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103205</xdr:rowOff>
    </xdr:from>
    <xdr:ext cx="599010" cy="259045"/>
    <xdr:sp macro="" textlink="">
      <xdr:nvSpPr>
        <xdr:cNvPr id="198" name="民生費該当値テキスト"/>
        <xdr:cNvSpPr txBox="1"/>
      </xdr:nvSpPr>
      <xdr:spPr>
        <a:xfrm>
          <a:off x="4686300" y="1279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34544</xdr:rowOff>
    </xdr:from>
    <xdr:to>
      <xdr:col>20</xdr:col>
      <xdr:colOff>38100</xdr:colOff>
      <xdr:row>75</xdr:row>
      <xdr:rowOff>136144</xdr:rowOff>
    </xdr:to>
    <xdr:sp macro="" textlink="">
      <xdr:nvSpPr>
        <xdr:cNvPr id="199" name="楕円 198"/>
        <xdr:cNvSpPr/>
      </xdr:nvSpPr>
      <xdr:spPr>
        <a:xfrm>
          <a:off x="3746500" y="128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152671</xdr:rowOff>
    </xdr:from>
    <xdr:ext cx="599010" cy="259045"/>
    <xdr:sp macro="" textlink="">
      <xdr:nvSpPr>
        <xdr:cNvPr id="200" name="テキスト ボックス 199"/>
        <xdr:cNvSpPr txBox="1"/>
      </xdr:nvSpPr>
      <xdr:spPr>
        <a:xfrm>
          <a:off x="3497795" y="1266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64593</xdr:rowOff>
    </xdr:from>
    <xdr:to>
      <xdr:col>15</xdr:col>
      <xdr:colOff>101600</xdr:colOff>
      <xdr:row>76</xdr:row>
      <xdr:rowOff>166193</xdr:rowOff>
    </xdr:to>
    <xdr:sp macro="" textlink="">
      <xdr:nvSpPr>
        <xdr:cNvPr id="201" name="楕円 200"/>
        <xdr:cNvSpPr/>
      </xdr:nvSpPr>
      <xdr:spPr>
        <a:xfrm>
          <a:off x="2857500" y="13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11269</xdr:rowOff>
    </xdr:from>
    <xdr:ext cx="599010" cy="259045"/>
    <xdr:sp macro="" textlink="">
      <xdr:nvSpPr>
        <xdr:cNvPr id="202" name="テキスト ボックス 201"/>
        <xdr:cNvSpPr txBox="1"/>
      </xdr:nvSpPr>
      <xdr:spPr>
        <a:xfrm>
          <a:off x="2608795" y="1287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114427</xdr:rowOff>
    </xdr:from>
    <xdr:to>
      <xdr:col>10</xdr:col>
      <xdr:colOff>165100</xdr:colOff>
      <xdr:row>77</xdr:row>
      <xdr:rowOff>44577</xdr:rowOff>
    </xdr:to>
    <xdr:sp macro="" textlink="">
      <xdr:nvSpPr>
        <xdr:cNvPr id="203" name="楕円 202"/>
        <xdr:cNvSpPr/>
      </xdr:nvSpPr>
      <xdr:spPr>
        <a:xfrm>
          <a:off x="1968500" y="131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61104</xdr:rowOff>
    </xdr:from>
    <xdr:ext cx="599010" cy="259045"/>
    <xdr:sp macro="" textlink="">
      <xdr:nvSpPr>
        <xdr:cNvPr id="204" name="テキスト ボックス 203"/>
        <xdr:cNvSpPr txBox="1"/>
      </xdr:nvSpPr>
      <xdr:spPr>
        <a:xfrm>
          <a:off x="1719795" y="1291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93738</xdr:rowOff>
    </xdr:from>
    <xdr:to>
      <xdr:col>6</xdr:col>
      <xdr:colOff>38100</xdr:colOff>
      <xdr:row>78</xdr:row>
      <xdr:rowOff>23888</xdr:rowOff>
    </xdr:to>
    <xdr:sp macro="" textlink="">
      <xdr:nvSpPr>
        <xdr:cNvPr id="205" name="楕円 204"/>
        <xdr:cNvSpPr/>
      </xdr:nvSpPr>
      <xdr:spPr>
        <a:xfrm>
          <a:off x="1079500" y="132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40415</xdr:rowOff>
    </xdr:from>
    <xdr:ext cx="599010" cy="259045"/>
    <xdr:sp macro="" textlink="">
      <xdr:nvSpPr>
        <xdr:cNvPr id="206" name="テキスト ボックス 205"/>
        <xdr:cNvSpPr txBox="1"/>
      </xdr:nvSpPr>
      <xdr:spPr>
        <a:xfrm>
          <a:off x="830795" y="1307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36824</xdr:rowOff>
    </xdr:from>
    <xdr:to>
      <xdr:col>24</xdr:col>
      <xdr:colOff>63500</xdr:colOff>
      <xdr:row>97</xdr:row>
      <xdr:rowOff>57245</xdr:rowOff>
    </xdr:to>
    <xdr:cxnSp macro="">
      <xdr:nvCxnSpPr>
        <xdr:cNvPr id="231" name="直線コネクタ 230"/>
        <xdr:cNvCxnSpPr/>
      </xdr:nvCxnSpPr>
      <xdr:spPr>
        <a:xfrm>
          <a:off x="3797300" y="16667474"/>
          <a:ext cx="8382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36824</xdr:rowOff>
    </xdr:from>
    <xdr:to>
      <xdr:col>19</xdr:col>
      <xdr:colOff>177800</xdr:colOff>
      <xdr:row>97</xdr:row>
      <xdr:rowOff>51197</xdr:rowOff>
    </xdr:to>
    <xdr:cxnSp macro="">
      <xdr:nvCxnSpPr>
        <xdr:cNvPr id="234" name="直線コネクタ 233"/>
        <xdr:cNvCxnSpPr/>
      </xdr:nvCxnSpPr>
      <xdr:spPr>
        <a:xfrm flipV="1">
          <a:off x="2908300" y="16667474"/>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51197</xdr:rowOff>
    </xdr:from>
    <xdr:to>
      <xdr:col>15</xdr:col>
      <xdr:colOff>50800</xdr:colOff>
      <xdr:row>97</xdr:row>
      <xdr:rowOff>60644</xdr:rowOff>
    </xdr:to>
    <xdr:cxnSp macro="">
      <xdr:nvCxnSpPr>
        <xdr:cNvPr id="237" name="直線コネクタ 236"/>
        <xdr:cNvCxnSpPr/>
      </xdr:nvCxnSpPr>
      <xdr:spPr>
        <a:xfrm flipV="1">
          <a:off x="2019300" y="16681847"/>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60644</xdr:rowOff>
    </xdr:from>
    <xdr:to>
      <xdr:col>10</xdr:col>
      <xdr:colOff>114300</xdr:colOff>
      <xdr:row>97</xdr:row>
      <xdr:rowOff>68326</xdr:rowOff>
    </xdr:to>
    <xdr:cxnSp macro="">
      <xdr:nvCxnSpPr>
        <xdr:cNvPr id="240" name="直線コネクタ 239"/>
        <xdr:cNvCxnSpPr/>
      </xdr:nvCxnSpPr>
      <xdr:spPr>
        <a:xfrm flipV="1">
          <a:off x="1130300" y="16691294"/>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6445</xdr:rowOff>
    </xdr:from>
    <xdr:to>
      <xdr:col>24</xdr:col>
      <xdr:colOff>114300</xdr:colOff>
      <xdr:row>97</xdr:row>
      <xdr:rowOff>108045</xdr:rowOff>
    </xdr:to>
    <xdr:sp macro="" textlink="">
      <xdr:nvSpPr>
        <xdr:cNvPr id="250" name="楕円 249"/>
        <xdr:cNvSpPr/>
      </xdr:nvSpPr>
      <xdr:spPr>
        <a:xfrm>
          <a:off x="4584700" y="166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103984</xdr:rowOff>
    </xdr:from>
    <xdr:ext cx="534377" cy="259045"/>
    <xdr:sp macro="" textlink="">
      <xdr:nvSpPr>
        <xdr:cNvPr id="251" name="衛生費該当値テキスト"/>
        <xdr:cNvSpPr txBox="1"/>
      </xdr:nvSpPr>
      <xdr:spPr>
        <a:xfrm>
          <a:off x="4686300" y="16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157474</xdr:rowOff>
    </xdr:from>
    <xdr:to>
      <xdr:col>20</xdr:col>
      <xdr:colOff>38100</xdr:colOff>
      <xdr:row>97</xdr:row>
      <xdr:rowOff>87624</xdr:rowOff>
    </xdr:to>
    <xdr:sp macro="" textlink="">
      <xdr:nvSpPr>
        <xdr:cNvPr id="252" name="楕円 251"/>
        <xdr:cNvSpPr/>
      </xdr:nvSpPr>
      <xdr:spPr>
        <a:xfrm>
          <a:off x="3746500" y="166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78751</xdr:rowOff>
    </xdr:from>
    <xdr:ext cx="534377" cy="259045"/>
    <xdr:sp macro="" textlink="">
      <xdr:nvSpPr>
        <xdr:cNvPr id="253" name="テキスト ボックス 252"/>
        <xdr:cNvSpPr txBox="1"/>
      </xdr:nvSpPr>
      <xdr:spPr>
        <a:xfrm>
          <a:off x="3530111" y="167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397</xdr:rowOff>
    </xdr:from>
    <xdr:to>
      <xdr:col>15</xdr:col>
      <xdr:colOff>101600</xdr:colOff>
      <xdr:row>97</xdr:row>
      <xdr:rowOff>101997</xdr:rowOff>
    </xdr:to>
    <xdr:sp macro="" textlink="">
      <xdr:nvSpPr>
        <xdr:cNvPr id="254" name="楕円 253"/>
        <xdr:cNvSpPr/>
      </xdr:nvSpPr>
      <xdr:spPr>
        <a:xfrm>
          <a:off x="2857500" y="166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93124</xdr:rowOff>
    </xdr:from>
    <xdr:ext cx="534377" cy="259045"/>
    <xdr:sp macro="" textlink="">
      <xdr:nvSpPr>
        <xdr:cNvPr id="255" name="テキスト ボックス 254"/>
        <xdr:cNvSpPr txBox="1"/>
      </xdr:nvSpPr>
      <xdr:spPr>
        <a:xfrm>
          <a:off x="2641111" y="1672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9844</xdr:rowOff>
    </xdr:from>
    <xdr:to>
      <xdr:col>10</xdr:col>
      <xdr:colOff>165100</xdr:colOff>
      <xdr:row>97</xdr:row>
      <xdr:rowOff>111444</xdr:rowOff>
    </xdr:to>
    <xdr:sp macro="" textlink="">
      <xdr:nvSpPr>
        <xdr:cNvPr id="256" name="楕円 255"/>
        <xdr:cNvSpPr/>
      </xdr:nvSpPr>
      <xdr:spPr>
        <a:xfrm>
          <a:off x="1968500" y="166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102571</xdr:rowOff>
    </xdr:from>
    <xdr:ext cx="534377" cy="259045"/>
    <xdr:sp macro="" textlink="">
      <xdr:nvSpPr>
        <xdr:cNvPr id="257" name="テキスト ボックス 256"/>
        <xdr:cNvSpPr txBox="1"/>
      </xdr:nvSpPr>
      <xdr:spPr>
        <a:xfrm>
          <a:off x="1752111" y="167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17526</xdr:rowOff>
    </xdr:from>
    <xdr:to>
      <xdr:col>6</xdr:col>
      <xdr:colOff>38100</xdr:colOff>
      <xdr:row>97</xdr:row>
      <xdr:rowOff>119126</xdr:rowOff>
    </xdr:to>
    <xdr:sp macro="" textlink="">
      <xdr:nvSpPr>
        <xdr:cNvPr id="258" name="楕円 257"/>
        <xdr:cNvSpPr/>
      </xdr:nvSpPr>
      <xdr:spPr>
        <a:xfrm>
          <a:off x="1079500" y="166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110253</xdr:rowOff>
    </xdr:from>
    <xdr:ext cx="534377" cy="259045"/>
    <xdr:sp macro="" textlink="">
      <xdr:nvSpPr>
        <xdr:cNvPr id="259" name="テキスト ボックス 258"/>
        <xdr:cNvSpPr txBox="1"/>
      </xdr:nvSpPr>
      <xdr:spPr>
        <a:xfrm>
          <a:off x="863111" y="1674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28067</xdr:rowOff>
    </xdr:from>
    <xdr:to>
      <xdr:col>55</xdr:col>
      <xdr:colOff>0</xdr:colOff>
      <xdr:row>37</xdr:row>
      <xdr:rowOff>28829</xdr:rowOff>
    </xdr:to>
    <xdr:cxnSp macro="">
      <xdr:nvCxnSpPr>
        <xdr:cNvPr id="288" name="直線コネクタ 287"/>
        <xdr:cNvCxnSpPr/>
      </xdr:nvCxnSpPr>
      <xdr:spPr>
        <a:xfrm flipV="1">
          <a:off x="9639300" y="637171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28829</xdr:rowOff>
    </xdr:from>
    <xdr:to>
      <xdr:col>50</xdr:col>
      <xdr:colOff>114300</xdr:colOff>
      <xdr:row>37</xdr:row>
      <xdr:rowOff>32258</xdr:rowOff>
    </xdr:to>
    <xdr:cxnSp macro="">
      <xdr:nvCxnSpPr>
        <xdr:cNvPr id="291" name="直線コネクタ 290"/>
        <xdr:cNvCxnSpPr/>
      </xdr:nvCxnSpPr>
      <xdr:spPr>
        <a:xfrm flipV="1">
          <a:off x="8750300" y="637247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32258</xdr:rowOff>
    </xdr:from>
    <xdr:to>
      <xdr:col>45</xdr:col>
      <xdr:colOff>177800</xdr:colOff>
      <xdr:row>37</xdr:row>
      <xdr:rowOff>34163</xdr:rowOff>
    </xdr:to>
    <xdr:cxnSp macro="">
      <xdr:nvCxnSpPr>
        <xdr:cNvPr id="294" name="直線コネクタ 293"/>
        <xdr:cNvCxnSpPr/>
      </xdr:nvCxnSpPr>
      <xdr:spPr>
        <a:xfrm flipV="1">
          <a:off x="7861300" y="637590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34163</xdr:rowOff>
    </xdr:from>
    <xdr:to>
      <xdr:col>41</xdr:col>
      <xdr:colOff>50800</xdr:colOff>
      <xdr:row>37</xdr:row>
      <xdr:rowOff>35687</xdr:rowOff>
    </xdr:to>
    <xdr:cxnSp macro="">
      <xdr:nvCxnSpPr>
        <xdr:cNvPr id="297" name="直線コネクタ 296"/>
        <xdr:cNvCxnSpPr/>
      </xdr:nvCxnSpPr>
      <xdr:spPr>
        <a:xfrm flipV="1">
          <a:off x="6972300" y="63778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148717</xdr:rowOff>
    </xdr:from>
    <xdr:to>
      <xdr:col>55</xdr:col>
      <xdr:colOff>50800</xdr:colOff>
      <xdr:row>37</xdr:row>
      <xdr:rowOff>78867</xdr:rowOff>
    </xdr:to>
    <xdr:sp macro="" textlink="">
      <xdr:nvSpPr>
        <xdr:cNvPr id="307" name="楕円 306"/>
        <xdr:cNvSpPr/>
      </xdr:nvSpPr>
      <xdr:spPr>
        <a:xfrm>
          <a:off x="104267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xdr:rowOff>
    </xdr:from>
    <xdr:ext cx="378565" cy="259045"/>
    <xdr:sp macro="" textlink="">
      <xdr:nvSpPr>
        <xdr:cNvPr id="308" name="労働費該当値テキスト"/>
        <xdr:cNvSpPr txBox="1"/>
      </xdr:nvSpPr>
      <xdr:spPr>
        <a:xfrm>
          <a:off x="10528300" y="6172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149479</xdr:rowOff>
    </xdr:from>
    <xdr:to>
      <xdr:col>50</xdr:col>
      <xdr:colOff>165100</xdr:colOff>
      <xdr:row>37</xdr:row>
      <xdr:rowOff>79629</xdr:rowOff>
    </xdr:to>
    <xdr:sp macro="" textlink="">
      <xdr:nvSpPr>
        <xdr:cNvPr id="309" name="楕円 308"/>
        <xdr:cNvSpPr/>
      </xdr:nvSpPr>
      <xdr:spPr>
        <a:xfrm>
          <a:off x="9588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96156</xdr:rowOff>
    </xdr:from>
    <xdr:ext cx="378565" cy="259045"/>
    <xdr:sp macro="" textlink="">
      <xdr:nvSpPr>
        <xdr:cNvPr id="310" name="テキスト ボックス 309"/>
        <xdr:cNvSpPr txBox="1"/>
      </xdr:nvSpPr>
      <xdr:spPr>
        <a:xfrm>
          <a:off x="9450017" y="609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152908</xdr:rowOff>
    </xdr:from>
    <xdr:to>
      <xdr:col>46</xdr:col>
      <xdr:colOff>38100</xdr:colOff>
      <xdr:row>37</xdr:row>
      <xdr:rowOff>83058</xdr:rowOff>
    </xdr:to>
    <xdr:sp macro="" textlink="">
      <xdr:nvSpPr>
        <xdr:cNvPr id="311" name="楕円 310"/>
        <xdr:cNvSpPr/>
      </xdr:nvSpPr>
      <xdr:spPr>
        <a:xfrm>
          <a:off x="8699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99585</xdr:rowOff>
    </xdr:from>
    <xdr:ext cx="378565" cy="259045"/>
    <xdr:sp macro="" textlink="">
      <xdr:nvSpPr>
        <xdr:cNvPr id="312" name="テキスト ボックス 311"/>
        <xdr:cNvSpPr txBox="1"/>
      </xdr:nvSpPr>
      <xdr:spPr>
        <a:xfrm>
          <a:off x="8561017" y="61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154813</xdr:rowOff>
    </xdr:from>
    <xdr:to>
      <xdr:col>41</xdr:col>
      <xdr:colOff>101600</xdr:colOff>
      <xdr:row>37</xdr:row>
      <xdr:rowOff>84963</xdr:rowOff>
    </xdr:to>
    <xdr:sp macro="" textlink="">
      <xdr:nvSpPr>
        <xdr:cNvPr id="313" name="楕円 312"/>
        <xdr:cNvSpPr/>
      </xdr:nvSpPr>
      <xdr:spPr>
        <a:xfrm>
          <a:off x="7810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76090</xdr:rowOff>
    </xdr:from>
    <xdr:ext cx="378565" cy="259045"/>
    <xdr:sp macro="" textlink="">
      <xdr:nvSpPr>
        <xdr:cNvPr id="314" name="テキスト ボックス 313"/>
        <xdr:cNvSpPr txBox="1"/>
      </xdr:nvSpPr>
      <xdr:spPr>
        <a:xfrm>
          <a:off x="7672017" y="641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156337</xdr:rowOff>
    </xdr:from>
    <xdr:to>
      <xdr:col>36</xdr:col>
      <xdr:colOff>165100</xdr:colOff>
      <xdr:row>37</xdr:row>
      <xdr:rowOff>86487</xdr:rowOff>
    </xdr:to>
    <xdr:sp macro="" textlink="">
      <xdr:nvSpPr>
        <xdr:cNvPr id="315" name="楕円 314"/>
        <xdr:cNvSpPr/>
      </xdr:nvSpPr>
      <xdr:spPr>
        <a:xfrm>
          <a:off x="6921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77614</xdr:rowOff>
    </xdr:from>
    <xdr:ext cx="378565" cy="259045"/>
    <xdr:sp macro="" textlink="">
      <xdr:nvSpPr>
        <xdr:cNvPr id="316" name="テキスト ボックス 315"/>
        <xdr:cNvSpPr txBox="1"/>
      </xdr:nvSpPr>
      <xdr:spPr>
        <a:xfrm>
          <a:off x="6783017" y="642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64588</xdr:rowOff>
    </xdr:from>
    <xdr:to>
      <xdr:col>55</xdr:col>
      <xdr:colOff>0</xdr:colOff>
      <xdr:row>59</xdr:row>
      <xdr:rowOff>67332</xdr:rowOff>
    </xdr:to>
    <xdr:cxnSp macro="">
      <xdr:nvCxnSpPr>
        <xdr:cNvPr id="347" name="直線コネクタ 346"/>
        <xdr:cNvCxnSpPr/>
      </xdr:nvCxnSpPr>
      <xdr:spPr>
        <a:xfrm flipV="1">
          <a:off x="9639300" y="1018013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54710</xdr:rowOff>
    </xdr:from>
    <xdr:to>
      <xdr:col>50</xdr:col>
      <xdr:colOff>114300</xdr:colOff>
      <xdr:row>59</xdr:row>
      <xdr:rowOff>67332</xdr:rowOff>
    </xdr:to>
    <xdr:cxnSp macro="">
      <xdr:nvCxnSpPr>
        <xdr:cNvPr id="350" name="直線コネクタ 349"/>
        <xdr:cNvCxnSpPr/>
      </xdr:nvCxnSpPr>
      <xdr:spPr>
        <a:xfrm>
          <a:off x="8750300" y="10170260"/>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45320</xdr:rowOff>
    </xdr:from>
    <xdr:to>
      <xdr:col>45</xdr:col>
      <xdr:colOff>177800</xdr:colOff>
      <xdr:row>59</xdr:row>
      <xdr:rowOff>54710</xdr:rowOff>
    </xdr:to>
    <xdr:cxnSp macro="">
      <xdr:nvCxnSpPr>
        <xdr:cNvPr id="353" name="直線コネクタ 352"/>
        <xdr:cNvCxnSpPr/>
      </xdr:nvCxnSpPr>
      <xdr:spPr>
        <a:xfrm>
          <a:off x="7861300" y="10160870"/>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45320</xdr:rowOff>
    </xdr:from>
    <xdr:to>
      <xdr:col>41</xdr:col>
      <xdr:colOff>50800</xdr:colOff>
      <xdr:row>59</xdr:row>
      <xdr:rowOff>60359</xdr:rowOff>
    </xdr:to>
    <xdr:cxnSp macro="">
      <xdr:nvCxnSpPr>
        <xdr:cNvPr id="356" name="直線コネクタ 355"/>
        <xdr:cNvCxnSpPr/>
      </xdr:nvCxnSpPr>
      <xdr:spPr>
        <a:xfrm flipV="1">
          <a:off x="6972300" y="10160870"/>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13788</xdr:rowOff>
    </xdr:from>
    <xdr:to>
      <xdr:col>55</xdr:col>
      <xdr:colOff>50800</xdr:colOff>
      <xdr:row>59</xdr:row>
      <xdr:rowOff>115388</xdr:rowOff>
    </xdr:to>
    <xdr:sp macro="" textlink="">
      <xdr:nvSpPr>
        <xdr:cNvPr id="366" name="楕円 365"/>
        <xdr:cNvSpPr/>
      </xdr:nvSpPr>
      <xdr:spPr>
        <a:xfrm>
          <a:off x="10426700" y="10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100165</xdr:rowOff>
    </xdr:from>
    <xdr:ext cx="469744" cy="259045"/>
    <xdr:sp macro="" textlink="">
      <xdr:nvSpPr>
        <xdr:cNvPr id="367" name="農林水産業費該当値テキスト"/>
        <xdr:cNvSpPr txBox="1"/>
      </xdr:nvSpPr>
      <xdr:spPr>
        <a:xfrm>
          <a:off x="10528300" y="1004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16532</xdr:rowOff>
    </xdr:from>
    <xdr:to>
      <xdr:col>50</xdr:col>
      <xdr:colOff>165100</xdr:colOff>
      <xdr:row>59</xdr:row>
      <xdr:rowOff>118132</xdr:rowOff>
    </xdr:to>
    <xdr:sp macro="" textlink="">
      <xdr:nvSpPr>
        <xdr:cNvPr id="368" name="楕円 367"/>
        <xdr:cNvSpPr/>
      </xdr:nvSpPr>
      <xdr:spPr>
        <a:xfrm>
          <a:off x="9588500" y="101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109259</xdr:rowOff>
    </xdr:from>
    <xdr:ext cx="469744" cy="259045"/>
    <xdr:sp macro="" textlink="">
      <xdr:nvSpPr>
        <xdr:cNvPr id="369" name="テキスト ボックス 368"/>
        <xdr:cNvSpPr txBox="1"/>
      </xdr:nvSpPr>
      <xdr:spPr>
        <a:xfrm>
          <a:off x="9404428" y="1022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3910</xdr:rowOff>
    </xdr:from>
    <xdr:to>
      <xdr:col>46</xdr:col>
      <xdr:colOff>38100</xdr:colOff>
      <xdr:row>59</xdr:row>
      <xdr:rowOff>105510</xdr:rowOff>
    </xdr:to>
    <xdr:sp macro="" textlink="">
      <xdr:nvSpPr>
        <xdr:cNvPr id="370" name="楕円 369"/>
        <xdr:cNvSpPr/>
      </xdr:nvSpPr>
      <xdr:spPr>
        <a:xfrm>
          <a:off x="8699500" y="101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96637</xdr:rowOff>
    </xdr:from>
    <xdr:ext cx="469744" cy="259045"/>
    <xdr:sp macro="" textlink="">
      <xdr:nvSpPr>
        <xdr:cNvPr id="371" name="テキスト ボックス 370"/>
        <xdr:cNvSpPr txBox="1"/>
      </xdr:nvSpPr>
      <xdr:spPr>
        <a:xfrm>
          <a:off x="8515428" y="102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165970</xdr:rowOff>
    </xdr:from>
    <xdr:to>
      <xdr:col>41</xdr:col>
      <xdr:colOff>101600</xdr:colOff>
      <xdr:row>59</xdr:row>
      <xdr:rowOff>96120</xdr:rowOff>
    </xdr:to>
    <xdr:sp macro="" textlink="">
      <xdr:nvSpPr>
        <xdr:cNvPr id="372" name="楕円 371"/>
        <xdr:cNvSpPr/>
      </xdr:nvSpPr>
      <xdr:spPr>
        <a:xfrm>
          <a:off x="7810500" y="101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87247</xdr:rowOff>
    </xdr:from>
    <xdr:ext cx="469744" cy="259045"/>
    <xdr:sp macro="" textlink="">
      <xdr:nvSpPr>
        <xdr:cNvPr id="373" name="テキスト ボックス 372"/>
        <xdr:cNvSpPr txBox="1"/>
      </xdr:nvSpPr>
      <xdr:spPr>
        <a:xfrm>
          <a:off x="7626428"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9559</xdr:rowOff>
    </xdr:from>
    <xdr:to>
      <xdr:col>36</xdr:col>
      <xdr:colOff>165100</xdr:colOff>
      <xdr:row>59</xdr:row>
      <xdr:rowOff>111159</xdr:rowOff>
    </xdr:to>
    <xdr:sp macro="" textlink="">
      <xdr:nvSpPr>
        <xdr:cNvPr id="374" name="楕円 373"/>
        <xdr:cNvSpPr/>
      </xdr:nvSpPr>
      <xdr:spPr>
        <a:xfrm>
          <a:off x="6921500" y="101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102286</xdr:rowOff>
    </xdr:from>
    <xdr:ext cx="469744" cy="259045"/>
    <xdr:sp macro="" textlink="">
      <xdr:nvSpPr>
        <xdr:cNvPr id="375" name="テキスト ボックス 374"/>
        <xdr:cNvSpPr txBox="1"/>
      </xdr:nvSpPr>
      <xdr:spPr>
        <a:xfrm>
          <a:off x="6737428" y="102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157187</xdr:rowOff>
    </xdr:from>
    <xdr:to>
      <xdr:col>55</xdr:col>
      <xdr:colOff>0</xdr:colOff>
      <xdr:row>77</xdr:row>
      <xdr:rowOff>159435</xdr:rowOff>
    </xdr:to>
    <xdr:cxnSp macro="">
      <xdr:nvCxnSpPr>
        <xdr:cNvPr id="404" name="直線コネクタ 403"/>
        <xdr:cNvCxnSpPr/>
      </xdr:nvCxnSpPr>
      <xdr:spPr>
        <a:xfrm flipV="1">
          <a:off x="9639300" y="1335883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62128</xdr:rowOff>
    </xdr:from>
    <xdr:to>
      <xdr:col>50</xdr:col>
      <xdr:colOff>114300</xdr:colOff>
      <xdr:row>77</xdr:row>
      <xdr:rowOff>159435</xdr:rowOff>
    </xdr:to>
    <xdr:cxnSp macro="">
      <xdr:nvCxnSpPr>
        <xdr:cNvPr id="407" name="直線コネクタ 406"/>
        <xdr:cNvCxnSpPr/>
      </xdr:nvCxnSpPr>
      <xdr:spPr>
        <a:xfrm>
          <a:off x="8750300" y="13263778"/>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62128</xdr:rowOff>
    </xdr:from>
    <xdr:to>
      <xdr:col>45</xdr:col>
      <xdr:colOff>177800</xdr:colOff>
      <xdr:row>77</xdr:row>
      <xdr:rowOff>150673</xdr:rowOff>
    </xdr:to>
    <xdr:cxnSp macro="">
      <xdr:nvCxnSpPr>
        <xdr:cNvPr id="410" name="直線コネクタ 409"/>
        <xdr:cNvCxnSpPr/>
      </xdr:nvCxnSpPr>
      <xdr:spPr>
        <a:xfrm flipV="1">
          <a:off x="7861300" y="13263778"/>
          <a:ext cx="889000" cy="8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122289</xdr:rowOff>
    </xdr:from>
    <xdr:to>
      <xdr:col>41</xdr:col>
      <xdr:colOff>50800</xdr:colOff>
      <xdr:row>77</xdr:row>
      <xdr:rowOff>150673</xdr:rowOff>
    </xdr:to>
    <xdr:cxnSp macro="">
      <xdr:nvCxnSpPr>
        <xdr:cNvPr id="413" name="直線コネクタ 412"/>
        <xdr:cNvCxnSpPr/>
      </xdr:nvCxnSpPr>
      <xdr:spPr>
        <a:xfrm>
          <a:off x="6972300" y="13323939"/>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106387</xdr:rowOff>
    </xdr:from>
    <xdr:to>
      <xdr:col>55</xdr:col>
      <xdr:colOff>50800</xdr:colOff>
      <xdr:row>78</xdr:row>
      <xdr:rowOff>36537</xdr:rowOff>
    </xdr:to>
    <xdr:sp macro="" textlink="">
      <xdr:nvSpPr>
        <xdr:cNvPr id="423" name="楕円 422"/>
        <xdr:cNvSpPr/>
      </xdr:nvSpPr>
      <xdr:spPr>
        <a:xfrm>
          <a:off x="10426700" y="133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84814</xdr:rowOff>
    </xdr:from>
    <xdr:ext cx="469744" cy="259045"/>
    <xdr:sp macro="" textlink="">
      <xdr:nvSpPr>
        <xdr:cNvPr id="424" name="商工費該当値テキスト"/>
        <xdr:cNvSpPr txBox="1"/>
      </xdr:nvSpPr>
      <xdr:spPr>
        <a:xfrm>
          <a:off x="10528300" y="132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108635</xdr:rowOff>
    </xdr:from>
    <xdr:to>
      <xdr:col>50</xdr:col>
      <xdr:colOff>165100</xdr:colOff>
      <xdr:row>78</xdr:row>
      <xdr:rowOff>38785</xdr:rowOff>
    </xdr:to>
    <xdr:sp macro="" textlink="">
      <xdr:nvSpPr>
        <xdr:cNvPr id="425" name="楕円 424"/>
        <xdr:cNvSpPr/>
      </xdr:nvSpPr>
      <xdr:spPr>
        <a:xfrm>
          <a:off x="9588500" y="133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29912</xdr:rowOff>
    </xdr:from>
    <xdr:ext cx="469744" cy="259045"/>
    <xdr:sp macro="" textlink="">
      <xdr:nvSpPr>
        <xdr:cNvPr id="426" name="テキスト ボックス 425"/>
        <xdr:cNvSpPr txBox="1"/>
      </xdr:nvSpPr>
      <xdr:spPr>
        <a:xfrm>
          <a:off x="9404428" y="134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11328</xdr:rowOff>
    </xdr:from>
    <xdr:to>
      <xdr:col>46</xdr:col>
      <xdr:colOff>38100</xdr:colOff>
      <xdr:row>77</xdr:row>
      <xdr:rowOff>112928</xdr:rowOff>
    </xdr:to>
    <xdr:sp macro="" textlink="">
      <xdr:nvSpPr>
        <xdr:cNvPr id="427" name="楕円 426"/>
        <xdr:cNvSpPr/>
      </xdr:nvSpPr>
      <xdr:spPr>
        <a:xfrm>
          <a:off x="86995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129455</xdr:rowOff>
    </xdr:from>
    <xdr:ext cx="469744" cy="259045"/>
    <xdr:sp macro="" textlink="">
      <xdr:nvSpPr>
        <xdr:cNvPr id="428" name="テキスト ボックス 427"/>
        <xdr:cNvSpPr txBox="1"/>
      </xdr:nvSpPr>
      <xdr:spPr>
        <a:xfrm>
          <a:off x="8515428" y="129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99873</xdr:rowOff>
    </xdr:from>
    <xdr:to>
      <xdr:col>41</xdr:col>
      <xdr:colOff>101600</xdr:colOff>
      <xdr:row>78</xdr:row>
      <xdr:rowOff>30023</xdr:rowOff>
    </xdr:to>
    <xdr:sp macro="" textlink="">
      <xdr:nvSpPr>
        <xdr:cNvPr id="429" name="楕円 428"/>
        <xdr:cNvSpPr/>
      </xdr:nvSpPr>
      <xdr:spPr>
        <a:xfrm>
          <a:off x="7810500" y="133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46550</xdr:rowOff>
    </xdr:from>
    <xdr:ext cx="469744" cy="259045"/>
    <xdr:sp macro="" textlink="">
      <xdr:nvSpPr>
        <xdr:cNvPr id="430" name="テキスト ボックス 429"/>
        <xdr:cNvSpPr txBox="1"/>
      </xdr:nvSpPr>
      <xdr:spPr>
        <a:xfrm>
          <a:off x="7626428" y="1307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71489</xdr:rowOff>
    </xdr:from>
    <xdr:to>
      <xdr:col>36</xdr:col>
      <xdr:colOff>165100</xdr:colOff>
      <xdr:row>78</xdr:row>
      <xdr:rowOff>1639</xdr:rowOff>
    </xdr:to>
    <xdr:sp macro="" textlink="">
      <xdr:nvSpPr>
        <xdr:cNvPr id="431" name="楕円 430"/>
        <xdr:cNvSpPr/>
      </xdr:nvSpPr>
      <xdr:spPr>
        <a:xfrm>
          <a:off x="6921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18166</xdr:rowOff>
    </xdr:from>
    <xdr:ext cx="469744" cy="259045"/>
    <xdr:sp macro="" textlink="">
      <xdr:nvSpPr>
        <xdr:cNvPr id="432" name="テキスト ボックス 431"/>
        <xdr:cNvSpPr txBox="1"/>
      </xdr:nvSpPr>
      <xdr:spPr>
        <a:xfrm>
          <a:off x="6737428" y="130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147777</xdr:rowOff>
    </xdr:from>
    <xdr:to>
      <xdr:col>55</xdr:col>
      <xdr:colOff>0</xdr:colOff>
      <xdr:row>97</xdr:row>
      <xdr:rowOff>8306</xdr:rowOff>
    </xdr:to>
    <xdr:cxnSp macro="">
      <xdr:nvCxnSpPr>
        <xdr:cNvPr id="461" name="直線コネクタ 460"/>
        <xdr:cNvCxnSpPr/>
      </xdr:nvCxnSpPr>
      <xdr:spPr>
        <a:xfrm flipV="1">
          <a:off x="9639300" y="16606977"/>
          <a:ext cx="838200" cy="3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8306</xdr:rowOff>
    </xdr:from>
    <xdr:to>
      <xdr:col>50</xdr:col>
      <xdr:colOff>114300</xdr:colOff>
      <xdr:row>97</xdr:row>
      <xdr:rowOff>33579</xdr:rowOff>
    </xdr:to>
    <xdr:cxnSp macro="">
      <xdr:nvCxnSpPr>
        <xdr:cNvPr id="464" name="直線コネクタ 463"/>
        <xdr:cNvCxnSpPr/>
      </xdr:nvCxnSpPr>
      <xdr:spPr>
        <a:xfrm flipV="1">
          <a:off x="8750300" y="16638956"/>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153885</xdr:rowOff>
    </xdr:from>
    <xdr:to>
      <xdr:col>45</xdr:col>
      <xdr:colOff>177800</xdr:colOff>
      <xdr:row>97</xdr:row>
      <xdr:rowOff>33579</xdr:rowOff>
    </xdr:to>
    <xdr:cxnSp macro="">
      <xdr:nvCxnSpPr>
        <xdr:cNvPr id="467" name="直線コネクタ 466"/>
        <xdr:cNvCxnSpPr/>
      </xdr:nvCxnSpPr>
      <xdr:spPr>
        <a:xfrm>
          <a:off x="7861300" y="16613085"/>
          <a:ext cx="889000" cy="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57010</xdr:rowOff>
    </xdr:from>
    <xdr:to>
      <xdr:col>41</xdr:col>
      <xdr:colOff>50800</xdr:colOff>
      <xdr:row>96</xdr:row>
      <xdr:rowOff>153885</xdr:rowOff>
    </xdr:to>
    <xdr:cxnSp macro="">
      <xdr:nvCxnSpPr>
        <xdr:cNvPr id="470" name="直線コネクタ 469"/>
        <xdr:cNvCxnSpPr/>
      </xdr:nvCxnSpPr>
      <xdr:spPr>
        <a:xfrm>
          <a:off x="6972300" y="16516210"/>
          <a:ext cx="889000" cy="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96977</xdr:rowOff>
    </xdr:from>
    <xdr:to>
      <xdr:col>55</xdr:col>
      <xdr:colOff>50800</xdr:colOff>
      <xdr:row>97</xdr:row>
      <xdr:rowOff>27127</xdr:rowOff>
    </xdr:to>
    <xdr:sp macro="" textlink="">
      <xdr:nvSpPr>
        <xdr:cNvPr id="480" name="楕円 479"/>
        <xdr:cNvSpPr/>
      </xdr:nvSpPr>
      <xdr:spPr>
        <a:xfrm>
          <a:off x="10426700" y="165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75404</xdr:rowOff>
    </xdr:from>
    <xdr:ext cx="534377" cy="259045"/>
    <xdr:sp macro="" textlink="">
      <xdr:nvSpPr>
        <xdr:cNvPr id="481" name="土木費該当値テキスト"/>
        <xdr:cNvSpPr txBox="1"/>
      </xdr:nvSpPr>
      <xdr:spPr>
        <a:xfrm>
          <a:off x="10528300" y="165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128956</xdr:rowOff>
    </xdr:from>
    <xdr:to>
      <xdr:col>50</xdr:col>
      <xdr:colOff>165100</xdr:colOff>
      <xdr:row>97</xdr:row>
      <xdr:rowOff>59106</xdr:rowOff>
    </xdr:to>
    <xdr:sp macro="" textlink="">
      <xdr:nvSpPr>
        <xdr:cNvPr id="482" name="楕円 481"/>
        <xdr:cNvSpPr/>
      </xdr:nvSpPr>
      <xdr:spPr>
        <a:xfrm>
          <a:off x="9588500" y="165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50233</xdr:rowOff>
    </xdr:from>
    <xdr:ext cx="534377" cy="259045"/>
    <xdr:sp macro="" textlink="">
      <xdr:nvSpPr>
        <xdr:cNvPr id="483" name="テキスト ボックス 482"/>
        <xdr:cNvSpPr txBox="1"/>
      </xdr:nvSpPr>
      <xdr:spPr>
        <a:xfrm>
          <a:off x="9372111" y="1668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154229</xdr:rowOff>
    </xdr:from>
    <xdr:to>
      <xdr:col>46</xdr:col>
      <xdr:colOff>38100</xdr:colOff>
      <xdr:row>97</xdr:row>
      <xdr:rowOff>84379</xdr:rowOff>
    </xdr:to>
    <xdr:sp macro="" textlink="">
      <xdr:nvSpPr>
        <xdr:cNvPr id="484" name="楕円 483"/>
        <xdr:cNvSpPr/>
      </xdr:nvSpPr>
      <xdr:spPr>
        <a:xfrm>
          <a:off x="8699500" y="166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75506</xdr:rowOff>
    </xdr:from>
    <xdr:ext cx="534377" cy="259045"/>
    <xdr:sp macro="" textlink="">
      <xdr:nvSpPr>
        <xdr:cNvPr id="485" name="テキスト ボックス 484"/>
        <xdr:cNvSpPr txBox="1"/>
      </xdr:nvSpPr>
      <xdr:spPr>
        <a:xfrm>
          <a:off x="8483111" y="167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103085</xdr:rowOff>
    </xdr:from>
    <xdr:to>
      <xdr:col>41</xdr:col>
      <xdr:colOff>101600</xdr:colOff>
      <xdr:row>97</xdr:row>
      <xdr:rowOff>33235</xdr:rowOff>
    </xdr:to>
    <xdr:sp macro="" textlink="">
      <xdr:nvSpPr>
        <xdr:cNvPr id="486" name="楕円 485"/>
        <xdr:cNvSpPr/>
      </xdr:nvSpPr>
      <xdr:spPr>
        <a:xfrm>
          <a:off x="7810500" y="165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24362</xdr:rowOff>
    </xdr:from>
    <xdr:ext cx="534377" cy="259045"/>
    <xdr:sp macro="" textlink="">
      <xdr:nvSpPr>
        <xdr:cNvPr id="487" name="テキスト ボックス 486"/>
        <xdr:cNvSpPr txBox="1"/>
      </xdr:nvSpPr>
      <xdr:spPr>
        <a:xfrm>
          <a:off x="7594111" y="166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6210</xdr:rowOff>
    </xdr:from>
    <xdr:to>
      <xdr:col>36</xdr:col>
      <xdr:colOff>165100</xdr:colOff>
      <xdr:row>96</xdr:row>
      <xdr:rowOff>107810</xdr:rowOff>
    </xdr:to>
    <xdr:sp macro="" textlink="">
      <xdr:nvSpPr>
        <xdr:cNvPr id="488" name="楕円 487"/>
        <xdr:cNvSpPr/>
      </xdr:nvSpPr>
      <xdr:spPr>
        <a:xfrm>
          <a:off x="6921500" y="164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98937</xdr:rowOff>
    </xdr:from>
    <xdr:ext cx="534377" cy="259045"/>
    <xdr:sp macro="" textlink="">
      <xdr:nvSpPr>
        <xdr:cNvPr id="489" name="テキスト ボックス 488"/>
        <xdr:cNvSpPr txBox="1"/>
      </xdr:nvSpPr>
      <xdr:spPr>
        <a:xfrm>
          <a:off x="6705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137022</xdr:rowOff>
    </xdr:from>
    <xdr:to>
      <xdr:col>85</xdr:col>
      <xdr:colOff>127000</xdr:colOff>
      <xdr:row>39</xdr:row>
      <xdr:rowOff>40030</xdr:rowOff>
    </xdr:to>
    <xdr:cxnSp macro="">
      <xdr:nvCxnSpPr>
        <xdr:cNvPr id="521" name="直線コネクタ 520"/>
        <xdr:cNvCxnSpPr/>
      </xdr:nvCxnSpPr>
      <xdr:spPr>
        <a:xfrm flipV="1">
          <a:off x="15481300" y="6652122"/>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25629</xdr:rowOff>
    </xdr:from>
    <xdr:to>
      <xdr:col>81</xdr:col>
      <xdr:colOff>50800</xdr:colOff>
      <xdr:row>39</xdr:row>
      <xdr:rowOff>40030</xdr:rowOff>
    </xdr:to>
    <xdr:cxnSp macro="">
      <xdr:nvCxnSpPr>
        <xdr:cNvPr id="524" name="直線コネクタ 523"/>
        <xdr:cNvCxnSpPr/>
      </xdr:nvCxnSpPr>
      <xdr:spPr>
        <a:xfrm>
          <a:off x="14592300" y="6712179"/>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25629</xdr:rowOff>
    </xdr:from>
    <xdr:to>
      <xdr:col>76</xdr:col>
      <xdr:colOff>114300</xdr:colOff>
      <xdr:row>39</xdr:row>
      <xdr:rowOff>55608</xdr:rowOff>
    </xdr:to>
    <xdr:cxnSp macro="">
      <xdr:nvCxnSpPr>
        <xdr:cNvPr id="527" name="直線コネクタ 526"/>
        <xdr:cNvCxnSpPr/>
      </xdr:nvCxnSpPr>
      <xdr:spPr>
        <a:xfrm flipV="1">
          <a:off x="13703300" y="6712179"/>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170496</xdr:rowOff>
    </xdr:from>
    <xdr:to>
      <xdr:col>71</xdr:col>
      <xdr:colOff>177800</xdr:colOff>
      <xdr:row>39</xdr:row>
      <xdr:rowOff>55608</xdr:rowOff>
    </xdr:to>
    <xdr:cxnSp macro="">
      <xdr:nvCxnSpPr>
        <xdr:cNvPr id="530" name="直線コネクタ 529"/>
        <xdr:cNvCxnSpPr/>
      </xdr:nvCxnSpPr>
      <xdr:spPr>
        <a:xfrm>
          <a:off x="12814300" y="6685596"/>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86222</xdr:rowOff>
    </xdr:from>
    <xdr:to>
      <xdr:col>85</xdr:col>
      <xdr:colOff>177800</xdr:colOff>
      <xdr:row>39</xdr:row>
      <xdr:rowOff>16372</xdr:rowOff>
    </xdr:to>
    <xdr:sp macro="" textlink="">
      <xdr:nvSpPr>
        <xdr:cNvPr id="540" name="楕円 539"/>
        <xdr:cNvSpPr/>
      </xdr:nvSpPr>
      <xdr:spPr>
        <a:xfrm>
          <a:off x="16268700" y="66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64649</xdr:rowOff>
    </xdr:from>
    <xdr:ext cx="534377" cy="259045"/>
    <xdr:sp macro="" textlink="">
      <xdr:nvSpPr>
        <xdr:cNvPr id="541" name="消防費該当値テキスト"/>
        <xdr:cNvSpPr txBox="1"/>
      </xdr:nvSpPr>
      <xdr:spPr>
        <a:xfrm>
          <a:off x="16370300" y="65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160680</xdr:rowOff>
    </xdr:from>
    <xdr:to>
      <xdr:col>81</xdr:col>
      <xdr:colOff>101600</xdr:colOff>
      <xdr:row>39</xdr:row>
      <xdr:rowOff>90830</xdr:rowOff>
    </xdr:to>
    <xdr:sp macro="" textlink="">
      <xdr:nvSpPr>
        <xdr:cNvPr id="542" name="楕円 541"/>
        <xdr:cNvSpPr/>
      </xdr:nvSpPr>
      <xdr:spPr>
        <a:xfrm>
          <a:off x="154305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81957</xdr:rowOff>
    </xdr:from>
    <xdr:ext cx="534377" cy="259045"/>
    <xdr:sp macro="" textlink="">
      <xdr:nvSpPr>
        <xdr:cNvPr id="543" name="テキスト ボックス 542"/>
        <xdr:cNvSpPr txBox="1"/>
      </xdr:nvSpPr>
      <xdr:spPr>
        <a:xfrm>
          <a:off x="15214111" y="676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146279</xdr:rowOff>
    </xdr:from>
    <xdr:to>
      <xdr:col>76</xdr:col>
      <xdr:colOff>165100</xdr:colOff>
      <xdr:row>39</xdr:row>
      <xdr:rowOff>76429</xdr:rowOff>
    </xdr:to>
    <xdr:sp macro="" textlink="">
      <xdr:nvSpPr>
        <xdr:cNvPr id="544" name="楕円 543"/>
        <xdr:cNvSpPr/>
      </xdr:nvSpPr>
      <xdr:spPr>
        <a:xfrm>
          <a:off x="14541500" y="66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67556</xdr:rowOff>
    </xdr:from>
    <xdr:ext cx="534377" cy="259045"/>
    <xdr:sp macro="" textlink="">
      <xdr:nvSpPr>
        <xdr:cNvPr id="545" name="テキスト ボックス 544"/>
        <xdr:cNvSpPr txBox="1"/>
      </xdr:nvSpPr>
      <xdr:spPr>
        <a:xfrm>
          <a:off x="14325111" y="675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4808</xdr:rowOff>
    </xdr:from>
    <xdr:to>
      <xdr:col>72</xdr:col>
      <xdr:colOff>38100</xdr:colOff>
      <xdr:row>39</xdr:row>
      <xdr:rowOff>106408</xdr:rowOff>
    </xdr:to>
    <xdr:sp macro="" textlink="">
      <xdr:nvSpPr>
        <xdr:cNvPr id="546" name="楕円 545"/>
        <xdr:cNvSpPr/>
      </xdr:nvSpPr>
      <xdr:spPr>
        <a:xfrm>
          <a:off x="13652500" y="66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97535</xdr:rowOff>
    </xdr:from>
    <xdr:ext cx="534377" cy="259045"/>
    <xdr:sp macro="" textlink="">
      <xdr:nvSpPr>
        <xdr:cNvPr id="547" name="テキスト ボックス 546"/>
        <xdr:cNvSpPr txBox="1"/>
      </xdr:nvSpPr>
      <xdr:spPr>
        <a:xfrm>
          <a:off x="13436111" y="67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119696</xdr:rowOff>
    </xdr:from>
    <xdr:to>
      <xdr:col>67</xdr:col>
      <xdr:colOff>101600</xdr:colOff>
      <xdr:row>39</xdr:row>
      <xdr:rowOff>49846</xdr:rowOff>
    </xdr:to>
    <xdr:sp macro="" textlink="">
      <xdr:nvSpPr>
        <xdr:cNvPr id="548" name="楕円 547"/>
        <xdr:cNvSpPr/>
      </xdr:nvSpPr>
      <xdr:spPr>
        <a:xfrm>
          <a:off x="12763500" y="66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40973</xdr:rowOff>
    </xdr:from>
    <xdr:ext cx="534377" cy="259045"/>
    <xdr:sp macro="" textlink="">
      <xdr:nvSpPr>
        <xdr:cNvPr id="549" name="テキスト ボックス 548"/>
        <xdr:cNvSpPr txBox="1"/>
      </xdr:nvSpPr>
      <xdr:spPr>
        <a:xfrm>
          <a:off x="12547111" y="672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97393</xdr:rowOff>
    </xdr:from>
    <xdr:to>
      <xdr:col>85</xdr:col>
      <xdr:colOff>127000</xdr:colOff>
      <xdr:row>58</xdr:row>
      <xdr:rowOff>12860</xdr:rowOff>
    </xdr:to>
    <xdr:cxnSp macro="">
      <xdr:nvCxnSpPr>
        <xdr:cNvPr id="581" name="直線コネクタ 580"/>
        <xdr:cNvCxnSpPr/>
      </xdr:nvCxnSpPr>
      <xdr:spPr>
        <a:xfrm flipV="1">
          <a:off x="15481300" y="9870043"/>
          <a:ext cx="838200" cy="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158559</xdr:rowOff>
    </xdr:from>
    <xdr:to>
      <xdr:col>81</xdr:col>
      <xdr:colOff>50800</xdr:colOff>
      <xdr:row>58</xdr:row>
      <xdr:rowOff>12860</xdr:rowOff>
    </xdr:to>
    <xdr:cxnSp macro="">
      <xdr:nvCxnSpPr>
        <xdr:cNvPr id="584" name="直線コネクタ 583"/>
        <xdr:cNvCxnSpPr/>
      </xdr:nvCxnSpPr>
      <xdr:spPr>
        <a:xfrm>
          <a:off x="14592300" y="9588309"/>
          <a:ext cx="889000" cy="36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158559</xdr:rowOff>
    </xdr:from>
    <xdr:to>
      <xdr:col>76</xdr:col>
      <xdr:colOff>114300</xdr:colOff>
      <xdr:row>58</xdr:row>
      <xdr:rowOff>72949</xdr:rowOff>
    </xdr:to>
    <xdr:cxnSp macro="">
      <xdr:nvCxnSpPr>
        <xdr:cNvPr id="587" name="直線コネクタ 586"/>
        <xdr:cNvCxnSpPr/>
      </xdr:nvCxnSpPr>
      <xdr:spPr>
        <a:xfrm flipV="1">
          <a:off x="13703300" y="9588309"/>
          <a:ext cx="889000" cy="4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170953</xdr:rowOff>
    </xdr:from>
    <xdr:to>
      <xdr:col>71</xdr:col>
      <xdr:colOff>177800</xdr:colOff>
      <xdr:row>58</xdr:row>
      <xdr:rowOff>72949</xdr:rowOff>
    </xdr:to>
    <xdr:cxnSp macro="">
      <xdr:nvCxnSpPr>
        <xdr:cNvPr id="590" name="直線コネクタ 589"/>
        <xdr:cNvCxnSpPr/>
      </xdr:nvCxnSpPr>
      <xdr:spPr>
        <a:xfrm>
          <a:off x="12814300" y="9943603"/>
          <a:ext cx="889000" cy="7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46593</xdr:rowOff>
    </xdr:from>
    <xdr:to>
      <xdr:col>85</xdr:col>
      <xdr:colOff>177800</xdr:colOff>
      <xdr:row>57</xdr:row>
      <xdr:rowOff>148193</xdr:rowOff>
    </xdr:to>
    <xdr:sp macro="" textlink="">
      <xdr:nvSpPr>
        <xdr:cNvPr id="600" name="楕円 599"/>
        <xdr:cNvSpPr/>
      </xdr:nvSpPr>
      <xdr:spPr>
        <a:xfrm>
          <a:off x="16268700" y="981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25020</xdr:rowOff>
    </xdr:from>
    <xdr:ext cx="534377" cy="259045"/>
    <xdr:sp macro="" textlink="">
      <xdr:nvSpPr>
        <xdr:cNvPr id="601" name="教育費該当値テキスト"/>
        <xdr:cNvSpPr txBox="1"/>
      </xdr:nvSpPr>
      <xdr:spPr>
        <a:xfrm>
          <a:off x="16370300" y="97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133510</xdr:rowOff>
    </xdr:from>
    <xdr:to>
      <xdr:col>81</xdr:col>
      <xdr:colOff>101600</xdr:colOff>
      <xdr:row>58</xdr:row>
      <xdr:rowOff>63660</xdr:rowOff>
    </xdr:to>
    <xdr:sp macro="" textlink="">
      <xdr:nvSpPr>
        <xdr:cNvPr id="602" name="楕円 601"/>
        <xdr:cNvSpPr/>
      </xdr:nvSpPr>
      <xdr:spPr>
        <a:xfrm>
          <a:off x="15430500" y="99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54787</xdr:rowOff>
    </xdr:from>
    <xdr:ext cx="534377" cy="259045"/>
    <xdr:sp macro="" textlink="">
      <xdr:nvSpPr>
        <xdr:cNvPr id="603" name="テキスト ボックス 602"/>
        <xdr:cNvSpPr txBox="1"/>
      </xdr:nvSpPr>
      <xdr:spPr>
        <a:xfrm>
          <a:off x="15214111" y="99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107759</xdr:rowOff>
    </xdr:from>
    <xdr:to>
      <xdr:col>76</xdr:col>
      <xdr:colOff>165100</xdr:colOff>
      <xdr:row>56</xdr:row>
      <xdr:rowOff>37909</xdr:rowOff>
    </xdr:to>
    <xdr:sp macro="" textlink="">
      <xdr:nvSpPr>
        <xdr:cNvPr id="604" name="楕円 603"/>
        <xdr:cNvSpPr/>
      </xdr:nvSpPr>
      <xdr:spPr>
        <a:xfrm>
          <a:off x="14541500" y="95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54436</xdr:rowOff>
    </xdr:from>
    <xdr:ext cx="534377" cy="259045"/>
    <xdr:sp macro="" textlink="">
      <xdr:nvSpPr>
        <xdr:cNvPr id="605" name="テキスト ボックス 604"/>
        <xdr:cNvSpPr txBox="1"/>
      </xdr:nvSpPr>
      <xdr:spPr>
        <a:xfrm>
          <a:off x="14325111" y="93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22149</xdr:rowOff>
    </xdr:from>
    <xdr:to>
      <xdr:col>72</xdr:col>
      <xdr:colOff>38100</xdr:colOff>
      <xdr:row>58</xdr:row>
      <xdr:rowOff>123749</xdr:rowOff>
    </xdr:to>
    <xdr:sp macro="" textlink="">
      <xdr:nvSpPr>
        <xdr:cNvPr id="606" name="楕円 605"/>
        <xdr:cNvSpPr/>
      </xdr:nvSpPr>
      <xdr:spPr>
        <a:xfrm>
          <a:off x="13652500" y="99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114876</xdr:rowOff>
    </xdr:from>
    <xdr:ext cx="534377" cy="259045"/>
    <xdr:sp macro="" textlink="">
      <xdr:nvSpPr>
        <xdr:cNvPr id="607" name="テキスト ボックス 606"/>
        <xdr:cNvSpPr txBox="1"/>
      </xdr:nvSpPr>
      <xdr:spPr>
        <a:xfrm>
          <a:off x="13436111" y="1005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120153</xdr:rowOff>
    </xdr:from>
    <xdr:to>
      <xdr:col>67</xdr:col>
      <xdr:colOff>101600</xdr:colOff>
      <xdr:row>58</xdr:row>
      <xdr:rowOff>50303</xdr:rowOff>
    </xdr:to>
    <xdr:sp macro="" textlink="">
      <xdr:nvSpPr>
        <xdr:cNvPr id="608" name="楕円 607"/>
        <xdr:cNvSpPr/>
      </xdr:nvSpPr>
      <xdr:spPr>
        <a:xfrm>
          <a:off x="12763500" y="98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41430</xdr:rowOff>
    </xdr:from>
    <xdr:ext cx="534377" cy="259045"/>
    <xdr:sp macro="" textlink="">
      <xdr:nvSpPr>
        <xdr:cNvPr id="609" name="テキスト ボックス 608"/>
        <xdr:cNvSpPr txBox="1"/>
      </xdr:nvSpPr>
      <xdr:spPr>
        <a:xfrm>
          <a:off x="12547111" y="99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135485</xdr:rowOff>
    </xdr:from>
    <xdr:to>
      <xdr:col>85</xdr:col>
      <xdr:colOff>127000</xdr:colOff>
      <xdr:row>78</xdr:row>
      <xdr:rowOff>138347</xdr:rowOff>
    </xdr:to>
    <xdr:cxnSp macro="">
      <xdr:nvCxnSpPr>
        <xdr:cNvPr id="636" name="直線コネクタ 635"/>
        <xdr:cNvCxnSpPr/>
      </xdr:nvCxnSpPr>
      <xdr:spPr>
        <a:xfrm>
          <a:off x="15481300" y="13508585"/>
          <a:ext cx="8382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135485</xdr:rowOff>
    </xdr:from>
    <xdr:to>
      <xdr:col>81</xdr:col>
      <xdr:colOff>50800</xdr:colOff>
      <xdr:row>78</xdr:row>
      <xdr:rowOff>139700</xdr:rowOff>
    </xdr:to>
    <xdr:cxnSp macro="">
      <xdr:nvCxnSpPr>
        <xdr:cNvPr id="639" name="直線コネクタ 638"/>
        <xdr:cNvCxnSpPr/>
      </xdr:nvCxnSpPr>
      <xdr:spPr>
        <a:xfrm flipV="1">
          <a:off x="14592300" y="13508585"/>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137396</xdr:rowOff>
    </xdr:from>
    <xdr:to>
      <xdr:col>71</xdr:col>
      <xdr:colOff>177800</xdr:colOff>
      <xdr:row>78</xdr:row>
      <xdr:rowOff>139700</xdr:rowOff>
    </xdr:to>
    <xdr:cxnSp macro="">
      <xdr:nvCxnSpPr>
        <xdr:cNvPr id="645" name="直線コネクタ 644"/>
        <xdr:cNvCxnSpPr/>
      </xdr:nvCxnSpPr>
      <xdr:spPr>
        <a:xfrm>
          <a:off x="12814300" y="13510496"/>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87547</xdr:rowOff>
    </xdr:from>
    <xdr:to>
      <xdr:col>85</xdr:col>
      <xdr:colOff>177800</xdr:colOff>
      <xdr:row>79</xdr:row>
      <xdr:rowOff>17697</xdr:rowOff>
    </xdr:to>
    <xdr:sp macro="" textlink="">
      <xdr:nvSpPr>
        <xdr:cNvPr id="655" name="楕円 654"/>
        <xdr:cNvSpPr/>
      </xdr:nvSpPr>
      <xdr:spPr>
        <a:xfrm>
          <a:off x="16268700" y="134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84685</xdr:rowOff>
    </xdr:from>
    <xdr:to>
      <xdr:col>81</xdr:col>
      <xdr:colOff>101600</xdr:colOff>
      <xdr:row>79</xdr:row>
      <xdr:rowOff>14835</xdr:rowOff>
    </xdr:to>
    <xdr:sp macro="" textlink="">
      <xdr:nvSpPr>
        <xdr:cNvPr id="657" name="楕円 656"/>
        <xdr:cNvSpPr/>
      </xdr:nvSpPr>
      <xdr:spPr>
        <a:xfrm>
          <a:off x="15430500" y="134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5962</xdr:rowOff>
    </xdr:from>
    <xdr:ext cx="378565" cy="259045"/>
    <xdr:sp macro="" textlink="">
      <xdr:nvSpPr>
        <xdr:cNvPr id="658" name="テキスト ボックス 657"/>
        <xdr:cNvSpPr txBox="1"/>
      </xdr:nvSpPr>
      <xdr:spPr>
        <a:xfrm>
          <a:off x="15292017" y="1355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86596</xdr:rowOff>
    </xdr:from>
    <xdr:to>
      <xdr:col>67</xdr:col>
      <xdr:colOff>101600</xdr:colOff>
      <xdr:row>79</xdr:row>
      <xdr:rowOff>16746</xdr:rowOff>
    </xdr:to>
    <xdr:sp macro="" textlink="">
      <xdr:nvSpPr>
        <xdr:cNvPr id="663" name="楕円 662"/>
        <xdr:cNvSpPr/>
      </xdr:nvSpPr>
      <xdr:spPr>
        <a:xfrm>
          <a:off x="12763500" y="134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7873</xdr:rowOff>
    </xdr:from>
    <xdr:ext cx="378565" cy="259045"/>
    <xdr:sp macro="" textlink="">
      <xdr:nvSpPr>
        <xdr:cNvPr id="664" name="テキスト ボックス 663"/>
        <xdr:cNvSpPr txBox="1"/>
      </xdr:nvSpPr>
      <xdr:spPr>
        <a:xfrm>
          <a:off x="12625017" y="13552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12598</xdr:rowOff>
    </xdr:from>
    <xdr:to>
      <xdr:col>85</xdr:col>
      <xdr:colOff>127000</xdr:colOff>
      <xdr:row>97</xdr:row>
      <xdr:rowOff>23881</xdr:rowOff>
    </xdr:to>
    <xdr:cxnSp macro="">
      <xdr:nvCxnSpPr>
        <xdr:cNvPr id="695" name="直線コネクタ 694"/>
        <xdr:cNvCxnSpPr/>
      </xdr:nvCxnSpPr>
      <xdr:spPr>
        <a:xfrm flipV="1">
          <a:off x="15481300" y="16643248"/>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23881</xdr:rowOff>
    </xdr:from>
    <xdr:to>
      <xdr:col>81</xdr:col>
      <xdr:colOff>50800</xdr:colOff>
      <xdr:row>97</xdr:row>
      <xdr:rowOff>35736</xdr:rowOff>
    </xdr:to>
    <xdr:cxnSp macro="">
      <xdr:nvCxnSpPr>
        <xdr:cNvPr id="698" name="直線コネクタ 697"/>
        <xdr:cNvCxnSpPr/>
      </xdr:nvCxnSpPr>
      <xdr:spPr>
        <a:xfrm flipV="1">
          <a:off x="14592300" y="16654531"/>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2442</xdr:rowOff>
    </xdr:from>
    <xdr:to>
      <xdr:col>76</xdr:col>
      <xdr:colOff>114300</xdr:colOff>
      <xdr:row>97</xdr:row>
      <xdr:rowOff>35736</xdr:rowOff>
    </xdr:to>
    <xdr:cxnSp macro="">
      <xdr:nvCxnSpPr>
        <xdr:cNvPr id="701" name="直線コネクタ 700"/>
        <xdr:cNvCxnSpPr/>
      </xdr:nvCxnSpPr>
      <xdr:spPr>
        <a:xfrm>
          <a:off x="13703300" y="16633092"/>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2442</xdr:rowOff>
    </xdr:from>
    <xdr:to>
      <xdr:col>71</xdr:col>
      <xdr:colOff>177800</xdr:colOff>
      <xdr:row>97</xdr:row>
      <xdr:rowOff>5821</xdr:rowOff>
    </xdr:to>
    <xdr:cxnSp macro="">
      <xdr:nvCxnSpPr>
        <xdr:cNvPr id="704" name="直線コネクタ 703"/>
        <xdr:cNvCxnSpPr/>
      </xdr:nvCxnSpPr>
      <xdr:spPr>
        <a:xfrm flipV="1">
          <a:off x="12814300" y="16633092"/>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133248</xdr:rowOff>
    </xdr:from>
    <xdr:to>
      <xdr:col>85</xdr:col>
      <xdr:colOff>177800</xdr:colOff>
      <xdr:row>97</xdr:row>
      <xdr:rowOff>63398</xdr:rowOff>
    </xdr:to>
    <xdr:sp macro="" textlink="">
      <xdr:nvSpPr>
        <xdr:cNvPr id="714" name="楕円 713"/>
        <xdr:cNvSpPr/>
      </xdr:nvSpPr>
      <xdr:spPr>
        <a:xfrm>
          <a:off x="16268700" y="165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111675</xdr:rowOff>
    </xdr:from>
    <xdr:ext cx="534377" cy="259045"/>
    <xdr:sp macro="" textlink="">
      <xdr:nvSpPr>
        <xdr:cNvPr id="715" name="公債費該当値テキスト"/>
        <xdr:cNvSpPr txBox="1"/>
      </xdr:nvSpPr>
      <xdr:spPr>
        <a:xfrm>
          <a:off x="16370300" y="165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144531</xdr:rowOff>
    </xdr:from>
    <xdr:to>
      <xdr:col>81</xdr:col>
      <xdr:colOff>101600</xdr:colOff>
      <xdr:row>97</xdr:row>
      <xdr:rowOff>74681</xdr:rowOff>
    </xdr:to>
    <xdr:sp macro="" textlink="">
      <xdr:nvSpPr>
        <xdr:cNvPr id="716" name="楕円 715"/>
        <xdr:cNvSpPr/>
      </xdr:nvSpPr>
      <xdr:spPr>
        <a:xfrm>
          <a:off x="15430500" y="166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65808</xdr:rowOff>
    </xdr:from>
    <xdr:ext cx="534377" cy="259045"/>
    <xdr:sp macro="" textlink="">
      <xdr:nvSpPr>
        <xdr:cNvPr id="717" name="テキスト ボックス 716"/>
        <xdr:cNvSpPr txBox="1"/>
      </xdr:nvSpPr>
      <xdr:spPr>
        <a:xfrm>
          <a:off x="15214111" y="166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156386</xdr:rowOff>
    </xdr:from>
    <xdr:to>
      <xdr:col>76</xdr:col>
      <xdr:colOff>165100</xdr:colOff>
      <xdr:row>97</xdr:row>
      <xdr:rowOff>86536</xdr:rowOff>
    </xdr:to>
    <xdr:sp macro="" textlink="">
      <xdr:nvSpPr>
        <xdr:cNvPr id="718" name="楕円 717"/>
        <xdr:cNvSpPr/>
      </xdr:nvSpPr>
      <xdr:spPr>
        <a:xfrm>
          <a:off x="14541500" y="16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77663</xdr:rowOff>
    </xdr:from>
    <xdr:ext cx="534377" cy="259045"/>
    <xdr:sp macro="" textlink="">
      <xdr:nvSpPr>
        <xdr:cNvPr id="719" name="テキスト ボックス 718"/>
        <xdr:cNvSpPr txBox="1"/>
      </xdr:nvSpPr>
      <xdr:spPr>
        <a:xfrm>
          <a:off x="14325111" y="167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123092</xdr:rowOff>
    </xdr:from>
    <xdr:to>
      <xdr:col>72</xdr:col>
      <xdr:colOff>38100</xdr:colOff>
      <xdr:row>97</xdr:row>
      <xdr:rowOff>53242</xdr:rowOff>
    </xdr:to>
    <xdr:sp macro="" textlink="">
      <xdr:nvSpPr>
        <xdr:cNvPr id="720" name="楕円 719"/>
        <xdr:cNvSpPr/>
      </xdr:nvSpPr>
      <xdr:spPr>
        <a:xfrm>
          <a:off x="13652500" y="165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44369</xdr:rowOff>
    </xdr:from>
    <xdr:ext cx="534377" cy="259045"/>
    <xdr:sp macro="" textlink="">
      <xdr:nvSpPr>
        <xdr:cNvPr id="721" name="テキスト ボックス 720"/>
        <xdr:cNvSpPr txBox="1"/>
      </xdr:nvSpPr>
      <xdr:spPr>
        <a:xfrm>
          <a:off x="13436111" y="1667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126471</xdr:rowOff>
    </xdr:from>
    <xdr:to>
      <xdr:col>67</xdr:col>
      <xdr:colOff>101600</xdr:colOff>
      <xdr:row>97</xdr:row>
      <xdr:rowOff>56621</xdr:rowOff>
    </xdr:to>
    <xdr:sp macro="" textlink="">
      <xdr:nvSpPr>
        <xdr:cNvPr id="722" name="楕円 721"/>
        <xdr:cNvSpPr/>
      </xdr:nvSpPr>
      <xdr:spPr>
        <a:xfrm>
          <a:off x="12763500" y="165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47748</xdr:rowOff>
    </xdr:from>
    <xdr:ext cx="534377" cy="259045"/>
    <xdr:sp macro="" textlink="">
      <xdr:nvSpPr>
        <xdr:cNvPr id="723" name="テキスト ボックス 722"/>
        <xdr:cNvSpPr txBox="1"/>
      </xdr:nvSpPr>
      <xdr:spPr>
        <a:xfrm>
          <a:off x="12547111" y="1667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9" name="テキスト ボックス 73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1" name="テキスト ボックス 74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19685</xdr:rowOff>
    </xdr:from>
    <xdr:to>
      <xdr:col>116</xdr:col>
      <xdr:colOff>62864</xdr:colOff>
      <xdr:row>39</xdr:row>
      <xdr:rowOff>44450</xdr:rowOff>
    </xdr:to>
    <xdr:cxnSp macro="">
      <xdr:nvCxnSpPr>
        <xdr:cNvPr id="747" name="直線コネクタ 746"/>
        <xdr:cNvCxnSpPr/>
      </xdr:nvCxnSpPr>
      <xdr:spPr>
        <a:xfrm flipV="1">
          <a:off x="22159595" y="6363335"/>
          <a:ext cx="1269" cy="367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95115</xdr:rowOff>
    </xdr:from>
    <xdr:ext cx="249299" cy="259045"/>
    <xdr:sp macro="" textlink="">
      <xdr:nvSpPr>
        <xdr:cNvPr id="748" name="諸支出金最小値テキスト"/>
        <xdr:cNvSpPr txBox="1"/>
      </xdr:nvSpPr>
      <xdr:spPr>
        <a:xfrm>
          <a:off x="22212300" y="6781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137812</xdr:rowOff>
    </xdr:from>
    <xdr:ext cx="469744" cy="259045"/>
    <xdr:sp macro="" textlink="">
      <xdr:nvSpPr>
        <xdr:cNvPr id="750" name="諸支出金最大値テキスト"/>
        <xdr:cNvSpPr txBox="1"/>
      </xdr:nvSpPr>
      <xdr:spPr>
        <a:xfrm>
          <a:off x="22212300"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19685</xdr:rowOff>
    </xdr:from>
    <xdr:to>
      <xdr:col>116</xdr:col>
      <xdr:colOff>152400</xdr:colOff>
      <xdr:row>37</xdr:row>
      <xdr:rowOff>19685</xdr:rowOff>
    </xdr:to>
    <xdr:cxnSp macro="">
      <xdr:nvCxnSpPr>
        <xdr:cNvPr id="751" name="直線コネクタ 750"/>
        <xdr:cNvCxnSpPr/>
      </xdr:nvCxnSpPr>
      <xdr:spPr>
        <a:xfrm>
          <a:off x="22072600" y="636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12564</xdr:rowOff>
    </xdr:from>
    <xdr:ext cx="313932" cy="259045"/>
    <xdr:sp macro="" textlink="">
      <xdr:nvSpPr>
        <xdr:cNvPr id="753" name="諸支出金平均値テキスト"/>
        <xdr:cNvSpPr txBox="1"/>
      </xdr:nvSpPr>
      <xdr:spPr>
        <a:xfrm>
          <a:off x="22212300" y="652766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161137</xdr:rowOff>
    </xdr:from>
    <xdr:to>
      <xdr:col>116</xdr:col>
      <xdr:colOff>114300</xdr:colOff>
      <xdr:row>39</xdr:row>
      <xdr:rowOff>91287</xdr:rowOff>
    </xdr:to>
    <xdr:sp macro="" textlink="">
      <xdr:nvSpPr>
        <xdr:cNvPr id="754" name="フローチャート: 判断 753"/>
        <xdr:cNvSpPr/>
      </xdr:nvSpPr>
      <xdr:spPr>
        <a:xfrm>
          <a:off x="22110700" y="667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160680</xdr:rowOff>
    </xdr:from>
    <xdr:to>
      <xdr:col>112</xdr:col>
      <xdr:colOff>38100</xdr:colOff>
      <xdr:row>39</xdr:row>
      <xdr:rowOff>90830</xdr:rowOff>
    </xdr:to>
    <xdr:sp macro="" textlink="">
      <xdr:nvSpPr>
        <xdr:cNvPr id="756" name="フローチャート: 判断 755"/>
        <xdr:cNvSpPr/>
      </xdr:nvSpPr>
      <xdr:spPr>
        <a:xfrm>
          <a:off x="21272500" y="66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107358</xdr:rowOff>
    </xdr:from>
    <xdr:ext cx="313932" cy="259045"/>
    <xdr:sp macro="" textlink="">
      <xdr:nvSpPr>
        <xdr:cNvPr id="757" name="テキスト ボックス 756"/>
        <xdr:cNvSpPr txBox="1"/>
      </xdr:nvSpPr>
      <xdr:spPr>
        <a:xfrm>
          <a:off x="21166333" y="645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159689</xdr:rowOff>
    </xdr:from>
    <xdr:to>
      <xdr:col>107</xdr:col>
      <xdr:colOff>101600</xdr:colOff>
      <xdr:row>39</xdr:row>
      <xdr:rowOff>89839</xdr:rowOff>
    </xdr:to>
    <xdr:sp macro="" textlink="">
      <xdr:nvSpPr>
        <xdr:cNvPr id="759" name="フローチャート: 判断 758"/>
        <xdr:cNvSpPr/>
      </xdr:nvSpPr>
      <xdr:spPr>
        <a:xfrm>
          <a:off x="20383500" y="667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106367</xdr:rowOff>
    </xdr:from>
    <xdr:ext cx="313932" cy="259045"/>
    <xdr:sp macro="" textlink="">
      <xdr:nvSpPr>
        <xdr:cNvPr id="760" name="テキスト ボックス 759"/>
        <xdr:cNvSpPr txBox="1"/>
      </xdr:nvSpPr>
      <xdr:spPr>
        <a:xfrm>
          <a:off x="20277333" y="6450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76759</xdr:rowOff>
    </xdr:from>
    <xdr:to>
      <xdr:col>102</xdr:col>
      <xdr:colOff>114300</xdr:colOff>
      <xdr:row>39</xdr:row>
      <xdr:rowOff>44450</xdr:rowOff>
    </xdr:to>
    <xdr:cxnSp macro="">
      <xdr:nvCxnSpPr>
        <xdr:cNvPr id="761" name="直線コネクタ 760"/>
        <xdr:cNvCxnSpPr/>
      </xdr:nvCxnSpPr>
      <xdr:spPr>
        <a:xfrm>
          <a:off x="18656300" y="5220259"/>
          <a:ext cx="889000" cy="15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62" name="フローチャート: 判断 761"/>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63" name="テキスト ボックス 762"/>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147345</xdr:rowOff>
    </xdr:from>
    <xdr:to>
      <xdr:col>98</xdr:col>
      <xdr:colOff>38100</xdr:colOff>
      <xdr:row>39</xdr:row>
      <xdr:rowOff>77495</xdr:rowOff>
    </xdr:to>
    <xdr:sp macro="" textlink="">
      <xdr:nvSpPr>
        <xdr:cNvPr id="764" name="フローチャート: 判断 763"/>
        <xdr:cNvSpPr/>
      </xdr:nvSpPr>
      <xdr:spPr>
        <a:xfrm>
          <a:off x="18605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68622</xdr:rowOff>
    </xdr:from>
    <xdr:ext cx="378565" cy="259045"/>
    <xdr:sp macro="" textlink="">
      <xdr:nvSpPr>
        <xdr:cNvPr id="765" name="テキスト ボックス 764"/>
        <xdr:cNvSpPr txBox="1"/>
      </xdr:nvSpPr>
      <xdr:spPr>
        <a:xfrm>
          <a:off x="18467017" y="675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139565</xdr:rowOff>
    </xdr:from>
    <xdr:ext cx="249299" cy="259045"/>
    <xdr:sp macro="" textlink="">
      <xdr:nvSpPr>
        <xdr:cNvPr id="772" name="諸支出金該当値テキスト"/>
        <xdr:cNvSpPr txBox="1"/>
      </xdr:nvSpPr>
      <xdr:spPr>
        <a:xfrm>
          <a:off x="22212300" y="66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25959</xdr:rowOff>
    </xdr:from>
    <xdr:to>
      <xdr:col>98</xdr:col>
      <xdr:colOff>38100</xdr:colOff>
      <xdr:row>30</xdr:row>
      <xdr:rowOff>127559</xdr:rowOff>
    </xdr:to>
    <xdr:sp macro="" textlink="">
      <xdr:nvSpPr>
        <xdr:cNvPr id="779" name="楕円 778"/>
        <xdr:cNvSpPr/>
      </xdr:nvSpPr>
      <xdr:spPr>
        <a:xfrm>
          <a:off x="18605500" y="51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144086</xdr:rowOff>
    </xdr:from>
    <xdr:ext cx="534377" cy="259045"/>
    <xdr:sp macro="" textlink="">
      <xdr:nvSpPr>
        <xdr:cNvPr id="780" name="テキスト ボックス 779"/>
        <xdr:cNvSpPr txBox="1"/>
      </xdr:nvSpPr>
      <xdr:spPr>
        <a:xfrm>
          <a:off x="18389111" y="49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48,042</a:t>
          </a:r>
          <a:r>
            <a:rPr kumimoji="1" lang="ja-JP" altLang="en-US" sz="1300">
              <a:latin typeface="ＭＳ Ｐゴシック" panose="020B0600070205080204" pitchFamily="50" charset="-128"/>
              <a:ea typeface="ＭＳ Ｐゴシック" panose="020B0600070205080204" pitchFamily="50" charset="-128"/>
            </a:rPr>
            <a:t>円となっており、土地取得特別会計用地購入費が増となった平成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年度を除いては、概ね同水準（住民一人当たり</a:t>
          </a:r>
          <a:r>
            <a:rPr kumimoji="1" lang="en-US" altLang="ja-JP" sz="1300">
              <a:latin typeface="ＭＳ Ｐゴシック" panose="020B0600070205080204" pitchFamily="50" charset="-128"/>
              <a:ea typeface="ＭＳ Ｐゴシック" panose="020B0600070205080204" pitchFamily="50" charset="-128"/>
            </a:rPr>
            <a:t>47,000</a:t>
          </a:r>
          <a:r>
            <a:rPr kumimoji="1" lang="ja-JP" altLang="en-US" sz="1300">
              <a:latin typeface="ＭＳ Ｐゴシック" panose="020B0600070205080204" pitchFamily="50" charset="-128"/>
              <a:ea typeface="ＭＳ Ｐゴシック" panose="020B0600070205080204" pitchFamily="50" charset="-128"/>
            </a:rPr>
            <a:t>円程度）で推移している。なお、平成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年度は、基幹系システムの共同利用（クラウド化）導入に要する経費の増等により、一時的に増となったものである。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137,175</a:t>
          </a:r>
          <a:r>
            <a:rPr kumimoji="1" lang="ja-JP" altLang="en-US" sz="1300">
              <a:latin typeface="ＭＳ Ｐゴシック" panose="020B0600070205080204" pitchFamily="50" charset="-128"/>
              <a:ea typeface="ＭＳ Ｐゴシック" panose="020B0600070205080204" pitchFamily="50" charset="-128"/>
            </a:rPr>
            <a:t>円となっており、歳出決算総額に占める割合が最も大きい（歳出決算総額の</a:t>
          </a:r>
          <a:r>
            <a:rPr kumimoji="1" lang="en-US" altLang="ja-JP" sz="1300">
              <a:latin typeface="ＭＳ Ｐゴシック" panose="020B0600070205080204" pitchFamily="50" charset="-128"/>
              <a:ea typeface="ＭＳ Ｐゴシック" panose="020B0600070205080204" pitchFamily="50" charset="-128"/>
            </a:rPr>
            <a:t>40.7</a:t>
          </a:r>
          <a:r>
            <a:rPr kumimoji="1" lang="ja-JP" altLang="en-US" sz="1300">
              <a:latin typeface="ＭＳ Ｐゴシック" panose="020B0600070205080204" pitchFamily="50" charset="-128"/>
              <a:ea typeface="ＭＳ Ｐゴシック" panose="020B0600070205080204" pitchFamily="50" charset="-128"/>
            </a:rPr>
            <a:t>％）。これは、障害者福祉サービスに要する経費を含む社会福祉費、子育て支援施策に要する経費である児童福祉費が増加傾向にあることから、類似団体平均と比較して一人当たりコストが高い状況に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年度からは、私立幼稚園の子ども・子育て支援新制度への移行に伴う経費が増、平成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年度は障害者福祉サービスに要する経費が増となっている。</a:t>
          </a:r>
        </a:p>
        <a:p>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年度以降、住民一人当たり</a:t>
          </a:r>
          <a:r>
            <a:rPr kumimoji="1" lang="en-US" altLang="ja-JP" sz="1300">
              <a:latin typeface="ＭＳ Ｐゴシック" panose="020B0600070205080204" pitchFamily="50" charset="-128"/>
              <a:ea typeface="ＭＳ Ｐゴシック" panose="020B0600070205080204" pitchFamily="50" charset="-128"/>
            </a:rPr>
            <a:t>33,000</a:t>
          </a:r>
          <a:r>
            <a:rPr kumimoji="1" lang="ja-JP" altLang="en-US" sz="1300">
              <a:latin typeface="ＭＳ Ｐゴシック" panose="020B0600070205080204" pitchFamily="50" charset="-128"/>
              <a:ea typeface="ＭＳ Ｐゴシック" panose="020B0600070205080204" pitchFamily="50" charset="-128"/>
            </a:rPr>
            <a:t>円程度で推移していたが、平成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年度はくまの・みらい交流館建設事業等により一時的に増となっている。平成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年度は、町民会館の空調整備に係る経費の増に伴い前年度より増加した。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「財政調整基金残高」は、毎年、基金取崩額の減少に努め、標準財政規模に対して概ね</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割程度を維持している。</a:t>
          </a:r>
        </a:p>
        <a:p>
          <a:r>
            <a:rPr kumimoji="1" lang="ja-JP" altLang="en-US" sz="1100">
              <a:latin typeface="ＭＳ ゴシック" pitchFamily="49" charset="-128"/>
              <a:ea typeface="ＭＳ ゴシック" pitchFamily="49" charset="-128"/>
            </a:rPr>
            <a:t>　「実質収支額」は、医療費や扶助費等の決算額等の影響から、例年</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億円前後発生している。平成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年度は歳入歳出ともに補正予算で可能な限り精査したことから</a:t>
          </a:r>
          <a:r>
            <a:rPr kumimoji="1" lang="en-US" altLang="ja-JP" sz="1100">
              <a:latin typeface="ＭＳ ゴシック" pitchFamily="49" charset="-128"/>
              <a:ea typeface="ＭＳ ゴシック" pitchFamily="49" charset="-128"/>
            </a:rPr>
            <a:t>1.42</a:t>
          </a:r>
          <a:r>
            <a:rPr kumimoji="1" lang="ja-JP" altLang="en-US" sz="1100">
              <a:latin typeface="ＭＳ ゴシック" pitchFamily="49" charset="-128"/>
              <a:ea typeface="ＭＳ ゴシック" pitchFamily="49" charset="-128"/>
            </a:rPr>
            <a:t>％と減少したが、適正水準（</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％）を維持するよう努めている。</a:t>
          </a:r>
        </a:p>
        <a:p>
          <a:r>
            <a:rPr kumimoji="1" lang="ja-JP" altLang="en-US" sz="1100">
              <a:latin typeface="ＭＳ ゴシック" pitchFamily="49" charset="-128"/>
              <a:ea typeface="ＭＳ ゴシック" pitchFamily="49" charset="-128"/>
            </a:rPr>
            <a:t>　「実質単年度収支」は、毎年必要経費に係る基金取崩しや、制度に則った基金積立を実施しているため変動があり、平成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年度は取崩しが減少したことによりプラスとなったが、平成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年度については、基金積立を上回る取崩しを行った影響によりマイナスとなっている。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a:t>
          </a:r>
        </a:p>
        <a:p>
          <a:r>
            <a:rPr kumimoji="1" lang="ja-JP" altLang="en-US" sz="1400">
              <a:latin typeface="ＭＳ ゴシック" pitchFamily="49" charset="-128"/>
              <a:ea typeface="ＭＳ ゴシック" pitchFamily="49" charset="-128"/>
            </a:rPr>
            <a:t>引き続き、経費節減や使用料の適正化、事務事業の見直し等により、財政の健全化に努める。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30&#24180;&#24230;/&#22320;&#26041;&#36001;&#25919;&#29366;&#27841;&#35519;&#26619;/70&#36001;&#25919;&#29366;&#27841;&#36039;&#26009;&#38598;&#65288;29&#24180;&#24230;&#65289;/02_&#32068;&#21512;&#12379;&#20998;&#26512;&#12539;&#12473;&#12488;&#12483;&#12463;&#24773;&#22577;/02-03&#22238;&#31572;&#65288;&#24066;&#30010;&#8658;&#30476;&#65289;/17%20&#29066;&#37326;&#30010;&#12295;/&#12304;&#36001;&#25919;&#29366;&#27841;&#36039;&#26009;&#38598;&#12305;_343072_&#29066;&#3732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7.4</v>
          </cell>
        </row>
        <row r="53">
          <cell r="CN53">
            <v>72.5</v>
          </cell>
        </row>
        <row r="55">
          <cell r="AN55" t="str">
            <v>類似団体内平均値</v>
          </cell>
          <cell r="CN55">
            <v>21</v>
          </cell>
        </row>
        <row r="57">
          <cell r="CN57">
            <v>56.1</v>
          </cell>
        </row>
        <row r="72">
          <cell r="BP72" t="str">
            <v>H25</v>
          </cell>
          <cell r="BX72" t="str">
            <v>H26</v>
          </cell>
          <cell r="CF72" t="str">
            <v>H27</v>
          </cell>
          <cell r="CN72" t="str">
            <v>H28</v>
          </cell>
          <cell r="CV72" t="str">
            <v>H29</v>
          </cell>
        </row>
        <row r="73">
          <cell r="AN73" t="str">
            <v>当該団体値</v>
          </cell>
          <cell r="BP73">
            <v>24.9</v>
          </cell>
          <cell r="BX73">
            <v>11.8</v>
          </cell>
          <cell r="CF73">
            <v>8.9</v>
          </cell>
          <cell r="CN73">
            <v>7.4</v>
          </cell>
          <cell r="CV73">
            <v>2.2999999999999998</v>
          </cell>
        </row>
        <row r="75">
          <cell r="BP75">
            <v>10.5</v>
          </cell>
          <cell r="BX75">
            <v>9.9</v>
          </cell>
          <cell r="CF75">
            <v>9</v>
          </cell>
          <cell r="CN75">
            <v>8.1</v>
          </cell>
          <cell r="CV75">
            <v>7.3</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8300576</v>
      </c>
      <c r="BO4" s="372"/>
      <c r="BP4" s="372"/>
      <c r="BQ4" s="372"/>
      <c r="BR4" s="372"/>
      <c r="BS4" s="372"/>
      <c r="BT4" s="372"/>
      <c r="BU4" s="373"/>
      <c r="BV4" s="371">
        <v>8291045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1.4</v>
      </c>
      <c r="CU4" s="378"/>
      <c r="CV4" s="378"/>
      <c r="CW4" s="378"/>
      <c r="CX4" s="378"/>
      <c r="CY4" s="378"/>
      <c r="CZ4" s="378"/>
      <c r="DA4" s="379"/>
      <c r="DB4" s="377">
        <v>2.7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8225537</v>
      </c>
      <c r="BO5" s="409"/>
      <c r="BP5" s="409"/>
      <c r="BQ5" s="409"/>
      <c r="BR5" s="409"/>
      <c r="BS5" s="409"/>
      <c r="BT5" s="409"/>
      <c r="BU5" s="410"/>
      <c r="BV5" s="408">
        <v>8106202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93.6</v>
      </c>
      <c r="CU5" s="406"/>
      <c r="CV5" s="406"/>
      <c r="CW5" s="406"/>
      <c r="CX5" s="406"/>
      <c r="CY5" s="406"/>
      <c r="CZ5" s="406"/>
      <c r="DA5" s="407"/>
      <c r="DB5" s="405">
        <v>96.8</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75039</v>
      </c>
      <c r="BO6" s="409"/>
      <c r="BP6" s="409"/>
      <c r="BQ6" s="409"/>
      <c r="BR6" s="409"/>
      <c r="BS6" s="409"/>
      <c r="BT6" s="409"/>
      <c r="BU6" s="410"/>
      <c r="BV6" s="408">
        <v>184843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100.3</v>
      </c>
      <c r="CU6" s="446"/>
      <c r="CV6" s="446"/>
      <c r="CW6" s="446"/>
      <c r="CX6" s="446"/>
      <c r="CY6" s="446"/>
      <c r="CZ6" s="446"/>
      <c r="DA6" s="447"/>
      <c r="DB6" s="445">
        <v>102.6</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1007</v>
      </c>
      <c r="BO7" s="409"/>
      <c r="BP7" s="409"/>
      <c r="BQ7" s="409"/>
      <c r="BR7" s="409"/>
      <c r="BS7" s="409"/>
      <c r="BT7" s="409"/>
      <c r="BU7" s="410"/>
      <c r="BV7" s="408">
        <v>53164</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5224002</v>
      </c>
      <c r="CU7" s="409"/>
      <c r="CV7" s="409"/>
      <c r="CW7" s="409"/>
      <c r="CX7" s="409"/>
      <c r="CY7" s="409"/>
      <c r="CZ7" s="409"/>
      <c r="DA7" s="410"/>
      <c r="DB7" s="408">
        <v>4913409</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74032</v>
      </c>
      <c r="BO8" s="409"/>
      <c r="BP8" s="409"/>
      <c r="BQ8" s="409"/>
      <c r="BR8" s="409"/>
      <c r="BS8" s="409"/>
      <c r="BT8" s="409"/>
      <c r="BU8" s="410"/>
      <c r="BV8" s="408">
        <v>131679</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0.55000000000000004</v>
      </c>
      <c r="CU8" s="449"/>
      <c r="CV8" s="449"/>
      <c r="CW8" s="449"/>
      <c r="CX8" s="449"/>
      <c r="CY8" s="449"/>
      <c r="CZ8" s="449"/>
      <c r="DA8" s="450"/>
      <c r="DB8" s="448">
        <v>0.55000000000000004</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23755</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103</v>
      </c>
      <c r="AV9" s="441"/>
      <c r="AW9" s="441"/>
      <c r="AX9" s="441"/>
      <c r="AY9" s="442" t="s">
        <v>110</v>
      </c>
      <c r="AZ9" s="443"/>
      <c r="BA9" s="443"/>
      <c r="BB9" s="443"/>
      <c r="BC9" s="443"/>
      <c r="BD9" s="443"/>
      <c r="BE9" s="443"/>
      <c r="BF9" s="443"/>
      <c r="BG9" s="443"/>
      <c r="BH9" s="443"/>
      <c r="BI9" s="443"/>
      <c r="BJ9" s="443"/>
      <c r="BK9" s="443"/>
      <c r="BL9" s="443"/>
      <c r="BM9" s="444"/>
      <c r="BN9" s="408">
        <v>-57647</v>
      </c>
      <c r="BO9" s="409"/>
      <c r="BP9" s="409"/>
      <c r="BQ9" s="409"/>
      <c r="BR9" s="409"/>
      <c r="BS9" s="409"/>
      <c r="BT9" s="409"/>
      <c r="BU9" s="410"/>
      <c r="BV9" s="408">
        <v>-50346</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11.4</v>
      </c>
      <c r="CU9" s="406"/>
      <c r="CV9" s="406"/>
      <c r="CW9" s="406"/>
      <c r="CX9" s="406"/>
      <c r="CY9" s="406"/>
      <c r="CZ9" s="406"/>
      <c r="DA9" s="407"/>
      <c r="DB9" s="405">
        <v>11.3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24533</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66198</v>
      </c>
      <c r="BO10" s="409"/>
      <c r="BP10" s="409"/>
      <c r="BQ10" s="409"/>
      <c r="BR10" s="409"/>
      <c r="BS10" s="409"/>
      <c r="BT10" s="409"/>
      <c r="BU10" s="410"/>
      <c r="BV10" s="408">
        <v>91467</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c r="A12" s="166"/>
      <c r="B12" s="468" t="s">
        <v>125</v>
      </c>
      <c r="C12" s="469"/>
      <c r="D12" s="469"/>
      <c r="E12" s="469"/>
      <c r="F12" s="469"/>
      <c r="G12" s="469"/>
      <c r="H12" s="469"/>
      <c r="I12" s="469"/>
      <c r="J12" s="469"/>
      <c r="K12" s="470"/>
      <c r="L12" s="477" t="s">
        <v>126</v>
      </c>
      <c r="M12" s="478"/>
      <c r="N12" s="478"/>
      <c r="O12" s="478"/>
      <c r="P12" s="478"/>
      <c r="Q12" s="479"/>
      <c r="R12" s="480">
        <v>24387</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103</v>
      </c>
      <c r="AV12" s="441"/>
      <c r="AW12" s="441"/>
      <c r="AX12" s="441"/>
      <c r="AY12" s="442" t="s">
        <v>130</v>
      </c>
      <c r="AZ12" s="443"/>
      <c r="BA12" s="443"/>
      <c r="BB12" s="443"/>
      <c r="BC12" s="443"/>
      <c r="BD12" s="443"/>
      <c r="BE12" s="443"/>
      <c r="BF12" s="443"/>
      <c r="BG12" s="443"/>
      <c r="BH12" s="443"/>
      <c r="BI12" s="443"/>
      <c r="BJ12" s="443"/>
      <c r="BK12" s="443"/>
      <c r="BL12" s="443"/>
      <c r="BM12" s="444"/>
      <c r="BN12" s="408">
        <v>80106</v>
      </c>
      <c r="BO12" s="409"/>
      <c r="BP12" s="409"/>
      <c r="BQ12" s="409"/>
      <c r="BR12" s="409"/>
      <c r="BS12" s="409"/>
      <c r="BT12" s="409"/>
      <c r="BU12" s="410"/>
      <c r="BV12" s="408">
        <v>80000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24180</v>
      </c>
      <c r="S13" s="490"/>
      <c r="T13" s="490"/>
      <c r="U13" s="490"/>
      <c r="V13" s="491"/>
      <c r="W13" s="424" t="s">
        <v>134</v>
      </c>
      <c r="X13" s="425"/>
      <c r="Y13" s="425"/>
      <c r="Z13" s="425"/>
      <c r="AA13" s="425"/>
      <c r="AB13" s="415"/>
      <c r="AC13" s="459">
        <v>196</v>
      </c>
      <c r="AD13" s="460"/>
      <c r="AE13" s="460"/>
      <c r="AF13" s="460"/>
      <c r="AG13" s="499"/>
      <c r="AH13" s="459">
        <v>204</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-71555</v>
      </c>
      <c r="BO13" s="409"/>
      <c r="BP13" s="409"/>
      <c r="BQ13" s="409"/>
      <c r="BR13" s="409"/>
      <c r="BS13" s="409"/>
      <c r="BT13" s="409"/>
      <c r="BU13" s="410"/>
      <c r="BV13" s="408">
        <v>-38879</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7.3</v>
      </c>
      <c r="CU13" s="406"/>
      <c r="CV13" s="406"/>
      <c r="CW13" s="406"/>
      <c r="CX13" s="406"/>
      <c r="CY13" s="406"/>
      <c r="CZ13" s="406"/>
      <c r="DA13" s="407"/>
      <c r="DB13" s="405">
        <v>8.1</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24437</v>
      </c>
      <c r="S14" s="490"/>
      <c r="T14" s="490"/>
      <c r="U14" s="490"/>
      <c r="V14" s="491"/>
      <c r="W14" s="398"/>
      <c r="X14" s="399"/>
      <c r="Y14" s="399"/>
      <c r="Z14" s="399"/>
      <c r="AA14" s="399"/>
      <c r="AB14" s="388"/>
      <c r="AC14" s="492">
        <v>1.8</v>
      </c>
      <c r="AD14" s="493"/>
      <c r="AE14" s="493"/>
      <c r="AF14" s="493"/>
      <c r="AG14" s="494"/>
      <c r="AH14" s="492">
        <v>1.8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2.2999999999999998</v>
      </c>
      <c r="CU14" s="504"/>
      <c r="CV14" s="504"/>
      <c r="CW14" s="504"/>
      <c r="CX14" s="504"/>
      <c r="CY14" s="504"/>
      <c r="CZ14" s="504"/>
      <c r="DA14" s="505"/>
      <c r="DB14" s="503">
        <v>7.4</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141</v>
      </c>
      <c r="N15" s="497"/>
      <c r="O15" s="497"/>
      <c r="P15" s="497"/>
      <c r="Q15" s="498"/>
      <c r="R15" s="489">
        <v>24263</v>
      </c>
      <c r="S15" s="490"/>
      <c r="T15" s="490"/>
      <c r="U15" s="490"/>
      <c r="V15" s="491"/>
      <c r="W15" s="424" t="s">
        <v>142</v>
      </c>
      <c r="X15" s="425"/>
      <c r="Y15" s="425"/>
      <c r="Z15" s="425"/>
      <c r="AA15" s="425"/>
      <c r="AB15" s="415"/>
      <c r="AC15" s="459">
        <v>3796</v>
      </c>
      <c r="AD15" s="460"/>
      <c r="AE15" s="460"/>
      <c r="AF15" s="460"/>
      <c r="AG15" s="499"/>
      <c r="AH15" s="459">
        <v>4002</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2277056</v>
      </c>
      <c r="BO15" s="372"/>
      <c r="BP15" s="372"/>
      <c r="BQ15" s="372"/>
      <c r="BR15" s="372"/>
      <c r="BS15" s="372"/>
      <c r="BT15" s="372"/>
      <c r="BU15" s="373"/>
      <c r="BV15" s="371">
        <v>2282101</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35.5</v>
      </c>
      <c r="AD16" s="493"/>
      <c r="AE16" s="493"/>
      <c r="AF16" s="493"/>
      <c r="AG16" s="494"/>
      <c r="AH16" s="492">
        <v>36.299999999999997</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4289623</v>
      </c>
      <c r="BO16" s="409"/>
      <c r="BP16" s="409"/>
      <c r="BQ16" s="409"/>
      <c r="BR16" s="409"/>
      <c r="BS16" s="409"/>
      <c r="BT16" s="409"/>
      <c r="BU16" s="410"/>
      <c r="BV16" s="408">
        <v>4048417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6687</v>
      </c>
      <c r="AD17" s="460"/>
      <c r="AE17" s="460"/>
      <c r="AF17" s="460"/>
      <c r="AG17" s="499"/>
      <c r="AH17" s="459">
        <v>6822</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2867150</v>
      </c>
      <c r="BO17" s="409"/>
      <c r="BP17" s="409"/>
      <c r="BQ17" s="409"/>
      <c r="BR17" s="409"/>
      <c r="BS17" s="409"/>
      <c r="BT17" s="409"/>
      <c r="BU17" s="410"/>
      <c r="BV17" s="408">
        <v>2875959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152</v>
      </c>
      <c r="C18" s="451"/>
      <c r="D18" s="451"/>
      <c r="E18" s="520"/>
      <c r="F18" s="520"/>
      <c r="G18" s="520"/>
      <c r="H18" s="520"/>
      <c r="I18" s="520"/>
      <c r="J18" s="520"/>
      <c r="K18" s="520"/>
      <c r="L18" s="521">
        <v>33.76</v>
      </c>
      <c r="M18" s="521"/>
      <c r="N18" s="521"/>
      <c r="O18" s="521"/>
      <c r="P18" s="521"/>
      <c r="Q18" s="521"/>
      <c r="R18" s="522"/>
      <c r="S18" s="522"/>
      <c r="T18" s="522"/>
      <c r="U18" s="522"/>
      <c r="V18" s="523"/>
      <c r="W18" s="426"/>
      <c r="X18" s="427"/>
      <c r="Y18" s="427"/>
      <c r="Z18" s="427"/>
      <c r="AA18" s="427"/>
      <c r="AB18" s="418"/>
      <c r="AC18" s="524">
        <v>62.6</v>
      </c>
      <c r="AD18" s="525"/>
      <c r="AE18" s="525"/>
      <c r="AF18" s="525"/>
      <c r="AG18" s="526"/>
      <c r="AH18" s="524">
        <v>61.9</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4919840</v>
      </c>
      <c r="BO18" s="409"/>
      <c r="BP18" s="409"/>
      <c r="BQ18" s="409"/>
      <c r="BR18" s="409"/>
      <c r="BS18" s="409"/>
      <c r="BT18" s="409"/>
      <c r="BU18" s="410"/>
      <c r="BV18" s="408">
        <v>4746069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154</v>
      </c>
      <c r="C19" s="451"/>
      <c r="D19" s="451"/>
      <c r="E19" s="520"/>
      <c r="F19" s="520"/>
      <c r="G19" s="520"/>
      <c r="H19" s="520"/>
      <c r="I19" s="520"/>
      <c r="J19" s="520"/>
      <c r="K19" s="520"/>
      <c r="L19" s="528">
        <v>704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5632617</v>
      </c>
      <c r="BO19" s="409"/>
      <c r="BP19" s="409"/>
      <c r="BQ19" s="409"/>
      <c r="BR19" s="409"/>
      <c r="BS19" s="409"/>
      <c r="BT19" s="409"/>
      <c r="BU19" s="410"/>
      <c r="BV19" s="408">
        <v>5522579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156</v>
      </c>
      <c r="C20" s="451"/>
      <c r="D20" s="451"/>
      <c r="E20" s="520"/>
      <c r="F20" s="520"/>
      <c r="G20" s="520"/>
      <c r="H20" s="520"/>
      <c r="I20" s="520"/>
      <c r="J20" s="520"/>
      <c r="K20" s="520"/>
      <c r="L20" s="528">
        <v>9430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6486308</v>
      </c>
      <c r="BO23" s="409"/>
      <c r="BP23" s="409"/>
      <c r="BQ23" s="409"/>
      <c r="BR23" s="409"/>
      <c r="BS23" s="409"/>
      <c r="BT23" s="409"/>
      <c r="BU23" s="410"/>
      <c r="BV23" s="408">
        <v>6421901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165</v>
      </c>
      <c r="F24" s="438"/>
      <c r="G24" s="438"/>
      <c r="H24" s="438"/>
      <c r="I24" s="438"/>
      <c r="J24" s="438"/>
      <c r="K24" s="439"/>
      <c r="L24" s="459">
        <v>1</v>
      </c>
      <c r="M24" s="460"/>
      <c r="N24" s="460"/>
      <c r="O24" s="460"/>
      <c r="P24" s="499"/>
      <c r="Q24" s="459">
        <v>8210</v>
      </c>
      <c r="R24" s="460"/>
      <c r="S24" s="460"/>
      <c r="T24" s="460"/>
      <c r="U24" s="460"/>
      <c r="V24" s="499"/>
      <c r="W24" s="558"/>
      <c r="X24" s="546"/>
      <c r="Y24" s="547"/>
      <c r="Z24" s="458" t="s">
        <v>166</v>
      </c>
      <c r="AA24" s="438"/>
      <c r="AB24" s="438"/>
      <c r="AC24" s="438"/>
      <c r="AD24" s="438"/>
      <c r="AE24" s="438"/>
      <c r="AF24" s="438"/>
      <c r="AG24" s="439"/>
      <c r="AH24" s="459">
        <v>132</v>
      </c>
      <c r="AI24" s="460"/>
      <c r="AJ24" s="460"/>
      <c r="AK24" s="460"/>
      <c r="AL24" s="499"/>
      <c r="AM24" s="459">
        <v>400884</v>
      </c>
      <c r="AN24" s="460"/>
      <c r="AO24" s="460"/>
      <c r="AP24" s="460"/>
      <c r="AQ24" s="460"/>
      <c r="AR24" s="499"/>
      <c r="AS24" s="459">
        <v>3037</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6261450</v>
      </c>
      <c r="BO24" s="409"/>
      <c r="BP24" s="409"/>
      <c r="BQ24" s="409"/>
      <c r="BR24" s="409"/>
      <c r="BS24" s="409"/>
      <c r="BT24" s="409"/>
      <c r="BU24" s="410"/>
      <c r="BV24" s="408">
        <v>6174526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168</v>
      </c>
      <c r="F25" s="438"/>
      <c r="G25" s="438"/>
      <c r="H25" s="438"/>
      <c r="I25" s="438"/>
      <c r="J25" s="438"/>
      <c r="K25" s="439"/>
      <c r="L25" s="459">
        <v>1</v>
      </c>
      <c r="M25" s="460"/>
      <c r="N25" s="460"/>
      <c r="O25" s="460"/>
      <c r="P25" s="499"/>
      <c r="Q25" s="459">
        <v>6860</v>
      </c>
      <c r="R25" s="460"/>
      <c r="S25" s="460"/>
      <c r="T25" s="460"/>
      <c r="U25" s="460"/>
      <c r="V25" s="499"/>
      <c r="W25" s="558"/>
      <c r="X25" s="546"/>
      <c r="Y25" s="547"/>
      <c r="Z25" s="458" t="s">
        <v>169</v>
      </c>
      <c r="AA25" s="438"/>
      <c r="AB25" s="438"/>
      <c r="AC25" s="438"/>
      <c r="AD25" s="438"/>
      <c r="AE25" s="438"/>
      <c r="AF25" s="438"/>
      <c r="AG25" s="439"/>
      <c r="AH25" s="459" t="s">
        <v>170</v>
      </c>
      <c r="AI25" s="460"/>
      <c r="AJ25" s="460"/>
      <c r="AK25" s="460"/>
      <c r="AL25" s="499"/>
      <c r="AM25" s="459" t="s">
        <v>171</v>
      </c>
      <c r="AN25" s="460"/>
      <c r="AO25" s="460"/>
      <c r="AP25" s="460"/>
      <c r="AQ25" s="460"/>
      <c r="AR25" s="499"/>
      <c r="AS25" s="459" t="s">
        <v>172</v>
      </c>
      <c r="AT25" s="460"/>
      <c r="AU25" s="460"/>
      <c r="AV25" s="460"/>
      <c r="AW25" s="460"/>
      <c r="AX25" s="461"/>
      <c r="AY25" s="368" t="s">
        <v>173</v>
      </c>
      <c r="AZ25" s="369"/>
      <c r="BA25" s="369"/>
      <c r="BB25" s="369"/>
      <c r="BC25" s="369"/>
      <c r="BD25" s="369"/>
      <c r="BE25" s="369"/>
      <c r="BF25" s="369"/>
      <c r="BG25" s="369"/>
      <c r="BH25" s="369"/>
      <c r="BI25" s="369"/>
      <c r="BJ25" s="369"/>
      <c r="BK25" s="369"/>
      <c r="BL25" s="369"/>
      <c r="BM25" s="370"/>
      <c r="BN25" s="371">
        <v>237747</v>
      </c>
      <c r="BO25" s="372"/>
      <c r="BP25" s="372"/>
      <c r="BQ25" s="372"/>
      <c r="BR25" s="372"/>
      <c r="BS25" s="372"/>
      <c r="BT25" s="372"/>
      <c r="BU25" s="373"/>
      <c r="BV25" s="371">
        <v>289928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174</v>
      </c>
      <c r="F26" s="438"/>
      <c r="G26" s="438"/>
      <c r="H26" s="438"/>
      <c r="I26" s="438"/>
      <c r="J26" s="438"/>
      <c r="K26" s="439"/>
      <c r="L26" s="459">
        <v>1</v>
      </c>
      <c r="M26" s="460"/>
      <c r="N26" s="460"/>
      <c r="O26" s="460"/>
      <c r="P26" s="499"/>
      <c r="Q26" s="459">
        <v>6350</v>
      </c>
      <c r="R26" s="460"/>
      <c r="S26" s="460"/>
      <c r="T26" s="460"/>
      <c r="U26" s="460"/>
      <c r="V26" s="499"/>
      <c r="W26" s="558"/>
      <c r="X26" s="546"/>
      <c r="Y26" s="547"/>
      <c r="Z26" s="458" t="s">
        <v>175</v>
      </c>
      <c r="AA26" s="568"/>
      <c r="AB26" s="568"/>
      <c r="AC26" s="568"/>
      <c r="AD26" s="568"/>
      <c r="AE26" s="568"/>
      <c r="AF26" s="568"/>
      <c r="AG26" s="569"/>
      <c r="AH26" s="459" t="s">
        <v>170</v>
      </c>
      <c r="AI26" s="460"/>
      <c r="AJ26" s="460"/>
      <c r="AK26" s="460"/>
      <c r="AL26" s="499"/>
      <c r="AM26" s="459" t="s">
        <v>124</v>
      </c>
      <c r="AN26" s="460"/>
      <c r="AO26" s="460"/>
      <c r="AP26" s="460"/>
      <c r="AQ26" s="460"/>
      <c r="AR26" s="499"/>
      <c r="AS26" s="459" t="s">
        <v>170</v>
      </c>
      <c r="AT26" s="460"/>
      <c r="AU26" s="460"/>
      <c r="AV26" s="460"/>
      <c r="AW26" s="460"/>
      <c r="AX26" s="461"/>
      <c r="AY26" s="411" t="s">
        <v>176</v>
      </c>
      <c r="AZ26" s="412"/>
      <c r="BA26" s="412"/>
      <c r="BB26" s="412"/>
      <c r="BC26" s="412"/>
      <c r="BD26" s="412"/>
      <c r="BE26" s="412"/>
      <c r="BF26" s="412"/>
      <c r="BG26" s="412"/>
      <c r="BH26" s="412"/>
      <c r="BI26" s="412"/>
      <c r="BJ26" s="412"/>
      <c r="BK26" s="412"/>
      <c r="BL26" s="412"/>
      <c r="BM26" s="413"/>
      <c r="BN26" s="408" t="s">
        <v>171</v>
      </c>
      <c r="BO26" s="409"/>
      <c r="BP26" s="409"/>
      <c r="BQ26" s="409"/>
      <c r="BR26" s="409"/>
      <c r="BS26" s="409"/>
      <c r="BT26" s="409"/>
      <c r="BU26" s="410"/>
      <c r="BV26" s="408" t="s">
        <v>177</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178</v>
      </c>
      <c r="F27" s="438"/>
      <c r="G27" s="438"/>
      <c r="H27" s="438"/>
      <c r="I27" s="438"/>
      <c r="J27" s="438"/>
      <c r="K27" s="439"/>
      <c r="L27" s="459">
        <v>1</v>
      </c>
      <c r="M27" s="460"/>
      <c r="N27" s="460"/>
      <c r="O27" s="460"/>
      <c r="P27" s="499"/>
      <c r="Q27" s="459">
        <v>3280</v>
      </c>
      <c r="R27" s="460"/>
      <c r="S27" s="460"/>
      <c r="T27" s="460"/>
      <c r="U27" s="460"/>
      <c r="V27" s="499"/>
      <c r="W27" s="558"/>
      <c r="X27" s="546"/>
      <c r="Y27" s="547"/>
      <c r="Z27" s="458" t="s">
        <v>179</v>
      </c>
      <c r="AA27" s="438"/>
      <c r="AB27" s="438"/>
      <c r="AC27" s="438"/>
      <c r="AD27" s="438"/>
      <c r="AE27" s="438"/>
      <c r="AF27" s="438"/>
      <c r="AG27" s="439"/>
      <c r="AH27" s="459" t="s">
        <v>171</v>
      </c>
      <c r="AI27" s="460"/>
      <c r="AJ27" s="460"/>
      <c r="AK27" s="460"/>
      <c r="AL27" s="499"/>
      <c r="AM27" s="459" t="s">
        <v>172</v>
      </c>
      <c r="AN27" s="460"/>
      <c r="AO27" s="460"/>
      <c r="AP27" s="460"/>
      <c r="AQ27" s="460"/>
      <c r="AR27" s="499"/>
      <c r="AS27" s="459" t="s">
        <v>171</v>
      </c>
      <c r="AT27" s="460"/>
      <c r="AU27" s="460"/>
      <c r="AV27" s="460"/>
      <c r="AW27" s="460"/>
      <c r="AX27" s="461"/>
      <c r="AY27" s="500" t="s">
        <v>180</v>
      </c>
      <c r="AZ27" s="501"/>
      <c r="BA27" s="501"/>
      <c r="BB27" s="501"/>
      <c r="BC27" s="501"/>
      <c r="BD27" s="501"/>
      <c r="BE27" s="501"/>
      <c r="BF27" s="501"/>
      <c r="BG27" s="501"/>
      <c r="BH27" s="501"/>
      <c r="BI27" s="501"/>
      <c r="BJ27" s="501"/>
      <c r="BK27" s="501"/>
      <c r="BL27" s="501"/>
      <c r="BM27" s="502"/>
      <c r="BN27" s="581">
        <v>230046</v>
      </c>
      <c r="BO27" s="582"/>
      <c r="BP27" s="582"/>
      <c r="BQ27" s="582"/>
      <c r="BR27" s="582"/>
      <c r="BS27" s="582"/>
      <c r="BT27" s="582"/>
      <c r="BU27" s="583"/>
      <c r="BV27" s="581">
        <v>113046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181</v>
      </c>
      <c r="F28" s="438"/>
      <c r="G28" s="438"/>
      <c r="H28" s="438"/>
      <c r="I28" s="438"/>
      <c r="J28" s="438"/>
      <c r="K28" s="439"/>
      <c r="L28" s="459">
        <v>1</v>
      </c>
      <c r="M28" s="460"/>
      <c r="N28" s="460"/>
      <c r="O28" s="460"/>
      <c r="P28" s="499"/>
      <c r="Q28" s="459">
        <v>2710</v>
      </c>
      <c r="R28" s="460"/>
      <c r="S28" s="460"/>
      <c r="T28" s="460"/>
      <c r="U28" s="460"/>
      <c r="V28" s="499"/>
      <c r="W28" s="558"/>
      <c r="X28" s="546"/>
      <c r="Y28" s="547"/>
      <c r="Z28" s="458" t="s">
        <v>182</v>
      </c>
      <c r="AA28" s="438"/>
      <c r="AB28" s="438"/>
      <c r="AC28" s="438"/>
      <c r="AD28" s="438"/>
      <c r="AE28" s="438"/>
      <c r="AF28" s="438"/>
      <c r="AG28" s="439"/>
      <c r="AH28" s="459" t="s">
        <v>171</v>
      </c>
      <c r="AI28" s="460"/>
      <c r="AJ28" s="460"/>
      <c r="AK28" s="460"/>
      <c r="AL28" s="499"/>
      <c r="AM28" s="459" t="s">
        <v>170</v>
      </c>
      <c r="AN28" s="460"/>
      <c r="AO28" s="460"/>
      <c r="AP28" s="460"/>
      <c r="AQ28" s="460"/>
      <c r="AR28" s="499"/>
      <c r="AS28" s="459" t="s">
        <v>124</v>
      </c>
      <c r="AT28" s="460"/>
      <c r="AU28" s="460"/>
      <c r="AV28" s="460"/>
      <c r="AW28" s="460"/>
      <c r="AX28" s="461"/>
      <c r="AY28" s="584" t="s">
        <v>183</v>
      </c>
      <c r="AZ28" s="585"/>
      <c r="BA28" s="585"/>
      <c r="BB28" s="586"/>
      <c r="BC28" s="368" t="s">
        <v>42</v>
      </c>
      <c r="BD28" s="369"/>
      <c r="BE28" s="369"/>
      <c r="BF28" s="369"/>
      <c r="BG28" s="369"/>
      <c r="BH28" s="369"/>
      <c r="BI28" s="369"/>
      <c r="BJ28" s="369"/>
      <c r="BK28" s="369"/>
      <c r="BL28" s="369"/>
      <c r="BM28" s="370"/>
      <c r="BN28" s="371">
        <v>1525421</v>
      </c>
      <c r="BO28" s="372"/>
      <c r="BP28" s="372"/>
      <c r="BQ28" s="372"/>
      <c r="BR28" s="372"/>
      <c r="BS28" s="372"/>
      <c r="BT28" s="372"/>
      <c r="BU28" s="373"/>
      <c r="BV28" s="371">
        <v>1539329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184</v>
      </c>
      <c r="F29" s="438"/>
      <c r="G29" s="438"/>
      <c r="H29" s="438"/>
      <c r="I29" s="438"/>
      <c r="J29" s="438"/>
      <c r="K29" s="439"/>
      <c r="L29" s="459">
        <v>14</v>
      </c>
      <c r="M29" s="460"/>
      <c r="N29" s="460"/>
      <c r="O29" s="460"/>
      <c r="P29" s="499"/>
      <c r="Q29" s="459">
        <v>2620</v>
      </c>
      <c r="R29" s="460"/>
      <c r="S29" s="460"/>
      <c r="T29" s="460"/>
      <c r="U29" s="460"/>
      <c r="V29" s="499"/>
      <c r="W29" s="559"/>
      <c r="X29" s="560"/>
      <c r="Y29" s="561"/>
      <c r="Z29" s="458" t="s">
        <v>185</v>
      </c>
      <c r="AA29" s="438"/>
      <c r="AB29" s="438"/>
      <c r="AC29" s="438"/>
      <c r="AD29" s="438"/>
      <c r="AE29" s="438"/>
      <c r="AF29" s="438"/>
      <c r="AG29" s="439"/>
      <c r="AH29" s="459">
        <v>132</v>
      </c>
      <c r="AI29" s="460"/>
      <c r="AJ29" s="460"/>
      <c r="AK29" s="460"/>
      <c r="AL29" s="499"/>
      <c r="AM29" s="459">
        <v>400884</v>
      </c>
      <c r="AN29" s="460"/>
      <c r="AO29" s="460"/>
      <c r="AP29" s="460"/>
      <c r="AQ29" s="460"/>
      <c r="AR29" s="499"/>
      <c r="AS29" s="459">
        <v>3037</v>
      </c>
      <c r="AT29" s="460"/>
      <c r="AU29" s="460"/>
      <c r="AV29" s="460"/>
      <c r="AW29" s="460"/>
      <c r="AX29" s="461"/>
      <c r="AY29" s="587"/>
      <c r="AZ29" s="588"/>
      <c r="BA29" s="588"/>
      <c r="BB29" s="589"/>
      <c r="BC29" s="442" t="s">
        <v>186</v>
      </c>
      <c r="BD29" s="443"/>
      <c r="BE29" s="443"/>
      <c r="BF29" s="443"/>
      <c r="BG29" s="443"/>
      <c r="BH29" s="443"/>
      <c r="BI29" s="443"/>
      <c r="BJ29" s="443"/>
      <c r="BK29" s="443"/>
      <c r="BL29" s="443"/>
      <c r="BM29" s="444"/>
      <c r="BN29" s="408">
        <v>50195</v>
      </c>
      <c r="BO29" s="409"/>
      <c r="BP29" s="409"/>
      <c r="BQ29" s="409"/>
      <c r="BR29" s="409"/>
      <c r="BS29" s="409"/>
      <c r="BT29" s="409"/>
      <c r="BU29" s="410"/>
      <c r="BV29" s="408">
        <v>50149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187</v>
      </c>
      <c r="X30" s="566"/>
      <c r="Y30" s="566"/>
      <c r="Z30" s="566"/>
      <c r="AA30" s="566"/>
      <c r="AB30" s="566"/>
      <c r="AC30" s="566"/>
      <c r="AD30" s="566"/>
      <c r="AE30" s="566"/>
      <c r="AF30" s="566"/>
      <c r="AG30" s="567"/>
      <c r="AH30" s="524">
        <v>94.8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1032625</v>
      </c>
      <c r="BO30" s="582"/>
      <c r="BP30" s="582"/>
      <c r="BQ30" s="582"/>
      <c r="BR30" s="582"/>
      <c r="BS30" s="582"/>
      <c r="BT30" s="582"/>
      <c r="BU30" s="583"/>
      <c r="BV30" s="581">
        <v>1119959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194</v>
      </c>
      <c r="D33" s="432"/>
      <c r="E33" s="397" t="s">
        <v>195</v>
      </c>
      <c r="F33" s="397"/>
      <c r="G33" s="397"/>
      <c r="H33" s="397"/>
      <c r="I33" s="397"/>
      <c r="J33" s="397"/>
      <c r="K33" s="397"/>
      <c r="L33" s="397"/>
      <c r="M33" s="397"/>
      <c r="N33" s="397"/>
      <c r="O33" s="397"/>
      <c r="P33" s="397"/>
      <c r="Q33" s="397"/>
      <c r="R33" s="397"/>
      <c r="S33" s="397"/>
      <c r="T33" s="195"/>
      <c r="U33" s="432" t="s">
        <v>196</v>
      </c>
      <c r="V33" s="432"/>
      <c r="W33" s="397" t="s">
        <v>197</v>
      </c>
      <c r="X33" s="397"/>
      <c r="Y33" s="397"/>
      <c r="Z33" s="397"/>
      <c r="AA33" s="397"/>
      <c r="AB33" s="397"/>
      <c r="AC33" s="397"/>
      <c r="AD33" s="397"/>
      <c r="AE33" s="397"/>
      <c r="AF33" s="397"/>
      <c r="AG33" s="397"/>
      <c r="AH33" s="397"/>
      <c r="AI33" s="397"/>
      <c r="AJ33" s="397"/>
      <c r="AK33" s="397"/>
      <c r="AL33" s="195"/>
      <c r="AM33" s="432" t="s">
        <v>194</v>
      </c>
      <c r="AN33" s="432"/>
      <c r="AO33" s="397" t="s">
        <v>197</v>
      </c>
      <c r="AP33" s="397"/>
      <c r="AQ33" s="397"/>
      <c r="AR33" s="397"/>
      <c r="AS33" s="397"/>
      <c r="AT33" s="397"/>
      <c r="AU33" s="397"/>
      <c r="AV33" s="397"/>
      <c r="AW33" s="397"/>
      <c r="AX33" s="397"/>
      <c r="AY33" s="397"/>
      <c r="AZ33" s="397"/>
      <c r="BA33" s="397"/>
      <c r="BB33" s="397"/>
      <c r="BC33" s="397"/>
      <c r="BD33" s="196"/>
      <c r="BE33" s="397" t="s">
        <v>198</v>
      </c>
      <c r="BF33" s="397"/>
      <c r="BG33" s="397" t="s">
        <v>199</v>
      </c>
      <c r="BH33" s="397"/>
      <c r="BI33" s="397"/>
      <c r="BJ33" s="397"/>
      <c r="BK33" s="397"/>
      <c r="BL33" s="397"/>
      <c r="BM33" s="397"/>
      <c r="BN33" s="397"/>
      <c r="BO33" s="397"/>
      <c r="BP33" s="397"/>
      <c r="BQ33" s="397"/>
      <c r="BR33" s="397"/>
      <c r="BS33" s="397"/>
      <c r="BT33" s="397"/>
      <c r="BU33" s="397"/>
      <c r="BV33" s="196"/>
      <c r="BW33" s="432" t="s">
        <v>198</v>
      </c>
      <c r="BX33" s="432"/>
      <c r="BY33" s="397" t="s">
        <v>200</v>
      </c>
      <c r="BZ33" s="397"/>
      <c r="CA33" s="397"/>
      <c r="CB33" s="397"/>
      <c r="CC33" s="397"/>
      <c r="CD33" s="397"/>
      <c r="CE33" s="397"/>
      <c r="CF33" s="397"/>
      <c r="CG33" s="397"/>
      <c r="CH33" s="397"/>
      <c r="CI33" s="397"/>
      <c r="CJ33" s="397"/>
      <c r="CK33" s="397"/>
      <c r="CL33" s="397"/>
      <c r="CM33" s="397"/>
      <c r="CN33" s="195"/>
      <c r="CO33" s="432" t="s">
        <v>194</v>
      </c>
      <c r="CP33" s="432"/>
      <c r="CQ33" s="397" t="s">
        <v>201</v>
      </c>
      <c r="CR33" s="397"/>
      <c r="CS33" s="397"/>
      <c r="CT33" s="397"/>
      <c r="CU33" s="397"/>
      <c r="CV33" s="397"/>
      <c r="CW33" s="397"/>
      <c r="CX33" s="397"/>
      <c r="CY33" s="397"/>
      <c r="CZ33" s="397"/>
      <c r="DA33" s="397"/>
      <c r="DB33" s="397"/>
      <c r="DC33" s="397"/>
      <c r="DD33" s="397"/>
      <c r="DE33" s="397"/>
      <c r="DF33" s="195"/>
      <c r="DG33" s="593" t="s">
        <v>202</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上水道事業会計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広島県後期高齢者医療広域連合（一般会計）</v>
      </c>
      <c r="BZ34" s="595"/>
      <c r="CA34" s="595"/>
      <c r="CB34" s="595"/>
      <c r="CC34" s="595"/>
      <c r="CD34" s="595"/>
      <c r="CE34" s="595"/>
      <c r="CF34" s="595"/>
      <c r="CG34" s="595"/>
      <c r="CH34" s="595"/>
      <c r="CI34" s="595"/>
      <c r="CJ34" s="595"/>
      <c r="CK34" s="595"/>
      <c r="CL34" s="595"/>
      <c r="CM34" s="595"/>
      <c r="CN34" s="193"/>
      <c r="CO34" s="594">
        <f>IF(CQ34="","",MAX(C34:D43,U34:V43,AM34:AN43,BE34:BF43,BW34:BX43)+1)</f>
        <v>13</v>
      </c>
      <c r="CP34" s="594"/>
      <c r="CQ34" s="595" t="str">
        <f>IF('各会計、関係団体の財政状況及び健全化判断比率'!BS7="","",'各会計、関係団体の財政状況及び健全化判断比率'!BS7)</f>
        <v>一般財団法人筆の里振興事業団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広島県後期高齢者医療広域連合（後期高齢者医療特別会計）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広島県市町総合事務組合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安芸地区衛生施設管理組合（一般会計）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安芸地区衛生施設管理組合（安芸地区広域ごみ焼却場事業特別会計）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広島県海田高等学校財産組合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beY0ezVezrUGIbmoZbkxqzPp5FD1SmCUq/ypX24uaBITvLV60NTZ3t09FxmN5/AG5BoT58Y10ivcJwl7ZJLyVA==" saltValue="WbkioFn0YAn/8+NYP78k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86" t="s">
        <v>558</v>
      </c>
      <c r="D34" s="1186"/>
      <c r="E34" s="1187"/>
      <c r="F34" s="32">
        <v>14.17</v>
      </c>
      <c r="G34" s="33">
        <v>14.81</v>
      </c>
      <c r="H34" s="33">
        <v>16.670000000000002</v>
      </c>
      <c r="I34" s="33">
        <v>17.61</v>
      </c>
      <c r="J34" s="34">
        <v>16.87</v>
      </c>
      <c r="K34" s="22"/>
      <c r="L34" s="22"/>
      <c r="M34" s="22"/>
      <c r="N34" s="22"/>
      <c r="O34" s="22"/>
      <c r="P34" s="22"/>
    </row>
    <row r="35" spans="1:16" ht="39" customHeight="1">
      <c r="A35" s="22"/>
      <c r="B35" s="35"/>
      <c r="C35" s="1180" t="s">
        <v>559</v>
      </c>
      <c r="D35" s="1181"/>
      <c r="E35" s="1182"/>
      <c r="F35" s="36">
        <v>2.52</v>
      </c>
      <c r="G35" s="37">
        <v>0.53</v>
      </c>
      <c r="H35" s="37">
        <v>0.16</v>
      </c>
      <c r="I35" s="37">
        <v>0.37</v>
      </c>
      <c r="J35" s="38">
        <v>2.77</v>
      </c>
      <c r="K35" s="22"/>
      <c r="L35" s="22"/>
      <c r="M35" s="22"/>
      <c r="N35" s="22"/>
      <c r="O35" s="22"/>
      <c r="P35" s="22"/>
    </row>
    <row r="36" spans="1:16" ht="39" customHeight="1">
      <c r="A36" s="22"/>
      <c r="B36" s="35"/>
      <c r="C36" s="1180" t="s">
        <v>560</v>
      </c>
      <c r="D36" s="1181"/>
      <c r="E36" s="1182"/>
      <c r="F36" s="36">
        <v>3.53</v>
      </c>
      <c r="G36" s="37">
        <v>3.63</v>
      </c>
      <c r="H36" s="37">
        <v>3.66</v>
      </c>
      <c r="I36" s="37">
        <v>2.67</v>
      </c>
      <c r="J36" s="38">
        <v>1.41</v>
      </c>
      <c r="K36" s="22"/>
      <c r="L36" s="22"/>
      <c r="M36" s="22"/>
      <c r="N36" s="22"/>
      <c r="O36" s="22"/>
      <c r="P36" s="22"/>
    </row>
    <row r="37" spans="1:16" ht="39" customHeight="1">
      <c r="A37" s="22"/>
      <c r="B37" s="35"/>
      <c r="C37" s="1180" t="s">
        <v>561</v>
      </c>
      <c r="D37" s="1181"/>
      <c r="E37" s="1182"/>
      <c r="F37" s="36">
        <v>1.95</v>
      </c>
      <c r="G37" s="37">
        <v>2.1800000000000002</v>
      </c>
      <c r="H37" s="37">
        <v>1.48</v>
      </c>
      <c r="I37" s="37">
        <v>2.72</v>
      </c>
      <c r="J37" s="38">
        <v>1.33</v>
      </c>
      <c r="K37" s="22"/>
      <c r="L37" s="22"/>
      <c r="M37" s="22"/>
      <c r="N37" s="22"/>
      <c r="O37" s="22"/>
      <c r="P37" s="22"/>
    </row>
    <row r="38" spans="1:16" ht="39" customHeight="1">
      <c r="A38" s="22"/>
      <c r="B38" s="35"/>
      <c r="C38" s="1180" t="s">
        <v>562</v>
      </c>
      <c r="D38" s="1181"/>
      <c r="E38" s="1182"/>
      <c r="F38" s="36">
        <v>0.16</v>
      </c>
      <c r="G38" s="37">
        <v>0.17</v>
      </c>
      <c r="H38" s="37">
        <v>0.13</v>
      </c>
      <c r="I38" s="37">
        <v>0.3</v>
      </c>
      <c r="J38" s="38">
        <v>0.35</v>
      </c>
      <c r="K38" s="22"/>
      <c r="L38" s="22"/>
      <c r="M38" s="22"/>
      <c r="N38" s="22"/>
      <c r="O38" s="22"/>
      <c r="P38" s="22"/>
    </row>
    <row r="39" spans="1:16" ht="39" customHeight="1">
      <c r="A39" s="22"/>
      <c r="B39" s="35"/>
      <c r="C39" s="1180" t="s">
        <v>563</v>
      </c>
      <c r="D39" s="1181"/>
      <c r="E39" s="1182"/>
      <c r="F39" s="36">
        <v>0.19</v>
      </c>
      <c r="G39" s="37">
        <v>0.19</v>
      </c>
      <c r="H39" s="37">
        <v>0.18</v>
      </c>
      <c r="I39" s="37">
        <v>0.01</v>
      </c>
      <c r="J39" s="38">
        <v>0.02</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564</v>
      </c>
      <c r="D42" s="1181"/>
      <c r="E42" s="1182"/>
      <c r="F42" s="36" t="s">
        <v>506</v>
      </c>
      <c r="G42" s="37" t="s">
        <v>506</v>
      </c>
      <c r="H42" s="37" t="s">
        <v>506</v>
      </c>
      <c r="I42" s="37" t="s">
        <v>506</v>
      </c>
      <c r="J42" s="38" t="s">
        <v>506</v>
      </c>
      <c r="K42" s="22"/>
      <c r="L42" s="22"/>
      <c r="M42" s="22"/>
      <c r="N42" s="22"/>
      <c r="O42" s="22"/>
      <c r="P42" s="22"/>
    </row>
    <row r="43" spans="1:16" ht="39" customHeight="1" thickBot="1">
      <c r="A43" s="22"/>
      <c r="B43" s="40"/>
      <c r="C43" s="1183" t="s">
        <v>565</v>
      </c>
      <c r="D43" s="1184"/>
      <c r="E43" s="1185"/>
      <c r="F43" s="41">
        <v>0</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1katzTCksqE2bhjCYyCPS8Nv7hIDgWZatRyA62ToWNdesBPBC0td5MIEZFR4bBSiF7N2hPPu7ZEFab+m2x44g==" saltValue="XeC4b5atncxE9wCAnVCO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96" t="s">
        <v>11</v>
      </c>
      <c r="C45" s="1197"/>
      <c r="D45" s="58"/>
      <c r="E45" s="1202" t="s">
        <v>12</v>
      </c>
      <c r="F45" s="1202"/>
      <c r="G45" s="1202"/>
      <c r="H45" s="1202"/>
      <c r="I45" s="1202"/>
      <c r="J45" s="1203"/>
      <c r="K45" s="59">
        <v>665</v>
      </c>
      <c r="L45" s="60">
        <v>668</v>
      </c>
      <c r="M45" s="60">
        <v>613</v>
      </c>
      <c r="N45" s="60">
        <v>625</v>
      </c>
      <c r="O45" s="61">
        <v>641</v>
      </c>
      <c r="P45" s="48"/>
      <c r="Q45" s="48"/>
      <c r="R45" s="48"/>
      <c r="S45" s="48"/>
      <c r="T45" s="48"/>
      <c r="U45" s="48"/>
    </row>
    <row r="46" spans="1:21" ht="30.75" customHeight="1">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c r="A48" s="48"/>
      <c r="B48" s="1198"/>
      <c r="C48" s="1199"/>
      <c r="D48" s="62"/>
      <c r="E48" s="1190" t="s">
        <v>15</v>
      </c>
      <c r="F48" s="1190"/>
      <c r="G48" s="1190"/>
      <c r="H48" s="1190"/>
      <c r="I48" s="1190"/>
      <c r="J48" s="1191"/>
      <c r="K48" s="63">
        <v>285</v>
      </c>
      <c r="L48" s="64">
        <v>286</v>
      </c>
      <c r="M48" s="64">
        <v>280</v>
      </c>
      <c r="N48" s="64">
        <v>263</v>
      </c>
      <c r="O48" s="65">
        <v>298</v>
      </c>
      <c r="P48" s="48"/>
      <c r="Q48" s="48"/>
      <c r="R48" s="48"/>
      <c r="S48" s="48"/>
      <c r="T48" s="48"/>
      <c r="U48" s="48"/>
    </row>
    <row r="49" spans="1:21" ht="30.75" customHeight="1">
      <c r="A49" s="48"/>
      <c r="B49" s="1198"/>
      <c r="C49" s="1199"/>
      <c r="D49" s="62"/>
      <c r="E49" s="1190" t="s">
        <v>16</v>
      </c>
      <c r="F49" s="1190"/>
      <c r="G49" s="1190"/>
      <c r="H49" s="1190"/>
      <c r="I49" s="1190"/>
      <c r="J49" s="1191"/>
      <c r="K49" s="63">
        <v>69</v>
      </c>
      <c r="L49" s="64">
        <v>69</v>
      </c>
      <c r="M49" s="64">
        <v>69</v>
      </c>
      <c r="N49" s="64">
        <v>60</v>
      </c>
      <c r="O49" s="65">
        <v>14</v>
      </c>
      <c r="P49" s="48"/>
      <c r="Q49" s="48"/>
      <c r="R49" s="48"/>
      <c r="S49" s="48"/>
      <c r="T49" s="48"/>
      <c r="U49" s="48"/>
    </row>
    <row r="50" spans="1:21" ht="30.75" customHeight="1">
      <c r="A50" s="48"/>
      <c r="B50" s="1198"/>
      <c r="C50" s="1199"/>
      <c r="D50" s="62"/>
      <c r="E50" s="1190" t="s">
        <v>17</v>
      </c>
      <c r="F50" s="1190"/>
      <c r="G50" s="1190"/>
      <c r="H50" s="1190"/>
      <c r="I50" s="1190"/>
      <c r="J50" s="1191"/>
      <c r="K50" s="63">
        <v>2</v>
      </c>
      <c r="L50" s="64">
        <v>2</v>
      </c>
      <c r="M50" s="64">
        <v>2</v>
      </c>
      <c r="N50" s="64">
        <v>2</v>
      </c>
      <c r="O50" s="65">
        <v>2</v>
      </c>
      <c r="P50" s="48"/>
      <c r="Q50" s="48"/>
      <c r="R50" s="48"/>
      <c r="S50" s="48"/>
      <c r="T50" s="48"/>
      <c r="U50" s="48"/>
    </row>
    <row r="51" spans="1:21" ht="30.75" customHeight="1">
      <c r="A51" s="48"/>
      <c r="B51" s="1200"/>
      <c r="C51" s="1201"/>
      <c r="D51" s="66"/>
      <c r="E51" s="1190" t="s">
        <v>18</v>
      </c>
      <c r="F51" s="1190"/>
      <c r="G51" s="1190"/>
      <c r="H51" s="1190"/>
      <c r="I51" s="1190"/>
      <c r="J51" s="1191"/>
      <c r="K51" s="63" t="s">
        <v>506</v>
      </c>
      <c r="L51" s="64" t="s">
        <v>506</v>
      </c>
      <c r="M51" s="64" t="s">
        <v>506</v>
      </c>
      <c r="N51" s="64" t="s">
        <v>506</v>
      </c>
      <c r="O51" s="65" t="s">
        <v>506</v>
      </c>
      <c r="P51" s="48"/>
      <c r="Q51" s="48"/>
      <c r="R51" s="48"/>
      <c r="S51" s="48"/>
      <c r="T51" s="48"/>
      <c r="U51" s="48"/>
    </row>
    <row r="52" spans="1:21" ht="30.75" customHeight="1">
      <c r="A52" s="48"/>
      <c r="B52" s="1188" t="s">
        <v>19</v>
      </c>
      <c r="C52" s="1189"/>
      <c r="D52" s="66"/>
      <c r="E52" s="1190" t="s">
        <v>20</v>
      </c>
      <c r="F52" s="1190"/>
      <c r="G52" s="1190"/>
      <c r="H52" s="1190"/>
      <c r="I52" s="1190"/>
      <c r="J52" s="1191"/>
      <c r="K52" s="63">
        <v>598</v>
      </c>
      <c r="L52" s="64">
        <v>638</v>
      </c>
      <c r="M52" s="64">
        <v>627</v>
      </c>
      <c r="N52" s="64">
        <v>644</v>
      </c>
      <c r="O52" s="65">
        <v>634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423</v>
      </c>
      <c r="L53" s="69">
        <v>387</v>
      </c>
      <c r="M53" s="69">
        <v>337</v>
      </c>
      <c r="N53" s="69">
        <v>306</v>
      </c>
      <c r="O53" s="70">
        <v>321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RUdck0xzZsQdsb3Y0aGETKEHsHEIiP+1T7wIEnUwVmOMKK8eIl5jolVKM9sli20/irWafE5xnnm7Lv8+qMqkw==" saltValue="CLqiTUuWMWrXQLwqzZkX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04" t="s">
        <v>24</v>
      </c>
      <c r="C41" s="1205"/>
      <c r="D41" s="81"/>
      <c r="E41" s="1210" t="s">
        <v>25</v>
      </c>
      <c r="F41" s="1210"/>
      <c r="G41" s="1210"/>
      <c r="H41" s="1211"/>
      <c r="I41" s="82">
        <v>6566</v>
      </c>
      <c r="J41" s="83">
        <v>6405</v>
      </c>
      <c r="K41" s="83">
        <v>6528</v>
      </c>
      <c r="L41" s="83">
        <v>6422</v>
      </c>
      <c r="M41" s="84">
        <v>6486</v>
      </c>
    </row>
    <row r="42" spans="2:13" ht="27.75" customHeight="1">
      <c r="B42" s="1206"/>
      <c r="C42" s="1207"/>
      <c r="D42" s="85"/>
      <c r="E42" s="1212" t="s">
        <v>26</v>
      </c>
      <c r="F42" s="1212"/>
      <c r="G42" s="1212"/>
      <c r="H42" s="1213"/>
      <c r="I42" s="86">
        <v>11</v>
      </c>
      <c r="J42" s="87">
        <v>8</v>
      </c>
      <c r="K42" s="87">
        <v>6</v>
      </c>
      <c r="L42" s="87">
        <v>4</v>
      </c>
      <c r="M42" s="88">
        <v>2</v>
      </c>
    </row>
    <row r="43" spans="2:13" ht="27.75" customHeight="1">
      <c r="B43" s="1206"/>
      <c r="C43" s="1207"/>
      <c r="D43" s="85"/>
      <c r="E43" s="1212" t="s">
        <v>27</v>
      </c>
      <c r="F43" s="1212"/>
      <c r="G43" s="1212"/>
      <c r="H43" s="1213"/>
      <c r="I43" s="86">
        <v>4245</v>
      </c>
      <c r="J43" s="87">
        <v>4098</v>
      </c>
      <c r="K43" s="87">
        <v>3973</v>
      </c>
      <c r="L43" s="87">
        <v>3749</v>
      </c>
      <c r="M43" s="88">
        <v>3617</v>
      </c>
    </row>
    <row r="44" spans="2:13" ht="27.75" customHeight="1">
      <c r="B44" s="1206"/>
      <c r="C44" s="1207"/>
      <c r="D44" s="85"/>
      <c r="E44" s="1212" t="s">
        <v>28</v>
      </c>
      <c r="F44" s="1212"/>
      <c r="G44" s="1212"/>
      <c r="H44" s="1213"/>
      <c r="I44" s="86">
        <v>207</v>
      </c>
      <c r="J44" s="87">
        <v>140</v>
      </c>
      <c r="K44" s="87">
        <v>99</v>
      </c>
      <c r="L44" s="87">
        <v>279</v>
      </c>
      <c r="M44" s="88">
        <v>389</v>
      </c>
    </row>
    <row r="45" spans="2:13" ht="27.75" customHeight="1">
      <c r="B45" s="1206"/>
      <c r="C45" s="1207"/>
      <c r="D45" s="85"/>
      <c r="E45" s="1212" t="s">
        <v>29</v>
      </c>
      <c r="F45" s="1212"/>
      <c r="G45" s="1212"/>
      <c r="H45" s="1213"/>
      <c r="I45" s="86">
        <v>1185</v>
      </c>
      <c r="J45" s="87">
        <v>1086</v>
      </c>
      <c r="K45" s="87">
        <v>1028</v>
      </c>
      <c r="L45" s="87">
        <v>993</v>
      </c>
      <c r="M45" s="88">
        <v>985</v>
      </c>
    </row>
    <row r="46" spans="2:13" ht="27.75" customHeight="1">
      <c r="B46" s="1206"/>
      <c r="C46" s="1207"/>
      <c r="D46" s="89"/>
      <c r="E46" s="1212" t="s">
        <v>30</v>
      </c>
      <c r="F46" s="1212"/>
      <c r="G46" s="1212"/>
      <c r="H46" s="1213"/>
      <c r="I46" s="86" t="s">
        <v>506</v>
      </c>
      <c r="J46" s="87" t="s">
        <v>506</v>
      </c>
      <c r="K46" s="87" t="s">
        <v>506</v>
      </c>
      <c r="L46" s="87" t="s">
        <v>506</v>
      </c>
      <c r="M46" s="88" t="s">
        <v>506</v>
      </c>
    </row>
    <row r="47" spans="2:13" ht="27.75" customHeight="1">
      <c r="B47" s="1206"/>
      <c r="C47" s="1207"/>
      <c r="D47" s="90"/>
      <c r="E47" s="1214" t="s">
        <v>31</v>
      </c>
      <c r="F47" s="1215"/>
      <c r="G47" s="1215"/>
      <c r="H47" s="1216"/>
      <c r="I47" s="86" t="s">
        <v>506</v>
      </c>
      <c r="J47" s="87" t="s">
        <v>506</v>
      </c>
      <c r="K47" s="87" t="s">
        <v>506</v>
      </c>
      <c r="L47" s="87" t="s">
        <v>506</v>
      </c>
      <c r="M47" s="88" t="s">
        <v>506</v>
      </c>
    </row>
    <row r="48" spans="2:13" ht="27.75" customHeight="1">
      <c r="B48" s="1206"/>
      <c r="C48" s="1207"/>
      <c r="D48" s="85"/>
      <c r="E48" s="1212" t="s">
        <v>32</v>
      </c>
      <c r="F48" s="1212"/>
      <c r="G48" s="1212"/>
      <c r="H48" s="1213"/>
      <c r="I48" s="86" t="s">
        <v>506</v>
      </c>
      <c r="J48" s="87" t="s">
        <v>506</v>
      </c>
      <c r="K48" s="87" t="s">
        <v>506</v>
      </c>
      <c r="L48" s="87" t="s">
        <v>506</v>
      </c>
      <c r="M48" s="88" t="s">
        <v>506</v>
      </c>
    </row>
    <row r="49" spans="2:13" ht="27.75" customHeight="1">
      <c r="B49" s="1208"/>
      <c r="C49" s="1209"/>
      <c r="D49" s="85"/>
      <c r="E49" s="1212" t="s">
        <v>33</v>
      </c>
      <c r="F49" s="1212"/>
      <c r="G49" s="1212"/>
      <c r="H49" s="1213"/>
      <c r="I49" s="86" t="s">
        <v>506</v>
      </c>
      <c r="J49" s="87" t="s">
        <v>506</v>
      </c>
      <c r="K49" s="87" t="s">
        <v>506</v>
      </c>
      <c r="L49" s="87" t="s">
        <v>506</v>
      </c>
      <c r="M49" s="88" t="s">
        <v>506</v>
      </c>
    </row>
    <row r="50" spans="2:13" ht="27.75" customHeight="1">
      <c r="B50" s="1217" t="s">
        <v>34</v>
      </c>
      <c r="C50" s="1218"/>
      <c r="D50" s="91"/>
      <c r="E50" s="1212" t="s">
        <v>35</v>
      </c>
      <c r="F50" s="1212"/>
      <c r="G50" s="1212"/>
      <c r="H50" s="1213"/>
      <c r="I50" s="86">
        <v>3132</v>
      </c>
      <c r="J50" s="87">
        <v>3304</v>
      </c>
      <c r="K50" s="87">
        <v>3298</v>
      </c>
      <c r="L50" s="87">
        <v>3203</v>
      </c>
      <c r="M50" s="88">
        <v>3394</v>
      </c>
    </row>
    <row r="51" spans="2:13" ht="27.75" customHeight="1">
      <c r="B51" s="1206"/>
      <c r="C51" s="1207"/>
      <c r="D51" s="85"/>
      <c r="E51" s="1212" t="s">
        <v>36</v>
      </c>
      <c r="F51" s="1212"/>
      <c r="G51" s="1212"/>
      <c r="H51" s="1213"/>
      <c r="I51" s="86" t="s">
        <v>506</v>
      </c>
      <c r="J51" s="87" t="s">
        <v>506</v>
      </c>
      <c r="K51" s="87" t="s">
        <v>506</v>
      </c>
      <c r="L51" s="87" t="s">
        <v>506</v>
      </c>
      <c r="M51" s="88" t="s">
        <v>506</v>
      </c>
    </row>
    <row r="52" spans="2:13" ht="27.75" customHeight="1">
      <c r="B52" s="1208"/>
      <c r="C52" s="1209"/>
      <c r="D52" s="85"/>
      <c r="E52" s="1212" t="s">
        <v>37</v>
      </c>
      <c r="F52" s="1212"/>
      <c r="G52" s="1212"/>
      <c r="H52" s="1213"/>
      <c r="I52" s="86">
        <v>8022</v>
      </c>
      <c r="J52" s="87">
        <v>7945</v>
      </c>
      <c r="K52" s="87">
        <v>7950</v>
      </c>
      <c r="L52" s="87">
        <v>7928</v>
      </c>
      <c r="M52" s="88">
        <v>7978</v>
      </c>
    </row>
    <row r="53" spans="2:13" ht="27.75" customHeight="1" thickBot="1">
      <c r="B53" s="1219" t="s">
        <v>38</v>
      </c>
      <c r="C53" s="1220"/>
      <c r="D53" s="92"/>
      <c r="E53" s="1221" t="s">
        <v>39</v>
      </c>
      <c r="F53" s="1221"/>
      <c r="G53" s="1221"/>
      <c r="H53" s="1222"/>
      <c r="I53" s="93">
        <v>1060</v>
      </c>
      <c r="J53" s="94">
        <v>489</v>
      </c>
      <c r="K53" s="94">
        <v>387</v>
      </c>
      <c r="L53" s="94">
        <v>316</v>
      </c>
      <c r="M53" s="95">
        <v>107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XLmArGGswcj5bgYd9Yfk4+1FIrF/PB+U6TjGGWutDDpkZXO4qVudEFz64W+eP1YTCcsP70LUZtn3jfH+WJFDg==" saltValue="//UZtSwrnX92hurQxYJx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31" t="s">
        <v>42</v>
      </c>
      <c r="D55" s="1231"/>
      <c r="E55" s="1232"/>
      <c r="F55" s="107">
        <v>1528</v>
      </c>
      <c r="G55" s="107">
        <v>1539</v>
      </c>
      <c r="H55" s="108">
        <v>1525</v>
      </c>
    </row>
    <row r="56" spans="2:8" ht="52.5" customHeight="1">
      <c r="B56" s="109"/>
      <c r="C56" s="1233" t="s">
        <v>43</v>
      </c>
      <c r="D56" s="1233"/>
      <c r="E56" s="1234"/>
      <c r="F56" s="110">
        <v>50</v>
      </c>
      <c r="G56" s="110">
        <v>50</v>
      </c>
      <c r="H56" s="111">
        <v>50</v>
      </c>
    </row>
    <row r="57" spans="2:8" ht="53.25" customHeight="1">
      <c r="B57" s="109"/>
      <c r="C57" s="1235" t="s">
        <v>44</v>
      </c>
      <c r="D57" s="1235"/>
      <c r="E57" s="1236"/>
      <c r="F57" s="112">
        <v>1214</v>
      </c>
      <c r="G57" s="112">
        <v>1120</v>
      </c>
      <c r="H57" s="113">
        <v>1033</v>
      </c>
    </row>
    <row r="58" spans="2:8" ht="45.75" customHeight="1">
      <c r="B58" s="114"/>
      <c r="C58" s="1223" t="s">
        <v>567</v>
      </c>
      <c r="D58" s="1224"/>
      <c r="E58" s="1225"/>
      <c r="F58" s="115">
        <v>816</v>
      </c>
      <c r="G58" s="115">
        <v>648</v>
      </c>
      <c r="H58" s="116">
        <v>548</v>
      </c>
    </row>
    <row r="59" spans="2:8" ht="45.75" customHeight="1">
      <c r="B59" s="114"/>
      <c r="C59" s="1223" t="s">
        <v>568</v>
      </c>
      <c r="D59" s="1224"/>
      <c r="E59" s="1225"/>
      <c r="F59" s="115">
        <v>165</v>
      </c>
      <c r="G59" s="115">
        <v>250</v>
      </c>
      <c r="H59" s="116">
        <v>273</v>
      </c>
    </row>
    <row r="60" spans="2:8" ht="45.75" customHeight="1">
      <c r="B60" s="114"/>
      <c r="C60" s="1223" t="s">
        <v>569</v>
      </c>
      <c r="D60" s="1224"/>
      <c r="E60" s="1225"/>
      <c r="F60" s="115">
        <v>203</v>
      </c>
      <c r="G60" s="115">
        <v>192</v>
      </c>
      <c r="H60" s="116">
        <v>181</v>
      </c>
    </row>
    <row r="61" spans="2:8" ht="45.75" customHeight="1">
      <c r="B61" s="114"/>
      <c r="C61" s="1223" t="s">
        <v>570</v>
      </c>
      <c r="D61" s="1224"/>
      <c r="E61" s="1225"/>
      <c r="F61" s="115">
        <v>19</v>
      </c>
      <c r="G61" s="115">
        <v>19</v>
      </c>
      <c r="H61" s="116">
        <v>19</v>
      </c>
    </row>
    <row r="62" spans="2:8" ht="45.75" customHeight="1" thickBot="1">
      <c r="B62" s="117"/>
      <c r="C62" s="1226" t="s">
        <v>566</v>
      </c>
      <c r="D62" s="1227"/>
      <c r="E62" s="1228"/>
      <c r="F62" s="118">
        <v>11</v>
      </c>
      <c r="G62" s="118">
        <v>11</v>
      </c>
      <c r="H62" s="119">
        <v>11</v>
      </c>
    </row>
    <row r="63" spans="2:8" ht="52.5" customHeight="1" thickBot="1">
      <c r="B63" s="120"/>
      <c r="C63" s="1229" t="s">
        <v>45</v>
      </c>
      <c r="D63" s="1229"/>
      <c r="E63" s="1230"/>
      <c r="F63" s="121">
        <v>2792</v>
      </c>
      <c r="G63" s="121">
        <v>2709</v>
      </c>
      <c r="H63" s="122">
        <v>2608</v>
      </c>
    </row>
    <row r="64" spans="2:8" ht="15" customHeight="1"/>
    <row r="65" ht="0" hidden="1" customHeight="1"/>
    <row r="66" ht="0" hidden="1" customHeight="1"/>
  </sheetData>
  <sheetProtection algorithmName="SHA-512" hashValue="3HQGvj5p3Tdf0DUJJQBQ27e15no0QiO76760XbyLXuLDFh2n3GEG/jS4uP8Z78yPFhLR+Qm3GMk9WmKL8aHN/Q==" saltValue="vLb74EEzQvtipsr+qYvE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13" zoomScaleNormal="100" zoomScaleSheetLayoutView="55" workbookViewId="0">
      <selection activeCell="AN70" sqref="AN70"/>
    </sheetView>
  </sheetViews>
  <sheetFormatPr defaultColWidth="0" defaultRowHeight="13.5" customHeight="1" zeroHeight="1"/>
  <cols>
    <col min="1" max="1" width="6.36328125" style="1239" customWidth="1"/>
    <col min="2" max="107" width="2.453125" style="1239" customWidth="1"/>
    <col min="108" max="108" width="6.08984375" style="1247" customWidth="1"/>
    <col min="109" max="109" width="5.90625" style="1246" customWidth="1"/>
    <col min="110" max="110" width="19.08984375" style="1239" hidden="1"/>
    <col min="111" max="115" width="12.6328125" style="1239" hidden="1"/>
    <col min="116" max="349" width="8.6328125" style="1239" hidden="1"/>
    <col min="350" max="355" width="14.90625" style="1239" hidden="1"/>
    <col min="356" max="357" width="15.90625" style="1239" hidden="1"/>
    <col min="358" max="363" width="16.08984375" style="1239" hidden="1"/>
    <col min="364" max="364" width="6.08984375" style="1239" hidden="1"/>
    <col min="365" max="365" width="3" style="1239" hidden="1"/>
    <col min="366" max="605" width="8.6328125" style="1239" hidden="1"/>
    <col min="606" max="611" width="14.90625" style="1239" hidden="1"/>
    <col min="612" max="613" width="15.90625" style="1239" hidden="1"/>
    <col min="614" max="619" width="16.08984375" style="1239" hidden="1"/>
    <col min="620" max="620" width="6.08984375" style="1239" hidden="1"/>
    <col min="621" max="621" width="3" style="1239" hidden="1"/>
    <col min="622" max="861" width="8.6328125" style="1239" hidden="1"/>
    <col min="862" max="867" width="14.90625" style="1239" hidden="1"/>
    <col min="868" max="869" width="15.90625" style="1239" hidden="1"/>
    <col min="870" max="875" width="16.08984375" style="1239" hidden="1"/>
    <col min="876" max="876" width="6.08984375" style="1239" hidden="1"/>
    <col min="877" max="877" width="3" style="1239" hidden="1"/>
    <col min="878" max="1117" width="8.6328125" style="1239" hidden="1"/>
    <col min="1118" max="1123" width="14.90625" style="1239" hidden="1"/>
    <col min="1124" max="1125" width="15.90625" style="1239" hidden="1"/>
    <col min="1126" max="1131" width="16.08984375" style="1239" hidden="1"/>
    <col min="1132" max="1132" width="6.08984375" style="1239" hidden="1"/>
    <col min="1133" max="1133" width="3" style="1239" hidden="1"/>
    <col min="1134" max="1373" width="8.6328125" style="1239" hidden="1"/>
    <col min="1374" max="1379" width="14.90625" style="1239" hidden="1"/>
    <col min="1380" max="1381" width="15.90625" style="1239" hidden="1"/>
    <col min="1382" max="1387" width="16.08984375" style="1239" hidden="1"/>
    <col min="1388" max="1388" width="6.08984375" style="1239" hidden="1"/>
    <col min="1389" max="1389" width="3" style="1239" hidden="1"/>
    <col min="1390" max="1629" width="8.6328125" style="1239" hidden="1"/>
    <col min="1630" max="1635" width="14.90625" style="1239" hidden="1"/>
    <col min="1636" max="1637" width="15.90625" style="1239" hidden="1"/>
    <col min="1638" max="1643" width="16.08984375" style="1239" hidden="1"/>
    <col min="1644" max="1644" width="6.08984375" style="1239" hidden="1"/>
    <col min="1645" max="1645" width="3" style="1239" hidden="1"/>
    <col min="1646" max="1885" width="8.6328125" style="1239" hidden="1"/>
    <col min="1886" max="1891" width="14.90625" style="1239" hidden="1"/>
    <col min="1892" max="1893" width="15.90625" style="1239" hidden="1"/>
    <col min="1894" max="1899" width="16.08984375" style="1239" hidden="1"/>
    <col min="1900" max="1900" width="6.08984375" style="1239" hidden="1"/>
    <col min="1901" max="1901" width="3" style="1239" hidden="1"/>
    <col min="1902" max="2141" width="8.6328125" style="1239" hidden="1"/>
    <col min="2142" max="2147" width="14.90625" style="1239" hidden="1"/>
    <col min="2148" max="2149" width="15.90625" style="1239" hidden="1"/>
    <col min="2150" max="2155" width="16.08984375" style="1239" hidden="1"/>
    <col min="2156" max="2156" width="6.08984375" style="1239" hidden="1"/>
    <col min="2157" max="2157" width="3" style="1239" hidden="1"/>
    <col min="2158" max="2397" width="8.6328125" style="1239" hidden="1"/>
    <col min="2398" max="2403" width="14.90625" style="1239" hidden="1"/>
    <col min="2404" max="2405" width="15.90625" style="1239" hidden="1"/>
    <col min="2406" max="2411" width="16.08984375" style="1239" hidden="1"/>
    <col min="2412" max="2412" width="6.08984375" style="1239" hidden="1"/>
    <col min="2413" max="2413" width="3" style="1239" hidden="1"/>
    <col min="2414" max="2653" width="8.6328125" style="1239" hidden="1"/>
    <col min="2654" max="2659" width="14.90625" style="1239" hidden="1"/>
    <col min="2660" max="2661" width="15.90625" style="1239" hidden="1"/>
    <col min="2662" max="2667" width="16.08984375" style="1239" hidden="1"/>
    <col min="2668" max="2668" width="6.08984375" style="1239" hidden="1"/>
    <col min="2669" max="2669" width="3" style="1239" hidden="1"/>
    <col min="2670" max="2909" width="8.6328125" style="1239" hidden="1"/>
    <col min="2910" max="2915" width="14.90625" style="1239" hidden="1"/>
    <col min="2916" max="2917" width="15.90625" style="1239" hidden="1"/>
    <col min="2918" max="2923" width="16.08984375" style="1239" hidden="1"/>
    <col min="2924" max="2924" width="6.08984375" style="1239" hidden="1"/>
    <col min="2925" max="2925" width="3" style="1239" hidden="1"/>
    <col min="2926" max="3165" width="8.6328125" style="1239" hidden="1"/>
    <col min="3166" max="3171" width="14.90625" style="1239" hidden="1"/>
    <col min="3172" max="3173" width="15.90625" style="1239" hidden="1"/>
    <col min="3174" max="3179" width="16.08984375" style="1239" hidden="1"/>
    <col min="3180" max="3180" width="6.08984375" style="1239" hidden="1"/>
    <col min="3181" max="3181" width="3" style="1239" hidden="1"/>
    <col min="3182" max="3421" width="8.6328125" style="1239" hidden="1"/>
    <col min="3422" max="3427" width="14.90625" style="1239" hidden="1"/>
    <col min="3428" max="3429" width="15.90625" style="1239" hidden="1"/>
    <col min="3430" max="3435" width="16.08984375" style="1239" hidden="1"/>
    <col min="3436" max="3436" width="6.08984375" style="1239" hidden="1"/>
    <col min="3437" max="3437" width="3" style="1239" hidden="1"/>
    <col min="3438" max="3677" width="8.6328125" style="1239" hidden="1"/>
    <col min="3678" max="3683" width="14.90625" style="1239" hidden="1"/>
    <col min="3684" max="3685" width="15.90625" style="1239" hidden="1"/>
    <col min="3686" max="3691" width="16.08984375" style="1239" hidden="1"/>
    <col min="3692" max="3692" width="6.08984375" style="1239" hidden="1"/>
    <col min="3693" max="3693" width="3" style="1239" hidden="1"/>
    <col min="3694" max="3933" width="8.6328125" style="1239" hidden="1"/>
    <col min="3934" max="3939" width="14.90625" style="1239" hidden="1"/>
    <col min="3940" max="3941" width="15.90625" style="1239" hidden="1"/>
    <col min="3942" max="3947" width="16.08984375" style="1239" hidden="1"/>
    <col min="3948" max="3948" width="6.08984375" style="1239" hidden="1"/>
    <col min="3949" max="3949" width="3" style="1239" hidden="1"/>
    <col min="3950" max="4189" width="8.6328125" style="1239" hidden="1"/>
    <col min="4190" max="4195" width="14.90625" style="1239" hidden="1"/>
    <col min="4196" max="4197" width="15.90625" style="1239" hidden="1"/>
    <col min="4198" max="4203" width="16.08984375" style="1239" hidden="1"/>
    <col min="4204" max="4204" width="6.08984375" style="1239" hidden="1"/>
    <col min="4205" max="4205" width="3" style="1239" hidden="1"/>
    <col min="4206" max="4445" width="8.6328125" style="1239" hidden="1"/>
    <col min="4446" max="4451" width="14.90625" style="1239" hidden="1"/>
    <col min="4452" max="4453" width="15.90625" style="1239" hidden="1"/>
    <col min="4454" max="4459" width="16.08984375" style="1239" hidden="1"/>
    <col min="4460" max="4460" width="6.08984375" style="1239" hidden="1"/>
    <col min="4461" max="4461" width="3" style="1239" hidden="1"/>
    <col min="4462" max="4701" width="8.6328125" style="1239" hidden="1"/>
    <col min="4702" max="4707" width="14.90625" style="1239" hidden="1"/>
    <col min="4708" max="4709" width="15.90625" style="1239" hidden="1"/>
    <col min="4710" max="4715" width="16.08984375" style="1239" hidden="1"/>
    <col min="4716" max="4716" width="6.08984375" style="1239" hidden="1"/>
    <col min="4717" max="4717" width="3" style="1239" hidden="1"/>
    <col min="4718" max="4957" width="8.6328125" style="1239" hidden="1"/>
    <col min="4958" max="4963" width="14.90625" style="1239" hidden="1"/>
    <col min="4964" max="4965" width="15.90625" style="1239" hidden="1"/>
    <col min="4966" max="4971" width="16.08984375" style="1239" hidden="1"/>
    <col min="4972" max="4972" width="6.08984375" style="1239" hidden="1"/>
    <col min="4973" max="4973" width="3" style="1239" hidden="1"/>
    <col min="4974" max="5213" width="8.6328125" style="1239" hidden="1"/>
    <col min="5214" max="5219" width="14.90625" style="1239" hidden="1"/>
    <col min="5220" max="5221" width="15.90625" style="1239" hidden="1"/>
    <col min="5222" max="5227" width="16.08984375" style="1239" hidden="1"/>
    <col min="5228" max="5228" width="6.08984375" style="1239" hidden="1"/>
    <col min="5229" max="5229" width="3" style="1239" hidden="1"/>
    <col min="5230" max="5469" width="8.6328125" style="1239" hidden="1"/>
    <col min="5470" max="5475" width="14.90625" style="1239" hidden="1"/>
    <col min="5476" max="5477" width="15.90625" style="1239" hidden="1"/>
    <col min="5478" max="5483" width="16.08984375" style="1239" hidden="1"/>
    <col min="5484" max="5484" width="6.08984375" style="1239" hidden="1"/>
    <col min="5485" max="5485" width="3" style="1239" hidden="1"/>
    <col min="5486" max="5725" width="8.6328125" style="1239" hidden="1"/>
    <col min="5726" max="5731" width="14.90625" style="1239" hidden="1"/>
    <col min="5732" max="5733" width="15.90625" style="1239" hidden="1"/>
    <col min="5734" max="5739" width="16.08984375" style="1239" hidden="1"/>
    <col min="5740" max="5740" width="6.08984375" style="1239" hidden="1"/>
    <col min="5741" max="5741" width="3" style="1239" hidden="1"/>
    <col min="5742" max="5981" width="8.6328125" style="1239" hidden="1"/>
    <col min="5982" max="5987" width="14.90625" style="1239" hidden="1"/>
    <col min="5988" max="5989" width="15.90625" style="1239" hidden="1"/>
    <col min="5990" max="5995" width="16.08984375" style="1239" hidden="1"/>
    <col min="5996" max="5996" width="6.08984375" style="1239" hidden="1"/>
    <col min="5997" max="5997" width="3" style="1239" hidden="1"/>
    <col min="5998" max="6237" width="8.6328125" style="1239" hidden="1"/>
    <col min="6238" max="6243" width="14.90625" style="1239" hidden="1"/>
    <col min="6244" max="6245" width="15.90625" style="1239" hidden="1"/>
    <col min="6246" max="6251" width="16.08984375" style="1239" hidden="1"/>
    <col min="6252" max="6252" width="6.08984375" style="1239" hidden="1"/>
    <col min="6253" max="6253" width="3" style="1239" hidden="1"/>
    <col min="6254" max="6493" width="8.6328125" style="1239" hidden="1"/>
    <col min="6494" max="6499" width="14.90625" style="1239" hidden="1"/>
    <col min="6500" max="6501" width="15.90625" style="1239" hidden="1"/>
    <col min="6502" max="6507" width="16.08984375" style="1239" hidden="1"/>
    <col min="6508" max="6508" width="6.08984375" style="1239" hidden="1"/>
    <col min="6509" max="6509" width="3" style="1239" hidden="1"/>
    <col min="6510" max="6749" width="8.6328125" style="1239" hidden="1"/>
    <col min="6750" max="6755" width="14.90625" style="1239" hidden="1"/>
    <col min="6756" max="6757" width="15.90625" style="1239" hidden="1"/>
    <col min="6758" max="6763" width="16.08984375" style="1239" hidden="1"/>
    <col min="6764" max="6764" width="6.08984375" style="1239" hidden="1"/>
    <col min="6765" max="6765" width="3" style="1239" hidden="1"/>
    <col min="6766" max="7005" width="8.6328125" style="1239" hidden="1"/>
    <col min="7006" max="7011" width="14.90625" style="1239" hidden="1"/>
    <col min="7012" max="7013" width="15.90625" style="1239" hidden="1"/>
    <col min="7014" max="7019" width="16.08984375" style="1239" hidden="1"/>
    <col min="7020" max="7020" width="6.08984375" style="1239" hidden="1"/>
    <col min="7021" max="7021" width="3" style="1239" hidden="1"/>
    <col min="7022" max="7261" width="8.6328125" style="1239" hidden="1"/>
    <col min="7262" max="7267" width="14.90625" style="1239" hidden="1"/>
    <col min="7268" max="7269" width="15.90625" style="1239" hidden="1"/>
    <col min="7270" max="7275" width="16.08984375" style="1239" hidden="1"/>
    <col min="7276" max="7276" width="6.08984375" style="1239" hidden="1"/>
    <col min="7277" max="7277" width="3" style="1239" hidden="1"/>
    <col min="7278" max="7517" width="8.6328125" style="1239" hidden="1"/>
    <col min="7518" max="7523" width="14.90625" style="1239" hidden="1"/>
    <col min="7524" max="7525" width="15.90625" style="1239" hidden="1"/>
    <col min="7526" max="7531" width="16.08984375" style="1239" hidden="1"/>
    <col min="7532" max="7532" width="6.08984375" style="1239" hidden="1"/>
    <col min="7533" max="7533" width="3" style="1239" hidden="1"/>
    <col min="7534" max="7773" width="8.6328125" style="1239" hidden="1"/>
    <col min="7774" max="7779" width="14.90625" style="1239" hidden="1"/>
    <col min="7780" max="7781" width="15.90625" style="1239" hidden="1"/>
    <col min="7782" max="7787" width="16.08984375" style="1239" hidden="1"/>
    <col min="7788" max="7788" width="6.08984375" style="1239" hidden="1"/>
    <col min="7789" max="7789" width="3" style="1239" hidden="1"/>
    <col min="7790" max="8029" width="8.6328125" style="1239" hidden="1"/>
    <col min="8030" max="8035" width="14.90625" style="1239" hidden="1"/>
    <col min="8036" max="8037" width="15.90625" style="1239" hidden="1"/>
    <col min="8038" max="8043" width="16.08984375" style="1239" hidden="1"/>
    <col min="8044" max="8044" width="6.08984375" style="1239" hidden="1"/>
    <col min="8045" max="8045" width="3" style="1239" hidden="1"/>
    <col min="8046" max="8285" width="8.6328125" style="1239" hidden="1"/>
    <col min="8286" max="8291" width="14.90625" style="1239" hidden="1"/>
    <col min="8292" max="8293" width="15.90625" style="1239" hidden="1"/>
    <col min="8294" max="8299" width="16.08984375" style="1239" hidden="1"/>
    <col min="8300" max="8300" width="6.08984375" style="1239" hidden="1"/>
    <col min="8301" max="8301" width="3" style="1239" hidden="1"/>
    <col min="8302" max="8541" width="8.6328125" style="1239" hidden="1"/>
    <col min="8542" max="8547" width="14.90625" style="1239" hidden="1"/>
    <col min="8548" max="8549" width="15.90625" style="1239" hidden="1"/>
    <col min="8550" max="8555" width="16.08984375" style="1239" hidden="1"/>
    <col min="8556" max="8556" width="6.08984375" style="1239" hidden="1"/>
    <col min="8557" max="8557" width="3" style="1239" hidden="1"/>
    <col min="8558" max="8797" width="8.6328125" style="1239" hidden="1"/>
    <col min="8798" max="8803" width="14.90625" style="1239" hidden="1"/>
    <col min="8804" max="8805" width="15.90625" style="1239" hidden="1"/>
    <col min="8806" max="8811" width="16.08984375" style="1239" hidden="1"/>
    <col min="8812" max="8812" width="6.08984375" style="1239" hidden="1"/>
    <col min="8813" max="8813" width="3" style="1239" hidden="1"/>
    <col min="8814" max="9053" width="8.6328125" style="1239" hidden="1"/>
    <col min="9054" max="9059" width="14.90625" style="1239" hidden="1"/>
    <col min="9060" max="9061" width="15.90625" style="1239" hidden="1"/>
    <col min="9062" max="9067" width="16.08984375" style="1239" hidden="1"/>
    <col min="9068" max="9068" width="6.08984375" style="1239" hidden="1"/>
    <col min="9069" max="9069" width="3" style="1239" hidden="1"/>
    <col min="9070" max="9309" width="8.6328125" style="1239" hidden="1"/>
    <col min="9310" max="9315" width="14.90625" style="1239" hidden="1"/>
    <col min="9316" max="9317" width="15.90625" style="1239" hidden="1"/>
    <col min="9318" max="9323" width="16.08984375" style="1239" hidden="1"/>
    <col min="9324" max="9324" width="6.08984375" style="1239" hidden="1"/>
    <col min="9325" max="9325" width="3" style="1239" hidden="1"/>
    <col min="9326" max="9565" width="8.6328125" style="1239" hidden="1"/>
    <col min="9566" max="9571" width="14.90625" style="1239" hidden="1"/>
    <col min="9572" max="9573" width="15.90625" style="1239" hidden="1"/>
    <col min="9574" max="9579" width="16.08984375" style="1239" hidden="1"/>
    <col min="9580" max="9580" width="6.08984375" style="1239" hidden="1"/>
    <col min="9581" max="9581" width="3" style="1239" hidden="1"/>
    <col min="9582" max="9821" width="8.6328125" style="1239" hidden="1"/>
    <col min="9822" max="9827" width="14.90625" style="1239" hidden="1"/>
    <col min="9828" max="9829" width="15.90625" style="1239" hidden="1"/>
    <col min="9830" max="9835" width="16.08984375" style="1239" hidden="1"/>
    <col min="9836" max="9836" width="6.08984375" style="1239" hidden="1"/>
    <col min="9837" max="9837" width="3" style="1239" hidden="1"/>
    <col min="9838" max="10077" width="8.6328125" style="1239" hidden="1"/>
    <col min="10078" max="10083" width="14.90625" style="1239" hidden="1"/>
    <col min="10084" max="10085" width="15.90625" style="1239" hidden="1"/>
    <col min="10086" max="10091" width="16.08984375" style="1239" hidden="1"/>
    <col min="10092" max="10092" width="6.08984375" style="1239" hidden="1"/>
    <col min="10093" max="10093" width="3" style="1239" hidden="1"/>
    <col min="10094" max="10333" width="8.6328125" style="1239" hidden="1"/>
    <col min="10334" max="10339" width="14.90625" style="1239" hidden="1"/>
    <col min="10340" max="10341" width="15.90625" style="1239" hidden="1"/>
    <col min="10342" max="10347" width="16.08984375" style="1239" hidden="1"/>
    <col min="10348" max="10348" width="6.08984375" style="1239" hidden="1"/>
    <col min="10349" max="10349" width="3" style="1239" hidden="1"/>
    <col min="10350" max="10589" width="8.6328125" style="1239" hidden="1"/>
    <col min="10590" max="10595" width="14.90625" style="1239" hidden="1"/>
    <col min="10596" max="10597" width="15.90625" style="1239" hidden="1"/>
    <col min="10598" max="10603" width="16.08984375" style="1239" hidden="1"/>
    <col min="10604" max="10604" width="6.08984375" style="1239" hidden="1"/>
    <col min="10605" max="10605" width="3" style="1239" hidden="1"/>
    <col min="10606" max="10845" width="8.6328125" style="1239" hidden="1"/>
    <col min="10846" max="10851" width="14.90625" style="1239" hidden="1"/>
    <col min="10852" max="10853" width="15.90625" style="1239" hidden="1"/>
    <col min="10854" max="10859" width="16.08984375" style="1239" hidden="1"/>
    <col min="10860" max="10860" width="6.08984375" style="1239" hidden="1"/>
    <col min="10861" max="10861" width="3" style="1239" hidden="1"/>
    <col min="10862" max="11101" width="8.6328125" style="1239" hidden="1"/>
    <col min="11102" max="11107" width="14.90625" style="1239" hidden="1"/>
    <col min="11108" max="11109" width="15.90625" style="1239" hidden="1"/>
    <col min="11110" max="11115" width="16.08984375" style="1239" hidden="1"/>
    <col min="11116" max="11116" width="6.08984375" style="1239" hidden="1"/>
    <col min="11117" max="11117" width="3" style="1239" hidden="1"/>
    <col min="11118" max="11357" width="8.6328125" style="1239" hidden="1"/>
    <col min="11358" max="11363" width="14.90625" style="1239" hidden="1"/>
    <col min="11364" max="11365" width="15.90625" style="1239" hidden="1"/>
    <col min="11366" max="11371" width="16.08984375" style="1239" hidden="1"/>
    <col min="11372" max="11372" width="6.08984375" style="1239" hidden="1"/>
    <col min="11373" max="11373" width="3" style="1239" hidden="1"/>
    <col min="11374" max="11613" width="8.6328125" style="1239" hidden="1"/>
    <col min="11614" max="11619" width="14.90625" style="1239" hidden="1"/>
    <col min="11620" max="11621" width="15.90625" style="1239" hidden="1"/>
    <col min="11622" max="11627" width="16.08984375" style="1239" hidden="1"/>
    <col min="11628" max="11628" width="6.08984375" style="1239" hidden="1"/>
    <col min="11629" max="11629" width="3" style="1239" hidden="1"/>
    <col min="11630" max="11869" width="8.6328125" style="1239" hidden="1"/>
    <col min="11870" max="11875" width="14.90625" style="1239" hidden="1"/>
    <col min="11876" max="11877" width="15.90625" style="1239" hidden="1"/>
    <col min="11878" max="11883" width="16.08984375" style="1239" hidden="1"/>
    <col min="11884" max="11884" width="6.08984375" style="1239" hidden="1"/>
    <col min="11885" max="11885" width="3" style="1239" hidden="1"/>
    <col min="11886" max="12125" width="8.6328125" style="1239" hidden="1"/>
    <col min="12126" max="12131" width="14.90625" style="1239" hidden="1"/>
    <col min="12132" max="12133" width="15.90625" style="1239" hidden="1"/>
    <col min="12134" max="12139" width="16.08984375" style="1239" hidden="1"/>
    <col min="12140" max="12140" width="6.08984375" style="1239" hidden="1"/>
    <col min="12141" max="12141" width="3" style="1239" hidden="1"/>
    <col min="12142" max="12381" width="8.6328125" style="1239" hidden="1"/>
    <col min="12382" max="12387" width="14.90625" style="1239" hidden="1"/>
    <col min="12388" max="12389" width="15.90625" style="1239" hidden="1"/>
    <col min="12390" max="12395" width="16.08984375" style="1239" hidden="1"/>
    <col min="12396" max="12396" width="6.08984375" style="1239" hidden="1"/>
    <col min="12397" max="12397" width="3" style="1239" hidden="1"/>
    <col min="12398" max="12637" width="8.6328125" style="1239" hidden="1"/>
    <col min="12638" max="12643" width="14.90625" style="1239" hidden="1"/>
    <col min="12644" max="12645" width="15.90625" style="1239" hidden="1"/>
    <col min="12646" max="12651" width="16.08984375" style="1239" hidden="1"/>
    <col min="12652" max="12652" width="6.08984375" style="1239" hidden="1"/>
    <col min="12653" max="12653" width="3" style="1239" hidden="1"/>
    <col min="12654" max="12893" width="8.6328125" style="1239" hidden="1"/>
    <col min="12894" max="12899" width="14.90625" style="1239" hidden="1"/>
    <col min="12900" max="12901" width="15.90625" style="1239" hidden="1"/>
    <col min="12902" max="12907" width="16.08984375" style="1239" hidden="1"/>
    <col min="12908" max="12908" width="6.08984375" style="1239" hidden="1"/>
    <col min="12909" max="12909" width="3" style="1239" hidden="1"/>
    <col min="12910" max="13149" width="8.6328125" style="1239" hidden="1"/>
    <col min="13150" max="13155" width="14.90625" style="1239" hidden="1"/>
    <col min="13156" max="13157" width="15.90625" style="1239" hidden="1"/>
    <col min="13158" max="13163" width="16.08984375" style="1239" hidden="1"/>
    <col min="13164" max="13164" width="6.08984375" style="1239" hidden="1"/>
    <col min="13165" max="13165" width="3" style="1239" hidden="1"/>
    <col min="13166" max="13405" width="8.6328125" style="1239" hidden="1"/>
    <col min="13406" max="13411" width="14.90625" style="1239" hidden="1"/>
    <col min="13412" max="13413" width="15.90625" style="1239" hidden="1"/>
    <col min="13414" max="13419" width="16.08984375" style="1239" hidden="1"/>
    <col min="13420" max="13420" width="6.08984375" style="1239" hidden="1"/>
    <col min="13421" max="13421" width="3" style="1239" hidden="1"/>
    <col min="13422" max="13661" width="8.6328125" style="1239" hidden="1"/>
    <col min="13662" max="13667" width="14.90625" style="1239" hidden="1"/>
    <col min="13668" max="13669" width="15.90625" style="1239" hidden="1"/>
    <col min="13670" max="13675" width="16.08984375" style="1239" hidden="1"/>
    <col min="13676" max="13676" width="6.08984375" style="1239" hidden="1"/>
    <col min="13677" max="13677" width="3" style="1239" hidden="1"/>
    <col min="13678" max="13917" width="8.6328125" style="1239" hidden="1"/>
    <col min="13918" max="13923" width="14.90625" style="1239" hidden="1"/>
    <col min="13924" max="13925" width="15.90625" style="1239" hidden="1"/>
    <col min="13926" max="13931" width="16.08984375" style="1239" hidden="1"/>
    <col min="13932" max="13932" width="6.08984375" style="1239" hidden="1"/>
    <col min="13933" max="13933" width="3" style="1239" hidden="1"/>
    <col min="13934" max="14173" width="8.6328125" style="1239" hidden="1"/>
    <col min="14174" max="14179" width="14.90625" style="1239" hidden="1"/>
    <col min="14180" max="14181" width="15.90625" style="1239" hidden="1"/>
    <col min="14182" max="14187" width="16.08984375" style="1239" hidden="1"/>
    <col min="14188" max="14188" width="6.08984375" style="1239" hidden="1"/>
    <col min="14189" max="14189" width="3" style="1239" hidden="1"/>
    <col min="14190" max="14429" width="8.6328125" style="1239" hidden="1"/>
    <col min="14430" max="14435" width="14.90625" style="1239" hidden="1"/>
    <col min="14436" max="14437" width="15.90625" style="1239" hidden="1"/>
    <col min="14438" max="14443" width="16.08984375" style="1239" hidden="1"/>
    <col min="14444" max="14444" width="6.08984375" style="1239" hidden="1"/>
    <col min="14445" max="14445" width="3" style="1239" hidden="1"/>
    <col min="14446" max="14685" width="8.6328125" style="1239" hidden="1"/>
    <col min="14686" max="14691" width="14.90625" style="1239" hidden="1"/>
    <col min="14692" max="14693" width="15.90625" style="1239" hidden="1"/>
    <col min="14694" max="14699" width="16.08984375" style="1239" hidden="1"/>
    <col min="14700" max="14700" width="6.08984375" style="1239" hidden="1"/>
    <col min="14701" max="14701" width="3" style="1239" hidden="1"/>
    <col min="14702" max="14941" width="8.6328125" style="1239" hidden="1"/>
    <col min="14942" max="14947" width="14.90625" style="1239" hidden="1"/>
    <col min="14948" max="14949" width="15.90625" style="1239" hidden="1"/>
    <col min="14950" max="14955" width="16.08984375" style="1239" hidden="1"/>
    <col min="14956" max="14956" width="6.08984375" style="1239" hidden="1"/>
    <col min="14957" max="14957" width="3" style="1239" hidden="1"/>
    <col min="14958" max="15197" width="8.6328125" style="1239" hidden="1"/>
    <col min="15198" max="15203" width="14.90625" style="1239" hidden="1"/>
    <col min="15204" max="15205" width="15.90625" style="1239" hidden="1"/>
    <col min="15206" max="15211" width="16.08984375" style="1239" hidden="1"/>
    <col min="15212" max="15212" width="6.08984375" style="1239" hidden="1"/>
    <col min="15213" max="15213" width="3" style="1239" hidden="1"/>
    <col min="15214" max="15453" width="8.6328125" style="1239" hidden="1"/>
    <col min="15454" max="15459" width="14.90625" style="1239" hidden="1"/>
    <col min="15460" max="15461" width="15.90625" style="1239" hidden="1"/>
    <col min="15462" max="15467" width="16.08984375" style="1239" hidden="1"/>
    <col min="15468" max="15468" width="6.08984375" style="1239" hidden="1"/>
    <col min="15469" max="15469" width="3" style="1239" hidden="1"/>
    <col min="15470" max="15709" width="8.6328125" style="1239" hidden="1"/>
    <col min="15710" max="15715" width="14.90625" style="1239" hidden="1"/>
    <col min="15716" max="15717" width="15.90625" style="1239" hidden="1"/>
    <col min="15718" max="15723" width="16.08984375" style="1239" hidden="1"/>
    <col min="15724" max="15724" width="6.08984375" style="1239" hidden="1"/>
    <col min="15725" max="15725" width="3" style="1239" hidden="1"/>
    <col min="15726" max="15965" width="8.6328125" style="1239" hidden="1"/>
    <col min="15966" max="15971" width="14.90625" style="1239" hidden="1"/>
    <col min="15972" max="15973" width="15.90625" style="1239" hidden="1"/>
    <col min="15974" max="15979" width="16.08984375" style="1239" hidden="1"/>
    <col min="15980" max="15980" width="6.08984375" style="1239" hidden="1"/>
    <col min="15981" max="15981" width="3" style="1239" hidden="1"/>
    <col min="15982" max="16221" width="8.6328125" style="1239" hidden="1"/>
    <col min="16222" max="16227" width="14.90625" style="1239" hidden="1"/>
    <col min="16228" max="16229" width="15.90625" style="1239" hidden="1"/>
    <col min="16230" max="16235" width="16.08984375" style="1239" hidden="1"/>
    <col min="16236" max="16236" width="6.08984375" style="1239" hidden="1"/>
    <col min="16237" max="16237" width="3" style="1239" hidden="1"/>
    <col min="16238" max="16384" width="8.63281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ht="13">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ht="13">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
      <c r="DD19" s="1239"/>
      <c r="DE19" s="1239"/>
    </row>
    <row r="20" spans="1:351" ht="13">
      <c r="DD20" s="1239"/>
      <c r="DE20" s="1239"/>
    </row>
    <row r="21" spans="1:351" ht="16.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5">
      <c r="B22" s="1246"/>
      <c r="MM22" s="1245"/>
    </row>
    <row r="23" spans="1:351" ht="13">
      <c r="B23" s="1246"/>
    </row>
    <row r="24" spans="1:351" ht="13">
      <c r="B24" s="1246"/>
    </row>
    <row r="25" spans="1:351" ht="13">
      <c r="B25" s="1246"/>
    </row>
    <row r="26" spans="1:351" ht="13">
      <c r="B26" s="1246"/>
    </row>
    <row r="27" spans="1:351" ht="13">
      <c r="B27" s="1246"/>
    </row>
    <row r="28" spans="1:351" ht="13">
      <c r="B28" s="1246"/>
    </row>
    <row r="29" spans="1:351" ht="13">
      <c r="B29" s="1246"/>
    </row>
    <row r="30" spans="1:351" ht="13">
      <c r="B30" s="1246"/>
    </row>
    <row r="31" spans="1:351" ht="13">
      <c r="B31" s="1246"/>
    </row>
    <row r="32" spans="1:351" ht="13">
      <c r="B32" s="1246"/>
    </row>
    <row r="33" spans="2:109" ht="13">
      <c r="B33" s="1246"/>
    </row>
    <row r="34" spans="2:109" ht="13">
      <c r="B34" s="1246"/>
    </row>
    <row r="35" spans="2:109" ht="13">
      <c r="B35" s="1246"/>
    </row>
    <row r="36" spans="2:109" ht="13">
      <c r="B36" s="1246"/>
    </row>
    <row r="37" spans="2:109" ht="13">
      <c r="B37" s="1246"/>
    </row>
    <row r="38" spans="2:109" ht="13">
      <c r="B38" s="1246"/>
    </row>
    <row r="39" spans="2:109" ht="13">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
      <c r="B40" s="1251"/>
      <c r="DD40" s="1251"/>
      <c r="DE40" s="1239"/>
    </row>
    <row r="41" spans="2:109" ht="16.5">
      <c r="B41" s="1252" t="s">
        <v>580</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
      <c r="B42" s="1246"/>
      <c r="G42" s="1253"/>
      <c r="I42" s="1254"/>
      <c r="J42" s="1254"/>
      <c r="K42" s="1254"/>
      <c r="AM42" s="1253"/>
      <c r="AN42" s="1253" t="s">
        <v>581</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
      <c r="B49" s="1246"/>
      <c r="AN49" s="1239" t="s">
        <v>583</v>
      </c>
    </row>
    <row r="50" spans="1:109" ht="13">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584</v>
      </c>
      <c r="AO51" s="1275"/>
      <c r="AP51" s="1275"/>
      <c r="AQ51" s="1275"/>
      <c r="AR51" s="1275"/>
      <c r="AS51" s="1275"/>
      <c r="AT51" s="1275"/>
      <c r="AU51" s="1275"/>
      <c r="AV51" s="1275"/>
      <c r="AW51" s="1275"/>
      <c r="AX51" s="1275"/>
      <c r="AY51" s="1275"/>
      <c r="AZ51" s="1275"/>
      <c r="BA51" s="1275"/>
      <c r="BB51" s="1275" t="s">
        <v>585</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7.4</v>
      </c>
      <c r="CO51" s="1277"/>
      <c r="CP51" s="1277"/>
      <c r="CQ51" s="1277"/>
      <c r="CR51" s="1277"/>
      <c r="CS51" s="1277"/>
      <c r="CT51" s="1277"/>
      <c r="CU51" s="1277"/>
      <c r="CV51" s="1276"/>
      <c r="CW51" s="1277"/>
      <c r="CX51" s="1277"/>
      <c r="CY51" s="1277"/>
      <c r="CZ51" s="1277"/>
      <c r="DA51" s="1277"/>
      <c r="DB51" s="1277"/>
      <c r="DC51" s="1277"/>
    </row>
    <row r="52" spans="1:109" ht="13">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72.5</v>
      </c>
      <c r="CO53" s="1277"/>
      <c r="CP53" s="1277"/>
      <c r="CQ53" s="1277"/>
      <c r="CR53" s="1277"/>
      <c r="CS53" s="1277"/>
      <c r="CT53" s="1277"/>
      <c r="CU53" s="1277"/>
      <c r="CV53" s="1276"/>
      <c r="CW53" s="1277"/>
      <c r="CX53" s="1277"/>
      <c r="CY53" s="1277"/>
      <c r="CZ53" s="1277"/>
      <c r="DA53" s="1277"/>
      <c r="DB53" s="1277"/>
      <c r="DC53" s="1277"/>
    </row>
    <row r="54" spans="1:109" ht="13">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c r="A55" s="1254"/>
      <c r="B55" s="1246"/>
      <c r="G55" s="1265"/>
      <c r="H55" s="1265"/>
      <c r="I55" s="1265"/>
      <c r="J55" s="1265"/>
      <c r="K55" s="1274"/>
      <c r="L55" s="1274"/>
      <c r="M55" s="1274"/>
      <c r="N55" s="1274"/>
      <c r="AN55" s="1271" t="s">
        <v>587</v>
      </c>
      <c r="AO55" s="1271"/>
      <c r="AP55" s="1271"/>
      <c r="AQ55" s="1271"/>
      <c r="AR55" s="1271"/>
      <c r="AS55" s="1271"/>
      <c r="AT55" s="1271"/>
      <c r="AU55" s="1271"/>
      <c r="AV55" s="1271"/>
      <c r="AW55" s="1271"/>
      <c r="AX55" s="1271"/>
      <c r="AY55" s="1271"/>
      <c r="AZ55" s="1271"/>
      <c r="BA55" s="1271"/>
      <c r="BB55" s="1275" t="s">
        <v>585</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21</v>
      </c>
      <c r="CO55" s="1277"/>
      <c r="CP55" s="1277"/>
      <c r="CQ55" s="1277"/>
      <c r="CR55" s="1277"/>
      <c r="CS55" s="1277"/>
      <c r="CT55" s="1277"/>
      <c r="CU55" s="1277"/>
      <c r="CV55" s="1276"/>
      <c r="CW55" s="1277"/>
      <c r="CX55" s="1277"/>
      <c r="CY55" s="1277"/>
      <c r="CZ55" s="1277"/>
      <c r="DA55" s="1277"/>
      <c r="DB55" s="1277"/>
      <c r="DC55" s="1277"/>
    </row>
    <row r="56" spans="1:109" ht="13">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ht="13">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5">
      <c r="B63" s="1286" t="s">
        <v>588</v>
      </c>
    </row>
    <row r="64" spans="1:109" ht="13">
      <c r="B64" s="1246"/>
      <c r="G64" s="1253"/>
      <c r="I64" s="1287"/>
      <c r="J64" s="1287"/>
      <c r="K64" s="1287"/>
      <c r="L64" s="1287"/>
      <c r="M64" s="1287"/>
      <c r="N64" s="1288"/>
      <c r="AM64" s="1253"/>
      <c r="AN64" s="1253" t="s">
        <v>581</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
      <c r="B65" s="1246"/>
      <c r="AN65" s="1255" t="s">
        <v>589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
      <c r="B71" s="1246"/>
      <c r="G71" s="1292"/>
      <c r="I71" s="1293"/>
      <c r="J71" s="1290"/>
      <c r="K71" s="1290"/>
      <c r="L71" s="1291"/>
      <c r="M71" s="1290"/>
      <c r="N71" s="1291"/>
      <c r="AM71" s="1292"/>
      <c r="AN71" s="1239" t="s">
        <v>583</v>
      </c>
    </row>
    <row r="72" spans="2:107" ht="13">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ht="13">
      <c r="B73" s="1246"/>
      <c r="G73" s="1272"/>
      <c r="H73" s="1272"/>
      <c r="I73" s="1272"/>
      <c r="J73" s="1272"/>
      <c r="K73" s="1294"/>
      <c r="L73" s="1294"/>
      <c r="M73" s="1294"/>
      <c r="N73" s="1294"/>
      <c r="AM73" s="1264"/>
      <c r="AN73" s="1275" t="s">
        <v>584</v>
      </c>
      <c r="AO73" s="1275"/>
      <c r="AP73" s="1275"/>
      <c r="AQ73" s="1275"/>
      <c r="AR73" s="1275"/>
      <c r="AS73" s="1275"/>
      <c r="AT73" s="1275"/>
      <c r="AU73" s="1275"/>
      <c r="AV73" s="1275"/>
      <c r="AW73" s="1275"/>
      <c r="AX73" s="1275"/>
      <c r="AY73" s="1275"/>
      <c r="AZ73" s="1275"/>
      <c r="BA73" s="1275"/>
      <c r="BB73" s="1275" t="s">
        <v>585</v>
      </c>
      <c r="BC73" s="1275"/>
      <c r="BD73" s="1275"/>
      <c r="BE73" s="1275"/>
      <c r="BF73" s="1275"/>
      <c r="BG73" s="1275"/>
      <c r="BH73" s="1275"/>
      <c r="BI73" s="1275"/>
      <c r="BJ73" s="1275"/>
      <c r="BK73" s="1275"/>
      <c r="BL73" s="1275"/>
      <c r="BM73" s="1275"/>
      <c r="BN73" s="1275"/>
      <c r="BO73" s="1275"/>
      <c r="BP73" s="1277">
        <v>24.9</v>
      </c>
      <c r="BQ73" s="1277"/>
      <c r="BR73" s="1277"/>
      <c r="BS73" s="1277"/>
      <c r="BT73" s="1277"/>
      <c r="BU73" s="1277"/>
      <c r="BV73" s="1277"/>
      <c r="BW73" s="1277"/>
      <c r="BX73" s="1277">
        <v>11.8</v>
      </c>
      <c r="BY73" s="1277"/>
      <c r="BZ73" s="1277"/>
      <c r="CA73" s="1277"/>
      <c r="CB73" s="1277"/>
      <c r="CC73" s="1277"/>
      <c r="CD73" s="1277"/>
      <c r="CE73" s="1277"/>
      <c r="CF73" s="1277">
        <v>8.9</v>
      </c>
      <c r="CG73" s="1277"/>
      <c r="CH73" s="1277"/>
      <c r="CI73" s="1277"/>
      <c r="CJ73" s="1277"/>
      <c r="CK73" s="1277"/>
      <c r="CL73" s="1277"/>
      <c r="CM73" s="1277"/>
      <c r="CN73" s="1277">
        <v>7.4</v>
      </c>
      <c r="CO73" s="1277"/>
      <c r="CP73" s="1277"/>
      <c r="CQ73" s="1277"/>
      <c r="CR73" s="1277"/>
      <c r="CS73" s="1277"/>
      <c r="CT73" s="1277"/>
      <c r="CU73" s="1277"/>
      <c r="CV73" s="1277">
        <v>2.2999999999999998</v>
      </c>
      <c r="CW73" s="1277"/>
      <c r="CX73" s="1277"/>
      <c r="CY73" s="1277"/>
      <c r="CZ73" s="1277"/>
      <c r="DA73" s="1277"/>
      <c r="DB73" s="1277"/>
      <c r="DC73" s="1277"/>
    </row>
    <row r="74" spans="2:107" ht="13">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590</v>
      </c>
      <c r="BC75" s="1275"/>
      <c r="BD75" s="1275"/>
      <c r="BE75" s="1275"/>
      <c r="BF75" s="1275"/>
      <c r="BG75" s="1275"/>
      <c r="BH75" s="1275"/>
      <c r="BI75" s="1275"/>
      <c r="BJ75" s="1275"/>
      <c r="BK75" s="1275"/>
      <c r="BL75" s="1275"/>
      <c r="BM75" s="1275"/>
      <c r="BN75" s="1275"/>
      <c r="BO75" s="1275"/>
      <c r="BP75" s="1277">
        <v>10.5</v>
      </c>
      <c r="BQ75" s="1277"/>
      <c r="BR75" s="1277"/>
      <c r="BS75" s="1277"/>
      <c r="BT75" s="1277"/>
      <c r="BU75" s="1277"/>
      <c r="BV75" s="1277"/>
      <c r="BW75" s="1277"/>
      <c r="BX75" s="1277">
        <v>9.9</v>
      </c>
      <c r="BY75" s="1277"/>
      <c r="BZ75" s="1277"/>
      <c r="CA75" s="1277"/>
      <c r="CB75" s="1277"/>
      <c r="CC75" s="1277"/>
      <c r="CD75" s="1277"/>
      <c r="CE75" s="1277"/>
      <c r="CF75" s="1277">
        <v>9</v>
      </c>
      <c r="CG75" s="1277"/>
      <c r="CH75" s="1277"/>
      <c r="CI75" s="1277"/>
      <c r="CJ75" s="1277"/>
      <c r="CK75" s="1277"/>
      <c r="CL75" s="1277"/>
      <c r="CM75" s="1277"/>
      <c r="CN75" s="1277">
        <v>8.1</v>
      </c>
      <c r="CO75" s="1277"/>
      <c r="CP75" s="1277"/>
      <c r="CQ75" s="1277"/>
      <c r="CR75" s="1277"/>
      <c r="CS75" s="1277"/>
      <c r="CT75" s="1277"/>
      <c r="CU75" s="1277"/>
      <c r="CV75" s="1277">
        <v>7.3</v>
      </c>
      <c r="CW75" s="1277"/>
      <c r="CX75" s="1277"/>
      <c r="CY75" s="1277"/>
      <c r="CZ75" s="1277"/>
      <c r="DA75" s="1277"/>
      <c r="DB75" s="1277"/>
      <c r="DC75" s="1277"/>
    </row>
    <row r="76" spans="2:107" ht="13">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c r="B77" s="1246"/>
      <c r="G77" s="1265"/>
      <c r="H77" s="1265"/>
      <c r="I77" s="1265"/>
      <c r="J77" s="1265"/>
      <c r="K77" s="1294"/>
      <c r="L77" s="1294"/>
      <c r="M77" s="1294"/>
      <c r="N77" s="1294"/>
      <c r="AN77" s="1271" t="s">
        <v>587</v>
      </c>
      <c r="AO77" s="1271"/>
      <c r="AP77" s="1271"/>
      <c r="AQ77" s="1271"/>
      <c r="AR77" s="1271"/>
      <c r="AS77" s="1271"/>
      <c r="AT77" s="1271"/>
      <c r="AU77" s="1271"/>
      <c r="AV77" s="1271"/>
      <c r="AW77" s="1271"/>
      <c r="AX77" s="1271"/>
      <c r="AY77" s="1271"/>
      <c r="AZ77" s="1271"/>
      <c r="BA77" s="1271"/>
      <c r="BB77" s="1275" t="s">
        <v>585</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ht="13">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590</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ht="13">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c r="B81" s="1246"/>
    </row>
    <row r="82" spans="2:109" ht="16.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
      <c r="DD84" s="1239"/>
      <c r="DE84" s="1239"/>
    </row>
    <row r="85" spans="2:109" ht="13">
      <c r="DD85" s="1239"/>
      <c r="DE85" s="1239"/>
    </row>
    <row r="86" spans="2:109" ht="13" hidden="1">
      <c r="DD86" s="1239"/>
      <c r="DE86" s="1239"/>
    </row>
    <row r="87" spans="2:109" ht="13" hidden="1">
      <c r="K87" s="1297"/>
      <c r="AQ87" s="1297"/>
      <c r="BC87" s="1297"/>
      <c r="BO87" s="1297"/>
      <c r="CA87" s="1297"/>
      <c r="CM87" s="1297"/>
      <c r="CY87" s="1297"/>
      <c r="DD87" s="1239"/>
      <c r="DE87" s="1239"/>
    </row>
    <row r="88" spans="2:109" ht="13" hidden="1">
      <c r="DD88" s="1239"/>
      <c r="DE88" s="1239"/>
    </row>
    <row r="89" spans="2:109" ht="13" hidden="1">
      <c r="DD89" s="1239"/>
      <c r="DE89" s="1239"/>
    </row>
    <row r="90" spans="2:109" ht="13" hidden="1">
      <c r="DD90" s="1239"/>
      <c r="DE90" s="1239"/>
    </row>
    <row r="91" spans="2:109" ht="13"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JwBw44qBMU/tHdVD9zFvgz/zacilPBKsNSd6WnLhlhGphLxGRPZZeRP4fExcm4+hfeFcHW1YvwbRUf1pqx3Kw==" saltValue="M65p0VH1u1NPc6NUNv/h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election activeCell="AN70" sqref="AN70"/>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SeNwLJZokRb6pjjh4lGN2Gn7mNuBWqOsScrnXKM4bOwXpskcw4/EoIRwtn6VGdV9TVgouRRE1AsQAWfL1da2w==" saltValue="2zKkApYXJHF6QrETGg+/i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55" workbookViewId="0">
      <selection activeCell="AN70" sqref="AN70"/>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Fx9AcdlIFgJa/j5eHW/ICJ3zXdzMEWYBIlYS/gyPo5NkYWjZ8w461wNAlBBLZAuFP9TMkUxMGe44HB0HS3tVg==" saltValue="kHJgT7IBHc/xSNWDW9sk1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78101</v>
      </c>
      <c r="E3" s="141"/>
      <c r="F3" s="142">
        <v>53270</v>
      </c>
      <c r="G3" s="143"/>
      <c r="H3" s="144"/>
    </row>
    <row r="4" spans="1:8">
      <c r="A4" s="145"/>
      <c r="B4" s="146"/>
      <c r="C4" s="147"/>
      <c r="D4" s="148">
        <v>52212</v>
      </c>
      <c r="E4" s="149"/>
      <c r="F4" s="150">
        <v>24316</v>
      </c>
      <c r="G4" s="151"/>
      <c r="H4" s="152"/>
    </row>
    <row r="5" spans="1:8">
      <c r="A5" s="133" t="s">
        <v>541</v>
      </c>
      <c r="B5" s="138"/>
      <c r="C5" s="139"/>
      <c r="D5" s="140">
        <v>19629</v>
      </c>
      <c r="E5" s="141"/>
      <c r="F5" s="142">
        <v>53292</v>
      </c>
      <c r="G5" s="143"/>
      <c r="H5" s="144"/>
    </row>
    <row r="6" spans="1:8">
      <c r="A6" s="145"/>
      <c r="B6" s="146"/>
      <c r="C6" s="147"/>
      <c r="D6" s="148">
        <v>11840</v>
      </c>
      <c r="E6" s="149"/>
      <c r="F6" s="150">
        <v>28900</v>
      </c>
      <c r="G6" s="151"/>
      <c r="H6" s="152"/>
    </row>
    <row r="7" spans="1:8">
      <c r="A7" s="133" t="s">
        <v>542</v>
      </c>
      <c r="B7" s="138"/>
      <c r="C7" s="139"/>
      <c r="D7" s="140">
        <v>42770</v>
      </c>
      <c r="E7" s="141"/>
      <c r="F7" s="142">
        <v>49919</v>
      </c>
      <c r="G7" s="143"/>
      <c r="H7" s="144"/>
    </row>
    <row r="8" spans="1:8">
      <c r="A8" s="145"/>
      <c r="B8" s="146"/>
      <c r="C8" s="147"/>
      <c r="D8" s="148">
        <v>11285</v>
      </c>
      <c r="E8" s="149"/>
      <c r="F8" s="150">
        <v>26398</v>
      </c>
      <c r="G8" s="151"/>
      <c r="H8" s="152"/>
    </row>
    <row r="9" spans="1:8">
      <c r="A9" s="133" t="s">
        <v>543</v>
      </c>
      <c r="B9" s="138"/>
      <c r="C9" s="139"/>
      <c r="D9" s="140">
        <v>31882</v>
      </c>
      <c r="E9" s="141"/>
      <c r="F9" s="142">
        <v>47738</v>
      </c>
      <c r="G9" s="143"/>
      <c r="H9" s="144"/>
    </row>
    <row r="10" spans="1:8">
      <c r="A10" s="145"/>
      <c r="B10" s="146"/>
      <c r="C10" s="147"/>
      <c r="D10" s="148">
        <v>12751</v>
      </c>
      <c r="E10" s="149"/>
      <c r="F10" s="150">
        <v>24937</v>
      </c>
      <c r="G10" s="151"/>
      <c r="H10" s="152"/>
    </row>
    <row r="11" spans="1:8">
      <c r="A11" s="133" t="s">
        <v>544</v>
      </c>
      <c r="B11" s="138"/>
      <c r="C11" s="139"/>
      <c r="D11" s="140">
        <v>32205</v>
      </c>
      <c r="E11" s="141"/>
      <c r="F11" s="142">
        <v>52191</v>
      </c>
      <c r="G11" s="143"/>
      <c r="H11" s="144"/>
    </row>
    <row r="12" spans="1:8">
      <c r="A12" s="145"/>
      <c r="B12" s="146"/>
      <c r="C12" s="153"/>
      <c r="D12" s="148">
        <v>18260</v>
      </c>
      <c r="E12" s="149"/>
      <c r="F12" s="150">
        <v>24843</v>
      </c>
      <c r="G12" s="151"/>
      <c r="H12" s="152"/>
    </row>
    <row r="13" spans="1:8">
      <c r="A13" s="133"/>
      <c r="B13" s="138"/>
      <c r="C13" s="154"/>
      <c r="D13" s="155">
        <v>40917</v>
      </c>
      <c r="E13" s="156"/>
      <c r="F13" s="157">
        <v>51282</v>
      </c>
      <c r="G13" s="158"/>
      <c r="H13" s="144"/>
    </row>
    <row r="14" spans="1:8">
      <c r="A14" s="145"/>
      <c r="B14" s="146"/>
      <c r="C14" s="147"/>
      <c r="D14" s="148">
        <v>21270</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3.54</v>
      </c>
      <c r="C19" s="159">
        <f>ROUND(VALUE(SUBSTITUTE(実質収支比率等に係る経年分析!G$48,"▲","-")),2)</f>
        <v>3.63</v>
      </c>
      <c r="D19" s="159">
        <f>ROUND(VALUE(SUBSTITUTE(実質収支比率等に係る経年分析!H$48,"▲","-")),2)</f>
        <v>3.67</v>
      </c>
      <c r="E19" s="159">
        <f>ROUND(VALUE(SUBSTITUTE(実質収支比率等に係る経年分析!I$48,"▲","-")),2)</f>
        <v>2.68</v>
      </c>
      <c r="F19" s="159">
        <f>ROUND(VALUE(SUBSTITUTE(実質収支比率等に係る経年分析!J$48,"▲","-")),2)</f>
        <v>1.42</v>
      </c>
    </row>
    <row r="20" spans="1:11">
      <c r="A20" s="159" t="s">
        <v>49</v>
      </c>
      <c r="B20" s="159">
        <f>ROUND(VALUE(SUBSTITUTE(実質収支比率等に係る経年分析!F$47,"▲","-")),2)</f>
        <v>32.619999999999997</v>
      </c>
      <c r="C20" s="159">
        <f>ROUND(VALUE(SUBSTITUTE(実質収支比率等に係る経年分析!G$47,"▲","-")),2)</f>
        <v>31.17</v>
      </c>
      <c r="D20" s="159">
        <f>ROUND(VALUE(SUBSTITUTE(実質収支比率等に係る経年分析!H$47,"▲","-")),2)</f>
        <v>30.79</v>
      </c>
      <c r="E20" s="159">
        <f>ROUND(VALUE(SUBSTITUTE(実質収支比率等に係る経年分析!I$47,"▲","-")),2)</f>
        <v>31.33</v>
      </c>
      <c r="F20" s="159">
        <f>ROUND(VALUE(SUBSTITUTE(実質収支比率等に係る経年分析!J$47,"▲","-")),2)</f>
        <v>29.2</v>
      </c>
    </row>
    <row r="21" spans="1:11">
      <c r="A21" s="159" t="s">
        <v>50</v>
      </c>
      <c r="B21" s="159">
        <f>IF(ISNUMBER(VALUE(SUBSTITUTE(実質収支比率等に係る経年分析!F$49,"▲","-"))),ROUND(VALUE(SUBSTITUTE(実質収支比率等に係る経年分析!F$49,"▲","-")),2),NA())</f>
        <v>-7.39</v>
      </c>
      <c r="C21" s="159">
        <f>IF(ISNUMBER(VALUE(SUBSTITUTE(実質収支比率等に係る経年分析!G$49,"▲","-"))),ROUND(VALUE(SUBSTITUTE(実質収支比率等に係る経年分析!G$49,"▲","-")),2),NA())</f>
        <v>-1.93</v>
      </c>
      <c r="D21" s="159">
        <f>IF(ISNUMBER(VALUE(SUBSTITUTE(実質収支比率等に係る経年分析!H$49,"▲","-"))),ROUND(VALUE(SUBSTITUTE(実質収支比率等に係る経年分析!H$49,"▲","-")),2),NA())</f>
        <v>1.04</v>
      </c>
      <c r="E21" s="159">
        <f>IF(ISNUMBER(VALUE(SUBSTITUTE(実質収支比率等に係る経年分析!I$49,"▲","-"))),ROUND(VALUE(SUBSTITUTE(実質収支比率等に係る経年分析!I$49,"▲","-")),2),NA())</f>
        <v>-0.79</v>
      </c>
      <c r="F21" s="159">
        <f>IF(ISNUMBER(VALUE(SUBSTITUTE(実質収支比率等に係る経年分析!J$49,"▲","-"))),ROUND(VALUE(SUBSTITUTE(実質収支比率等に係る経年分析!J$49,"▲","-")),2),NA())</f>
        <v>-1.37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0.35</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2.1800000000000002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1.41</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2.77</v>
      </c>
    </row>
    <row r="36" spans="1:16">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14.81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16.670000000000002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16.87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598</v>
      </c>
      <c r="E42" s="161"/>
      <c r="F42" s="161"/>
      <c r="G42" s="161">
        <f>'実質公債費比率（分子）の構造'!L$52</f>
        <v>638</v>
      </c>
      <c r="H42" s="161"/>
      <c r="I42" s="161"/>
      <c r="J42" s="161">
        <f>'実質公債費比率（分子）の構造'!M$52</f>
        <v>627</v>
      </c>
      <c r="K42" s="161"/>
      <c r="L42" s="161"/>
      <c r="M42" s="161">
        <f>'実質公債費比率（分子）の構造'!N$52</f>
        <v>644</v>
      </c>
      <c r="N42" s="161"/>
      <c r="O42" s="161"/>
      <c r="P42" s="161">
        <f>'実質公債費比率（分子）の構造'!O$52</f>
        <v>634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v>
      </c>
      <c r="C44" s="161"/>
      <c r="D44" s="161"/>
      <c r="E44" s="161">
        <f>'実質公債費比率（分子）の構造'!L$50</f>
        <v>2</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c r="A45" s="161" t="s">
        <v>60</v>
      </c>
      <c r="B45" s="161">
        <f>'実質公債費比率（分子）の構造'!K$49</f>
        <v>69</v>
      </c>
      <c r="C45" s="161"/>
      <c r="D45" s="161"/>
      <c r="E45" s="161">
        <f>'実質公債費比率（分子）の構造'!L$49</f>
        <v>69</v>
      </c>
      <c r="F45" s="161"/>
      <c r="G45" s="161"/>
      <c r="H45" s="161">
        <f>'実質公債費比率（分子）の構造'!M$49</f>
        <v>69</v>
      </c>
      <c r="I45" s="161"/>
      <c r="J45" s="161"/>
      <c r="K45" s="161">
        <f>'実質公債費比率（分子）の構造'!N$49</f>
        <v>60</v>
      </c>
      <c r="L45" s="161"/>
      <c r="M45" s="161"/>
      <c r="N45" s="161">
        <f>'実質公債費比率（分子）の構造'!O$49</f>
        <v>14</v>
      </c>
      <c r="O45" s="161"/>
      <c r="P45" s="161"/>
    </row>
    <row r="46" spans="1:16">
      <c r="A46" s="161" t="s">
        <v>61</v>
      </c>
      <c r="B46" s="161">
        <f>'実質公債費比率（分子）の構造'!K$48</f>
        <v>285</v>
      </c>
      <c r="C46" s="161"/>
      <c r="D46" s="161"/>
      <c r="E46" s="161">
        <f>'実質公債費比率（分子）の構造'!L$48</f>
        <v>286</v>
      </c>
      <c r="F46" s="161"/>
      <c r="G46" s="161"/>
      <c r="H46" s="161">
        <f>'実質公債費比率（分子）の構造'!M$48</f>
        <v>280</v>
      </c>
      <c r="I46" s="161"/>
      <c r="J46" s="161"/>
      <c r="K46" s="161">
        <f>'実質公債費比率（分子）の構造'!N$48</f>
        <v>263</v>
      </c>
      <c r="L46" s="161"/>
      <c r="M46" s="161"/>
      <c r="N46" s="161">
        <f>'実質公債費比率（分子）の構造'!O$48</f>
        <v>298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665</v>
      </c>
      <c r="C49" s="161"/>
      <c r="D49" s="161"/>
      <c r="E49" s="161">
        <f>'実質公債費比率（分子）の構造'!L$45</f>
        <v>668</v>
      </c>
      <c r="F49" s="161"/>
      <c r="G49" s="161"/>
      <c r="H49" s="161">
        <f>'実質公債費比率（分子）の構造'!M$45</f>
        <v>613</v>
      </c>
      <c r="I49" s="161"/>
      <c r="J49" s="161"/>
      <c r="K49" s="161">
        <f>'実質公債費比率（分子）の構造'!N$45</f>
        <v>625</v>
      </c>
      <c r="L49" s="161"/>
      <c r="M49" s="161"/>
      <c r="N49" s="161">
        <f>'実質公債費比率（分子）の構造'!O$45</f>
        <v>641</v>
      </c>
      <c r="O49" s="161"/>
      <c r="P49" s="161"/>
    </row>
    <row r="50" spans="1:16">
      <c r="A50" s="161" t="s">
        <v>65</v>
      </c>
      <c r="B50" s="161" t="e">
        <f>NA()</f>
        <v>#N/A</v>
      </c>
      <c r="C50" s="161">
        <f>IF(ISNUMBER('実質公債費比率（分子）の構造'!K$53),'実質公債費比率（分子）の構造'!K$53,NA())</f>
        <v>423</v>
      </c>
      <c r="D50" s="161" t="e">
        <f>NA()</f>
        <v>#N/A</v>
      </c>
      <c r="E50" s="161" t="e">
        <f>NA()</f>
        <v>#N/A</v>
      </c>
      <c r="F50" s="161">
        <f>IF(ISNUMBER('実質公債費比率（分子）の構造'!L$53),'実質公債費比率（分子）の構造'!L$53,NA())</f>
        <v>387</v>
      </c>
      <c r="G50" s="161" t="e">
        <f>NA()</f>
        <v>#N/A</v>
      </c>
      <c r="H50" s="161" t="e">
        <f>NA()</f>
        <v>#N/A</v>
      </c>
      <c r="I50" s="161">
        <f>IF(ISNUMBER('実質公債費比率（分子）の構造'!M$53),'実質公債費比率（分子）の構造'!M$53,NA())</f>
        <v>337</v>
      </c>
      <c r="J50" s="161" t="e">
        <f>NA()</f>
        <v>#N/A</v>
      </c>
      <c r="K50" s="161" t="e">
        <f>NA()</f>
        <v>#N/A</v>
      </c>
      <c r="L50" s="161">
        <f>IF(ISNUMBER('実質公債費比率（分子）の構造'!N$53),'実質公債費比率（分子）の構造'!N$53,NA())</f>
        <v>306</v>
      </c>
      <c r="M50" s="161" t="e">
        <f>NA()</f>
        <v>#N/A</v>
      </c>
      <c r="N50" s="161" t="e">
        <f>NA()</f>
        <v>#N/A</v>
      </c>
      <c r="O50" s="161">
        <f>IF(ISNUMBER('実質公債費比率（分子）の構造'!O$53),'実質公債費比率（分子）の構造'!O$53,NA())</f>
        <v>321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8022</v>
      </c>
      <c r="E56" s="160"/>
      <c r="F56" s="160"/>
      <c r="G56" s="160">
        <f>'将来負担比率（分子）の構造'!J$52</f>
        <v>7945</v>
      </c>
      <c r="H56" s="160"/>
      <c r="I56" s="160"/>
      <c r="J56" s="160">
        <f>'将来負担比率（分子）の構造'!K$52</f>
        <v>7950</v>
      </c>
      <c r="K56" s="160"/>
      <c r="L56" s="160"/>
      <c r="M56" s="160">
        <f>'将来負担比率（分子）の構造'!L$52</f>
        <v>7928</v>
      </c>
      <c r="N56" s="160"/>
      <c r="O56" s="160"/>
      <c r="P56" s="160">
        <f>'将来負担比率（分子）の構造'!M$52</f>
        <v>7978</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3132</v>
      </c>
      <c r="E58" s="160"/>
      <c r="F58" s="160"/>
      <c r="G58" s="160">
        <f>'将来負担比率（分子）の構造'!J$50</f>
        <v>3304</v>
      </c>
      <c r="H58" s="160"/>
      <c r="I58" s="160"/>
      <c r="J58" s="160">
        <f>'将来負担比率（分子）の構造'!K$50</f>
        <v>3298</v>
      </c>
      <c r="K58" s="160"/>
      <c r="L58" s="160"/>
      <c r="M58" s="160">
        <f>'将来負担比率（分子）の構造'!L$50</f>
        <v>3203</v>
      </c>
      <c r="N58" s="160"/>
      <c r="O58" s="160"/>
      <c r="P58" s="160">
        <f>'将来負担比率（分子）の構造'!M$50</f>
        <v>3394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1185</v>
      </c>
      <c r="C62" s="160"/>
      <c r="D62" s="160"/>
      <c r="E62" s="160">
        <f>'将来負担比率（分子）の構造'!J$45</f>
        <v>1086</v>
      </c>
      <c r="F62" s="160"/>
      <c r="G62" s="160"/>
      <c r="H62" s="160">
        <f>'将来負担比率（分子）の構造'!K$45</f>
        <v>1028</v>
      </c>
      <c r="I62" s="160"/>
      <c r="J62" s="160"/>
      <c r="K62" s="160">
        <f>'将来負担比率（分子）の構造'!L$45</f>
        <v>993</v>
      </c>
      <c r="L62" s="160"/>
      <c r="M62" s="160"/>
      <c r="N62" s="160">
        <f>'将来負担比率（分子）の構造'!M$45</f>
        <v>985</v>
      </c>
      <c r="O62" s="160"/>
      <c r="P62" s="160"/>
    </row>
    <row r="63" spans="1:16">
      <c r="A63" s="160" t="s">
        <v>28</v>
      </c>
      <c r="B63" s="160">
        <f>'将来負担比率（分子）の構造'!I$44</f>
        <v>207</v>
      </c>
      <c r="C63" s="160"/>
      <c r="D63" s="160"/>
      <c r="E63" s="160">
        <f>'将来負担比率（分子）の構造'!J$44</f>
        <v>140</v>
      </c>
      <c r="F63" s="160"/>
      <c r="G63" s="160"/>
      <c r="H63" s="160">
        <f>'将来負担比率（分子）の構造'!K$44</f>
        <v>99</v>
      </c>
      <c r="I63" s="160"/>
      <c r="J63" s="160"/>
      <c r="K63" s="160">
        <f>'将来負担比率（分子）の構造'!L$44</f>
        <v>279</v>
      </c>
      <c r="L63" s="160"/>
      <c r="M63" s="160"/>
      <c r="N63" s="160">
        <f>'将来負担比率（分子）の構造'!M$44</f>
        <v>389</v>
      </c>
      <c r="O63" s="160"/>
      <c r="P63" s="160"/>
    </row>
    <row r="64" spans="1:16">
      <c r="A64" s="160" t="s">
        <v>27</v>
      </c>
      <c r="B64" s="160">
        <f>'将来負担比率（分子）の構造'!I$43</f>
        <v>4245</v>
      </c>
      <c r="C64" s="160"/>
      <c r="D64" s="160"/>
      <c r="E64" s="160">
        <f>'将来負担比率（分子）の構造'!J$43</f>
        <v>4098</v>
      </c>
      <c r="F64" s="160"/>
      <c r="G64" s="160"/>
      <c r="H64" s="160">
        <f>'将来負担比率（分子）の構造'!K$43</f>
        <v>3973</v>
      </c>
      <c r="I64" s="160"/>
      <c r="J64" s="160"/>
      <c r="K64" s="160">
        <f>'将来負担比率（分子）の構造'!L$43</f>
        <v>3749</v>
      </c>
      <c r="L64" s="160"/>
      <c r="M64" s="160"/>
      <c r="N64" s="160">
        <f>'将来負担比率（分子）の構造'!M$43</f>
        <v>3617</v>
      </c>
      <c r="O64" s="160"/>
      <c r="P64" s="160"/>
    </row>
    <row r="65" spans="1:16">
      <c r="A65" s="160" t="s">
        <v>26</v>
      </c>
      <c r="B65" s="160">
        <f>'将来負担比率（分子）の構造'!I$42</f>
        <v>11</v>
      </c>
      <c r="C65" s="160"/>
      <c r="D65" s="160"/>
      <c r="E65" s="160">
        <f>'将来負担比率（分子）の構造'!J$42</f>
        <v>8</v>
      </c>
      <c r="F65" s="160"/>
      <c r="G65" s="160"/>
      <c r="H65" s="160">
        <f>'将来負担比率（分子）の構造'!K$42</f>
        <v>6</v>
      </c>
      <c r="I65" s="160"/>
      <c r="J65" s="160"/>
      <c r="K65" s="160">
        <f>'将来負担比率（分子）の構造'!L$42</f>
        <v>4</v>
      </c>
      <c r="L65" s="160"/>
      <c r="M65" s="160"/>
      <c r="N65" s="160">
        <f>'将来負担比率（分子）の構造'!M$42</f>
        <v>2</v>
      </c>
      <c r="O65" s="160"/>
      <c r="P65" s="160"/>
    </row>
    <row r="66" spans="1:16">
      <c r="A66" s="160" t="s">
        <v>25</v>
      </c>
      <c r="B66" s="160">
        <f>'将来負担比率（分子）の構造'!I$41</f>
        <v>6566</v>
      </c>
      <c r="C66" s="160"/>
      <c r="D66" s="160"/>
      <c r="E66" s="160">
        <f>'将来負担比率（分子）の構造'!J$41</f>
        <v>6405</v>
      </c>
      <c r="F66" s="160"/>
      <c r="G66" s="160"/>
      <c r="H66" s="160">
        <f>'将来負担比率（分子）の構造'!K$41</f>
        <v>6528</v>
      </c>
      <c r="I66" s="160"/>
      <c r="J66" s="160"/>
      <c r="K66" s="160">
        <f>'将来負担比率（分子）の構造'!L$41</f>
        <v>6422</v>
      </c>
      <c r="L66" s="160"/>
      <c r="M66" s="160"/>
      <c r="N66" s="160">
        <f>'将来負担比率（分子）の構造'!M$41</f>
        <v>6486</v>
      </c>
      <c r="O66" s="160"/>
      <c r="P66" s="160"/>
    </row>
    <row r="67" spans="1:16">
      <c r="A67" s="160" t="s">
        <v>69</v>
      </c>
      <c r="B67" s="160" t="e">
        <f>NA()</f>
        <v>#N/A</v>
      </c>
      <c r="C67" s="160">
        <f>IF(ISNUMBER('将来負担比率（分子）の構造'!I$53), IF('将来負担比率（分子）の構造'!I$53 &lt; 0, 0, '将来負担比率（分子）の構造'!I$53), NA())</f>
        <v>1060</v>
      </c>
      <c r="D67" s="160" t="e">
        <f>NA()</f>
        <v>#N/A</v>
      </c>
      <c r="E67" s="160" t="e">
        <f>NA()</f>
        <v>#N/A</v>
      </c>
      <c r="F67" s="160">
        <f>IF(ISNUMBER('将来負担比率（分子）の構造'!J$53), IF('将来負担比率（分子）の構造'!J$53 &lt; 0, 0, '将来負担比率（分子）の構造'!J$53), NA())</f>
        <v>489</v>
      </c>
      <c r="G67" s="160" t="e">
        <f>NA()</f>
        <v>#N/A</v>
      </c>
      <c r="H67" s="160" t="e">
        <f>NA()</f>
        <v>#N/A</v>
      </c>
      <c r="I67" s="160">
        <f>IF(ISNUMBER('将来負担比率（分子）の構造'!K$53), IF('将来負担比率（分子）の構造'!K$53 &lt; 0, 0, '将来負担比率（分子）の構造'!K$53), NA())</f>
        <v>387</v>
      </c>
      <c r="J67" s="160" t="e">
        <f>NA()</f>
        <v>#N/A</v>
      </c>
      <c r="K67" s="160" t="e">
        <f>NA()</f>
        <v>#N/A</v>
      </c>
      <c r="L67" s="160">
        <f>IF(ISNUMBER('将来負担比率（分子）の構造'!L$53), IF('将来負担比率（分子）の構造'!L$53 &lt; 0, 0, '将来負担比率（分子）の構造'!L$53), NA())</f>
        <v>316</v>
      </c>
      <c r="M67" s="160" t="e">
        <f>NA()</f>
        <v>#N/A</v>
      </c>
      <c r="N67" s="160" t="e">
        <f>NA()</f>
        <v>#N/A</v>
      </c>
      <c r="O67" s="160">
        <f>IF(ISNUMBER('将来負担比率（分子）の構造'!M$53), IF('将来負担比率（分子）の構造'!M$53 &lt; 0, 0, '将来負担比率（分子）の構造'!M$53), NA())</f>
        <v>107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1528</v>
      </c>
      <c r="C72" s="164">
        <f>基金残高に係る経年分析!G55</f>
        <v>1539</v>
      </c>
      <c r="D72" s="164">
        <f>基金残高に係る経年分析!H55</f>
        <v>1525</v>
      </c>
    </row>
    <row r="73" spans="1:16">
      <c r="A73" s="163" t="s">
        <v>72</v>
      </c>
      <c r="B73" s="164">
        <f>基金残高に係る経年分析!F56</f>
        <v>50</v>
      </c>
      <c r="C73" s="164">
        <f>基金残高に係る経年分析!G56</f>
        <v>50</v>
      </c>
      <c r="D73" s="164">
        <f>基金残高に係る経年分析!H56</f>
        <v>50</v>
      </c>
    </row>
    <row r="74" spans="1:16">
      <c r="A74" s="163" t="s">
        <v>73</v>
      </c>
      <c r="B74" s="164">
        <f>基金残高に係る経年分析!F57</f>
        <v>1214</v>
      </c>
      <c r="C74" s="164">
        <f>基金残高に係る経年分析!G57</f>
        <v>1120</v>
      </c>
      <c r="D74" s="164">
        <f>基金残高に係る経年分析!H57</f>
        <v>1033</v>
      </c>
    </row>
  </sheetData>
  <sheetProtection algorithmName="SHA-512" hashValue="Nm6vtoJo5PIahbKLi85Pwzz7LuDjYKudFN0oQiw2wM+bWu+A5kFyz3lq/kOVojrwuL7n2oTWP+iGDwsHEhdQ3A==" saltValue="r+1HY9OZ/4/BkRYCUQ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212</v>
      </c>
      <c r="DI1" s="598"/>
      <c r="DJ1" s="598"/>
      <c r="DK1" s="598"/>
      <c r="DL1" s="598"/>
      <c r="DM1" s="598"/>
      <c r="DN1" s="599"/>
      <c r="DO1" s="205"/>
      <c r="DP1" s="597" t="s">
        <v>213</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215</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216</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217</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218</v>
      </c>
      <c r="S4" s="601"/>
      <c r="T4" s="601"/>
      <c r="U4" s="601"/>
      <c r="V4" s="601"/>
      <c r="W4" s="601"/>
      <c r="X4" s="601"/>
      <c r="Y4" s="602"/>
      <c r="Z4" s="600" t="s">
        <v>219</v>
      </c>
      <c r="AA4" s="601"/>
      <c r="AB4" s="601"/>
      <c r="AC4" s="602"/>
      <c r="AD4" s="600" t="s">
        <v>220</v>
      </c>
      <c r="AE4" s="601"/>
      <c r="AF4" s="601"/>
      <c r="AG4" s="601"/>
      <c r="AH4" s="601"/>
      <c r="AI4" s="601"/>
      <c r="AJ4" s="601"/>
      <c r="AK4" s="602"/>
      <c r="AL4" s="600" t="s">
        <v>219</v>
      </c>
      <c r="AM4" s="601"/>
      <c r="AN4" s="601"/>
      <c r="AO4" s="602"/>
      <c r="AP4" s="606" t="s">
        <v>221</v>
      </c>
      <c r="AQ4" s="606"/>
      <c r="AR4" s="606"/>
      <c r="AS4" s="606"/>
      <c r="AT4" s="606"/>
      <c r="AU4" s="606"/>
      <c r="AV4" s="606"/>
      <c r="AW4" s="606"/>
      <c r="AX4" s="606"/>
      <c r="AY4" s="606"/>
      <c r="AZ4" s="606"/>
      <c r="BA4" s="606"/>
      <c r="BB4" s="606"/>
      <c r="BC4" s="606"/>
      <c r="BD4" s="606"/>
      <c r="BE4" s="606"/>
      <c r="BF4" s="606"/>
      <c r="BG4" s="606" t="s">
        <v>222</v>
      </c>
      <c r="BH4" s="606"/>
      <c r="BI4" s="606"/>
      <c r="BJ4" s="606"/>
      <c r="BK4" s="606"/>
      <c r="BL4" s="606"/>
      <c r="BM4" s="606"/>
      <c r="BN4" s="606"/>
      <c r="BO4" s="606" t="s">
        <v>219</v>
      </c>
      <c r="BP4" s="606"/>
      <c r="BQ4" s="606"/>
      <c r="BR4" s="606"/>
      <c r="BS4" s="606" t="s">
        <v>223</v>
      </c>
      <c r="BT4" s="606"/>
      <c r="BU4" s="606"/>
      <c r="BV4" s="606"/>
      <c r="BW4" s="606"/>
      <c r="BX4" s="606"/>
      <c r="BY4" s="606"/>
      <c r="BZ4" s="606"/>
      <c r="CA4" s="606"/>
      <c r="CB4" s="606"/>
      <c r="CD4" s="603" t="s">
        <v>224</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225</v>
      </c>
      <c r="C5" s="608"/>
      <c r="D5" s="608"/>
      <c r="E5" s="608"/>
      <c r="F5" s="608"/>
      <c r="G5" s="608"/>
      <c r="H5" s="608"/>
      <c r="I5" s="608"/>
      <c r="J5" s="608"/>
      <c r="K5" s="608"/>
      <c r="L5" s="608"/>
      <c r="M5" s="608"/>
      <c r="N5" s="608"/>
      <c r="O5" s="608"/>
      <c r="P5" s="608"/>
      <c r="Q5" s="609"/>
      <c r="R5" s="610">
        <v>2376818</v>
      </c>
      <c r="S5" s="611"/>
      <c r="T5" s="611"/>
      <c r="U5" s="611"/>
      <c r="V5" s="611"/>
      <c r="W5" s="611"/>
      <c r="X5" s="611"/>
      <c r="Y5" s="612"/>
      <c r="Z5" s="613">
        <v>28.6</v>
      </c>
      <c r="AA5" s="613"/>
      <c r="AB5" s="613"/>
      <c r="AC5" s="613"/>
      <c r="AD5" s="614">
        <v>2376818</v>
      </c>
      <c r="AE5" s="614"/>
      <c r="AF5" s="614"/>
      <c r="AG5" s="614"/>
      <c r="AH5" s="614"/>
      <c r="AI5" s="614"/>
      <c r="AJ5" s="614"/>
      <c r="AK5" s="614"/>
      <c r="AL5" s="615">
        <v>48.4</v>
      </c>
      <c r="AM5" s="616"/>
      <c r="AN5" s="616"/>
      <c r="AO5" s="617"/>
      <c r="AP5" s="607" t="s">
        <v>226</v>
      </c>
      <c r="AQ5" s="608"/>
      <c r="AR5" s="608"/>
      <c r="AS5" s="608"/>
      <c r="AT5" s="608"/>
      <c r="AU5" s="608"/>
      <c r="AV5" s="608"/>
      <c r="AW5" s="608"/>
      <c r="AX5" s="608"/>
      <c r="AY5" s="608"/>
      <c r="AZ5" s="608"/>
      <c r="BA5" s="608"/>
      <c r="BB5" s="608"/>
      <c r="BC5" s="608"/>
      <c r="BD5" s="608"/>
      <c r="BE5" s="608"/>
      <c r="BF5" s="609"/>
      <c r="BG5" s="621">
        <v>2376818</v>
      </c>
      <c r="BH5" s="622"/>
      <c r="BI5" s="622"/>
      <c r="BJ5" s="622"/>
      <c r="BK5" s="622"/>
      <c r="BL5" s="622"/>
      <c r="BM5" s="622"/>
      <c r="BN5" s="623"/>
      <c r="BO5" s="624">
        <v>100</v>
      </c>
      <c r="BP5" s="624"/>
      <c r="BQ5" s="624"/>
      <c r="BR5" s="624"/>
      <c r="BS5" s="625" t="s">
        <v>171</v>
      </c>
      <c r="BT5" s="625"/>
      <c r="BU5" s="625"/>
      <c r="BV5" s="625"/>
      <c r="BW5" s="625"/>
      <c r="BX5" s="625"/>
      <c r="BY5" s="625"/>
      <c r="BZ5" s="625"/>
      <c r="CA5" s="625"/>
      <c r="CB5" s="629"/>
      <c r="CD5" s="603" t="s">
        <v>221</v>
      </c>
      <c r="CE5" s="604"/>
      <c r="CF5" s="604"/>
      <c r="CG5" s="604"/>
      <c r="CH5" s="604"/>
      <c r="CI5" s="604"/>
      <c r="CJ5" s="604"/>
      <c r="CK5" s="604"/>
      <c r="CL5" s="604"/>
      <c r="CM5" s="604"/>
      <c r="CN5" s="604"/>
      <c r="CO5" s="604"/>
      <c r="CP5" s="604"/>
      <c r="CQ5" s="605"/>
      <c r="CR5" s="603" t="s">
        <v>227</v>
      </c>
      <c r="CS5" s="604"/>
      <c r="CT5" s="604"/>
      <c r="CU5" s="604"/>
      <c r="CV5" s="604"/>
      <c r="CW5" s="604"/>
      <c r="CX5" s="604"/>
      <c r="CY5" s="605"/>
      <c r="CZ5" s="603" t="s">
        <v>219</v>
      </c>
      <c r="DA5" s="604"/>
      <c r="DB5" s="604"/>
      <c r="DC5" s="605"/>
      <c r="DD5" s="603" t="s">
        <v>228</v>
      </c>
      <c r="DE5" s="604"/>
      <c r="DF5" s="604"/>
      <c r="DG5" s="604"/>
      <c r="DH5" s="604"/>
      <c r="DI5" s="604"/>
      <c r="DJ5" s="604"/>
      <c r="DK5" s="604"/>
      <c r="DL5" s="604"/>
      <c r="DM5" s="604"/>
      <c r="DN5" s="604"/>
      <c r="DO5" s="604"/>
      <c r="DP5" s="605"/>
      <c r="DQ5" s="603" t="s">
        <v>229</v>
      </c>
      <c r="DR5" s="604"/>
      <c r="DS5" s="604"/>
      <c r="DT5" s="604"/>
      <c r="DU5" s="604"/>
      <c r="DV5" s="604"/>
      <c r="DW5" s="604"/>
      <c r="DX5" s="604"/>
      <c r="DY5" s="604"/>
      <c r="DZ5" s="604"/>
      <c r="EA5" s="604"/>
      <c r="EB5" s="604"/>
      <c r="EC5" s="605"/>
    </row>
    <row r="6" spans="2:143" ht="11.25" customHeight="1">
      <c r="B6" s="618" t="s">
        <v>230</v>
      </c>
      <c r="C6" s="619"/>
      <c r="D6" s="619"/>
      <c r="E6" s="619"/>
      <c r="F6" s="619"/>
      <c r="G6" s="619"/>
      <c r="H6" s="619"/>
      <c r="I6" s="619"/>
      <c r="J6" s="619"/>
      <c r="K6" s="619"/>
      <c r="L6" s="619"/>
      <c r="M6" s="619"/>
      <c r="N6" s="619"/>
      <c r="O6" s="619"/>
      <c r="P6" s="619"/>
      <c r="Q6" s="620"/>
      <c r="R6" s="621">
        <v>61508</v>
      </c>
      <c r="S6" s="622"/>
      <c r="T6" s="622"/>
      <c r="U6" s="622"/>
      <c r="V6" s="622"/>
      <c r="W6" s="622"/>
      <c r="X6" s="622"/>
      <c r="Y6" s="623"/>
      <c r="Z6" s="624">
        <v>0.7</v>
      </c>
      <c r="AA6" s="624"/>
      <c r="AB6" s="624"/>
      <c r="AC6" s="624"/>
      <c r="AD6" s="625">
        <v>61508</v>
      </c>
      <c r="AE6" s="625"/>
      <c r="AF6" s="625"/>
      <c r="AG6" s="625"/>
      <c r="AH6" s="625"/>
      <c r="AI6" s="625"/>
      <c r="AJ6" s="625"/>
      <c r="AK6" s="625"/>
      <c r="AL6" s="626">
        <v>1.3</v>
      </c>
      <c r="AM6" s="627"/>
      <c r="AN6" s="627"/>
      <c r="AO6" s="628"/>
      <c r="AP6" s="618" t="s">
        <v>231</v>
      </c>
      <c r="AQ6" s="619"/>
      <c r="AR6" s="619"/>
      <c r="AS6" s="619"/>
      <c r="AT6" s="619"/>
      <c r="AU6" s="619"/>
      <c r="AV6" s="619"/>
      <c r="AW6" s="619"/>
      <c r="AX6" s="619"/>
      <c r="AY6" s="619"/>
      <c r="AZ6" s="619"/>
      <c r="BA6" s="619"/>
      <c r="BB6" s="619"/>
      <c r="BC6" s="619"/>
      <c r="BD6" s="619"/>
      <c r="BE6" s="619"/>
      <c r="BF6" s="620"/>
      <c r="BG6" s="621">
        <v>2376818</v>
      </c>
      <c r="BH6" s="622"/>
      <c r="BI6" s="622"/>
      <c r="BJ6" s="622"/>
      <c r="BK6" s="622"/>
      <c r="BL6" s="622"/>
      <c r="BM6" s="622"/>
      <c r="BN6" s="623"/>
      <c r="BO6" s="624">
        <v>100</v>
      </c>
      <c r="BP6" s="624"/>
      <c r="BQ6" s="624"/>
      <c r="BR6" s="624"/>
      <c r="BS6" s="625" t="s">
        <v>171</v>
      </c>
      <c r="BT6" s="625"/>
      <c r="BU6" s="625"/>
      <c r="BV6" s="625"/>
      <c r="BW6" s="625"/>
      <c r="BX6" s="625"/>
      <c r="BY6" s="625"/>
      <c r="BZ6" s="625"/>
      <c r="CA6" s="625"/>
      <c r="CB6" s="629"/>
      <c r="CD6" s="632" t="s">
        <v>232</v>
      </c>
      <c r="CE6" s="633"/>
      <c r="CF6" s="633"/>
      <c r="CG6" s="633"/>
      <c r="CH6" s="633"/>
      <c r="CI6" s="633"/>
      <c r="CJ6" s="633"/>
      <c r="CK6" s="633"/>
      <c r="CL6" s="633"/>
      <c r="CM6" s="633"/>
      <c r="CN6" s="633"/>
      <c r="CO6" s="633"/>
      <c r="CP6" s="633"/>
      <c r="CQ6" s="634"/>
      <c r="CR6" s="621">
        <v>112031</v>
      </c>
      <c r="CS6" s="622"/>
      <c r="CT6" s="622"/>
      <c r="CU6" s="622"/>
      <c r="CV6" s="622"/>
      <c r="CW6" s="622"/>
      <c r="CX6" s="622"/>
      <c r="CY6" s="623"/>
      <c r="CZ6" s="615">
        <v>1.4</v>
      </c>
      <c r="DA6" s="616"/>
      <c r="DB6" s="616"/>
      <c r="DC6" s="635"/>
      <c r="DD6" s="630" t="s">
        <v>171</v>
      </c>
      <c r="DE6" s="622"/>
      <c r="DF6" s="622"/>
      <c r="DG6" s="622"/>
      <c r="DH6" s="622"/>
      <c r="DI6" s="622"/>
      <c r="DJ6" s="622"/>
      <c r="DK6" s="622"/>
      <c r="DL6" s="622"/>
      <c r="DM6" s="622"/>
      <c r="DN6" s="622"/>
      <c r="DO6" s="622"/>
      <c r="DP6" s="623"/>
      <c r="DQ6" s="630">
        <v>112031</v>
      </c>
      <c r="DR6" s="622"/>
      <c r="DS6" s="622"/>
      <c r="DT6" s="622"/>
      <c r="DU6" s="622"/>
      <c r="DV6" s="622"/>
      <c r="DW6" s="622"/>
      <c r="DX6" s="622"/>
      <c r="DY6" s="622"/>
      <c r="DZ6" s="622"/>
      <c r="EA6" s="622"/>
      <c r="EB6" s="622"/>
      <c r="EC6" s="631"/>
    </row>
    <row r="7" spans="2:143" ht="11.25" customHeight="1">
      <c r="B7" s="618" t="s">
        <v>233</v>
      </c>
      <c r="C7" s="619"/>
      <c r="D7" s="619"/>
      <c r="E7" s="619"/>
      <c r="F7" s="619"/>
      <c r="G7" s="619"/>
      <c r="H7" s="619"/>
      <c r="I7" s="619"/>
      <c r="J7" s="619"/>
      <c r="K7" s="619"/>
      <c r="L7" s="619"/>
      <c r="M7" s="619"/>
      <c r="N7" s="619"/>
      <c r="O7" s="619"/>
      <c r="P7" s="619"/>
      <c r="Q7" s="620"/>
      <c r="R7" s="621">
        <v>6180</v>
      </c>
      <c r="S7" s="622"/>
      <c r="T7" s="622"/>
      <c r="U7" s="622"/>
      <c r="V7" s="622"/>
      <c r="W7" s="622"/>
      <c r="X7" s="622"/>
      <c r="Y7" s="623"/>
      <c r="Z7" s="624">
        <v>0.1</v>
      </c>
      <c r="AA7" s="624"/>
      <c r="AB7" s="624"/>
      <c r="AC7" s="624"/>
      <c r="AD7" s="625">
        <v>6180</v>
      </c>
      <c r="AE7" s="625"/>
      <c r="AF7" s="625"/>
      <c r="AG7" s="625"/>
      <c r="AH7" s="625"/>
      <c r="AI7" s="625"/>
      <c r="AJ7" s="625"/>
      <c r="AK7" s="625"/>
      <c r="AL7" s="626">
        <v>0.1</v>
      </c>
      <c r="AM7" s="627"/>
      <c r="AN7" s="627"/>
      <c r="AO7" s="628"/>
      <c r="AP7" s="618" t="s">
        <v>234</v>
      </c>
      <c r="AQ7" s="619"/>
      <c r="AR7" s="619"/>
      <c r="AS7" s="619"/>
      <c r="AT7" s="619"/>
      <c r="AU7" s="619"/>
      <c r="AV7" s="619"/>
      <c r="AW7" s="619"/>
      <c r="AX7" s="619"/>
      <c r="AY7" s="619"/>
      <c r="AZ7" s="619"/>
      <c r="BA7" s="619"/>
      <c r="BB7" s="619"/>
      <c r="BC7" s="619"/>
      <c r="BD7" s="619"/>
      <c r="BE7" s="619"/>
      <c r="BF7" s="620"/>
      <c r="BG7" s="621">
        <v>1135173</v>
      </c>
      <c r="BH7" s="622"/>
      <c r="BI7" s="622"/>
      <c r="BJ7" s="622"/>
      <c r="BK7" s="622"/>
      <c r="BL7" s="622"/>
      <c r="BM7" s="622"/>
      <c r="BN7" s="623"/>
      <c r="BO7" s="624">
        <v>47.8</v>
      </c>
      <c r="BP7" s="624"/>
      <c r="BQ7" s="624"/>
      <c r="BR7" s="624"/>
      <c r="BS7" s="625" t="s">
        <v>235</v>
      </c>
      <c r="BT7" s="625"/>
      <c r="BU7" s="625"/>
      <c r="BV7" s="625"/>
      <c r="BW7" s="625"/>
      <c r="BX7" s="625"/>
      <c r="BY7" s="625"/>
      <c r="BZ7" s="625"/>
      <c r="CA7" s="625"/>
      <c r="CB7" s="629"/>
      <c r="CD7" s="636" t="s">
        <v>236</v>
      </c>
      <c r="CE7" s="637"/>
      <c r="CF7" s="637"/>
      <c r="CG7" s="637"/>
      <c r="CH7" s="637"/>
      <c r="CI7" s="637"/>
      <c r="CJ7" s="637"/>
      <c r="CK7" s="637"/>
      <c r="CL7" s="637"/>
      <c r="CM7" s="637"/>
      <c r="CN7" s="637"/>
      <c r="CO7" s="637"/>
      <c r="CP7" s="637"/>
      <c r="CQ7" s="638"/>
      <c r="CR7" s="621">
        <v>1171611</v>
      </c>
      <c r="CS7" s="622"/>
      <c r="CT7" s="622"/>
      <c r="CU7" s="622"/>
      <c r="CV7" s="622"/>
      <c r="CW7" s="622"/>
      <c r="CX7" s="622"/>
      <c r="CY7" s="623"/>
      <c r="CZ7" s="624">
        <v>14.2</v>
      </c>
      <c r="DA7" s="624"/>
      <c r="DB7" s="624"/>
      <c r="DC7" s="624"/>
      <c r="DD7" s="630">
        <v>147553</v>
      </c>
      <c r="DE7" s="622"/>
      <c r="DF7" s="622"/>
      <c r="DG7" s="622"/>
      <c r="DH7" s="622"/>
      <c r="DI7" s="622"/>
      <c r="DJ7" s="622"/>
      <c r="DK7" s="622"/>
      <c r="DL7" s="622"/>
      <c r="DM7" s="622"/>
      <c r="DN7" s="622"/>
      <c r="DO7" s="622"/>
      <c r="DP7" s="623"/>
      <c r="DQ7" s="630">
        <v>955382</v>
      </c>
      <c r="DR7" s="622"/>
      <c r="DS7" s="622"/>
      <c r="DT7" s="622"/>
      <c r="DU7" s="622"/>
      <c r="DV7" s="622"/>
      <c r="DW7" s="622"/>
      <c r="DX7" s="622"/>
      <c r="DY7" s="622"/>
      <c r="DZ7" s="622"/>
      <c r="EA7" s="622"/>
      <c r="EB7" s="622"/>
      <c r="EC7" s="631"/>
    </row>
    <row r="8" spans="2:143" ht="11.25" customHeight="1">
      <c r="B8" s="618" t="s">
        <v>237</v>
      </c>
      <c r="C8" s="619"/>
      <c r="D8" s="619"/>
      <c r="E8" s="619"/>
      <c r="F8" s="619"/>
      <c r="G8" s="619"/>
      <c r="H8" s="619"/>
      <c r="I8" s="619"/>
      <c r="J8" s="619"/>
      <c r="K8" s="619"/>
      <c r="L8" s="619"/>
      <c r="M8" s="619"/>
      <c r="N8" s="619"/>
      <c r="O8" s="619"/>
      <c r="P8" s="619"/>
      <c r="Q8" s="620"/>
      <c r="R8" s="621">
        <v>13819</v>
      </c>
      <c r="S8" s="622"/>
      <c r="T8" s="622"/>
      <c r="U8" s="622"/>
      <c r="V8" s="622"/>
      <c r="W8" s="622"/>
      <c r="X8" s="622"/>
      <c r="Y8" s="623"/>
      <c r="Z8" s="624">
        <v>0.2</v>
      </c>
      <c r="AA8" s="624"/>
      <c r="AB8" s="624"/>
      <c r="AC8" s="624"/>
      <c r="AD8" s="625">
        <v>13819</v>
      </c>
      <c r="AE8" s="625"/>
      <c r="AF8" s="625"/>
      <c r="AG8" s="625"/>
      <c r="AH8" s="625"/>
      <c r="AI8" s="625"/>
      <c r="AJ8" s="625"/>
      <c r="AK8" s="625"/>
      <c r="AL8" s="626">
        <v>0.3</v>
      </c>
      <c r="AM8" s="627"/>
      <c r="AN8" s="627"/>
      <c r="AO8" s="628"/>
      <c r="AP8" s="618" t="s">
        <v>238</v>
      </c>
      <c r="AQ8" s="619"/>
      <c r="AR8" s="619"/>
      <c r="AS8" s="619"/>
      <c r="AT8" s="619"/>
      <c r="AU8" s="619"/>
      <c r="AV8" s="619"/>
      <c r="AW8" s="619"/>
      <c r="AX8" s="619"/>
      <c r="AY8" s="619"/>
      <c r="AZ8" s="619"/>
      <c r="BA8" s="619"/>
      <c r="BB8" s="619"/>
      <c r="BC8" s="619"/>
      <c r="BD8" s="619"/>
      <c r="BE8" s="619"/>
      <c r="BF8" s="620"/>
      <c r="BG8" s="621">
        <v>41764</v>
      </c>
      <c r="BH8" s="622"/>
      <c r="BI8" s="622"/>
      <c r="BJ8" s="622"/>
      <c r="BK8" s="622"/>
      <c r="BL8" s="622"/>
      <c r="BM8" s="622"/>
      <c r="BN8" s="623"/>
      <c r="BO8" s="624">
        <v>1.8</v>
      </c>
      <c r="BP8" s="624"/>
      <c r="BQ8" s="624"/>
      <c r="BR8" s="624"/>
      <c r="BS8" s="630" t="s">
        <v>171</v>
      </c>
      <c r="BT8" s="622"/>
      <c r="BU8" s="622"/>
      <c r="BV8" s="622"/>
      <c r="BW8" s="622"/>
      <c r="BX8" s="622"/>
      <c r="BY8" s="622"/>
      <c r="BZ8" s="622"/>
      <c r="CA8" s="622"/>
      <c r="CB8" s="631"/>
      <c r="CD8" s="636" t="s">
        <v>239</v>
      </c>
      <c r="CE8" s="637"/>
      <c r="CF8" s="637"/>
      <c r="CG8" s="637"/>
      <c r="CH8" s="637"/>
      <c r="CI8" s="637"/>
      <c r="CJ8" s="637"/>
      <c r="CK8" s="637"/>
      <c r="CL8" s="637"/>
      <c r="CM8" s="637"/>
      <c r="CN8" s="637"/>
      <c r="CO8" s="637"/>
      <c r="CP8" s="637"/>
      <c r="CQ8" s="638"/>
      <c r="CR8" s="621">
        <v>3345296</v>
      </c>
      <c r="CS8" s="622"/>
      <c r="CT8" s="622"/>
      <c r="CU8" s="622"/>
      <c r="CV8" s="622"/>
      <c r="CW8" s="622"/>
      <c r="CX8" s="622"/>
      <c r="CY8" s="623"/>
      <c r="CZ8" s="624">
        <v>40.700000000000003</v>
      </c>
      <c r="DA8" s="624"/>
      <c r="DB8" s="624"/>
      <c r="DC8" s="624"/>
      <c r="DD8" s="630">
        <v>43019</v>
      </c>
      <c r="DE8" s="622"/>
      <c r="DF8" s="622"/>
      <c r="DG8" s="622"/>
      <c r="DH8" s="622"/>
      <c r="DI8" s="622"/>
      <c r="DJ8" s="622"/>
      <c r="DK8" s="622"/>
      <c r="DL8" s="622"/>
      <c r="DM8" s="622"/>
      <c r="DN8" s="622"/>
      <c r="DO8" s="622"/>
      <c r="DP8" s="623"/>
      <c r="DQ8" s="630">
        <v>1677946</v>
      </c>
      <c r="DR8" s="622"/>
      <c r="DS8" s="622"/>
      <c r="DT8" s="622"/>
      <c r="DU8" s="622"/>
      <c r="DV8" s="622"/>
      <c r="DW8" s="622"/>
      <c r="DX8" s="622"/>
      <c r="DY8" s="622"/>
      <c r="DZ8" s="622"/>
      <c r="EA8" s="622"/>
      <c r="EB8" s="622"/>
      <c r="EC8" s="631"/>
    </row>
    <row r="9" spans="2:143" ht="11.25" customHeight="1">
      <c r="B9" s="618" t="s">
        <v>240</v>
      </c>
      <c r="C9" s="619"/>
      <c r="D9" s="619"/>
      <c r="E9" s="619"/>
      <c r="F9" s="619"/>
      <c r="G9" s="619"/>
      <c r="H9" s="619"/>
      <c r="I9" s="619"/>
      <c r="J9" s="619"/>
      <c r="K9" s="619"/>
      <c r="L9" s="619"/>
      <c r="M9" s="619"/>
      <c r="N9" s="619"/>
      <c r="O9" s="619"/>
      <c r="P9" s="619"/>
      <c r="Q9" s="620"/>
      <c r="R9" s="621">
        <v>12901</v>
      </c>
      <c r="S9" s="622"/>
      <c r="T9" s="622"/>
      <c r="U9" s="622"/>
      <c r="V9" s="622"/>
      <c r="W9" s="622"/>
      <c r="X9" s="622"/>
      <c r="Y9" s="623"/>
      <c r="Z9" s="624">
        <v>0.2</v>
      </c>
      <c r="AA9" s="624"/>
      <c r="AB9" s="624"/>
      <c r="AC9" s="624"/>
      <c r="AD9" s="625">
        <v>12901</v>
      </c>
      <c r="AE9" s="625"/>
      <c r="AF9" s="625"/>
      <c r="AG9" s="625"/>
      <c r="AH9" s="625"/>
      <c r="AI9" s="625"/>
      <c r="AJ9" s="625"/>
      <c r="AK9" s="625"/>
      <c r="AL9" s="626">
        <v>0.3</v>
      </c>
      <c r="AM9" s="627"/>
      <c r="AN9" s="627"/>
      <c r="AO9" s="628"/>
      <c r="AP9" s="618" t="s">
        <v>241</v>
      </c>
      <c r="AQ9" s="619"/>
      <c r="AR9" s="619"/>
      <c r="AS9" s="619"/>
      <c r="AT9" s="619"/>
      <c r="AU9" s="619"/>
      <c r="AV9" s="619"/>
      <c r="AW9" s="619"/>
      <c r="AX9" s="619"/>
      <c r="AY9" s="619"/>
      <c r="AZ9" s="619"/>
      <c r="BA9" s="619"/>
      <c r="BB9" s="619"/>
      <c r="BC9" s="619"/>
      <c r="BD9" s="619"/>
      <c r="BE9" s="619"/>
      <c r="BF9" s="620"/>
      <c r="BG9" s="621">
        <v>1016213</v>
      </c>
      <c r="BH9" s="622"/>
      <c r="BI9" s="622"/>
      <c r="BJ9" s="622"/>
      <c r="BK9" s="622"/>
      <c r="BL9" s="622"/>
      <c r="BM9" s="622"/>
      <c r="BN9" s="623"/>
      <c r="BO9" s="624">
        <v>42.8</v>
      </c>
      <c r="BP9" s="624"/>
      <c r="BQ9" s="624"/>
      <c r="BR9" s="624"/>
      <c r="BS9" s="630" t="s">
        <v>171</v>
      </c>
      <c r="BT9" s="622"/>
      <c r="BU9" s="622"/>
      <c r="BV9" s="622"/>
      <c r="BW9" s="622"/>
      <c r="BX9" s="622"/>
      <c r="BY9" s="622"/>
      <c r="BZ9" s="622"/>
      <c r="CA9" s="622"/>
      <c r="CB9" s="631"/>
      <c r="CD9" s="636" t="s">
        <v>242</v>
      </c>
      <c r="CE9" s="637"/>
      <c r="CF9" s="637"/>
      <c r="CG9" s="637"/>
      <c r="CH9" s="637"/>
      <c r="CI9" s="637"/>
      <c r="CJ9" s="637"/>
      <c r="CK9" s="637"/>
      <c r="CL9" s="637"/>
      <c r="CM9" s="637"/>
      <c r="CN9" s="637"/>
      <c r="CO9" s="637"/>
      <c r="CP9" s="637"/>
      <c r="CQ9" s="638"/>
      <c r="CR9" s="621">
        <v>595719</v>
      </c>
      <c r="CS9" s="622"/>
      <c r="CT9" s="622"/>
      <c r="CU9" s="622"/>
      <c r="CV9" s="622"/>
      <c r="CW9" s="622"/>
      <c r="CX9" s="622"/>
      <c r="CY9" s="623"/>
      <c r="CZ9" s="624">
        <v>7.2</v>
      </c>
      <c r="DA9" s="624"/>
      <c r="DB9" s="624"/>
      <c r="DC9" s="624"/>
      <c r="DD9" s="630">
        <v>756</v>
      </c>
      <c r="DE9" s="622"/>
      <c r="DF9" s="622"/>
      <c r="DG9" s="622"/>
      <c r="DH9" s="622"/>
      <c r="DI9" s="622"/>
      <c r="DJ9" s="622"/>
      <c r="DK9" s="622"/>
      <c r="DL9" s="622"/>
      <c r="DM9" s="622"/>
      <c r="DN9" s="622"/>
      <c r="DO9" s="622"/>
      <c r="DP9" s="623"/>
      <c r="DQ9" s="630">
        <v>555905</v>
      </c>
      <c r="DR9" s="622"/>
      <c r="DS9" s="622"/>
      <c r="DT9" s="622"/>
      <c r="DU9" s="622"/>
      <c r="DV9" s="622"/>
      <c r="DW9" s="622"/>
      <c r="DX9" s="622"/>
      <c r="DY9" s="622"/>
      <c r="DZ9" s="622"/>
      <c r="EA9" s="622"/>
      <c r="EB9" s="622"/>
      <c r="EC9" s="631"/>
    </row>
    <row r="10" spans="2:143" ht="11.25" customHeight="1">
      <c r="B10" s="618" t="s">
        <v>243</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24" t="s">
        <v>171</v>
      </c>
      <c r="AA10" s="624"/>
      <c r="AB10" s="624"/>
      <c r="AC10" s="624"/>
      <c r="AD10" s="625" t="s">
        <v>171</v>
      </c>
      <c r="AE10" s="625"/>
      <c r="AF10" s="625"/>
      <c r="AG10" s="625"/>
      <c r="AH10" s="625"/>
      <c r="AI10" s="625"/>
      <c r="AJ10" s="625"/>
      <c r="AK10" s="625"/>
      <c r="AL10" s="626" t="s">
        <v>171</v>
      </c>
      <c r="AM10" s="627"/>
      <c r="AN10" s="627"/>
      <c r="AO10" s="628"/>
      <c r="AP10" s="618" t="s">
        <v>244</v>
      </c>
      <c r="AQ10" s="619"/>
      <c r="AR10" s="619"/>
      <c r="AS10" s="619"/>
      <c r="AT10" s="619"/>
      <c r="AU10" s="619"/>
      <c r="AV10" s="619"/>
      <c r="AW10" s="619"/>
      <c r="AX10" s="619"/>
      <c r="AY10" s="619"/>
      <c r="AZ10" s="619"/>
      <c r="BA10" s="619"/>
      <c r="BB10" s="619"/>
      <c r="BC10" s="619"/>
      <c r="BD10" s="619"/>
      <c r="BE10" s="619"/>
      <c r="BF10" s="620"/>
      <c r="BG10" s="621">
        <v>39888</v>
      </c>
      <c r="BH10" s="622"/>
      <c r="BI10" s="622"/>
      <c r="BJ10" s="622"/>
      <c r="BK10" s="622"/>
      <c r="BL10" s="622"/>
      <c r="BM10" s="622"/>
      <c r="BN10" s="623"/>
      <c r="BO10" s="624">
        <v>1.7</v>
      </c>
      <c r="BP10" s="624"/>
      <c r="BQ10" s="624"/>
      <c r="BR10" s="624"/>
      <c r="BS10" s="630" t="s">
        <v>171</v>
      </c>
      <c r="BT10" s="622"/>
      <c r="BU10" s="622"/>
      <c r="BV10" s="622"/>
      <c r="BW10" s="622"/>
      <c r="BX10" s="622"/>
      <c r="BY10" s="622"/>
      <c r="BZ10" s="622"/>
      <c r="CA10" s="622"/>
      <c r="CB10" s="631"/>
      <c r="CD10" s="636" t="s">
        <v>245</v>
      </c>
      <c r="CE10" s="637"/>
      <c r="CF10" s="637"/>
      <c r="CG10" s="637"/>
      <c r="CH10" s="637"/>
      <c r="CI10" s="637"/>
      <c r="CJ10" s="637"/>
      <c r="CK10" s="637"/>
      <c r="CL10" s="637"/>
      <c r="CM10" s="637"/>
      <c r="CN10" s="637"/>
      <c r="CO10" s="637"/>
      <c r="CP10" s="637"/>
      <c r="CQ10" s="638"/>
      <c r="CR10" s="621">
        <v>23000</v>
      </c>
      <c r="CS10" s="622"/>
      <c r="CT10" s="622"/>
      <c r="CU10" s="622"/>
      <c r="CV10" s="622"/>
      <c r="CW10" s="622"/>
      <c r="CX10" s="622"/>
      <c r="CY10" s="623"/>
      <c r="CZ10" s="624">
        <v>0.3</v>
      </c>
      <c r="DA10" s="624"/>
      <c r="DB10" s="624"/>
      <c r="DC10" s="624"/>
      <c r="DD10" s="630" t="s">
        <v>171</v>
      </c>
      <c r="DE10" s="622"/>
      <c r="DF10" s="622"/>
      <c r="DG10" s="622"/>
      <c r="DH10" s="622"/>
      <c r="DI10" s="622"/>
      <c r="DJ10" s="622"/>
      <c r="DK10" s="622"/>
      <c r="DL10" s="622"/>
      <c r="DM10" s="622"/>
      <c r="DN10" s="622"/>
      <c r="DO10" s="622"/>
      <c r="DP10" s="623"/>
      <c r="DQ10" s="630" t="s">
        <v>171</v>
      </c>
      <c r="DR10" s="622"/>
      <c r="DS10" s="622"/>
      <c r="DT10" s="622"/>
      <c r="DU10" s="622"/>
      <c r="DV10" s="622"/>
      <c r="DW10" s="622"/>
      <c r="DX10" s="622"/>
      <c r="DY10" s="622"/>
      <c r="DZ10" s="622"/>
      <c r="EA10" s="622"/>
      <c r="EB10" s="622"/>
      <c r="EC10" s="631"/>
    </row>
    <row r="11" spans="2:143" ht="11.25" customHeight="1">
      <c r="B11" s="618" t="s">
        <v>246</v>
      </c>
      <c r="C11" s="619"/>
      <c r="D11" s="619"/>
      <c r="E11" s="619"/>
      <c r="F11" s="619"/>
      <c r="G11" s="619"/>
      <c r="H11" s="619"/>
      <c r="I11" s="619"/>
      <c r="J11" s="619"/>
      <c r="K11" s="619"/>
      <c r="L11" s="619"/>
      <c r="M11" s="619"/>
      <c r="N11" s="619"/>
      <c r="O11" s="619"/>
      <c r="P11" s="619"/>
      <c r="Q11" s="620"/>
      <c r="R11" s="621" t="s">
        <v>171</v>
      </c>
      <c r="S11" s="622"/>
      <c r="T11" s="622"/>
      <c r="U11" s="622"/>
      <c r="V11" s="622"/>
      <c r="W11" s="622"/>
      <c r="X11" s="622"/>
      <c r="Y11" s="623"/>
      <c r="Z11" s="624" t="s">
        <v>235</v>
      </c>
      <c r="AA11" s="624"/>
      <c r="AB11" s="624"/>
      <c r="AC11" s="624"/>
      <c r="AD11" s="625" t="s">
        <v>235</v>
      </c>
      <c r="AE11" s="625"/>
      <c r="AF11" s="625"/>
      <c r="AG11" s="625"/>
      <c r="AH11" s="625"/>
      <c r="AI11" s="625"/>
      <c r="AJ11" s="625"/>
      <c r="AK11" s="625"/>
      <c r="AL11" s="626" t="s">
        <v>235</v>
      </c>
      <c r="AM11" s="627"/>
      <c r="AN11" s="627"/>
      <c r="AO11" s="628"/>
      <c r="AP11" s="618" t="s">
        <v>247</v>
      </c>
      <c r="AQ11" s="619"/>
      <c r="AR11" s="619"/>
      <c r="AS11" s="619"/>
      <c r="AT11" s="619"/>
      <c r="AU11" s="619"/>
      <c r="AV11" s="619"/>
      <c r="AW11" s="619"/>
      <c r="AX11" s="619"/>
      <c r="AY11" s="619"/>
      <c r="AZ11" s="619"/>
      <c r="BA11" s="619"/>
      <c r="BB11" s="619"/>
      <c r="BC11" s="619"/>
      <c r="BD11" s="619"/>
      <c r="BE11" s="619"/>
      <c r="BF11" s="620"/>
      <c r="BG11" s="621">
        <v>37308</v>
      </c>
      <c r="BH11" s="622"/>
      <c r="BI11" s="622"/>
      <c r="BJ11" s="622"/>
      <c r="BK11" s="622"/>
      <c r="BL11" s="622"/>
      <c r="BM11" s="622"/>
      <c r="BN11" s="623"/>
      <c r="BO11" s="624">
        <v>1.6</v>
      </c>
      <c r="BP11" s="624"/>
      <c r="BQ11" s="624"/>
      <c r="BR11" s="624"/>
      <c r="BS11" s="630" t="s">
        <v>171</v>
      </c>
      <c r="BT11" s="622"/>
      <c r="BU11" s="622"/>
      <c r="BV11" s="622"/>
      <c r="BW11" s="622"/>
      <c r="BX11" s="622"/>
      <c r="BY11" s="622"/>
      <c r="BZ11" s="622"/>
      <c r="CA11" s="622"/>
      <c r="CB11" s="631"/>
      <c r="CD11" s="636" t="s">
        <v>248</v>
      </c>
      <c r="CE11" s="637"/>
      <c r="CF11" s="637"/>
      <c r="CG11" s="637"/>
      <c r="CH11" s="637"/>
      <c r="CI11" s="637"/>
      <c r="CJ11" s="637"/>
      <c r="CK11" s="637"/>
      <c r="CL11" s="637"/>
      <c r="CM11" s="637"/>
      <c r="CN11" s="637"/>
      <c r="CO11" s="637"/>
      <c r="CP11" s="637"/>
      <c r="CQ11" s="638"/>
      <c r="CR11" s="621">
        <v>51223</v>
      </c>
      <c r="CS11" s="622"/>
      <c r="CT11" s="622"/>
      <c r="CU11" s="622"/>
      <c r="CV11" s="622"/>
      <c r="CW11" s="622"/>
      <c r="CX11" s="622"/>
      <c r="CY11" s="623"/>
      <c r="CZ11" s="624">
        <v>0.6</v>
      </c>
      <c r="DA11" s="624"/>
      <c r="DB11" s="624"/>
      <c r="DC11" s="624"/>
      <c r="DD11" s="630">
        <v>23238</v>
      </c>
      <c r="DE11" s="622"/>
      <c r="DF11" s="622"/>
      <c r="DG11" s="622"/>
      <c r="DH11" s="622"/>
      <c r="DI11" s="622"/>
      <c r="DJ11" s="622"/>
      <c r="DK11" s="622"/>
      <c r="DL11" s="622"/>
      <c r="DM11" s="622"/>
      <c r="DN11" s="622"/>
      <c r="DO11" s="622"/>
      <c r="DP11" s="623"/>
      <c r="DQ11" s="630">
        <v>29207</v>
      </c>
      <c r="DR11" s="622"/>
      <c r="DS11" s="622"/>
      <c r="DT11" s="622"/>
      <c r="DU11" s="622"/>
      <c r="DV11" s="622"/>
      <c r="DW11" s="622"/>
      <c r="DX11" s="622"/>
      <c r="DY11" s="622"/>
      <c r="DZ11" s="622"/>
      <c r="EA11" s="622"/>
      <c r="EB11" s="622"/>
      <c r="EC11" s="631"/>
    </row>
    <row r="12" spans="2:143" ht="11.25" customHeight="1">
      <c r="B12" s="618" t="s">
        <v>249</v>
      </c>
      <c r="C12" s="619"/>
      <c r="D12" s="619"/>
      <c r="E12" s="619"/>
      <c r="F12" s="619"/>
      <c r="G12" s="619"/>
      <c r="H12" s="619"/>
      <c r="I12" s="619"/>
      <c r="J12" s="619"/>
      <c r="K12" s="619"/>
      <c r="L12" s="619"/>
      <c r="M12" s="619"/>
      <c r="N12" s="619"/>
      <c r="O12" s="619"/>
      <c r="P12" s="619"/>
      <c r="Q12" s="620"/>
      <c r="R12" s="621">
        <v>380473</v>
      </c>
      <c r="S12" s="622"/>
      <c r="T12" s="622"/>
      <c r="U12" s="622"/>
      <c r="V12" s="622"/>
      <c r="W12" s="622"/>
      <c r="X12" s="622"/>
      <c r="Y12" s="623"/>
      <c r="Z12" s="624">
        <v>4.5999999999999996</v>
      </c>
      <c r="AA12" s="624"/>
      <c r="AB12" s="624"/>
      <c r="AC12" s="624"/>
      <c r="AD12" s="625">
        <v>380473</v>
      </c>
      <c r="AE12" s="625"/>
      <c r="AF12" s="625"/>
      <c r="AG12" s="625"/>
      <c r="AH12" s="625"/>
      <c r="AI12" s="625"/>
      <c r="AJ12" s="625"/>
      <c r="AK12" s="625"/>
      <c r="AL12" s="626">
        <v>7.8</v>
      </c>
      <c r="AM12" s="627"/>
      <c r="AN12" s="627"/>
      <c r="AO12" s="628"/>
      <c r="AP12" s="618" t="s">
        <v>250</v>
      </c>
      <c r="AQ12" s="619"/>
      <c r="AR12" s="619"/>
      <c r="AS12" s="619"/>
      <c r="AT12" s="619"/>
      <c r="AU12" s="619"/>
      <c r="AV12" s="619"/>
      <c r="AW12" s="619"/>
      <c r="AX12" s="619"/>
      <c r="AY12" s="619"/>
      <c r="AZ12" s="619"/>
      <c r="BA12" s="619"/>
      <c r="BB12" s="619"/>
      <c r="BC12" s="619"/>
      <c r="BD12" s="619"/>
      <c r="BE12" s="619"/>
      <c r="BF12" s="620"/>
      <c r="BG12" s="621">
        <v>1052118</v>
      </c>
      <c r="BH12" s="622"/>
      <c r="BI12" s="622"/>
      <c r="BJ12" s="622"/>
      <c r="BK12" s="622"/>
      <c r="BL12" s="622"/>
      <c r="BM12" s="622"/>
      <c r="BN12" s="623"/>
      <c r="BO12" s="624">
        <v>44.3</v>
      </c>
      <c r="BP12" s="624"/>
      <c r="BQ12" s="624"/>
      <c r="BR12" s="624"/>
      <c r="BS12" s="630" t="s">
        <v>170</v>
      </c>
      <c r="BT12" s="622"/>
      <c r="BU12" s="622"/>
      <c r="BV12" s="622"/>
      <c r="BW12" s="622"/>
      <c r="BX12" s="622"/>
      <c r="BY12" s="622"/>
      <c r="BZ12" s="622"/>
      <c r="CA12" s="622"/>
      <c r="CB12" s="631"/>
      <c r="CD12" s="636" t="s">
        <v>251</v>
      </c>
      <c r="CE12" s="637"/>
      <c r="CF12" s="637"/>
      <c r="CG12" s="637"/>
      <c r="CH12" s="637"/>
      <c r="CI12" s="637"/>
      <c r="CJ12" s="637"/>
      <c r="CK12" s="637"/>
      <c r="CL12" s="637"/>
      <c r="CM12" s="637"/>
      <c r="CN12" s="637"/>
      <c r="CO12" s="637"/>
      <c r="CP12" s="637"/>
      <c r="CQ12" s="638"/>
      <c r="CR12" s="621">
        <v>147328</v>
      </c>
      <c r="CS12" s="622"/>
      <c r="CT12" s="622"/>
      <c r="CU12" s="622"/>
      <c r="CV12" s="622"/>
      <c r="CW12" s="622"/>
      <c r="CX12" s="622"/>
      <c r="CY12" s="623"/>
      <c r="CZ12" s="624">
        <v>1.8</v>
      </c>
      <c r="DA12" s="624"/>
      <c r="DB12" s="624"/>
      <c r="DC12" s="624"/>
      <c r="DD12" s="630" t="s">
        <v>235</v>
      </c>
      <c r="DE12" s="622"/>
      <c r="DF12" s="622"/>
      <c r="DG12" s="622"/>
      <c r="DH12" s="622"/>
      <c r="DI12" s="622"/>
      <c r="DJ12" s="622"/>
      <c r="DK12" s="622"/>
      <c r="DL12" s="622"/>
      <c r="DM12" s="622"/>
      <c r="DN12" s="622"/>
      <c r="DO12" s="622"/>
      <c r="DP12" s="623"/>
      <c r="DQ12" s="630">
        <v>17243</v>
      </c>
      <c r="DR12" s="622"/>
      <c r="DS12" s="622"/>
      <c r="DT12" s="622"/>
      <c r="DU12" s="622"/>
      <c r="DV12" s="622"/>
      <c r="DW12" s="622"/>
      <c r="DX12" s="622"/>
      <c r="DY12" s="622"/>
      <c r="DZ12" s="622"/>
      <c r="EA12" s="622"/>
      <c r="EB12" s="622"/>
      <c r="EC12" s="631"/>
    </row>
    <row r="13" spans="2:143" ht="11.25" customHeight="1">
      <c r="B13" s="618" t="s">
        <v>252</v>
      </c>
      <c r="C13" s="619"/>
      <c r="D13" s="619"/>
      <c r="E13" s="619"/>
      <c r="F13" s="619"/>
      <c r="G13" s="619"/>
      <c r="H13" s="619"/>
      <c r="I13" s="619"/>
      <c r="J13" s="619"/>
      <c r="K13" s="619"/>
      <c r="L13" s="619"/>
      <c r="M13" s="619"/>
      <c r="N13" s="619"/>
      <c r="O13" s="619"/>
      <c r="P13" s="619"/>
      <c r="Q13" s="620"/>
      <c r="R13" s="621" t="s">
        <v>171</v>
      </c>
      <c r="S13" s="622"/>
      <c r="T13" s="622"/>
      <c r="U13" s="622"/>
      <c r="V13" s="622"/>
      <c r="W13" s="622"/>
      <c r="X13" s="622"/>
      <c r="Y13" s="623"/>
      <c r="Z13" s="624" t="s">
        <v>171</v>
      </c>
      <c r="AA13" s="624"/>
      <c r="AB13" s="624"/>
      <c r="AC13" s="624"/>
      <c r="AD13" s="625" t="s">
        <v>171</v>
      </c>
      <c r="AE13" s="625"/>
      <c r="AF13" s="625"/>
      <c r="AG13" s="625"/>
      <c r="AH13" s="625"/>
      <c r="AI13" s="625"/>
      <c r="AJ13" s="625"/>
      <c r="AK13" s="625"/>
      <c r="AL13" s="626" t="s">
        <v>171</v>
      </c>
      <c r="AM13" s="627"/>
      <c r="AN13" s="627"/>
      <c r="AO13" s="628"/>
      <c r="AP13" s="618" t="s">
        <v>253</v>
      </c>
      <c r="AQ13" s="619"/>
      <c r="AR13" s="619"/>
      <c r="AS13" s="619"/>
      <c r="AT13" s="619"/>
      <c r="AU13" s="619"/>
      <c r="AV13" s="619"/>
      <c r="AW13" s="619"/>
      <c r="AX13" s="619"/>
      <c r="AY13" s="619"/>
      <c r="AZ13" s="619"/>
      <c r="BA13" s="619"/>
      <c r="BB13" s="619"/>
      <c r="BC13" s="619"/>
      <c r="BD13" s="619"/>
      <c r="BE13" s="619"/>
      <c r="BF13" s="620"/>
      <c r="BG13" s="621">
        <v>1042447</v>
      </c>
      <c r="BH13" s="622"/>
      <c r="BI13" s="622"/>
      <c r="BJ13" s="622"/>
      <c r="BK13" s="622"/>
      <c r="BL13" s="622"/>
      <c r="BM13" s="622"/>
      <c r="BN13" s="623"/>
      <c r="BO13" s="624">
        <v>43.9</v>
      </c>
      <c r="BP13" s="624"/>
      <c r="BQ13" s="624"/>
      <c r="BR13" s="624"/>
      <c r="BS13" s="630" t="s">
        <v>171</v>
      </c>
      <c r="BT13" s="622"/>
      <c r="BU13" s="622"/>
      <c r="BV13" s="622"/>
      <c r="BW13" s="622"/>
      <c r="BX13" s="622"/>
      <c r="BY13" s="622"/>
      <c r="BZ13" s="622"/>
      <c r="CA13" s="622"/>
      <c r="CB13" s="631"/>
      <c r="CD13" s="636" t="s">
        <v>254</v>
      </c>
      <c r="CE13" s="637"/>
      <c r="CF13" s="637"/>
      <c r="CG13" s="637"/>
      <c r="CH13" s="637"/>
      <c r="CI13" s="637"/>
      <c r="CJ13" s="637"/>
      <c r="CK13" s="637"/>
      <c r="CL13" s="637"/>
      <c r="CM13" s="637"/>
      <c r="CN13" s="637"/>
      <c r="CO13" s="637"/>
      <c r="CP13" s="637"/>
      <c r="CQ13" s="638"/>
      <c r="CR13" s="621">
        <v>789250</v>
      </c>
      <c r="CS13" s="622"/>
      <c r="CT13" s="622"/>
      <c r="CU13" s="622"/>
      <c r="CV13" s="622"/>
      <c r="CW13" s="622"/>
      <c r="CX13" s="622"/>
      <c r="CY13" s="623"/>
      <c r="CZ13" s="624">
        <v>9.6</v>
      </c>
      <c r="DA13" s="624"/>
      <c r="DB13" s="624"/>
      <c r="DC13" s="624"/>
      <c r="DD13" s="630">
        <v>201590</v>
      </c>
      <c r="DE13" s="622"/>
      <c r="DF13" s="622"/>
      <c r="DG13" s="622"/>
      <c r="DH13" s="622"/>
      <c r="DI13" s="622"/>
      <c r="DJ13" s="622"/>
      <c r="DK13" s="622"/>
      <c r="DL13" s="622"/>
      <c r="DM13" s="622"/>
      <c r="DN13" s="622"/>
      <c r="DO13" s="622"/>
      <c r="DP13" s="623"/>
      <c r="DQ13" s="630">
        <v>624783</v>
      </c>
      <c r="DR13" s="622"/>
      <c r="DS13" s="622"/>
      <c r="DT13" s="622"/>
      <c r="DU13" s="622"/>
      <c r="DV13" s="622"/>
      <c r="DW13" s="622"/>
      <c r="DX13" s="622"/>
      <c r="DY13" s="622"/>
      <c r="DZ13" s="622"/>
      <c r="EA13" s="622"/>
      <c r="EB13" s="622"/>
      <c r="EC13" s="631"/>
    </row>
    <row r="14" spans="2:143" ht="11.25" customHeight="1">
      <c r="B14" s="618" t="s">
        <v>255</v>
      </c>
      <c r="C14" s="619"/>
      <c r="D14" s="619"/>
      <c r="E14" s="619"/>
      <c r="F14" s="619"/>
      <c r="G14" s="619"/>
      <c r="H14" s="619"/>
      <c r="I14" s="619"/>
      <c r="J14" s="619"/>
      <c r="K14" s="619"/>
      <c r="L14" s="619"/>
      <c r="M14" s="619"/>
      <c r="N14" s="619"/>
      <c r="O14" s="619"/>
      <c r="P14" s="619"/>
      <c r="Q14" s="620"/>
      <c r="R14" s="621" t="s">
        <v>171</v>
      </c>
      <c r="S14" s="622"/>
      <c r="T14" s="622"/>
      <c r="U14" s="622"/>
      <c r="V14" s="622"/>
      <c r="W14" s="622"/>
      <c r="X14" s="622"/>
      <c r="Y14" s="623"/>
      <c r="Z14" s="624" t="s">
        <v>171</v>
      </c>
      <c r="AA14" s="624"/>
      <c r="AB14" s="624"/>
      <c r="AC14" s="624"/>
      <c r="AD14" s="625" t="s">
        <v>171</v>
      </c>
      <c r="AE14" s="625"/>
      <c r="AF14" s="625"/>
      <c r="AG14" s="625"/>
      <c r="AH14" s="625"/>
      <c r="AI14" s="625"/>
      <c r="AJ14" s="625"/>
      <c r="AK14" s="625"/>
      <c r="AL14" s="626" t="s">
        <v>235</v>
      </c>
      <c r="AM14" s="627"/>
      <c r="AN14" s="627"/>
      <c r="AO14" s="628"/>
      <c r="AP14" s="618" t="s">
        <v>256</v>
      </c>
      <c r="AQ14" s="619"/>
      <c r="AR14" s="619"/>
      <c r="AS14" s="619"/>
      <c r="AT14" s="619"/>
      <c r="AU14" s="619"/>
      <c r="AV14" s="619"/>
      <c r="AW14" s="619"/>
      <c r="AX14" s="619"/>
      <c r="AY14" s="619"/>
      <c r="AZ14" s="619"/>
      <c r="BA14" s="619"/>
      <c r="BB14" s="619"/>
      <c r="BC14" s="619"/>
      <c r="BD14" s="619"/>
      <c r="BE14" s="619"/>
      <c r="BF14" s="620"/>
      <c r="BG14" s="621">
        <v>73034</v>
      </c>
      <c r="BH14" s="622"/>
      <c r="BI14" s="622"/>
      <c r="BJ14" s="622"/>
      <c r="BK14" s="622"/>
      <c r="BL14" s="622"/>
      <c r="BM14" s="622"/>
      <c r="BN14" s="623"/>
      <c r="BO14" s="624">
        <v>3.1</v>
      </c>
      <c r="BP14" s="624"/>
      <c r="BQ14" s="624"/>
      <c r="BR14" s="624"/>
      <c r="BS14" s="630" t="s">
        <v>170</v>
      </c>
      <c r="BT14" s="622"/>
      <c r="BU14" s="622"/>
      <c r="BV14" s="622"/>
      <c r="BW14" s="622"/>
      <c r="BX14" s="622"/>
      <c r="BY14" s="622"/>
      <c r="BZ14" s="622"/>
      <c r="CA14" s="622"/>
      <c r="CB14" s="631"/>
      <c r="CD14" s="636" t="s">
        <v>257</v>
      </c>
      <c r="CE14" s="637"/>
      <c r="CF14" s="637"/>
      <c r="CG14" s="637"/>
      <c r="CH14" s="637"/>
      <c r="CI14" s="637"/>
      <c r="CJ14" s="637"/>
      <c r="CK14" s="637"/>
      <c r="CL14" s="637"/>
      <c r="CM14" s="637"/>
      <c r="CN14" s="637"/>
      <c r="CO14" s="637"/>
      <c r="CP14" s="637"/>
      <c r="CQ14" s="638"/>
      <c r="CR14" s="621">
        <v>343412</v>
      </c>
      <c r="CS14" s="622"/>
      <c r="CT14" s="622"/>
      <c r="CU14" s="622"/>
      <c r="CV14" s="622"/>
      <c r="CW14" s="622"/>
      <c r="CX14" s="622"/>
      <c r="CY14" s="623"/>
      <c r="CZ14" s="624">
        <v>4.2</v>
      </c>
      <c r="DA14" s="624"/>
      <c r="DB14" s="624"/>
      <c r="DC14" s="624"/>
      <c r="DD14" s="630">
        <v>66801</v>
      </c>
      <c r="DE14" s="622"/>
      <c r="DF14" s="622"/>
      <c r="DG14" s="622"/>
      <c r="DH14" s="622"/>
      <c r="DI14" s="622"/>
      <c r="DJ14" s="622"/>
      <c r="DK14" s="622"/>
      <c r="DL14" s="622"/>
      <c r="DM14" s="622"/>
      <c r="DN14" s="622"/>
      <c r="DO14" s="622"/>
      <c r="DP14" s="623"/>
      <c r="DQ14" s="630">
        <v>287888</v>
      </c>
      <c r="DR14" s="622"/>
      <c r="DS14" s="622"/>
      <c r="DT14" s="622"/>
      <c r="DU14" s="622"/>
      <c r="DV14" s="622"/>
      <c r="DW14" s="622"/>
      <c r="DX14" s="622"/>
      <c r="DY14" s="622"/>
      <c r="DZ14" s="622"/>
      <c r="EA14" s="622"/>
      <c r="EB14" s="622"/>
      <c r="EC14" s="631"/>
    </row>
    <row r="15" spans="2:143" ht="11.25" customHeight="1">
      <c r="B15" s="618" t="s">
        <v>258</v>
      </c>
      <c r="C15" s="619"/>
      <c r="D15" s="619"/>
      <c r="E15" s="619"/>
      <c r="F15" s="619"/>
      <c r="G15" s="619"/>
      <c r="H15" s="619"/>
      <c r="I15" s="619"/>
      <c r="J15" s="619"/>
      <c r="K15" s="619"/>
      <c r="L15" s="619"/>
      <c r="M15" s="619"/>
      <c r="N15" s="619"/>
      <c r="O15" s="619"/>
      <c r="P15" s="619"/>
      <c r="Q15" s="620"/>
      <c r="R15" s="621">
        <v>20829</v>
      </c>
      <c r="S15" s="622"/>
      <c r="T15" s="622"/>
      <c r="U15" s="622"/>
      <c r="V15" s="622"/>
      <c r="W15" s="622"/>
      <c r="X15" s="622"/>
      <c r="Y15" s="623"/>
      <c r="Z15" s="624">
        <v>0.3</v>
      </c>
      <c r="AA15" s="624"/>
      <c r="AB15" s="624"/>
      <c r="AC15" s="624"/>
      <c r="AD15" s="625">
        <v>20829</v>
      </c>
      <c r="AE15" s="625"/>
      <c r="AF15" s="625"/>
      <c r="AG15" s="625"/>
      <c r="AH15" s="625"/>
      <c r="AI15" s="625"/>
      <c r="AJ15" s="625"/>
      <c r="AK15" s="625"/>
      <c r="AL15" s="626">
        <v>0.4</v>
      </c>
      <c r="AM15" s="627"/>
      <c r="AN15" s="627"/>
      <c r="AO15" s="628"/>
      <c r="AP15" s="618" t="s">
        <v>259</v>
      </c>
      <c r="AQ15" s="619"/>
      <c r="AR15" s="619"/>
      <c r="AS15" s="619"/>
      <c r="AT15" s="619"/>
      <c r="AU15" s="619"/>
      <c r="AV15" s="619"/>
      <c r="AW15" s="619"/>
      <c r="AX15" s="619"/>
      <c r="AY15" s="619"/>
      <c r="AZ15" s="619"/>
      <c r="BA15" s="619"/>
      <c r="BB15" s="619"/>
      <c r="BC15" s="619"/>
      <c r="BD15" s="619"/>
      <c r="BE15" s="619"/>
      <c r="BF15" s="620"/>
      <c r="BG15" s="621">
        <v>116493</v>
      </c>
      <c r="BH15" s="622"/>
      <c r="BI15" s="622"/>
      <c r="BJ15" s="622"/>
      <c r="BK15" s="622"/>
      <c r="BL15" s="622"/>
      <c r="BM15" s="622"/>
      <c r="BN15" s="623"/>
      <c r="BO15" s="624">
        <v>4.9000000000000004</v>
      </c>
      <c r="BP15" s="624"/>
      <c r="BQ15" s="624"/>
      <c r="BR15" s="624"/>
      <c r="BS15" s="630" t="s">
        <v>170</v>
      </c>
      <c r="BT15" s="622"/>
      <c r="BU15" s="622"/>
      <c r="BV15" s="622"/>
      <c r="BW15" s="622"/>
      <c r="BX15" s="622"/>
      <c r="BY15" s="622"/>
      <c r="BZ15" s="622"/>
      <c r="CA15" s="622"/>
      <c r="CB15" s="631"/>
      <c r="CD15" s="636" t="s">
        <v>260</v>
      </c>
      <c r="CE15" s="637"/>
      <c r="CF15" s="637"/>
      <c r="CG15" s="637"/>
      <c r="CH15" s="637"/>
      <c r="CI15" s="637"/>
      <c r="CJ15" s="637"/>
      <c r="CK15" s="637"/>
      <c r="CL15" s="637"/>
      <c r="CM15" s="637"/>
      <c r="CN15" s="637"/>
      <c r="CO15" s="637"/>
      <c r="CP15" s="637"/>
      <c r="CQ15" s="638"/>
      <c r="CR15" s="621">
        <v>1002080</v>
      </c>
      <c r="CS15" s="622"/>
      <c r="CT15" s="622"/>
      <c r="CU15" s="622"/>
      <c r="CV15" s="622"/>
      <c r="CW15" s="622"/>
      <c r="CX15" s="622"/>
      <c r="CY15" s="623"/>
      <c r="CZ15" s="624">
        <v>12.2</v>
      </c>
      <c r="DA15" s="624"/>
      <c r="DB15" s="624"/>
      <c r="DC15" s="624"/>
      <c r="DD15" s="630">
        <v>302422</v>
      </c>
      <c r="DE15" s="622"/>
      <c r="DF15" s="622"/>
      <c r="DG15" s="622"/>
      <c r="DH15" s="622"/>
      <c r="DI15" s="622"/>
      <c r="DJ15" s="622"/>
      <c r="DK15" s="622"/>
      <c r="DL15" s="622"/>
      <c r="DM15" s="622"/>
      <c r="DN15" s="622"/>
      <c r="DO15" s="622"/>
      <c r="DP15" s="623"/>
      <c r="DQ15" s="630">
        <v>655360</v>
      </c>
      <c r="DR15" s="622"/>
      <c r="DS15" s="622"/>
      <c r="DT15" s="622"/>
      <c r="DU15" s="622"/>
      <c r="DV15" s="622"/>
      <c r="DW15" s="622"/>
      <c r="DX15" s="622"/>
      <c r="DY15" s="622"/>
      <c r="DZ15" s="622"/>
      <c r="EA15" s="622"/>
      <c r="EB15" s="622"/>
      <c r="EC15" s="631"/>
    </row>
    <row r="16" spans="2:143" ht="11.25" customHeight="1">
      <c r="B16" s="618" t="s">
        <v>261</v>
      </c>
      <c r="C16" s="619"/>
      <c r="D16" s="619"/>
      <c r="E16" s="619"/>
      <c r="F16" s="619"/>
      <c r="G16" s="619"/>
      <c r="H16" s="619"/>
      <c r="I16" s="619"/>
      <c r="J16" s="619"/>
      <c r="K16" s="619"/>
      <c r="L16" s="619"/>
      <c r="M16" s="619"/>
      <c r="N16" s="619"/>
      <c r="O16" s="619"/>
      <c r="P16" s="619"/>
      <c r="Q16" s="620"/>
      <c r="R16" s="621" t="s">
        <v>235</v>
      </c>
      <c r="S16" s="622"/>
      <c r="T16" s="622"/>
      <c r="U16" s="622"/>
      <c r="V16" s="622"/>
      <c r="W16" s="622"/>
      <c r="X16" s="622"/>
      <c r="Y16" s="623"/>
      <c r="Z16" s="624" t="s">
        <v>171</v>
      </c>
      <c r="AA16" s="624"/>
      <c r="AB16" s="624"/>
      <c r="AC16" s="624"/>
      <c r="AD16" s="625" t="s">
        <v>171</v>
      </c>
      <c r="AE16" s="625"/>
      <c r="AF16" s="625"/>
      <c r="AG16" s="625"/>
      <c r="AH16" s="625"/>
      <c r="AI16" s="625"/>
      <c r="AJ16" s="625"/>
      <c r="AK16" s="625"/>
      <c r="AL16" s="626" t="s">
        <v>171</v>
      </c>
      <c r="AM16" s="627"/>
      <c r="AN16" s="627"/>
      <c r="AO16" s="628"/>
      <c r="AP16" s="618" t="s">
        <v>262</v>
      </c>
      <c r="AQ16" s="619"/>
      <c r="AR16" s="619"/>
      <c r="AS16" s="619"/>
      <c r="AT16" s="619"/>
      <c r="AU16" s="619"/>
      <c r="AV16" s="619"/>
      <c r="AW16" s="619"/>
      <c r="AX16" s="619"/>
      <c r="AY16" s="619"/>
      <c r="AZ16" s="619"/>
      <c r="BA16" s="619"/>
      <c r="BB16" s="619"/>
      <c r="BC16" s="619"/>
      <c r="BD16" s="619"/>
      <c r="BE16" s="619"/>
      <c r="BF16" s="620"/>
      <c r="BG16" s="621" t="s">
        <v>170</v>
      </c>
      <c r="BH16" s="622"/>
      <c r="BI16" s="622"/>
      <c r="BJ16" s="622"/>
      <c r="BK16" s="622"/>
      <c r="BL16" s="622"/>
      <c r="BM16" s="622"/>
      <c r="BN16" s="623"/>
      <c r="BO16" s="624" t="s">
        <v>235</v>
      </c>
      <c r="BP16" s="624"/>
      <c r="BQ16" s="624"/>
      <c r="BR16" s="624"/>
      <c r="BS16" s="630" t="s">
        <v>235</v>
      </c>
      <c r="BT16" s="622"/>
      <c r="BU16" s="622"/>
      <c r="BV16" s="622"/>
      <c r="BW16" s="622"/>
      <c r="BX16" s="622"/>
      <c r="BY16" s="622"/>
      <c r="BZ16" s="622"/>
      <c r="CA16" s="622"/>
      <c r="CB16" s="631"/>
      <c r="CD16" s="636" t="s">
        <v>263</v>
      </c>
      <c r="CE16" s="637"/>
      <c r="CF16" s="637"/>
      <c r="CG16" s="637"/>
      <c r="CH16" s="637"/>
      <c r="CI16" s="637"/>
      <c r="CJ16" s="637"/>
      <c r="CK16" s="637"/>
      <c r="CL16" s="637"/>
      <c r="CM16" s="637"/>
      <c r="CN16" s="637"/>
      <c r="CO16" s="637"/>
      <c r="CP16" s="637"/>
      <c r="CQ16" s="638"/>
      <c r="CR16" s="621">
        <v>3609</v>
      </c>
      <c r="CS16" s="622"/>
      <c r="CT16" s="622"/>
      <c r="CU16" s="622"/>
      <c r="CV16" s="622"/>
      <c r="CW16" s="622"/>
      <c r="CX16" s="622"/>
      <c r="CY16" s="623"/>
      <c r="CZ16" s="624">
        <v>0</v>
      </c>
      <c r="DA16" s="624"/>
      <c r="DB16" s="624"/>
      <c r="DC16" s="624"/>
      <c r="DD16" s="630" t="s">
        <v>171</v>
      </c>
      <c r="DE16" s="622"/>
      <c r="DF16" s="622"/>
      <c r="DG16" s="622"/>
      <c r="DH16" s="622"/>
      <c r="DI16" s="622"/>
      <c r="DJ16" s="622"/>
      <c r="DK16" s="622"/>
      <c r="DL16" s="622"/>
      <c r="DM16" s="622"/>
      <c r="DN16" s="622"/>
      <c r="DO16" s="622"/>
      <c r="DP16" s="623"/>
      <c r="DQ16" s="630">
        <v>855</v>
      </c>
      <c r="DR16" s="622"/>
      <c r="DS16" s="622"/>
      <c r="DT16" s="622"/>
      <c r="DU16" s="622"/>
      <c r="DV16" s="622"/>
      <c r="DW16" s="622"/>
      <c r="DX16" s="622"/>
      <c r="DY16" s="622"/>
      <c r="DZ16" s="622"/>
      <c r="EA16" s="622"/>
      <c r="EB16" s="622"/>
      <c r="EC16" s="631"/>
    </row>
    <row r="17" spans="2:133" ht="11.25" customHeight="1">
      <c r="B17" s="618" t="s">
        <v>264</v>
      </c>
      <c r="C17" s="619"/>
      <c r="D17" s="619"/>
      <c r="E17" s="619"/>
      <c r="F17" s="619"/>
      <c r="G17" s="619"/>
      <c r="H17" s="619"/>
      <c r="I17" s="619"/>
      <c r="J17" s="619"/>
      <c r="K17" s="619"/>
      <c r="L17" s="619"/>
      <c r="M17" s="619"/>
      <c r="N17" s="619"/>
      <c r="O17" s="619"/>
      <c r="P17" s="619"/>
      <c r="Q17" s="620"/>
      <c r="R17" s="621">
        <v>18263</v>
      </c>
      <c r="S17" s="622"/>
      <c r="T17" s="622"/>
      <c r="U17" s="622"/>
      <c r="V17" s="622"/>
      <c r="W17" s="622"/>
      <c r="X17" s="622"/>
      <c r="Y17" s="623"/>
      <c r="Z17" s="624">
        <v>0.2</v>
      </c>
      <c r="AA17" s="624"/>
      <c r="AB17" s="624"/>
      <c r="AC17" s="624"/>
      <c r="AD17" s="625">
        <v>18263</v>
      </c>
      <c r="AE17" s="625"/>
      <c r="AF17" s="625"/>
      <c r="AG17" s="625"/>
      <c r="AH17" s="625"/>
      <c r="AI17" s="625"/>
      <c r="AJ17" s="625"/>
      <c r="AK17" s="625"/>
      <c r="AL17" s="626">
        <v>0.4</v>
      </c>
      <c r="AM17" s="627"/>
      <c r="AN17" s="627"/>
      <c r="AO17" s="628"/>
      <c r="AP17" s="618" t="s">
        <v>265</v>
      </c>
      <c r="AQ17" s="619"/>
      <c r="AR17" s="619"/>
      <c r="AS17" s="619"/>
      <c r="AT17" s="619"/>
      <c r="AU17" s="619"/>
      <c r="AV17" s="619"/>
      <c r="AW17" s="619"/>
      <c r="AX17" s="619"/>
      <c r="AY17" s="619"/>
      <c r="AZ17" s="619"/>
      <c r="BA17" s="619"/>
      <c r="BB17" s="619"/>
      <c r="BC17" s="619"/>
      <c r="BD17" s="619"/>
      <c r="BE17" s="619"/>
      <c r="BF17" s="620"/>
      <c r="BG17" s="621" t="s">
        <v>171</v>
      </c>
      <c r="BH17" s="622"/>
      <c r="BI17" s="622"/>
      <c r="BJ17" s="622"/>
      <c r="BK17" s="622"/>
      <c r="BL17" s="622"/>
      <c r="BM17" s="622"/>
      <c r="BN17" s="623"/>
      <c r="BO17" s="624" t="s">
        <v>235</v>
      </c>
      <c r="BP17" s="624"/>
      <c r="BQ17" s="624"/>
      <c r="BR17" s="624"/>
      <c r="BS17" s="630" t="s">
        <v>235</v>
      </c>
      <c r="BT17" s="622"/>
      <c r="BU17" s="622"/>
      <c r="BV17" s="622"/>
      <c r="BW17" s="622"/>
      <c r="BX17" s="622"/>
      <c r="BY17" s="622"/>
      <c r="BZ17" s="622"/>
      <c r="CA17" s="622"/>
      <c r="CB17" s="631"/>
      <c r="CD17" s="636" t="s">
        <v>266</v>
      </c>
      <c r="CE17" s="637"/>
      <c r="CF17" s="637"/>
      <c r="CG17" s="637"/>
      <c r="CH17" s="637"/>
      <c r="CI17" s="637"/>
      <c r="CJ17" s="637"/>
      <c r="CK17" s="637"/>
      <c r="CL17" s="637"/>
      <c r="CM17" s="637"/>
      <c r="CN17" s="637"/>
      <c r="CO17" s="637"/>
      <c r="CP17" s="637"/>
      <c r="CQ17" s="638"/>
      <c r="CR17" s="621">
        <v>640978</v>
      </c>
      <c r="CS17" s="622"/>
      <c r="CT17" s="622"/>
      <c r="CU17" s="622"/>
      <c r="CV17" s="622"/>
      <c r="CW17" s="622"/>
      <c r="CX17" s="622"/>
      <c r="CY17" s="623"/>
      <c r="CZ17" s="624">
        <v>7.8</v>
      </c>
      <c r="DA17" s="624"/>
      <c r="DB17" s="624"/>
      <c r="DC17" s="624"/>
      <c r="DD17" s="630" t="s">
        <v>235</v>
      </c>
      <c r="DE17" s="622"/>
      <c r="DF17" s="622"/>
      <c r="DG17" s="622"/>
      <c r="DH17" s="622"/>
      <c r="DI17" s="622"/>
      <c r="DJ17" s="622"/>
      <c r="DK17" s="622"/>
      <c r="DL17" s="622"/>
      <c r="DM17" s="622"/>
      <c r="DN17" s="622"/>
      <c r="DO17" s="622"/>
      <c r="DP17" s="623"/>
      <c r="DQ17" s="630">
        <v>640978</v>
      </c>
      <c r="DR17" s="622"/>
      <c r="DS17" s="622"/>
      <c r="DT17" s="622"/>
      <c r="DU17" s="622"/>
      <c r="DV17" s="622"/>
      <c r="DW17" s="622"/>
      <c r="DX17" s="622"/>
      <c r="DY17" s="622"/>
      <c r="DZ17" s="622"/>
      <c r="EA17" s="622"/>
      <c r="EB17" s="622"/>
      <c r="EC17" s="631"/>
    </row>
    <row r="18" spans="2:133" ht="11.25" customHeight="1">
      <c r="B18" s="618" t="s">
        <v>267</v>
      </c>
      <c r="C18" s="619"/>
      <c r="D18" s="619"/>
      <c r="E18" s="619"/>
      <c r="F18" s="619"/>
      <c r="G18" s="619"/>
      <c r="H18" s="619"/>
      <c r="I18" s="619"/>
      <c r="J18" s="619"/>
      <c r="K18" s="619"/>
      <c r="L18" s="619"/>
      <c r="M18" s="619"/>
      <c r="N18" s="619"/>
      <c r="O18" s="619"/>
      <c r="P18" s="619"/>
      <c r="Q18" s="620"/>
      <c r="R18" s="621">
        <v>2058444</v>
      </c>
      <c r="S18" s="622"/>
      <c r="T18" s="622"/>
      <c r="U18" s="622"/>
      <c r="V18" s="622"/>
      <c r="W18" s="622"/>
      <c r="X18" s="622"/>
      <c r="Y18" s="623"/>
      <c r="Z18" s="624">
        <v>24.8</v>
      </c>
      <c r="AA18" s="624"/>
      <c r="AB18" s="624"/>
      <c r="AC18" s="624"/>
      <c r="AD18" s="625">
        <v>2009183</v>
      </c>
      <c r="AE18" s="625"/>
      <c r="AF18" s="625"/>
      <c r="AG18" s="625"/>
      <c r="AH18" s="625"/>
      <c r="AI18" s="625"/>
      <c r="AJ18" s="625"/>
      <c r="AK18" s="625"/>
      <c r="AL18" s="626">
        <v>40.9</v>
      </c>
      <c r="AM18" s="627"/>
      <c r="AN18" s="627"/>
      <c r="AO18" s="628"/>
      <c r="AP18" s="618" t="s">
        <v>268</v>
      </c>
      <c r="AQ18" s="619"/>
      <c r="AR18" s="619"/>
      <c r="AS18" s="619"/>
      <c r="AT18" s="619"/>
      <c r="AU18" s="619"/>
      <c r="AV18" s="619"/>
      <c r="AW18" s="619"/>
      <c r="AX18" s="619"/>
      <c r="AY18" s="619"/>
      <c r="AZ18" s="619"/>
      <c r="BA18" s="619"/>
      <c r="BB18" s="619"/>
      <c r="BC18" s="619"/>
      <c r="BD18" s="619"/>
      <c r="BE18" s="619"/>
      <c r="BF18" s="620"/>
      <c r="BG18" s="621" t="s">
        <v>171</v>
      </c>
      <c r="BH18" s="622"/>
      <c r="BI18" s="622"/>
      <c r="BJ18" s="622"/>
      <c r="BK18" s="622"/>
      <c r="BL18" s="622"/>
      <c r="BM18" s="622"/>
      <c r="BN18" s="623"/>
      <c r="BO18" s="624" t="s">
        <v>235</v>
      </c>
      <c r="BP18" s="624"/>
      <c r="BQ18" s="624"/>
      <c r="BR18" s="624"/>
      <c r="BS18" s="630" t="s">
        <v>171</v>
      </c>
      <c r="BT18" s="622"/>
      <c r="BU18" s="622"/>
      <c r="BV18" s="622"/>
      <c r="BW18" s="622"/>
      <c r="BX18" s="622"/>
      <c r="BY18" s="622"/>
      <c r="BZ18" s="622"/>
      <c r="CA18" s="622"/>
      <c r="CB18" s="631"/>
      <c r="CD18" s="636" t="s">
        <v>269</v>
      </c>
      <c r="CE18" s="637"/>
      <c r="CF18" s="637"/>
      <c r="CG18" s="637"/>
      <c r="CH18" s="637"/>
      <c r="CI18" s="637"/>
      <c r="CJ18" s="637"/>
      <c r="CK18" s="637"/>
      <c r="CL18" s="637"/>
      <c r="CM18" s="637"/>
      <c r="CN18" s="637"/>
      <c r="CO18" s="637"/>
      <c r="CP18" s="637"/>
      <c r="CQ18" s="638"/>
      <c r="CR18" s="621" t="s">
        <v>170</v>
      </c>
      <c r="CS18" s="622"/>
      <c r="CT18" s="622"/>
      <c r="CU18" s="622"/>
      <c r="CV18" s="622"/>
      <c r="CW18" s="622"/>
      <c r="CX18" s="622"/>
      <c r="CY18" s="623"/>
      <c r="CZ18" s="624" t="s">
        <v>170</v>
      </c>
      <c r="DA18" s="624"/>
      <c r="DB18" s="624"/>
      <c r="DC18" s="624"/>
      <c r="DD18" s="630" t="s">
        <v>171</v>
      </c>
      <c r="DE18" s="622"/>
      <c r="DF18" s="622"/>
      <c r="DG18" s="622"/>
      <c r="DH18" s="622"/>
      <c r="DI18" s="622"/>
      <c r="DJ18" s="622"/>
      <c r="DK18" s="622"/>
      <c r="DL18" s="622"/>
      <c r="DM18" s="622"/>
      <c r="DN18" s="622"/>
      <c r="DO18" s="622"/>
      <c r="DP18" s="623"/>
      <c r="DQ18" s="630" t="s">
        <v>235</v>
      </c>
      <c r="DR18" s="622"/>
      <c r="DS18" s="622"/>
      <c r="DT18" s="622"/>
      <c r="DU18" s="622"/>
      <c r="DV18" s="622"/>
      <c r="DW18" s="622"/>
      <c r="DX18" s="622"/>
      <c r="DY18" s="622"/>
      <c r="DZ18" s="622"/>
      <c r="EA18" s="622"/>
      <c r="EB18" s="622"/>
      <c r="EC18" s="631"/>
    </row>
    <row r="19" spans="2:133" ht="11.25" customHeight="1">
      <c r="B19" s="618" t="s">
        <v>270</v>
      </c>
      <c r="C19" s="619"/>
      <c r="D19" s="619"/>
      <c r="E19" s="619"/>
      <c r="F19" s="619"/>
      <c r="G19" s="619"/>
      <c r="H19" s="619"/>
      <c r="I19" s="619"/>
      <c r="J19" s="619"/>
      <c r="K19" s="619"/>
      <c r="L19" s="619"/>
      <c r="M19" s="619"/>
      <c r="N19" s="619"/>
      <c r="O19" s="619"/>
      <c r="P19" s="619"/>
      <c r="Q19" s="620"/>
      <c r="R19" s="621">
        <v>2009183</v>
      </c>
      <c r="S19" s="622"/>
      <c r="T19" s="622"/>
      <c r="U19" s="622"/>
      <c r="V19" s="622"/>
      <c r="W19" s="622"/>
      <c r="X19" s="622"/>
      <c r="Y19" s="623"/>
      <c r="Z19" s="624">
        <v>24.2</v>
      </c>
      <c r="AA19" s="624"/>
      <c r="AB19" s="624"/>
      <c r="AC19" s="624"/>
      <c r="AD19" s="625">
        <v>2009183</v>
      </c>
      <c r="AE19" s="625"/>
      <c r="AF19" s="625"/>
      <c r="AG19" s="625"/>
      <c r="AH19" s="625"/>
      <c r="AI19" s="625"/>
      <c r="AJ19" s="625"/>
      <c r="AK19" s="625"/>
      <c r="AL19" s="626">
        <v>40.9</v>
      </c>
      <c r="AM19" s="627"/>
      <c r="AN19" s="627"/>
      <c r="AO19" s="628"/>
      <c r="AP19" s="618" t="s">
        <v>271</v>
      </c>
      <c r="AQ19" s="619"/>
      <c r="AR19" s="619"/>
      <c r="AS19" s="619"/>
      <c r="AT19" s="619"/>
      <c r="AU19" s="619"/>
      <c r="AV19" s="619"/>
      <c r="AW19" s="619"/>
      <c r="AX19" s="619"/>
      <c r="AY19" s="619"/>
      <c r="AZ19" s="619"/>
      <c r="BA19" s="619"/>
      <c r="BB19" s="619"/>
      <c r="BC19" s="619"/>
      <c r="BD19" s="619"/>
      <c r="BE19" s="619"/>
      <c r="BF19" s="620"/>
      <c r="BG19" s="621" t="s">
        <v>171</v>
      </c>
      <c r="BH19" s="622"/>
      <c r="BI19" s="622"/>
      <c r="BJ19" s="622"/>
      <c r="BK19" s="622"/>
      <c r="BL19" s="622"/>
      <c r="BM19" s="622"/>
      <c r="BN19" s="623"/>
      <c r="BO19" s="624" t="s">
        <v>171</v>
      </c>
      <c r="BP19" s="624"/>
      <c r="BQ19" s="624"/>
      <c r="BR19" s="624"/>
      <c r="BS19" s="630" t="s">
        <v>171</v>
      </c>
      <c r="BT19" s="622"/>
      <c r="BU19" s="622"/>
      <c r="BV19" s="622"/>
      <c r="BW19" s="622"/>
      <c r="BX19" s="622"/>
      <c r="BY19" s="622"/>
      <c r="BZ19" s="622"/>
      <c r="CA19" s="622"/>
      <c r="CB19" s="631"/>
      <c r="CD19" s="636" t="s">
        <v>272</v>
      </c>
      <c r="CE19" s="637"/>
      <c r="CF19" s="637"/>
      <c r="CG19" s="637"/>
      <c r="CH19" s="637"/>
      <c r="CI19" s="637"/>
      <c r="CJ19" s="637"/>
      <c r="CK19" s="637"/>
      <c r="CL19" s="637"/>
      <c r="CM19" s="637"/>
      <c r="CN19" s="637"/>
      <c r="CO19" s="637"/>
      <c r="CP19" s="637"/>
      <c r="CQ19" s="638"/>
      <c r="CR19" s="621" t="s">
        <v>235</v>
      </c>
      <c r="CS19" s="622"/>
      <c r="CT19" s="622"/>
      <c r="CU19" s="622"/>
      <c r="CV19" s="622"/>
      <c r="CW19" s="622"/>
      <c r="CX19" s="622"/>
      <c r="CY19" s="623"/>
      <c r="CZ19" s="624" t="s">
        <v>171</v>
      </c>
      <c r="DA19" s="624"/>
      <c r="DB19" s="624"/>
      <c r="DC19" s="624"/>
      <c r="DD19" s="630" t="s">
        <v>171</v>
      </c>
      <c r="DE19" s="622"/>
      <c r="DF19" s="622"/>
      <c r="DG19" s="622"/>
      <c r="DH19" s="622"/>
      <c r="DI19" s="622"/>
      <c r="DJ19" s="622"/>
      <c r="DK19" s="622"/>
      <c r="DL19" s="622"/>
      <c r="DM19" s="622"/>
      <c r="DN19" s="622"/>
      <c r="DO19" s="622"/>
      <c r="DP19" s="623"/>
      <c r="DQ19" s="630" t="s">
        <v>171</v>
      </c>
      <c r="DR19" s="622"/>
      <c r="DS19" s="622"/>
      <c r="DT19" s="622"/>
      <c r="DU19" s="622"/>
      <c r="DV19" s="622"/>
      <c r="DW19" s="622"/>
      <c r="DX19" s="622"/>
      <c r="DY19" s="622"/>
      <c r="DZ19" s="622"/>
      <c r="EA19" s="622"/>
      <c r="EB19" s="622"/>
      <c r="EC19" s="631"/>
    </row>
    <row r="20" spans="2:133" ht="11.25" customHeight="1">
      <c r="B20" s="618" t="s">
        <v>273</v>
      </c>
      <c r="C20" s="619"/>
      <c r="D20" s="619"/>
      <c r="E20" s="619"/>
      <c r="F20" s="619"/>
      <c r="G20" s="619"/>
      <c r="H20" s="619"/>
      <c r="I20" s="619"/>
      <c r="J20" s="619"/>
      <c r="K20" s="619"/>
      <c r="L20" s="619"/>
      <c r="M20" s="619"/>
      <c r="N20" s="619"/>
      <c r="O20" s="619"/>
      <c r="P20" s="619"/>
      <c r="Q20" s="620"/>
      <c r="R20" s="621">
        <v>49261</v>
      </c>
      <c r="S20" s="622"/>
      <c r="T20" s="622"/>
      <c r="U20" s="622"/>
      <c r="V20" s="622"/>
      <c r="W20" s="622"/>
      <c r="X20" s="622"/>
      <c r="Y20" s="623"/>
      <c r="Z20" s="624">
        <v>0.6</v>
      </c>
      <c r="AA20" s="624"/>
      <c r="AB20" s="624"/>
      <c r="AC20" s="624"/>
      <c r="AD20" s="625" t="s">
        <v>171</v>
      </c>
      <c r="AE20" s="625"/>
      <c r="AF20" s="625"/>
      <c r="AG20" s="625"/>
      <c r="AH20" s="625"/>
      <c r="AI20" s="625"/>
      <c r="AJ20" s="625"/>
      <c r="AK20" s="625"/>
      <c r="AL20" s="626" t="s">
        <v>171</v>
      </c>
      <c r="AM20" s="627"/>
      <c r="AN20" s="627"/>
      <c r="AO20" s="628"/>
      <c r="AP20" s="618" t="s">
        <v>274</v>
      </c>
      <c r="AQ20" s="619"/>
      <c r="AR20" s="619"/>
      <c r="AS20" s="619"/>
      <c r="AT20" s="619"/>
      <c r="AU20" s="619"/>
      <c r="AV20" s="619"/>
      <c r="AW20" s="619"/>
      <c r="AX20" s="619"/>
      <c r="AY20" s="619"/>
      <c r="AZ20" s="619"/>
      <c r="BA20" s="619"/>
      <c r="BB20" s="619"/>
      <c r="BC20" s="619"/>
      <c r="BD20" s="619"/>
      <c r="BE20" s="619"/>
      <c r="BF20" s="620"/>
      <c r="BG20" s="621" t="s">
        <v>235</v>
      </c>
      <c r="BH20" s="622"/>
      <c r="BI20" s="622"/>
      <c r="BJ20" s="622"/>
      <c r="BK20" s="622"/>
      <c r="BL20" s="622"/>
      <c r="BM20" s="622"/>
      <c r="BN20" s="623"/>
      <c r="BO20" s="624" t="s">
        <v>171</v>
      </c>
      <c r="BP20" s="624"/>
      <c r="BQ20" s="624"/>
      <c r="BR20" s="624"/>
      <c r="BS20" s="630" t="s">
        <v>235</v>
      </c>
      <c r="BT20" s="622"/>
      <c r="BU20" s="622"/>
      <c r="BV20" s="622"/>
      <c r="BW20" s="622"/>
      <c r="BX20" s="622"/>
      <c r="BY20" s="622"/>
      <c r="BZ20" s="622"/>
      <c r="CA20" s="622"/>
      <c r="CB20" s="631"/>
      <c r="CD20" s="636" t="s">
        <v>275</v>
      </c>
      <c r="CE20" s="637"/>
      <c r="CF20" s="637"/>
      <c r="CG20" s="637"/>
      <c r="CH20" s="637"/>
      <c r="CI20" s="637"/>
      <c r="CJ20" s="637"/>
      <c r="CK20" s="637"/>
      <c r="CL20" s="637"/>
      <c r="CM20" s="637"/>
      <c r="CN20" s="637"/>
      <c r="CO20" s="637"/>
      <c r="CP20" s="637"/>
      <c r="CQ20" s="638"/>
      <c r="CR20" s="621">
        <v>8225537</v>
      </c>
      <c r="CS20" s="622"/>
      <c r="CT20" s="622"/>
      <c r="CU20" s="622"/>
      <c r="CV20" s="622"/>
      <c r="CW20" s="622"/>
      <c r="CX20" s="622"/>
      <c r="CY20" s="623"/>
      <c r="CZ20" s="624">
        <v>100</v>
      </c>
      <c r="DA20" s="624"/>
      <c r="DB20" s="624"/>
      <c r="DC20" s="624"/>
      <c r="DD20" s="630">
        <v>785379</v>
      </c>
      <c r="DE20" s="622"/>
      <c r="DF20" s="622"/>
      <c r="DG20" s="622"/>
      <c r="DH20" s="622"/>
      <c r="DI20" s="622"/>
      <c r="DJ20" s="622"/>
      <c r="DK20" s="622"/>
      <c r="DL20" s="622"/>
      <c r="DM20" s="622"/>
      <c r="DN20" s="622"/>
      <c r="DO20" s="622"/>
      <c r="DP20" s="623"/>
      <c r="DQ20" s="630">
        <v>5557578</v>
      </c>
      <c r="DR20" s="622"/>
      <c r="DS20" s="622"/>
      <c r="DT20" s="622"/>
      <c r="DU20" s="622"/>
      <c r="DV20" s="622"/>
      <c r="DW20" s="622"/>
      <c r="DX20" s="622"/>
      <c r="DY20" s="622"/>
      <c r="DZ20" s="622"/>
      <c r="EA20" s="622"/>
      <c r="EB20" s="622"/>
      <c r="EC20" s="631"/>
    </row>
    <row r="21" spans="2:133" ht="11.25" customHeight="1">
      <c r="B21" s="618" t="s">
        <v>276</v>
      </c>
      <c r="C21" s="619"/>
      <c r="D21" s="619"/>
      <c r="E21" s="619"/>
      <c r="F21" s="619"/>
      <c r="G21" s="619"/>
      <c r="H21" s="619"/>
      <c r="I21" s="619"/>
      <c r="J21" s="619"/>
      <c r="K21" s="619"/>
      <c r="L21" s="619"/>
      <c r="M21" s="619"/>
      <c r="N21" s="619"/>
      <c r="O21" s="619"/>
      <c r="P21" s="619"/>
      <c r="Q21" s="620"/>
      <c r="R21" s="621" t="s">
        <v>235</v>
      </c>
      <c r="S21" s="622"/>
      <c r="T21" s="622"/>
      <c r="U21" s="622"/>
      <c r="V21" s="622"/>
      <c r="W21" s="622"/>
      <c r="X21" s="622"/>
      <c r="Y21" s="623"/>
      <c r="Z21" s="624" t="s">
        <v>235</v>
      </c>
      <c r="AA21" s="624"/>
      <c r="AB21" s="624"/>
      <c r="AC21" s="624"/>
      <c r="AD21" s="625" t="s">
        <v>171</v>
      </c>
      <c r="AE21" s="625"/>
      <c r="AF21" s="625"/>
      <c r="AG21" s="625"/>
      <c r="AH21" s="625"/>
      <c r="AI21" s="625"/>
      <c r="AJ21" s="625"/>
      <c r="AK21" s="625"/>
      <c r="AL21" s="626" t="s">
        <v>170</v>
      </c>
      <c r="AM21" s="627"/>
      <c r="AN21" s="627"/>
      <c r="AO21" s="628"/>
      <c r="AP21" s="639" t="s">
        <v>277</v>
      </c>
      <c r="AQ21" s="640"/>
      <c r="AR21" s="640"/>
      <c r="AS21" s="640"/>
      <c r="AT21" s="640"/>
      <c r="AU21" s="640"/>
      <c r="AV21" s="640"/>
      <c r="AW21" s="640"/>
      <c r="AX21" s="640"/>
      <c r="AY21" s="640"/>
      <c r="AZ21" s="640"/>
      <c r="BA21" s="640"/>
      <c r="BB21" s="640"/>
      <c r="BC21" s="640"/>
      <c r="BD21" s="640"/>
      <c r="BE21" s="640"/>
      <c r="BF21" s="641"/>
      <c r="BG21" s="621" t="s">
        <v>235</v>
      </c>
      <c r="BH21" s="622"/>
      <c r="BI21" s="622"/>
      <c r="BJ21" s="622"/>
      <c r="BK21" s="622"/>
      <c r="BL21" s="622"/>
      <c r="BM21" s="622"/>
      <c r="BN21" s="623"/>
      <c r="BO21" s="624" t="s">
        <v>171</v>
      </c>
      <c r="BP21" s="624"/>
      <c r="BQ21" s="624"/>
      <c r="BR21" s="624"/>
      <c r="BS21" s="630" t="s">
        <v>235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278</v>
      </c>
      <c r="C22" s="619"/>
      <c r="D22" s="619"/>
      <c r="E22" s="619"/>
      <c r="F22" s="619"/>
      <c r="G22" s="619"/>
      <c r="H22" s="619"/>
      <c r="I22" s="619"/>
      <c r="J22" s="619"/>
      <c r="K22" s="619"/>
      <c r="L22" s="619"/>
      <c r="M22" s="619"/>
      <c r="N22" s="619"/>
      <c r="O22" s="619"/>
      <c r="P22" s="619"/>
      <c r="Q22" s="620"/>
      <c r="R22" s="621">
        <v>4949235</v>
      </c>
      <c r="S22" s="622"/>
      <c r="T22" s="622"/>
      <c r="U22" s="622"/>
      <c r="V22" s="622"/>
      <c r="W22" s="622"/>
      <c r="X22" s="622"/>
      <c r="Y22" s="623"/>
      <c r="Z22" s="624">
        <v>59.6</v>
      </c>
      <c r="AA22" s="624"/>
      <c r="AB22" s="624"/>
      <c r="AC22" s="624"/>
      <c r="AD22" s="625">
        <v>4899974</v>
      </c>
      <c r="AE22" s="625"/>
      <c r="AF22" s="625"/>
      <c r="AG22" s="625"/>
      <c r="AH22" s="625"/>
      <c r="AI22" s="625"/>
      <c r="AJ22" s="625"/>
      <c r="AK22" s="625"/>
      <c r="AL22" s="626">
        <v>99.9</v>
      </c>
      <c r="AM22" s="627"/>
      <c r="AN22" s="627"/>
      <c r="AO22" s="628"/>
      <c r="AP22" s="639" t="s">
        <v>279</v>
      </c>
      <c r="AQ22" s="640"/>
      <c r="AR22" s="640"/>
      <c r="AS22" s="640"/>
      <c r="AT22" s="640"/>
      <c r="AU22" s="640"/>
      <c r="AV22" s="640"/>
      <c r="AW22" s="640"/>
      <c r="AX22" s="640"/>
      <c r="AY22" s="640"/>
      <c r="AZ22" s="640"/>
      <c r="BA22" s="640"/>
      <c r="BB22" s="640"/>
      <c r="BC22" s="640"/>
      <c r="BD22" s="640"/>
      <c r="BE22" s="640"/>
      <c r="BF22" s="641"/>
      <c r="BG22" s="621" t="s">
        <v>171</v>
      </c>
      <c r="BH22" s="622"/>
      <c r="BI22" s="622"/>
      <c r="BJ22" s="622"/>
      <c r="BK22" s="622"/>
      <c r="BL22" s="622"/>
      <c r="BM22" s="622"/>
      <c r="BN22" s="623"/>
      <c r="BO22" s="624" t="s">
        <v>171</v>
      </c>
      <c r="BP22" s="624"/>
      <c r="BQ22" s="624"/>
      <c r="BR22" s="624"/>
      <c r="BS22" s="630" t="s">
        <v>170</v>
      </c>
      <c r="BT22" s="622"/>
      <c r="BU22" s="622"/>
      <c r="BV22" s="622"/>
      <c r="BW22" s="622"/>
      <c r="BX22" s="622"/>
      <c r="BY22" s="622"/>
      <c r="BZ22" s="622"/>
      <c r="CA22" s="622"/>
      <c r="CB22" s="631"/>
      <c r="CD22" s="603" t="s">
        <v>280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281</v>
      </c>
      <c r="C23" s="619"/>
      <c r="D23" s="619"/>
      <c r="E23" s="619"/>
      <c r="F23" s="619"/>
      <c r="G23" s="619"/>
      <c r="H23" s="619"/>
      <c r="I23" s="619"/>
      <c r="J23" s="619"/>
      <c r="K23" s="619"/>
      <c r="L23" s="619"/>
      <c r="M23" s="619"/>
      <c r="N23" s="619"/>
      <c r="O23" s="619"/>
      <c r="P23" s="619"/>
      <c r="Q23" s="620"/>
      <c r="R23" s="621">
        <v>1963</v>
      </c>
      <c r="S23" s="622"/>
      <c r="T23" s="622"/>
      <c r="U23" s="622"/>
      <c r="V23" s="622"/>
      <c r="W23" s="622"/>
      <c r="X23" s="622"/>
      <c r="Y23" s="623"/>
      <c r="Z23" s="624">
        <v>0</v>
      </c>
      <c r="AA23" s="624"/>
      <c r="AB23" s="624"/>
      <c r="AC23" s="624"/>
      <c r="AD23" s="625">
        <v>1963</v>
      </c>
      <c r="AE23" s="625"/>
      <c r="AF23" s="625"/>
      <c r="AG23" s="625"/>
      <c r="AH23" s="625"/>
      <c r="AI23" s="625"/>
      <c r="AJ23" s="625"/>
      <c r="AK23" s="625"/>
      <c r="AL23" s="626">
        <v>0</v>
      </c>
      <c r="AM23" s="627"/>
      <c r="AN23" s="627"/>
      <c r="AO23" s="628"/>
      <c r="AP23" s="639" t="s">
        <v>282</v>
      </c>
      <c r="AQ23" s="640"/>
      <c r="AR23" s="640"/>
      <c r="AS23" s="640"/>
      <c r="AT23" s="640"/>
      <c r="AU23" s="640"/>
      <c r="AV23" s="640"/>
      <c r="AW23" s="640"/>
      <c r="AX23" s="640"/>
      <c r="AY23" s="640"/>
      <c r="AZ23" s="640"/>
      <c r="BA23" s="640"/>
      <c r="BB23" s="640"/>
      <c r="BC23" s="640"/>
      <c r="BD23" s="640"/>
      <c r="BE23" s="640"/>
      <c r="BF23" s="641"/>
      <c r="BG23" s="621" t="s">
        <v>171</v>
      </c>
      <c r="BH23" s="622"/>
      <c r="BI23" s="622"/>
      <c r="BJ23" s="622"/>
      <c r="BK23" s="622"/>
      <c r="BL23" s="622"/>
      <c r="BM23" s="622"/>
      <c r="BN23" s="623"/>
      <c r="BO23" s="624" t="s">
        <v>235</v>
      </c>
      <c r="BP23" s="624"/>
      <c r="BQ23" s="624"/>
      <c r="BR23" s="624"/>
      <c r="BS23" s="630" t="s">
        <v>171</v>
      </c>
      <c r="BT23" s="622"/>
      <c r="BU23" s="622"/>
      <c r="BV23" s="622"/>
      <c r="BW23" s="622"/>
      <c r="BX23" s="622"/>
      <c r="BY23" s="622"/>
      <c r="BZ23" s="622"/>
      <c r="CA23" s="622"/>
      <c r="CB23" s="631"/>
      <c r="CD23" s="603" t="s">
        <v>221</v>
      </c>
      <c r="CE23" s="604"/>
      <c r="CF23" s="604"/>
      <c r="CG23" s="604"/>
      <c r="CH23" s="604"/>
      <c r="CI23" s="604"/>
      <c r="CJ23" s="604"/>
      <c r="CK23" s="604"/>
      <c r="CL23" s="604"/>
      <c r="CM23" s="604"/>
      <c r="CN23" s="604"/>
      <c r="CO23" s="604"/>
      <c r="CP23" s="604"/>
      <c r="CQ23" s="605"/>
      <c r="CR23" s="603" t="s">
        <v>283</v>
      </c>
      <c r="CS23" s="604"/>
      <c r="CT23" s="604"/>
      <c r="CU23" s="604"/>
      <c r="CV23" s="604"/>
      <c r="CW23" s="604"/>
      <c r="CX23" s="604"/>
      <c r="CY23" s="605"/>
      <c r="CZ23" s="603" t="s">
        <v>284</v>
      </c>
      <c r="DA23" s="604"/>
      <c r="DB23" s="604"/>
      <c r="DC23" s="605"/>
      <c r="DD23" s="603" t="s">
        <v>285</v>
      </c>
      <c r="DE23" s="604"/>
      <c r="DF23" s="604"/>
      <c r="DG23" s="604"/>
      <c r="DH23" s="604"/>
      <c r="DI23" s="604"/>
      <c r="DJ23" s="604"/>
      <c r="DK23" s="605"/>
      <c r="DL23" s="651" t="s">
        <v>286</v>
      </c>
      <c r="DM23" s="652"/>
      <c r="DN23" s="652"/>
      <c r="DO23" s="652"/>
      <c r="DP23" s="652"/>
      <c r="DQ23" s="652"/>
      <c r="DR23" s="652"/>
      <c r="DS23" s="652"/>
      <c r="DT23" s="652"/>
      <c r="DU23" s="652"/>
      <c r="DV23" s="653"/>
      <c r="DW23" s="603" t="s">
        <v>287</v>
      </c>
      <c r="DX23" s="604"/>
      <c r="DY23" s="604"/>
      <c r="DZ23" s="604"/>
      <c r="EA23" s="604"/>
      <c r="EB23" s="604"/>
      <c r="EC23" s="605"/>
    </row>
    <row r="24" spans="2:133" ht="11.25" customHeight="1">
      <c r="B24" s="618" t="s">
        <v>288</v>
      </c>
      <c r="C24" s="619"/>
      <c r="D24" s="619"/>
      <c r="E24" s="619"/>
      <c r="F24" s="619"/>
      <c r="G24" s="619"/>
      <c r="H24" s="619"/>
      <c r="I24" s="619"/>
      <c r="J24" s="619"/>
      <c r="K24" s="619"/>
      <c r="L24" s="619"/>
      <c r="M24" s="619"/>
      <c r="N24" s="619"/>
      <c r="O24" s="619"/>
      <c r="P24" s="619"/>
      <c r="Q24" s="620"/>
      <c r="R24" s="621">
        <v>72333</v>
      </c>
      <c r="S24" s="622"/>
      <c r="T24" s="622"/>
      <c r="U24" s="622"/>
      <c r="V24" s="622"/>
      <c r="W24" s="622"/>
      <c r="X24" s="622"/>
      <c r="Y24" s="623"/>
      <c r="Z24" s="624">
        <v>0.9</v>
      </c>
      <c r="AA24" s="624"/>
      <c r="AB24" s="624"/>
      <c r="AC24" s="624"/>
      <c r="AD24" s="625" t="s">
        <v>171</v>
      </c>
      <c r="AE24" s="625"/>
      <c r="AF24" s="625"/>
      <c r="AG24" s="625"/>
      <c r="AH24" s="625"/>
      <c r="AI24" s="625"/>
      <c r="AJ24" s="625"/>
      <c r="AK24" s="625"/>
      <c r="AL24" s="626" t="s">
        <v>235</v>
      </c>
      <c r="AM24" s="627"/>
      <c r="AN24" s="627"/>
      <c r="AO24" s="628"/>
      <c r="AP24" s="639" t="s">
        <v>289</v>
      </c>
      <c r="AQ24" s="640"/>
      <c r="AR24" s="640"/>
      <c r="AS24" s="640"/>
      <c r="AT24" s="640"/>
      <c r="AU24" s="640"/>
      <c r="AV24" s="640"/>
      <c r="AW24" s="640"/>
      <c r="AX24" s="640"/>
      <c r="AY24" s="640"/>
      <c r="AZ24" s="640"/>
      <c r="BA24" s="640"/>
      <c r="BB24" s="640"/>
      <c r="BC24" s="640"/>
      <c r="BD24" s="640"/>
      <c r="BE24" s="640"/>
      <c r="BF24" s="641"/>
      <c r="BG24" s="621" t="s">
        <v>235</v>
      </c>
      <c r="BH24" s="622"/>
      <c r="BI24" s="622"/>
      <c r="BJ24" s="622"/>
      <c r="BK24" s="622"/>
      <c r="BL24" s="622"/>
      <c r="BM24" s="622"/>
      <c r="BN24" s="623"/>
      <c r="BO24" s="624" t="s">
        <v>171</v>
      </c>
      <c r="BP24" s="624"/>
      <c r="BQ24" s="624"/>
      <c r="BR24" s="624"/>
      <c r="BS24" s="630" t="s">
        <v>170</v>
      </c>
      <c r="BT24" s="622"/>
      <c r="BU24" s="622"/>
      <c r="BV24" s="622"/>
      <c r="BW24" s="622"/>
      <c r="BX24" s="622"/>
      <c r="BY24" s="622"/>
      <c r="BZ24" s="622"/>
      <c r="CA24" s="622"/>
      <c r="CB24" s="631"/>
      <c r="CD24" s="632" t="s">
        <v>290</v>
      </c>
      <c r="CE24" s="633"/>
      <c r="CF24" s="633"/>
      <c r="CG24" s="633"/>
      <c r="CH24" s="633"/>
      <c r="CI24" s="633"/>
      <c r="CJ24" s="633"/>
      <c r="CK24" s="633"/>
      <c r="CL24" s="633"/>
      <c r="CM24" s="633"/>
      <c r="CN24" s="633"/>
      <c r="CO24" s="633"/>
      <c r="CP24" s="633"/>
      <c r="CQ24" s="634"/>
      <c r="CR24" s="610">
        <v>3725095</v>
      </c>
      <c r="CS24" s="611"/>
      <c r="CT24" s="611"/>
      <c r="CU24" s="611"/>
      <c r="CV24" s="611"/>
      <c r="CW24" s="611"/>
      <c r="CX24" s="611"/>
      <c r="CY24" s="612"/>
      <c r="CZ24" s="615">
        <v>45.3</v>
      </c>
      <c r="DA24" s="616"/>
      <c r="DB24" s="616"/>
      <c r="DC24" s="635"/>
      <c r="DD24" s="654">
        <v>2244728</v>
      </c>
      <c r="DE24" s="611"/>
      <c r="DF24" s="611"/>
      <c r="DG24" s="611"/>
      <c r="DH24" s="611"/>
      <c r="DI24" s="611"/>
      <c r="DJ24" s="611"/>
      <c r="DK24" s="612"/>
      <c r="DL24" s="654">
        <v>2203492</v>
      </c>
      <c r="DM24" s="611"/>
      <c r="DN24" s="611"/>
      <c r="DO24" s="611"/>
      <c r="DP24" s="611"/>
      <c r="DQ24" s="611"/>
      <c r="DR24" s="611"/>
      <c r="DS24" s="611"/>
      <c r="DT24" s="611"/>
      <c r="DU24" s="611"/>
      <c r="DV24" s="612"/>
      <c r="DW24" s="615">
        <v>41.9</v>
      </c>
      <c r="DX24" s="616"/>
      <c r="DY24" s="616"/>
      <c r="DZ24" s="616"/>
      <c r="EA24" s="616"/>
      <c r="EB24" s="616"/>
      <c r="EC24" s="617"/>
    </row>
    <row r="25" spans="2:133" ht="11.25" customHeight="1">
      <c r="B25" s="618" t="s">
        <v>291</v>
      </c>
      <c r="C25" s="619"/>
      <c r="D25" s="619"/>
      <c r="E25" s="619"/>
      <c r="F25" s="619"/>
      <c r="G25" s="619"/>
      <c r="H25" s="619"/>
      <c r="I25" s="619"/>
      <c r="J25" s="619"/>
      <c r="K25" s="619"/>
      <c r="L25" s="619"/>
      <c r="M25" s="619"/>
      <c r="N25" s="619"/>
      <c r="O25" s="619"/>
      <c r="P25" s="619"/>
      <c r="Q25" s="620"/>
      <c r="R25" s="621">
        <v>89416</v>
      </c>
      <c r="S25" s="622"/>
      <c r="T25" s="622"/>
      <c r="U25" s="622"/>
      <c r="V25" s="622"/>
      <c r="W25" s="622"/>
      <c r="X25" s="622"/>
      <c r="Y25" s="623"/>
      <c r="Z25" s="624">
        <v>1.1000000000000001</v>
      </c>
      <c r="AA25" s="624"/>
      <c r="AB25" s="624"/>
      <c r="AC25" s="624"/>
      <c r="AD25" s="625">
        <v>3894</v>
      </c>
      <c r="AE25" s="625"/>
      <c r="AF25" s="625"/>
      <c r="AG25" s="625"/>
      <c r="AH25" s="625"/>
      <c r="AI25" s="625"/>
      <c r="AJ25" s="625"/>
      <c r="AK25" s="625"/>
      <c r="AL25" s="626">
        <v>0.1</v>
      </c>
      <c r="AM25" s="627"/>
      <c r="AN25" s="627"/>
      <c r="AO25" s="628"/>
      <c r="AP25" s="639" t="s">
        <v>292</v>
      </c>
      <c r="AQ25" s="640"/>
      <c r="AR25" s="640"/>
      <c r="AS25" s="640"/>
      <c r="AT25" s="640"/>
      <c r="AU25" s="640"/>
      <c r="AV25" s="640"/>
      <c r="AW25" s="640"/>
      <c r="AX25" s="640"/>
      <c r="AY25" s="640"/>
      <c r="AZ25" s="640"/>
      <c r="BA25" s="640"/>
      <c r="BB25" s="640"/>
      <c r="BC25" s="640"/>
      <c r="BD25" s="640"/>
      <c r="BE25" s="640"/>
      <c r="BF25" s="641"/>
      <c r="BG25" s="621" t="s">
        <v>235</v>
      </c>
      <c r="BH25" s="622"/>
      <c r="BI25" s="622"/>
      <c r="BJ25" s="622"/>
      <c r="BK25" s="622"/>
      <c r="BL25" s="622"/>
      <c r="BM25" s="622"/>
      <c r="BN25" s="623"/>
      <c r="BO25" s="624" t="s">
        <v>235</v>
      </c>
      <c r="BP25" s="624"/>
      <c r="BQ25" s="624"/>
      <c r="BR25" s="624"/>
      <c r="BS25" s="630" t="s">
        <v>171</v>
      </c>
      <c r="BT25" s="622"/>
      <c r="BU25" s="622"/>
      <c r="BV25" s="622"/>
      <c r="BW25" s="622"/>
      <c r="BX25" s="622"/>
      <c r="BY25" s="622"/>
      <c r="BZ25" s="622"/>
      <c r="CA25" s="622"/>
      <c r="CB25" s="631"/>
      <c r="CD25" s="636" t="s">
        <v>293</v>
      </c>
      <c r="CE25" s="637"/>
      <c r="CF25" s="637"/>
      <c r="CG25" s="637"/>
      <c r="CH25" s="637"/>
      <c r="CI25" s="637"/>
      <c r="CJ25" s="637"/>
      <c r="CK25" s="637"/>
      <c r="CL25" s="637"/>
      <c r="CM25" s="637"/>
      <c r="CN25" s="637"/>
      <c r="CO25" s="637"/>
      <c r="CP25" s="637"/>
      <c r="CQ25" s="638"/>
      <c r="CR25" s="621">
        <v>1151768</v>
      </c>
      <c r="CS25" s="657"/>
      <c r="CT25" s="657"/>
      <c r="CU25" s="657"/>
      <c r="CV25" s="657"/>
      <c r="CW25" s="657"/>
      <c r="CX25" s="657"/>
      <c r="CY25" s="658"/>
      <c r="CZ25" s="626">
        <v>14</v>
      </c>
      <c r="DA25" s="655"/>
      <c r="DB25" s="655"/>
      <c r="DC25" s="659"/>
      <c r="DD25" s="630">
        <v>1047824</v>
      </c>
      <c r="DE25" s="657"/>
      <c r="DF25" s="657"/>
      <c r="DG25" s="657"/>
      <c r="DH25" s="657"/>
      <c r="DI25" s="657"/>
      <c r="DJ25" s="657"/>
      <c r="DK25" s="658"/>
      <c r="DL25" s="630">
        <v>1007311</v>
      </c>
      <c r="DM25" s="657"/>
      <c r="DN25" s="657"/>
      <c r="DO25" s="657"/>
      <c r="DP25" s="657"/>
      <c r="DQ25" s="657"/>
      <c r="DR25" s="657"/>
      <c r="DS25" s="657"/>
      <c r="DT25" s="657"/>
      <c r="DU25" s="657"/>
      <c r="DV25" s="658"/>
      <c r="DW25" s="626">
        <v>19.2</v>
      </c>
      <c r="DX25" s="655"/>
      <c r="DY25" s="655"/>
      <c r="DZ25" s="655"/>
      <c r="EA25" s="655"/>
      <c r="EB25" s="655"/>
      <c r="EC25" s="656"/>
    </row>
    <row r="26" spans="2:133" ht="11.25" customHeight="1">
      <c r="B26" s="618" t="s">
        <v>294</v>
      </c>
      <c r="C26" s="619"/>
      <c r="D26" s="619"/>
      <c r="E26" s="619"/>
      <c r="F26" s="619"/>
      <c r="G26" s="619"/>
      <c r="H26" s="619"/>
      <c r="I26" s="619"/>
      <c r="J26" s="619"/>
      <c r="K26" s="619"/>
      <c r="L26" s="619"/>
      <c r="M26" s="619"/>
      <c r="N26" s="619"/>
      <c r="O26" s="619"/>
      <c r="P26" s="619"/>
      <c r="Q26" s="620"/>
      <c r="R26" s="621">
        <v>13037</v>
      </c>
      <c r="S26" s="622"/>
      <c r="T26" s="622"/>
      <c r="U26" s="622"/>
      <c r="V26" s="622"/>
      <c r="W26" s="622"/>
      <c r="X26" s="622"/>
      <c r="Y26" s="623"/>
      <c r="Z26" s="624">
        <v>0.2</v>
      </c>
      <c r="AA26" s="624"/>
      <c r="AB26" s="624"/>
      <c r="AC26" s="624"/>
      <c r="AD26" s="625" t="s">
        <v>235</v>
      </c>
      <c r="AE26" s="625"/>
      <c r="AF26" s="625"/>
      <c r="AG26" s="625"/>
      <c r="AH26" s="625"/>
      <c r="AI26" s="625"/>
      <c r="AJ26" s="625"/>
      <c r="AK26" s="625"/>
      <c r="AL26" s="626" t="s">
        <v>171</v>
      </c>
      <c r="AM26" s="627"/>
      <c r="AN26" s="627"/>
      <c r="AO26" s="628"/>
      <c r="AP26" s="639" t="s">
        <v>295</v>
      </c>
      <c r="AQ26" s="660"/>
      <c r="AR26" s="660"/>
      <c r="AS26" s="660"/>
      <c r="AT26" s="660"/>
      <c r="AU26" s="660"/>
      <c r="AV26" s="660"/>
      <c r="AW26" s="660"/>
      <c r="AX26" s="660"/>
      <c r="AY26" s="660"/>
      <c r="AZ26" s="660"/>
      <c r="BA26" s="660"/>
      <c r="BB26" s="660"/>
      <c r="BC26" s="660"/>
      <c r="BD26" s="660"/>
      <c r="BE26" s="660"/>
      <c r="BF26" s="641"/>
      <c r="BG26" s="621" t="s">
        <v>171</v>
      </c>
      <c r="BH26" s="622"/>
      <c r="BI26" s="622"/>
      <c r="BJ26" s="622"/>
      <c r="BK26" s="622"/>
      <c r="BL26" s="622"/>
      <c r="BM26" s="622"/>
      <c r="BN26" s="623"/>
      <c r="BO26" s="624" t="s">
        <v>171</v>
      </c>
      <c r="BP26" s="624"/>
      <c r="BQ26" s="624"/>
      <c r="BR26" s="624"/>
      <c r="BS26" s="630" t="s">
        <v>235</v>
      </c>
      <c r="BT26" s="622"/>
      <c r="BU26" s="622"/>
      <c r="BV26" s="622"/>
      <c r="BW26" s="622"/>
      <c r="BX26" s="622"/>
      <c r="BY26" s="622"/>
      <c r="BZ26" s="622"/>
      <c r="CA26" s="622"/>
      <c r="CB26" s="631"/>
      <c r="CD26" s="636" t="s">
        <v>296</v>
      </c>
      <c r="CE26" s="637"/>
      <c r="CF26" s="637"/>
      <c r="CG26" s="637"/>
      <c r="CH26" s="637"/>
      <c r="CI26" s="637"/>
      <c r="CJ26" s="637"/>
      <c r="CK26" s="637"/>
      <c r="CL26" s="637"/>
      <c r="CM26" s="637"/>
      <c r="CN26" s="637"/>
      <c r="CO26" s="637"/>
      <c r="CP26" s="637"/>
      <c r="CQ26" s="638"/>
      <c r="CR26" s="621">
        <v>641057</v>
      </c>
      <c r="CS26" s="622"/>
      <c r="CT26" s="622"/>
      <c r="CU26" s="622"/>
      <c r="CV26" s="622"/>
      <c r="CW26" s="622"/>
      <c r="CX26" s="622"/>
      <c r="CY26" s="623"/>
      <c r="CZ26" s="626">
        <v>7.8</v>
      </c>
      <c r="DA26" s="655"/>
      <c r="DB26" s="655"/>
      <c r="DC26" s="659"/>
      <c r="DD26" s="630">
        <v>576452</v>
      </c>
      <c r="DE26" s="622"/>
      <c r="DF26" s="622"/>
      <c r="DG26" s="622"/>
      <c r="DH26" s="622"/>
      <c r="DI26" s="622"/>
      <c r="DJ26" s="622"/>
      <c r="DK26" s="623"/>
      <c r="DL26" s="630" t="s">
        <v>235</v>
      </c>
      <c r="DM26" s="622"/>
      <c r="DN26" s="622"/>
      <c r="DO26" s="622"/>
      <c r="DP26" s="622"/>
      <c r="DQ26" s="622"/>
      <c r="DR26" s="622"/>
      <c r="DS26" s="622"/>
      <c r="DT26" s="622"/>
      <c r="DU26" s="622"/>
      <c r="DV26" s="623"/>
      <c r="DW26" s="626" t="s">
        <v>170</v>
      </c>
      <c r="DX26" s="655"/>
      <c r="DY26" s="655"/>
      <c r="DZ26" s="655"/>
      <c r="EA26" s="655"/>
      <c r="EB26" s="655"/>
      <c r="EC26" s="656"/>
    </row>
    <row r="27" spans="2:133" ht="11.25" customHeight="1">
      <c r="B27" s="618" t="s">
        <v>297</v>
      </c>
      <c r="C27" s="619"/>
      <c r="D27" s="619"/>
      <c r="E27" s="619"/>
      <c r="F27" s="619"/>
      <c r="G27" s="619"/>
      <c r="H27" s="619"/>
      <c r="I27" s="619"/>
      <c r="J27" s="619"/>
      <c r="K27" s="619"/>
      <c r="L27" s="619"/>
      <c r="M27" s="619"/>
      <c r="N27" s="619"/>
      <c r="O27" s="619"/>
      <c r="P27" s="619"/>
      <c r="Q27" s="620"/>
      <c r="R27" s="621">
        <v>1227411</v>
      </c>
      <c r="S27" s="622"/>
      <c r="T27" s="622"/>
      <c r="U27" s="622"/>
      <c r="V27" s="622"/>
      <c r="W27" s="622"/>
      <c r="X27" s="622"/>
      <c r="Y27" s="623"/>
      <c r="Z27" s="624">
        <v>14.8</v>
      </c>
      <c r="AA27" s="624"/>
      <c r="AB27" s="624"/>
      <c r="AC27" s="624"/>
      <c r="AD27" s="625" t="s">
        <v>171</v>
      </c>
      <c r="AE27" s="625"/>
      <c r="AF27" s="625"/>
      <c r="AG27" s="625"/>
      <c r="AH27" s="625"/>
      <c r="AI27" s="625"/>
      <c r="AJ27" s="625"/>
      <c r="AK27" s="625"/>
      <c r="AL27" s="626" t="s">
        <v>171</v>
      </c>
      <c r="AM27" s="627"/>
      <c r="AN27" s="627"/>
      <c r="AO27" s="628"/>
      <c r="AP27" s="618" t="s">
        <v>298</v>
      </c>
      <c r="AQ27" s="619"/>
      <c r="AR27" s="619"/>
      <c r="AS27" s="619"/>
      <c r="AT27" s="619"/>
      <c r="AU27" s="619"/>
      <c r="AV27" s="619"/>
      <c r="AW27" s="619"/>
      <c r="AX27" s="619"/>
      <c r="AY27" s="619"/>
      <c r="AZ27" s="619"/>
      <c r="BA27" s="619"/>
      <c r="BB27" s="619"/>
      <c r="BC27" s="619"/>
      <c r="BD27" s="619"/>
      <c r="BE27" s="619"/>
      <c r="BF27" s="620"/>
      <c r="BG27" s="621">
        <v>2376818</v>
      </c>
      <c r="BH27" s="622"/>
      <c r="BI27" s="622"/>
      <c r="BJ27" s="622"/>
      <c r="BK27" s="622"/>
      <c r="BL27" s="622"/>
      <c r="BM27" s="622"/>
      <c r="BN27" s="623"/>
      <c r="BO27" s="624">
        <v>100</v>
      </c>
      <c r="BP27" s="624"/>
      <c r="BQ27" s="624"/>
      <c r="BR27" s="624"/>
      <c r="BS27" s="630" t="s">
        <v>171</v>
      </c>
      <c r="BT27" s="622"/>
      <c r="BU27" s="622"/>
      <c r="BV27" s="622"/>
      <c r="BW27" s="622"/>
      <c r="BX27" s="622"/>
      <c r="BY27" s="622"/>
      <c r="BZ27" s="622"/>
      <c r="CA27" s="622"/>
      <c r="CB27" s="631"/>
      <c r="CD27" s="636" t="s">
        <v>299</v>
      </c>
      <c r="CE27" s="637"/>
      <c r="CF27" s="637"/>
      <c r="CG27" s="637"/>
      <c r="CH27" s="637"/>
      <c r="CI27" s="637"/>
      <c r="CJ27" s="637"/>
      <c r="CK27" s="637"/>
      <c r="CL27" s="637"/>
      <c r="CM27" s="637"/>
      <c r="CN27" s="637"/>
      <c r="CO27" s="637"/>
      <c r="CP27" s="637"/>
      <c r="CQ27" s="638"/>
      <c r="CR27" s="621">
        <v>1932349</v>
      </c>
      <c r="CS27" s="657"/>
      <c r="CT27" s="657"/>
      <c r="CU27" s="657"/>
      <c r="CV27" s="657"/>
      <c r="CW27" s="657"/>
      <c r="CX27" s="657"/>
      <c r="CY27" s="658"/>
      <c r="CZ27" s="626">
        <v>23.5</v>
      </c>
      <c r="DA27" s="655"/>
      <c r="DB27" s="655"/>
      <c r="DC27" s="659"/>
      <c r="DD27" s="630">
        <v>555926</v>
      </c>
      <c r="DE27" s="657"/>
      <c r="DF27" s="657"/>
      <c r="DG27" s="657"/>
      <c r="DH27" s="657"/>
      <c r="DI27" s="657"/>
      <c r="DJ27" s="657"/>
      <c r="DK27" s="658"/>
      <c r="DL27" s="630">
        <v>555203</v>
      </c>
      <c r="DM27" s="657"/>
      <c r="DN27" s="657"/>
      <c r="DO27" s="657"/>
      <c r="DP27" s="657"/>
      <c r="DQ27" s="657"/>
      <c r="DR27" s="657"/>
      <c r="DS27" s="657"/>
      <c r="DT27" s="657"/>
      <c r="DU27" s="657"/>
      <c r="DV27" s="658"/>
      <c r="DW27" s="626">
        <v>10.6</v>
      </c>
      <c r="DX27" s="655"/>
      <c r="DY27" s="655"/>
      <c r="DZ27" s="655"/>
      <c r="EA27" s="655"/>
      <c r="EB27" s="655"/>
      <c r="EC27" s="656"/>
    </row>
    <row r="28" spans="2:133" ht="11.25" customHeight="1">
      <c r="B28" s="663" t="s">
        <v>300</v>
      </c>
      <c r="C28" s="664"/>
      <c r="D28" s="664"/>
      <c r="E28" s="664"/>
      <c r="F28" s="664"/>
      <c r="G28" s="664"/>
      <c r="H28" s="664"/>
      <c r="I28" s="664"/>
      <c r="J28" s="664"/>
      <c r="K28" s="664"/>
      <c r="L28" s="664"/>
      <c r="M28" s="664"/>
      <c r="N28" s="664"/>
      <c r="O28" s="664"/>
      <c r="P28" s="664"/>
      <c r="Q28" s="665"/>
      <c r="R28" s="621" t="s">
        <v>170</v>
      </c>
      <c r="S28" s="622"/>
      <c r="T28" s="622"/>
      <c r="U28" s="622"/>
      <c r="V28" s="622"/>
      <c r="W28" s="622"/>
      <c r="X28" s="622"/>
      <c r="Y28" s="623"/>
      <c r="Z28" s="624" t="s">
        <v>170</v>
      </c>
      <c r="AA28" s="624"/>
      <c r="AB28" s="624"/>
      <c r="AC28" s="624"/>
      <c r="AD28" s="625" t="s">
        <v>171</v>
      </c>
      <c r="AE28" s="625"/>
      <c r="AF28" s="625"/>
      <c r="AG28" s="625"/>
      <c r="AH28" s="625"/>
      <c r="AI28" s="625"/>
      <c r="AJ28" s="625"/>
      <c r="AK28" s="625"/>
      <c r="AL28" s="626" t="s">
        <v>171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301</v>
      </c>
      <c r="CE28" s="637"/>
      <c r="CF28" s="637"/>
      <c r="CG28" s="637"/>
      <c r="CH28" s="637"/>
      <c r="CI28" s="637"/>
      <c r="CJ28" s="637"/>
      <c r="CK28" s="637"/>
      <c r="CL28" s="637"/>
      <c r="CM28" s="637"/>
      <c r="CN28" s="637"/>
      <c r="CO28" s="637"/>
      <c r="CP28" s="637"/>
      <c r="CQ28" s="638"/>
      <c r="CR28" s="621">
        <v>640978</v>
      </c>
      <c r="CS28" s="622"/>
      <c r="CT28" s="622"/>
      <c r="CU28" s="622"/>
      <c r="CV28" s="622"/>
      <c r="CW28" s="622"/>
      <c r="CX28" s="622"/>
      <c r="CY28" s="623"/>
      <c r="CZ28" s="626">
        <v>7.8</v>
      </c>
      <c r="DA28" s="655"/>
      <c r="DB28" s="655"/>
      <c r="DC28" s="659"/>
      <c r="DD28" s="630">
        <v>640978</v>
      </c>
      <c r="DE28" s="622"/>
      <c r="DF28" s="622"/>
      <c r="DG28" s="622"/>
      <c r="DH28" s="622"/>
      <c r="DI28" s="622"/>
      <c r="DJ28" s="622"/>
      <c r="DK28" s="623"/>
      <c r="DL28" s="630">
        <v>640978</v>
      </c>
      <c r="DM28" s="622"/>
      <c r="DN28" s="622"/>
      <c r="DO28" s="622"/>
      <c r="DP28" s="622"/>
      <c r="DQ28" s="622"/>
      <c r="DR28" s="622"/>
      <c r="DS28" s="622"/>
      <c r="DT28" s="622"/>
      <c r="DU28" s="622"/>
      <c r="DV28" s="623"/>
      <c r="DW28" s="626">
        <v>12.2</v>
      </c>
      <c r="DX28" s="655"/>
      <c r="DY28" s="655"/>
      <c r="DZ28" s="655"/>
      <c r="EA28" s="655"/>
      <c r="EB28" s="655"/>
      <c r="EC28" s="656"/>
    </row>
    <row r="29" spans="2:133" ht="11.25" customHeight="1">
      <c r="B29" s="618" t="s">
        <v>302</v>
      </c>
      <c r="C29" s="619"/>
      <c r="D29" s="619"/>
      <c r="E29" s="619"/>
      <c r="F29" s="619"/>
      <c r="G29" s="619"/>
      <c r="H29" s="619"/>
      <c r="I29" s="619"/>
      <c r="J29" s="619"/>
      <c r="K29" s="619"/>
      <c r="L29" s="619"/>
      <c r="M29" s="619"/>
      <c r="N29" s="619"/>
      <c r="O29" s="619"/>
      <c r="P29" s="619"/>
      <c r="Q29" s="620"/>
      <c r="R29" s="621">
        <v>568347</v>
      </c>
      <c r="S29" s="622"/>
      <c r="T29" s="622"/>
      <c r="U29" s="622"/>
      <c r="V29" s="622"/>
      <c r="W29" s="622"/>
      <c r="X29" s="622"/>
      <c r="Y29" s="623"/>
      <c r="Z29" s="624">
        <v>6.8</v>
      </c>
      <c r="AA29" s="624"/>
      <c r="AB29" s="624"/>
      <c r="AC29" s="624"/>
      <c r="AD29" s="625" t="s">
        <v>170</v>
      </c>
      <c r="AE29" s="625"/>
      <c r="AF29" s="625"/>
      <c r="AG29" s="625"/>
      <c r="AH29" s="625"/>
      <c r="AI29" s="625"/>
      <c r="AJ29" s="625"/>
      <c r="AK29" s="625"/>
      <c r="AL29" s="626" t="s">
        <v>235</v>
      </c>
      <c r="AM29" s="627"/>
      <c r="AN29" s="627"/>
      <c r="AO29" s="628"/>
      <c r="AP29" s="600" t="s">
        <v>221</v>
      </c>
      <c r="AQ29" s="601"/>
      <c r="AR29" s="601"/>
      <c r="AS29" s="601"/>
      <c r="AT29" s="601"/>
      <c r="AU29" s="601"/>
      <c r="AV29" s="601"/>
      <c r="AW29" s="601"/>
      <c r="AX29" s="601"/>
      <c r="AY29" s="601"/>
      <c r="AZ29" s="601"/>
      <c r="BA29" s="601"/>
      <c r="BB29" s="601"/>
      <c r="BC29" s="601"/>
      <c r="BD29" s="601"/>
      <c r="BE29" s="601"/>
      <c r="BF29" s="602"/>
      <c r="BG29" s="600" t="s">
        <v>303</v>
      </c>
      <c r="BH29" s="661"/>
      <c r="BI29" s="661"/>
      <c r="BJ29" s="661"/>
      <c r="BK29" s="661"/>
      <c r="BL29" s="661"/>
      <c r="BM29" s="661"/>
      <c r="BN29" s="661"/>
      <c r="BO29" s="661"/>
      <c r="BP29" s="661"/>
      <c r="BQ29" s="662"/>
      <c r="BR29" s="600" t="s">
        <v>304</v>
      </c>
      <c r="BS29" s="661"/>
      <c r="BT29" s="661"/>
      <c r="BU29" s="661"/>
      <c r="BV29" s="661"/>
      <c r="BW29" s="661"/>
      <c r="BX29" s="661"/>
      <c r="BY29" s="661"/>
      <c r="BZ29" s="661"/>
      <c r="CA29" s="661"/>
      <c r="CB29" s="662"/>
      <c r="CD29" s="684" t="s">
        <v>305</v>
      </c>
      <c r="CE29" s="685"/>
      <c r="CF29" s="636" t="s">
        <v>64</v>
      </c>
      <c r="CG29" s="637"/>
      <c r="CH29" s="637"/>
      <c r="CI29" s="637"/>
      <c r="CJ29" s="637"/>
      <c r="CK29" s="637"/>
      <c r="CL29" s="637"/>
      <c r="CM29" s="637"/>
      <c r="CN29" s="637"/>
      <c r="CO29" s="637"/>
      <c r="CP29" s="637"/>
      <c r="CQ29" s="638"/>
      <c r="CR29" s="621">
        <v>640978</v>
      </c>
      <c r="CS29" s="657"/>
      <c r="CT29" s="657"/>
      <c r="CU29" s="657"/>
      <c r="CV29" s="657"/>
      <c r="CW29" s="657"/>
      <c r="CX29" s="657"/>
      <c r="CY29" s="658"/>
      <c r="CZ29" s="626">
        <v>7.8</v>
      </c>
      <c r="DA29" s="655"/>
      <c r="DB29" s="655"/>
      <c r="DC29" s="659"/>
      <c r="DD29" s="630">
        <v>640978</v>
      </c>
      <c r="DE29" s="657"/>
      <c r="DF29" s="657"/>
      <c r="DG29" s="657"/>
      <c r="DH29" s="657"/>
      <c r="DI29" s="657"/>
      <c r="DJ29" s="657"/>
      <c r="DK29" s="658"/>
      <c r="DL29" s="630">
        <v>640978</v>
      </c>
      <c r="DM29" s="657"/>
      <c r="DN29" s="657"/>
      <c r="DO29" s="657"/>
      <c r="DP29" s="657"/>
      <c r="DQ29" s="657"/>
      <c r="DR29" s="657"/>
      <c r="DS29" s="657"/>
      <c r="DT29" s="657"/>
      <c r="DU29" s="657"/>
      <c r="DV29" s="658"/>
      <c r="DW29" s="626">
        <v>12.2</v>
      </c>
      <c r="DX29" s="655"/>
      <c r="DY29" s="655"/>
      <c r="DZ29" s="655"/>
      <c r="EA29" s="655"/>
      <c r="EB29" s="655"/>
      <c r="EC29" s="656"/>
    </row>
    <row r="30" spans="2:133" ht="11.25" customHeight="1">
      <c r="B30" s="618" t="s">
        <v>306</v>
      </c>
      <c r="C30" s="619"/>
      <c r="D30" s="619"/>
      <c r="E30" s="619"/>
      <c r="F30" s="619"/>
      <c r="G30" s="619"/>
      <c r="H30" s="619"/>
      <c r="I30" s="619"/>
      <c r="J30" s="619"/>
      <c r="K30" s="619"/>
      <c r="L30" s="619"/>
      <c r="M30" s="619"/>
      <c r="N30" s="619"/>
      <c r="O30" s="619"/>
      <c r="P30" s="619"/>
      <c r="Q30" s="620"/>
      <c r="R30" s="621">
        <v>15193</v>
      </c>
      <c r="S30" s="622"/>
      <c r="T30" s="622"/>
      <c r="U30" s="622"/>
      <c r="V30" s="622"/>
      <c r="W30" s="622"/>
      <c r="X30" s="622"/>
      <c r="Y30" s="623"/>
      <c r="Z30" s="624">
        <v>0.2</v>
      </c>
      <c r="AA30" s="624"/>
      <c r="AB30" s="624"/>
      <c r="AC30" s="624"/>
      <c r="AD30" s="625" t="s">
        <v>170</v>
      </c>
      <c r="AE30" s="625"/>
      <c r="AF30" s="625"/>
      <c r="AG30" s="625"/>
      <c r="AH30" s="625"/>
      <c r="AI30" s="625"/>
      <c r="AJ30" s="625"/>
      <c r="AK30" s="625"/>
      <c r="AL30" s="626" t="s">
        <v>235</v>
      </c>
      <c r="AM30" s="627"/>
      <c r="AN30" s="627"/>
      <c r="AO30" s="628"/>
      <c r="AP30" s="669" t="s">
        <v>307</v>
      </c>
      <c r="AQ30" s="670"/>
      <c r="AR30" s="670"/>
      <c r="AS30" s="670"/>
      <c r="AT30" s="675" t="s">
        <v>308</v>
      </c>
      <c r="AU30" s="210"/>
      <c r="AV30" s="210"/>
      <c r="AW30" s="210"/>
      <c r="AX30" s="607" t="s">
        <v>185</v>
      </c>
      <c r="AY30" s="608"/>
      <c r="AZ30" s="608"/>
      <c r="BA30" s="608"/>
      <c r="BB30" s="608"/>
      <c r="BC30" s="608"/>
      <c r="BD30" s="608"/>
      <c r="BE30" s="608"/>
      <c r="BF30" s="609"/>
      <c r="BG30" s="681">
        <v>98.6</v>
      </c>
      <c r="BH30" s="682"/>
      <c r="BI30" s="682"/>
      <c r="BJ30" s="682"/>
      <c r="BK30" s="682"/>
      <c r="BL30" s="682"/>
      <c r="BM30" s="616">
        <v>96</v>
      </c>
      <c r="BN30" s="682"/>
      <c r="BO30" s="682"/>
      <c r="BP30" s="682"/>
      <c r="BQ30" s="683"/>
      <c r="BR30" s="681">
        <v>98.8</v>
      </c>
      <c r="BS30" s="682"/>
      <c r="BT30" s="682"/>
      <c r="BU30" s="682"/>
      <c r="BV30" s="682"/>
      <c r="BW30" s="682"/>
      <c r="BX30" s="616">
        <v>96.1</v>
      </c>
      <c r="BY30" s="682"/>
      <c r="BZ30" s="682"/>
      <c r="CA30" s="682"/>
      <c r="CB30" s="683"/>
      <c r="CD30" s="686"/>
      <c r="CE30" s="687"/>
      <c r="CF30" s="636" t="s">
        <v>309</v>
      </c>
      <c r="CG30" s="637"/>
      <c r="CH30" s="637"/>
      <c r="CI30" s="637"/>
      <c r="CJ30" s="637"/>
      <c r="CK30" s="637"/>
      <c r="CL30" s="637"/>
      <c r="CM30" s="637"/>
      <c r="CN30" s="637"/>
      <c r="CO30" s="637"/>
      <c r="CP30" s="637"/>
      <c r="CQ30" s="638"/>
      <c r="CR30" s="621">
        <v>584862</v>
      </c>
      <c r="CS30" s="622"/>
      <c r="CT30" s="622"/>
      <c r="CU30" s="622"/>
      <c r="CV30" s="622"/>
      <c r="CW30" s="622"/>
      <c r="CX30" s="622"/>
      <c r="CY30" s="623"/>
      <c r="CZ30" s="626">
        <v>7.1</v>
      </c>
      <c r="DA30" s="655"/>
      <c r="DB30" s="655"/>
      <c r="DC30" s="659"/>
      <c r="DD30" s="630">
        <v>584862</v>
      </c>
      <c r="DE30" s="622"/>
      <c r="DF30" s="622"/>
      <c r="DG30" s="622"/>
      <c r="DH30" s="622"/>
      <c r="DI30" s="622"/>
      <c r="DJ30" s="622"/>
      <c r="DK30" s="623"/>
      <c r="DL30" s="630">
        <v>584862</v>
      </c>
      <c r="DM30" s="622"/>
      <c r="DN30" s="622"/>
      <c r="DO30" s="622"/>
      <c r="DP30" s="622"/>
      <c r="DQ30" s="622"/>
      <c r="DR30" s="622"/>
      <c r="DS30" s="622"/>
      <c r="DT30" s="622"/>
      <c r="DU30" s="622"/>
      <c r="DV30" s="623"/>
      <c r="DW30" s="626">
        <v>11.1</v>
      </c>
      <c r="DX30" s="655"/>
      <c r="DY30" s="655"/>
      <c r="DZ30" s="655"/>
      <c r="EA30" s="655"/>
      <c r="EB30" s="655"/>
      <c r="EC30" s="656"/>
    </row>
    <row r="31" spans="2:133" ht="11.25" customHeight="1">
      <c r="B31" s="618" t="s">
        <v>310</v>
      </c>
      <c r="C31" s="619"/>
      <c r="D31" s="619"/>
      <c r="E31" s="619"/>
      <c r="F31" s="619"/>
      <c r="G31" s="619"/>
      <c r="H31" s="619"/>
      <c r="I31" s="619"/>
      <c r="J31" s="619"/>
      <c r="K31" s="619"/>
      <c r="L31" s="619"/>
      <c r="M31" s="619"/>
      <c r="N31" s="619"/>
      <c r="O31" s="619"/>
      <c r="P31" s="619"/>
      <c r="Q31" s="620"/>
      <c r="R31" s="621">
        <v>22800</v>
      </c>
      <c r="S31" s="622"/>
      <c r="T31" s="622"/>
      <c r="U31" s="622"/>
      <c r="V31" s="622"/>
      <c r="W31" s="622"/>
      <c r="X31" s="622"/>
      <c r="Y31" s="623"/>
      <c r="Z31" s="624">
        <v>0.3</v>
      </c>
      <c r="AA31" s="624"/>
      <c r="AB31" s="624"/>
      <c r="AC31" s="624"/>
      <c r="AD31" s="625" t="s">
        <v>235</v>
      </c>
      <c r="AE31" s="625"/>
      <c r="AF31" s="625"/>
      <c r="AG31" s="625"/>
      <c r="AH31" s="625"/>
      <c r="AI31" s="625"/>
      <c r="AJ31" s="625"/>
      <c r="AK31" s="625"/>
      <c r="AL31" s="626" t="s">
        <v>170</v>
      </c>
      <c r="AM31" s="627"/>
      <c r="AN31" s="627"/>
      <c r="AO31" s="628"/>
      <c r="AP31" s="671"/>
      <c r="AQ31" s="672"/>
      <c r="AR31" s="672"/>
      <c r="AS31" s="672"/>
      <c r="AT31" s="676"/>
      <c r="AU31" s="209" t="s">
        <v>311</v>
      </c>
      <c r="AV31" s="209"/>
      <c r="AW31" s="209"/>
      <c r="AX31" s="618" t="s">
        <v>312</v>
      </c>
      <c r="AY31" s="619"/>
      <c r="AZ31" s="619"/>
      <c r="BA31" s="619"/>
      <c r="BB31" s="619"/>
      <c r="BC31" s="619"/>
      <c r="BD31" s="619"/>
      <c r="BE31" s="619"/>
      <c r="BF31" s="620"/>
      <c r="BG31" s="678">
        <v>98.9</v>
      </c>
      <c r="BH31" s="657"/>
      <c r="BI31" s="657"/>
      <c r="BJ31" s="657"/>
      <c r="BK31" s="657"/>
      <c r="BL31" s="657"/>
      <c r="BM31" s="627">
        <v>96.5</v>
      </c>
      <c r="BN31" s="679"/>
      <c r="BO31" s="679"/>
      <c r="BP31" s="679"/>
      <c r="BQ31" s="680"/>
      <c r="BR31" s="678">
        <v>98.9</v>
      </c>
      <c r="BS31" s="657"/>
      <c r="BT31" s="657"/>
      <c r="BU31" s="657"/>
      <c r="BV31" s="657"/>
      <c r="BW31" s="657"/>
      <c r="BX31" s="627">
        <v>96.6</v>
      </c>
      <c r="BY31" s="679"/>
      <c r="BZ31" s="679"/>
      <c r="CA31" s="679"/>
      <c r="CB31" s="680"/>
      <c r="CD31" s="686"/>
      <c r="CE31" s="687"/>
      <c r="CF31" s="636" t="s">
        <v>313</v>
      </c>
      <c r="CG31" s="637"/>
      <c r="CH31" s="637"/>
      <c r="CI31" s="637"/>
      <c r="CJ31" s="637"/>
      <c r="CK31" s="637"/>
      <c r="CL31" s="637"/>
      <c r="CM31" s="637"/>
      <c r="CN31" s="637"/>
      <c r="CO31" s="637"/>
      <c r="CP31" s="637"/>
      <c r="CQ31" s="638"/>
      <c r="CR31" s="621">
        <v>56116</v>
      </c>
      <c r="CS31" s="657"/>
      <c r="CT31" s="657"/>
      <c r="CU31" s="657"/>
      <c r="CV31" s="657"/>
      <c r="CW31" s="657"/>
      <c r="CX31" s="657"/>
      <c r="CY31" s="658"/>
      <c r="CZ31" s="626">
        <v>0.7</v>
      </c>
      <c r="DA31" s="655"/>
      <c r="DB31" s="655"/>
      <c r="DC31" s="659"/>
      <c r="DD31" s="630">
        <v>56116</v>
      </c>
      <c r="DE31" s="657"/>
      <c r="DF31" s="657"/>
      <c r="DG31" s="657"/>
      <c r="DH31" s="657"/>
      <c r="DI31" s="657"/>
      <c r="DJ31" s="657"/>
      <c r="DK31" s="658"/>
      <c r="DL31" s="630">
        <v>56116</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c r="B32" s="618" t="s">
        <v>314</v>
      </c>
      <c r="C32" s="619"/>
      <c r="D32" s="619"/>
      <c r="E32" s="619"/>
      <c r="F32" s="619"/>
      <c r="G32" s="619"/>
      <c r="H32" s="619"/>
      <c r="I32" s="619"/>
      <c r="J32" s="619"/>
      <c r="K32" s="619"/>
      <c r="L32" s="619"/>
      <c r="M32" s="619"/>
      <c r="N32" s="619"/>
      <c r="O32" s="619"/>
      <c r="P32" s="619"/>
      <c r="Q32" s="620"/>
      <c r="R32" s="621">
        <v>209557</v>
      </c>
      <c r="S32" s="622"/>
      <c r="T32" s="622"/>
      <c r="U32" s="622"/>
      <c r="V32" s="622"/>
      <c r="W32" s="622"/>
      <c r="X32" s="622"/>
      <c r="Y32" s="623"/>
      <c r="Z32" s="624">
        <v>2.5</v>
      </c>
      <c r="AA32" s="624"/>
      <c r="AB32" s="624"/>
      <c r="AC32" s="624"/>
      <c r="AD32" s="625" t="s">
        <v>235</v>
      </c>
      <c r="AE32" s="625"/>
      <c r="AF32" s="625"/>
      <c r="AG32" s="625"/>
      <c r="AH32" s="625"/>
      <c r="AI32" s="625"/>
      <c r="AJ32" s="625"/>
      <c r="AK32" s="625"/>
      <c r="AL32" s="626" t="s">
        <v>171</v>
      </c>
      <c r="AM32" s="627"/>
      <c r="AN32" s="627"/>
      <c r="AO32" s="628"/>
      <c r="AP32" s="673"/>
      <c r="AQ32" s="674"/>
      <c r="AR32" s="674"/>
      <c r="AS32" s="674"/>
      <c r="AT32" s="677"/>
      <c r="AU32" s="211"/>
      <c r="AV32" s="211"/>
      <c r="AW32" s="211"/>
      <c r="AX32" s="666" t="s">
        <v>315</v>
      </c>
      <c r="AY32" s="667"/>
      <c r="AZ32" s="667"/>
      <c r="BA32" s="667"/>
      <c r="BB32" s="667"/>
      <c r="BC32" s="667"/>
      <c r="BD32" s="667"/>
      <c r="BE32" s="667"/>
      <c r="BF32" s="668"/>
      <c r="BG32" s="690">
        <v>98.1</v>
      </c>
      <c r="BH32" s="691"/>
      <c r="BI32" s="691"/>
      <c r="BJ32" s="691"/>
      <c r="BK32" s="691"/>
      <c r="BL32" s="691"/>
      <c r="BM32" s="692">
        <v>95</v>
      </c>
      <c r="BN32" s="691"/>
      <c r="BO32" s="691"/>
      <c r="BP32" s="691"/>
      <c r="BQ32" s="693"/>
      <c r="BR32" s="690">
        <v>98.4</v>
      </c>
      <c r="BS32" s="691"/>
      <c r="BT32" s="691"/>
      <c r="BU32" s="691"/>
      <c r="BV32" s="691"/>
      <c r="BW32" s="691"/>
      <c r="BX32" s="692">
        <v>95.1</v>
      </c>
      <c r="BY32" s="691"/>
      <c r="BZ32" s="691"/>
      <c r="CA32" s="691"/>
      <c r="CB32" s="693"/>
      <c r="CD32" s="688"/>
      <c r="CE32" s="689"/>
      <c r="CF32" s="636" t="s">
        <v>316</v>
      </c>
      <c r="CG32" s="637"/>
      <c r="CH32" s="637"/>
      <c r="CI32" s="637"/>
      <c r="CJ32" s="637"/>
      <c r="CK32" s="637"/>
      <c r="CL32" s="637"/>
      <c r="CM32" s="637"/>
      <c r="CN32" s="637"/>
      <c r="CO32" s="637"/>
      <c r="CP32" s="637"/>
      <c r="CQ32" s="638"/>
      <c r="CR32" s="621" t="s">
        <v>235</v>
      </c>
      <c r="CS32" s="622"/>
      <c r="CT32" s="622"/>
      <c r="CU32" s="622"/>
      <c r="CV32" s="622"/>
      <c r="CW32" s="622"/>
      <c r="CX32" s="622"/>
      <c r="CY32" s="623"/>
      <c r="CZ32" s="626" t="s">
        <v>171</v>
      </c>
      <c r="DA32" s="655"/>
      <c r="DB32" s="655"/>
      <c r="DC32" s="659"/>
      <c r="DD32" s="630" t="s">
        <v>170</v>
      </c>
      <c r="DE32" s="622"/>
      <c r="DF32" s="622"/>
      <c r="DG32" s="622"/>
      <c r="DH32" s="622"/>
      <c r="DI32" s="622"/>
      <c r="DJ32" s="622"/>
      <c r="DK32" s="623"/>
      <c r="DL32" s="630" t="s">
        <v>235</v>
      </c>
      <c r="DM32" s="622"/>
      <c r="DN32" s="622"/>
      <c r="DO32" s="622"/>
      <c r="DP32" s="622"/>
      <c r="DQ32" s="622"/>
      <c r="DR32" s="622"/>
      <c r="DS32" s="622"/>
      <c r="DT32" s="622"/>
      <c r="DU32" s="622"/>
      <c r="DV32" s="623"/>
      <c r="DW32" s="626" t="s">
        <v>171</v>
      </c>
      <c r="DX32" s="655"/>
      <c r="DY32" s="655"/>
      <c r="DZ32" s="655"/>
      <c r="EA32" s="655"/>
      <c r="EB32" s="655"/>
      <c r="EC32" s="656"/>
    </row>
    <row r="33" spans="2:133" ht="11.25" customHeight="1">
      <c r="B33" s="618" t="s">
        <v>317</v>
      </c>
      <c r="C33" s="619"/>
      <c r="D33" s="619"/>
      <c r="E33" s="619"/>
      <c r="F33" s="619"/>
      <c r="G33" s="619"/>
      <c r="H33" s="619"/>
      <c r="I33" s="619"/>
      <c r="J33" s="619"/>
      <c r="K33" s="619"/>
      <c r="L33" s="619"/>
      <c r="M33" s="619"/>
      <c r="N33" s="619"/>
      <c r="O33" s="619"/>
      <c r="P33" s="619"/>
      <c r="Q33" s="620"/>
      <c r="R33" s="621">
        <v>184843</v>
      </c>
      <c r="S33" s="622"/>
      <c r="T33" s="622"/>
      <c r="U33" s="622"/>
      <c r="V33" s="622"/>
      <c r="W33" s="622"/>
      <c r="X33" s="622"/>
      <c r="Y33" s="623"/>
      <c r="Z33" s="624">
        <v>2.2000000000000002</v>
      </c>
      <c r="AA33" s="624"/>
      <c r="AB33" s="624"/>
      <c r="AC33" s="624"/>
      <c r="AD33" s="625" t="s">
        <v>171</v>
      </c>
      <c r="AE33" s="625"/>
      <c r="AF33" s="625"/>
      <c r="AG33" s="625"/>
      <c r="AH33" s="625"/>
      <c r="AI33" s="625"/>
      <c r="AJ33" s="625"/>
      <c r="AK33" s="625"/>
      <c r="AL33" s="626" t="s">
        <v>235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318</v>
      </c>
      <c r="CE33" s="637"/>
      <c r="CF33" s="637"/>
      <c r="CG33" s="637"/>
      <c r="CH33" s="637"/>
      <c r="CI33" s="637"/>
      <c r="CJ33" s="637"/>
      <c r="CK33" s="637"/>
      <c r="CL33" s="637"/>
      <c r="CM33" s="637"/>
      <c r="CN33" s="637"/>
      <c r="CO33" s="637"/>
      <c r="CP33" s="637"/>
      <c r="CQ33" s="638"/>
      <c r="CR33" s="621">
        <v>3711454</v>
      </c>
      <c r="CS33" s="657"/>
      <c r="CT33" s="657"/>
      <c r="CU33" s="657"/>
      <c r="CV33" s="657"/>
      <c r="CW33" s="657"/>
      <c r="CX33" s="657"/>
      <c r="CY33" s="658"/>
      <c r="CZ33" s="626">
        <v>45.1</v>
      </c>
      <c r="DA33" s="655"/>
      <c r="DB33" s="655"/>
      <c r="DC33" s="659"/>
      <c r="DD33" s="630">
        <v>3131180</v>
      </c>
      <c r="DE33" s="657"/>
      <c r="DF33" s="657"/>
      <c r="DG33" s="657"/>
      <c r="DH33" s="657"/>
      <c r="DI33" s="657"/>
      <c r="DJ33" s="657"/>
      <c r="DK33" s="658"/>
      <c r="DL33" s="630">
        <v>2716348</v>
      </c>
      <c r="DM33" s="657"/>
      <c r="DN33" s="657"/>
      <c r="DO33" s="657"/>
      <c r="DP33" s="657"/>
      <c r="DQ33" s="657"/>
      <c r="DR33" s="657"/>
      <c r="DS33" s="657"/>
      <c r="DT33" s="657"/>
      <c r="DU33" s="657"/>
      <c r="DV33" s="658"/>
      <c r="DW33" s="626">
        <v>51.7</v>
      </c>
      <c r="DX33" s="655"/>
      <c r="DY33" s="655"/>
      <c r="DZ33" s="655"/>
      <c r="EA33" s="655"/>
      <c r="EB33" s="655"/>
      <c r="EC33" s="656"/>
    </row>
    <row r="34" spans="2:133" ht="11.25" customHeight="1">
      <c r="B34" s="618" t="s">
        <v>319</v>
      </c>
      <c r="C34" s="619"/>
      <c r="D34" s="619"/>
      <c r="E34" s="619"/>
      <c r="F34" s="619"/>
      <c r="G34" s="619"/>
      <c r="H34" s="619"/>
      <c r="I34" s="619"/>
      <c r="J34" s="619"/>
      <c r="K34" s="619"/>
      <c r="L34" s="619"/>
      <c r="M34" s="619"/>
      <c r="N34" s="619"/>
      <c r="O34" s="619"/>
      <c r="P34" s="619"/>
      <c r="Q34" s="620"/>
      <c r="R34" s="621">
        <v>297172</v>
      </c>
      <c r="S34" s="622"/>
      <c r="T34" s="622"/>
      <c r="U34" s="622"/>
      <c r="V34" s="622"/>
      <c r="W34" s="622"/>
      <c r="X34" s="622"/>
      <c r="Y34" s="623"/>
      <c r="Z34" s="624">
        <v>3.6</v>
      </c>
      <c r="AA34" s="624"/>
      <c r="AB34" s="624"/>
      <c r="AC34" s="624"/>
      <c r="AD34" s="625">
        <v>953</v>
      </c>
      <c r="AE34" s="625"/>
      <c r="AF34" s="625"/>
      <c r="AG34" s="625"/>
      <c r="AH34" s="625"/>
      <c r="AI34" s="625"/>
      <c r="AJ34" s="625"/>
      <c r="AK34" s="625"/>
      <c r="AL34" s="626">
        <v>0</v>
      </c>
      <c r="AM34" s="627"/>
      <c r="AN34" s="627"/>
      <c r="AO34" s="628"/>
      <c r="AP34" s="214"/>
      <c r="AQ34" s="600" t="s">
        <v>320</v>
      </c>
      <c r="AR34" s="601"/>
      <c r="AS34" s="601"/>
      <c r="AT34" s="601"/>
      <c r="AU34" s="601"/>
      <c r="AV34" s="601"/>
      <c r="AW34" s="601"/>
      <c r="AX34" s="601"/>
      <c r="AY34" s="601"/>
      <c r="AZ34" s="601"/>
      <c r="BA34" s="601"/>
      <c r="BB34" s="601"/>
      <c r="BC34" s="601"/>
      <c r="BD34" s="601"/>
      <c r="BE34" s="601"/>
      <c r="BF34" s="602"/>
      <c r="BG34" s="600" t="s">
        <v>321</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322</v>
      </c>
      <c r="CE34" s="637"/>
      <c r="CF34" s="637"/>
      <c r="CG34" s="637"/>
      <c r="CH34" s="637"/>
      <c r="CI34" s="637"/>
      <c r="CJ34" s="637"/>
      <c r="CK34" s="637"/>
      <c r="CL34" s="637"/>
      <c r="CM34" s="637"/>
      <c r="CN34" s="637"/>
      <c r="CO34" s="637"/>
      <c r="CP34" s="637"/>
      <c r="CQ34" s="638"/>
      <c r="CR34" s="621">
        <v>1304683</v>
      </c>
      <c r="CS34" s="622"/>
      <c r="CT34" s="622"/>
      <c r="CU34" s="622"/>
      <c r="CV34" s="622"/>
      <c r="CW34" s="622"/>
      <c r="CX34" s="622"/>
      <c r="CY34" s="623"/>
      <c r="CZ34" s="626">
        <v>15.9</v>
      </c>
      <c r="DA34" s="655"/>
      <c r="DB34" s="655"/>
      <c r="DC34" s="659"/>
      <c r="DD34" s="630">
        <v>1079399</v>
      </c>
      <c r="DE34" s="622"/>
      <c r="DF34" s="622"/>
      <c r="DG34" s="622"/>
      <c r="DH34" s="622"/>
      <c r="DI34" s="622"/>
      <c r="DJ34" s="622"/>
      <c r="DK34" s="623"/>
      <c r="DL34" s="630">
        <v>1015126</v>
      </c>
      <c r="DM34" s="622"/>
      <c r="DN34" s="622"/>
      <c r="DO34" s="622"/>
      <c r="DP34" s="622"/>
      <c r="DQ34" s="622"/>
      <c r="DR34" s="622"/>
      <c r="DS34" s="622"/>
      <c r="DT34" s="622"/>
      <c r="DU34" s="622"/>
      <c r="DV34" s="623"/>
      <c r="DW34" s="626">
        <v>19.3</v>
      </c>
      <c r="DX34" s="655"/>
      <c r="DY34" s="655"/>
      <c r="DZ34" s="655"/>
      <c r="EA34" s="655"/>
      <c r="EB34" s="655"/>
      <c r="EC34" s="656"/>
    </row>
    <row r="35" spans="2:133" ht="11.25" customHeight="1">
      <c r="B35" s="618" t="s">
        <v>323</v>
      </c>
      <c r="C35" s="619"/>
      <c r="D35" s="619"/>
      <c r="E35" s="619"/>
      <c r="F35" s="619"/>
      <c r="G35" s="619"/>
      <c r="H35" s="619"/>
      <c r="I35" s="619"/>
      <c r="J35" s="619"/>
      <c r="K35" s="619"/>
      <c r="L35" s="619"/>
      <c r="M35" s="619"/>
      <c r="N35" s="619"/>
      <c r="O35" s="619"/>
      <c r="P35" s="619"/>
      <c r="Q35" s="620"/>
      <c r="R35" s="621">
        <v>649269</v>
      </c>
      <c r="S35" s="622"/>
      <c r="T35" s="622"/>
      <c r="U35" s="622"/>
      <c r="V35" s="622"/>
      <c r="W35" s="622"/>
      <c r="X35" s="622"/>
      <c r="Y35" s="623"/>
      <c r="Z35" s="624">
        <v>7.8</v>
      </c>
      <c r="AA35" s="624"/>
      <c r="AB35" s="624"/>
      <c r="AC35" s="624"/>
      <c r="AD35" s="625" t="s">
        <v>171</v>
      </c>
      <c r="AE35" s="625"/>
      <c r="AF35" s="625"/>
      <c r="AG35" s="625"/>
      <c r="AH35" s="625"/>
      <c r="AI35" s="625"/>
      <c r="AJ35" s="625"/>
      <c r="AK35" s="625"/>
      <c r="AL35" s="626" t="s">
        <v>235</v>
      </c>
      <c r="AM35" s="627"/>
      <c r="AN35" s="627"/>
      <c r="AO35" s="628"/>
      <c r="AP35" s="214"/>
      <c r="AQ35" s="694" t="s">
        <v>324</v>
      </c>
      <c r="AR35" s="695"/>
      <c r="AS35" s="695"/>
      <c r="AT35" s="695"/>
      <c r="AU35" s="695"/>
      <c r="AV35" s="695"/>
      <c r="AW35" s="695"/>
      <c r="AX35" s="695"/>
      <c r="AY35" s="696"/>
      <c r="AZ35" s="610">
        <v>1297166</v>
      </c>
      <c r="BA35" s="611"/>
      <c r="BB35" s="611"/>
      <c r="BC35" s="611"/>
      <c r="BD35" s="611"/>
      <c r="BE35" s="611"/>
      <c r="BF35" s="697"/>
      <c r="BG35" s="632" t="s">
        <v>325</v>
      </c>
      <c r="BH35" s="633"/>
      <c r="BI35" s="633"/>
      <c r="BJ35" s="633"/>
      <c r="BK35" s="633"/>
      <c r="BL35" s="633"/>
      <c r="BM35" s="633"/>
      <c r="BN35" s="633"/>
      <c r="BO35" s="633"/>
      <c r="BP35" s="633"/>
      <c r="BQ35" s="633"/>
      <c r="BR35" s="633"/>
      <c r="BS35" s="633"/>
      <c r="BT35" s="633"/>
      <c r="BU35" s="634"/>
      <c r="BV35" s="610">
        <v>144863</v>
      </c>
      <c r="BW35" s="611"/>
      <c r="BX35" s="611"/>
      <c r="BY35" s="611"/>
      <c r="BZ35" s="611"/>
      <c r="CA35" s="611"/>
      <c r="CB35" s="697"/>
      <c r="CD35" s="636" t="s">
        <v>326</v>
      </c>
      <c r="CE35" s="637"/>
      <c r="CF35" s="637"/>
      <c r="CG35" s="637"/>
      <c r="CH35" s="637"/>
      <c r="CI35" s="637"/>
      <c r="CJ35" s="637"/>
      <c r="CK35" s="637"/>
      <c r="CL35" s="637"/>
      <c r="CM35" s="637"/>
      <c r="CN35" s="637"/>
      <c r="CO35" s="637"/>
      <c r="CP35" s="637"/>
      <c r="CQ35" s="638"/>
      <c r="CR35" s="621">
        <v>14151</v>
      </c>
      <c r="CS35" s="657"/>
      <c r="CT35" s="657"/>
      <c r="CU35" s="657"/>
      <c r="CV35" s="657"/>
      <c r="CW35" s="657"/>
      <c r="CX35" s="657"/>
      <c r="CY35" s="658"/>
      <c r="CZ35" s="626">
        <v>0.2</v>
      </c>
      <c r="DA35" s="655"/>
      <c r="DB35" s="655"/>
      <c r="DC35" s="659"/>
      <c r="DD35" s="630">
        <v>13004</v>
      </c>
      <c r="DE35" s="657"/>
      <c r="DF35" s="657"/>
      <c r="DG35" s="657"/>
      <c r="DH35" s="657"/>
      <c r="DI35" s="657"/>
      <c r="DJ35" s="657"/>
      <c r="DK35" s="658"/>
      <c r="DL35" s="630">
        <v>10019</v>
      </c>
      <c r="DM35" s="657"/>
      <c r="DN35" s="657"/>
      <c r="DO35" s="657"/>
      <c r="DP35" s="657"/>
      <c r="DQ35" s="657"/>
      <c r="DR35" s="657"/>
      <c r="DS35" s="657"/>
      <c r="DT35" s="657"/>
      <c r="DU35" s="657"/>
      <c r="DV35" s="658"/>
      <c r="DW35" s="626">
        <v>0.2</v>
      </c>
      <c r="DX35" s="655"/>
      <c r="DY35" s="655"/>
      <c r="DZ35" s="655"/>
      <c r="EA35" s="655"/>
      <c r="EB35" s="655"/>
      <c r="EC35" s="656"/>
    </row>
    <row r="36" spans="2:133" ht="11.25" customHeight="1">
      <c r="B36" s="618" t="s">
        <v>327</v>
      </c>
      <c r="C36" s="619"/>
      <c r="D36" s="619"/>
      <c r="E36" s="619"/>
      <c r="F36" s="619"/>
      <c r="G36" s="619"/>
      <c r="H36" s="619"/>
      <c r="I36" s="619"/>
      <c r="J36" s="619"/>
      <c r="K36" s="619"/>
      <c r="L36" s="619"/>
      <c r="M36" s="619"/>
      <c r="N36" s="619"/>
      <c r="O36" s="619"/>
      <c r="P36" s="619"/>
      <c r="Q36" s="620"/>
      <c r="R36" s="621" t="s">
        <v>235</v>
      </c>
      <c r="S36" s="622"/>
      <c r="T36" s="622"/>
      <c r="U36" s="622"/>
      <c r="V36" s="622"/>
      <c r="W36" s="622"/>
      <c r="X36" s="622"/>
      <c r="Y36" s="623"/>
      <c r="Z36" s="624" t="s">
        <v>235</v>
      </c>
      <c r="AA36" s="624"/>
      <c r="AB36" s="624"/>
      <c r="AC36" s="624"/>
      <c r="AD36" s="625" t="s">
        <v>235</v>
      </c>
      <c r="AE36" s="625"/>
      <c r="AF36" s="625"/>
      <c r="AG36" s="625"/>
      <c r="AH36" s="625"/>
      <c r="AI36" s="625"/>
      <c r="AJ36" s="625"/>
      <c r="AK36" s="625"/>
      <c r="AL36" s="626" t="s">
        <v>171</v>
      </c>
      <c r="AM36" s="627"/>
      <c r="AN36" s="627"/>
      <c r="AO36" s="628"/>
      <c r="AQ36" s="698" t="s">
        <v>328</v>
      </c>
      <c r="AR36" s="699"/>
      <c r="AS36" s="699"/>
      <c r="AT36" s="699"/>
      <c r="AU36" s="699"/>
      <c r="AV36" s="699"/>
      <c r="AW36" s="699"/>
      <c r="AX36" s="699"/>
      <c r="AY36" s="700"/>
      <c r="AZ36" s="621">
        <v>303400</v>
      </c>
      <c r="BA36" s="622"/>
      <c r="BB36" s="622"/>
      <c r="BC36" s="622"/>
      <c r="BD36" s="657"/>
      <c r="BE36" s="657"/>
      <c r="BF36" s="680"/>
      <c r="BG36" s="636" t="s">
        <v>329</v>
      </c>
      <c r="BH36" s="637"/>
      <c r="BI36" s="637"/>
      <c r="BJ36" s="637"/>
      <c r="BK36" s="637"/>
      <c r="BL36" s="637"/>
      <c r="BM36" s="637"/>
      <c r="BN36" s="637"/>
      <c r="BO36" s="637"/>
      <c r="BP36" s="637"/>
      <c r="BQ36" s="637"/>
      <c r="BR36" s="637"/>
      <c r="BS36" s="637"/>
      <c r="BT36" s="637"/>
      <c r="BU36" s="638"/>
      <c r="BV36" s="621">
        <v>135247</v>
      </c>
      <c r="BW36" s="622"/>
      <c r="BX36" s="622"/>
      <c r="BY36" s="622"/>
      <c r="BZ36" s="622"/>
      <c r="CA36" s="622"/>
      <c r="CB36" s="631"/>
      <c r="CD36" s="636" t="s">
        <v>330</v>
      </c>
      <c r="CE36" s="637"/>
      <c r="CF36" s="637"/>
      <c r="CG36" s="637"/>
      <c r="CH36" s="637"/>
      <c r="CI36" s="637"/>
      <c r="CJ36" s="637"/>
      <c r="CK36" s="637"/>
      <c r="CL36" s="637"/>
      <c r="CM36" s="637"/>
      <c r="CN36" s="637"/>
      <c r="CO36" s="637"/>
      <c r="CP36" s="637"/>
      <c r="CQ36" s="638"/>
      <c r="CR36" s="621">
        <v>854370</v>
      </c>
      <c r="CS36" s="622"/>
      <c r="CT36" s="622"/>
      <c r="CU36" s="622"/>
      <c r="CV36" s="622"/>
      <c r="CW36" s="622"/>
      <c r="CX36" s="622"/>
      <c r="CY36" s="623"/>
      <c r="CZ36" s="626">
        <v>10.4</v>
      </c>
      <c r="DA36" s="655"/>
      <c r="DB36" s="655"/>
      <c r="DC36" s="659"/>
      <c r="DD36" s="630">
        <v>795109</v>
      </c>
      <c r="DE36" s="622"/>
      <c r="DF36" s="622"/>
      <c r="DG36" s="622"/>
      <c r="DH36" s="622"/>
      <c r="DI36" s="622"/>
      <c r="DJ36" s="622"/>
      <c r="DK36" s="623"/>
      <c r="DL36" s="630">
        <v>679135</v>
      </c>
      <c r="DM36" s="622"/>
      <c r="DN36" s="622"/>
      <c r="DO36" s="622"/>
      <c r="DP36" s="622"/>
      <c r="DQ36" s="622"/>
      <c r="DR36" s="622"/>
      <c r="DS36" s="622"/>
      <c r="DT36" s="622"/>
      <c r="DU36" s="622"/>
      <c r="DV36" s="623"/>
      <c r="DW36" s="626">
        <v>12.9</v>
      </c>
      <c r="DX36" s="655"/>
      <c r="DY36" s="655"/>
      <c r="DZ36" s="655"/>
      <c r="EA36" s="655"/>
      <c r="EB36" s="655"/>
      <c r="EC36" s="656"/>
    </row>
    <row r="37" spans="2:133" ht="11.25" customHeight="1">
      <c r="B37" s="618" t="s">
        <v>331</v>
      </c>
      <c r="C37" s="619"/>
      <c r="D37" s="619"/>
      <c r="E37" s="619"/>
      <c r="F37" s="619"/>
      <c r="G37" s="619"/>
      <c r="H37" s="619"/>
      <c r="I37" s="619"/>
      <c r="J37" s="619"/>
      <c r="K37" s="619"/>
      <c r="L37" s="619"/>
      <c r="M37" s="619"/>
      <c r="N37" s="619"/>
      <c r="O37" s="619"/>
      <c r="P37" s="619"/>
      <c r="Q37" s="620"/>
      <c r="R37" s="621">
        <v>347669</v>
      </c>
      <c r="S37" s="622"/>
      <c r="T37" s="622"/>
      <c r="U37" s="622"/>
      <c r="V37" s="622"/>
      <c r="W37" s="622"/>
      <c r="X37" s="622"/>
      <c r="Y37" s="623"/>
      <c r="Z37" s="624">
        <v>4.2</v>
      </c>
      <c r="AA37" s="624"/>
      <c r="AB37" s="624"/>
      <c r="AC37" s="624"/>
      <c r="AD37" s="625" t="s">
        <v>235</v>
      </c>
      <c r="AE37" s="625"/>
      <c r="AF37" s="625"/>
      <c r="AG37" s="625"/>
      <c r="AH37" s="625"/>
      <c r="AI37" s="625"/>
      <c r="AJ37" s="625"/>
      <c r="AK37" s="625"/>
      <c r="AL37" s="626" t="s">
        <v>235</v>
      </c>
      <c r="AM37" s="627"/>
      <c r="AN37" s="627"/>
      <c r="AO37" s="628"/>
      <c r="AQ37" s="698" t="s">
        <v>332</v>
      </c>
      <c r="AR37" s="699"/>
      <c r="AS37" s="699"/>
      <c r="AT37" s="699"/>
      <c r="AU37" s="699"/>
      <c r="AV37" s="699"/>
      <c r="AW37" s="699"/>
      <c r="AX37" s="699"/>
      <c r="AY37" s="700"/>
      <c r="AZ37" s="621">
        <v>2042</v>
      </c>
      <c r="BA37" s="622"/>
      <c r="BB37" s="622"/>
      <c r="BC37" s="622"/>
      <c r="BD37" s="657"/>
      <c r="BE37" s="657"/>
      <c r="BF37" s="680"/>
      <c r="BG37" s="636" t="s">
        <v>333</v>
      </c>
      <c r="BH37" s="637"/>
      <c r="BI37" s="637"/>
      <c r="BJ37" s="637"/>
      <c r="BK37" s="637"/>
      <c r="BL37" s="637"/>
      <c r="BM37" s="637"/>
      <c r="BN37" s="637"/>
      <c r="BO37" s="637"/>
      <c r="BP37" s="637"/>
      <c r="BQ37" s="637"/>
      <c r="BR37" s="637"/>
      <c r="BS37" s="637"/>
      <c r="BT37" s="637"/>
      <c r="BU37" s="638"/>
      <c r="BV37" s="621">
        <v>3484</v>
      </c>
      <c r="BW37" s="622"/>
      <c r="BX37" s="622"/>
      <c r="BY37" s="622"/>
      <c r="BZ37" s="622"/>
      <c r="CA37" s="622"/>
      <c r="CB37" s="631"/>
      <c r="CD37" s="636" t="s">
        <v>334</v>
      </c>
      <c r="CE37" s="637"/>
      <c r="CF37" s="637"/>
      <c r="CG37" s="637"/>
      <c r="CH37" s="637"/>
      <c r="CI37" s="637"/>
      <c r="CJ37" s="637"/>
      <c r="CK37" s="637"/>
      <c r="CL37" s="637"/>
      <c r="CM37" s="637"/>
      <c r="CN37" s="637"/>
      <c r="CO37" s="637"/>
      <c r="CP37" s="637"/>
      <c r="CQ37" s="638"/>
      <c r="CR37" s="621">
        <v>237980</v>
      </c>
      <c r="CS37" s="657"/>
      <c r="CT37" s="657"/>
      <c r="CU37" s="657"/>
      <c r="CV37" s="657"/>
      <c r="CW37" s="657"/>
      <c r="CX37" s="657"/>
      <c r="CY37" s="658"/>
      <c r="CZ37" s="626">
        <v>2.9</v>
      </c>
      <c r="DA37" s="655"/>
      <c r="DB37" s="655"/>
      <c r="DC37" s="659"/>
      <c r="DD37" s="630">
        <v>227641</v>
      </c>
      <c r="DE37" s="657"/>
      <c r="DF37" s="657"/>
      <c r="DG37" s="657"/>
      <c r="DH37" s="657"/>
      <c r="DI37" s="657"/>
      <c r="DJ37" s="657"/>
      <c r="DK37" s="658"/>
      <c r="DL37" s="630">
        <v>227641</v>
      </c>
      <c r="DM37" s="657"/>
      <c r="DN37" s="657"/>
      <c r="DO37" s="657"/>
      <c r="DP37" s="657"/>
      <c r="DQ37" s="657"/>
      <c r="DR37" s="657"/>
      <c r="DS37" s="657"/>
      <c r="DT37" s="657"/>
      <c r="DU37" s="657"/>
      <c r="DV37" s="658"/>
      <c r="DW37" s="626">
        <v>4.3</v>
      </c>
      <c r="DX37" s="655"/>
      <c r="DY37" s="655"/>
      <c r="DZ37" s="655"/>
      <c r="EA37" s="655"/>
      <c r="EB37" s="655"/>
      <c r="EC37" s="656"/>
    </row>
    <row r="38" spans="2:133" ht="11.25" customHeight="1">
      <c r="B38" s="666" t="s">
        <v>335</v>
      </c>
      <c r="C38" s="667"/>
      <c r="D38" s="667"/>
      <c r="E38" s="667"/>
      <c r="F38" s="667"/>
      <c r="G38" s="667"/>
      <c r="H38" s="667"/>
      <c r="I38" s="667"/>
      <c r="J38" s="667"/>
      <c r="K38" s="667"/>
      <c r="L38" s="667"/>
      <c r="M38" s="667"/>
      <c r="N38" s="667"/>
      <c r="O38" s="667"/>
      <c r="P38" s="667"/>
      <c r="Q38" s="668"/>
      <c r="R38" s="701">
        <v>8300576</v>
      </c>
      <c r="S38" s="702"/>
      <c r="T38" s="702"/>
      <c r="U38" s="702"/>
      <c r="V38" s="702"/>
      <c r="W38" s="702"/>
      <c r="X38" s="702"/>
      <c r="Y38" s="703"/>
      <c r="Z38" s="704">
        <v>100</v>
      </c>
      <c r="AA38" s="704"/>
      <c r="AB38" s="704"/>
      <c r="AC38" s="704"/>
      <c r="AD38" s="705">
        <v>4906784</v>
      </c>
      <c r="AE38" s="705"/>
      <c r="AF38" s="705"/>
      <c r="AG38" s="705"/>
      <c r="AH38" s="705"/>
      <c r="AI38" s="705"/>
      <c r="AJ38" s="705"/>
      <c r="AK38" s="705"/>
      <c r="AL38" s="706">
        <v>100</v>
      </c>
      <c r="AM38" s="692"/>
      <c r="AN38" s="692"/>
      <c r="AO38" s="707"/>
      <c r="AQ38" s="698" t="s">
        <v>336</v>
      </c>
      <c r="AR38" s="699"/>
      <c r="AS38" s="699"/>
      <c r="AT38" s="699"/>
      <c r="AU38" s="699"/>
      <c r="AV38" s="699"/>
      <c r="AW38" s="699"/>
      <c r="AX38" s="699"/>
      <c r="AY38" s="700"/>
      <c r="AZ38" s="621" t="s">
        <v>171</v>
      </c>
      <c r="BA38" s="622"/>
      <c r="BB38" s="622"/>
      <c r="BC38" s="622"/>
      <c r="BD38" s="657"/>
      <c r="BE38" s="657"/>
      <c r="BF38" s="680"/>
      <c r="BG38" s="636" t="s">
        <v>337</v>
      </c>
      <c r="BH38" s="637"/>
      <c r="BI38" s="637"/>
      <c r="BJ38" s="637"/>
      <c r="BK38" s="637"/>
      <c r="BL38" s="637"/>
      <c r="BM38" s="637"/>
      <c r="BN38" s="637"/>
      <c r="BO38" s="637"/>
      <c r="BP38" s="637"/>
      <c r="BQ38" s="637"/>
      <c r="BR38" s="637"/>
      <c r="BS38" s="637"/>
      <c r="BT38" s="637"/>
      <c r="BU38" s="638"/>
      <c r="BV38" s="621">
        <v>5561</v>
      </c>
      <c r="BW38" s="622"/>
      <c r="BX38" s="622"/>
      <c r="BY38" s="622"/>
      <c r="BZ38" s="622"/>
      <c r="CA38" s="622"/>
      <c r="CB38" s="631"/>
      <c r="CD38" s="636" t="s">
        <v>338</v>
      </c>
      <c r="CE38" s="637"/>
      <c r="CF38" s="637"/>
      <c r="CG38" s="637"/>
      <c r="CH38" s="637"/>
      <c r="CI38" s="637"/>
      <c r="CJ38" s="637"/>
      <c r="CK38" s="637"/>
      <c r="CL38" s="637"/>
      <c r="CM38" s="637"/>
      <c r="CN38" s="637"/>
      <c r="CO38" s="637"/>
      <c r="CP38" s="637"/>
      <c r="CQ38" s="638"/>
      <c r="CR38" s="621">
        <v>1295124</v>
      </c>
      <c r="CS38" s="622"/>
      <c r="CT38" s="622"/>
      <c r="CU38" s="622"/>
      <c r="CV38" s="622"/>
      <c r="CW38" s="622"/>
      <c r="CX38" s="622"/>
      <c r="CY38" s="623"/>
      <c r="CZ38" s="626">
        <v>15.7</v>
      </c>
      <c r="DA38" s="655"/>
      <c r="DB38" s="655"/>
      <c r="DC38" s="659"/>
      <c r="DD38" s="630">
        <v>1144376</v>
      </c>
      <c r="DE38" s="622"/>
      <c r="DF38" s="622"/>
      <c r="DG38" s="622"/>
      <c r="DH38" s="622"/>
      <c r="DI38" s="622"/>
      <c r="DJ38" s="622"/>
      <c r="DK38" s="623"/>
      <c r="DL38" s="630">
        <v>1012068</v>
      </c>
      <c r="DM38" s="622"/>
      <c r="DN38" s="622"/>
      <c r="DO38" s="622"/>
      <c r="DP38" s="622"/>
      <c r="DQ38" s="622"/>
      <c r="DR38" s="622"/>
      <c r="DS38" s="622"/>
      <c r="DT38" s="622"/>
      <c r="DU38" s="622"/>
      <c r="DV38" s="623"/>
      <c r="DW38" s="626">
        <v>19.3</v>
      </c>
      <c r="DX38" s="655"/>
      <c r="DY38" s="655"/>
      <c r="DZ38" s="655"/>
      <c r="EA38" s="655"/>
      <c r="EB38" s="655"/>
      <c r="EC38" s="656"/>
    </row>
    <row r="39" spans="2:133" ht="11.25" customHeight="1">
      <c r="AQ39" s="698" t="s">
        <v>339</v>
      </c>
      <c r="AR39" s="699"/>
      <c r="AS39" s="699"/>
      <c r="AT39" s="699"/>
      <c r="AU39" s="699"/>
      <c r="AV39" s="699"/>
      <c r="AW39" s="699"/>
      <c r="AX39" s="699"/>
      <c r="AY39" s="700"/>
      <c r="AZ39" s="621" t="s">
        <v>235</v>
      </c>
      <c r="BA39" s="622"/>
      <c r="BB39" s="622"/>
      <c r="BC39" s="622"/>
      <c r="BD39" s="657"/>
      <c r="BE39" s="657"/>
      <c r="BF39" s="680"/>
      <c r="BG39" s="712" t="s">
        <v>340</v>
      </c>
      <c r="BH39" s="713"/>
      <c r="BI39" s="713"/>
      <c r="BJ39" s="713"/>
      <c r="BK39" s="713"/>
      <c r="BL39" s="215"/>
      <c r="BM39" s="637" t="s">
        <v>341</v>
      </c>
      <c r="BN39" s="637"/>
      <c r="BO39" s="637"/>
      <c r="BP39" s="637"/>
      <c r="BQ39" s="637"/>
      <c r="BR39" s="637"/>
      <c r="BS39" s="637"/>
      <c r="BT39" s="637"/>
      <c r="BU39" s="638"/>
      <c r="BV39" s="621">
        <v>91</v>
      </c>
      <c r="BW39" s="622"/>
      <c r="BX39" s="622"/>
      <c r="BY39" s="622"/>
      <c r="BZ39" s="622"/>
      <c r="CA39" s="622"/>
      <c r="CB39" s="631"/>
      <c r="CD39" s="636" t="s">
        <v>342</v>
      </c>
      <c r="CE39" s="637"/>
      <c r="CF39" s="637"/>
      <c r="CG39" s="637"/>
      <c r="CH39" s="637"/>
      <c r="CI39" s="637"/>
      <c r="CJ39" s="637"/>
      <c r="CK39" s="637"/>
      <c r="CL39" s="637"/>
      <c r="CM39" s="637"/>
      <c r="CN39" s="637"/>
      <c r="CO39" s="637"/>
      <c r="CP39" s="637"/>
      <c r="CQ39" s="638"/>
      <c r="CR39" s="621">
        <v>100126</v>
      </c>
      <c r="CS39" s="657"/>
      <c r="CT39" s="657"/>
      <c r="CU39" s="657"/>
      <c r="CV39" s="657"/>
      <c r="CW39" s="657"/>
      <c r="CX39" s="657"/>
      <c r="CY39" s="658"/>
      <c r="CZ39" s="626">
        <v>1.2</v>
      </c>
      <c r="DA39" s="655"/>
      <c r="DB39" s="655"/>
      <c r="DC39" s="659"/>
      <c r="DD39" s="630">
        <v>99292</v>
      </c>
      <c r="DE39" s="657"/>
      <c r="DF39" s="657"/>
      <c r="DG39" s="657"/>
      <c r="DH39" s="657"/>
      <c r="DI39" s="657"/>
      <c r="DJ39" s="657"/>
      <c r="DK39" s="658"/>
      <c r="DL39" s="630" t="s">
        <v>171</v>
      </c>
      <c r="DM39" s="657"/>
      <c r="DN39" s="657"/>
      <c r="DO39" s="657"/>
      <c r="DP39" s="657"/>
      <c r="DQ39" s="657"/>
      <c r="DR39" s="657"/>
      <c r="DS39" s="657"/>
      <c r="DT39" s="657"/>
      <c r="DU39" s="657"/>
      <c r="DV39" s="658"/>
      <c r="DW39" s="626" t="s">
        <v>171</v>
      </c>
      <c r="DX39" s="655"/>
      <c r="DY39" s="655"/>
      <c r="DZ39" s="655"/>
      <c r="EA39" s="655"/>
      <c r="EB39" s="655"/>
      <c r="EC39" s="656"/>
    </row>
    <row r="40" spans="2:133" ht="11.25" customHeight="1">
      <c r="AQ40" s="698" t="s">
        <v>343</v>
      </c>
      <c r="AR40" s="699"/>
      <c r="AS40" s="699"/>
      <c r="AT40" s="699"/>
      <c r="AU40" s="699"/>
      <c r="AV40" s="699"/>
      <c r="AW40" s="699"/>
      <c r="AX40" s="699"/>
      <c r="AY40" s="700"/>
      <c r="AZ40" s="621">
        <v>194437</v>
      </c>
      <c r="BA40" s="622"/>
      <c r="BB40" s="622"/>
      <c r="BC40" s="622"/>
      <c r="BD40" s="657"/>
      <c r="BE40" s="657"/>
      <c r="BF40" s="680"/>
      <c r="BG40" s="712"/>
      <c r="BH40" s="713"/>
      <c r="BI40" s="713"/>
      <c r="BJ40" s="713"/>
      <c r="BK40" s="713"/>
      <c r="BL40" s="215"/>
      <c r="BM40" s="637" t="s">
        <v>344</v>
      </c>
      <c r="BN40" s="637"/>
      <c r="BO40" s="637"/>
      <c r="BP40" s="637"/>
      <c r="BQ40" s="637"/>
      <c r="BR40" s="637"/>
      <c r="BS40" s="637"/>
      <c r="BT40" s="637"/>
      <c r="BU40" s="638"/>
      <c r="BV40" s="621">
        <v>102</v>
      </c>
      <c r="BW40" s="622"/>
      <c r="BX40" s="622"/>
      <c r="BY40" s="622"/>
      <c r="BZ40" s="622"/>
      <c r="CA40" s="622"/>
      <c r="CB40" s="631"/>
      <c r="CD40" s="636" t="s">
        <v>345</v>
      </c>
      <c r="CE40" s="637"/>
      <c r="CF40" s="637"/>
      <c r="CG40" s="637"/>
      <c r="CH40" s="637"/>
      <c r="CI40" s="637"/>
      <c r="CJ40" s="637"/>
      <c r="CK40" s="637"/>
      <c r="CL40" s="637"/>
      <c r="CM40" s="637"/>
      <c r="CN40" s="637"/>
      <c r="CO40" s="637"/>
      <c r="CP40" s="637"/>
      <c r="CQ40" s="638"/>
      <c r="CR40" s="621">
        <v>143000</v>
      </c>
      <c r="CS40" s="622"/>
      <c r="CT40" s="622"/>
      <c r="CU40" s="622"/>
      <c r="CV40" s="622"/>
      <c r="CW40" s="622"/>
      <c r="CX40" s="622"/>
      <c r="CY40" s="623"/>
      <c r="CZ40" s="626">
        <v>1.7</v>
      </c>
      <c r="DA40" s="655"/>
      <c r="DB40" s="655"/>
      <c r="DC40" s="659"/>
      <c r="DD40" s="630" t="s">
        <v>171</v>
      </c>
      <c r="DE40" s="622"/>
      <c r="DF40" s="622"/>
      <c r="DG40" s="622"/>
      <c r="DH40" s="622"/>
      <c r="DI40" s="622"/>
      <c r="DJ40" s="622"/>
      <c r="DK40" s="623"/>
      <c r="DL40" s="630" t="s">
        <v>235</v>
      </c>
      <c r="DM40" s="622"/>
      <c r="DN40" s="622"/>
      <c r="DO40" s="622"/>
      <c r="DP40" s="622"/>
      <c r="DQ40" s="622"/>
      <c r="DR40" s="622"/>
      <c r="DS40" s="622"/>
      <c r="DT40" s="622"/>
      <c r="DU40" s="622"/>
      <c r="DV40" s="623"/>
      <c r="DW40" s="626" t="s">
        <v>171</v>
      </c>
      <c r="DX40" s="655"/>
      <c r="DY40" s="655"/>
      <c r="DZ40" s="655"/>
      <c r="EA40" s="655"/>
      <c r="EB40" s="655"/>
      <c r="EC40" s="656"/>
    </row>
    <row r="41" spans="2:133" ht="11.25" customHeight="1">
      <c r="AQ41" s="708" t="s">
        <v>346</v>
      </c>
      <c r="AR41" s="709"/>
      <c r="AS41" s="709"/>
      <c r="AT41" s="709"/>
      <c r="AU41" s="709"/>
      <c r="AV41" s="709"/>
      <c r="AW41" s="709"/>
      <c r="AX41" s="709"/>
      <c r="AY41" s="710"/>
      <c r="AZ41" s="701">
        <v>797287</v>
      </c>
      <c r="BA41" s="702"/>
      <c r="BB41" s="702"/>
      <c r="BC41" s="702"/>
      <c r="BD41" s="691"/>
      <c r="BE41" s="691"/>
      <c r="BF41" s="693"/>
      <c r="BG41" s="714"/>
      <c r="BH41" s="715"/>
      <c r="BI41" s="715"/>
      <c r="BJ41" s="715"/>
      <c r="BK41" s="715"/>
      <c r="BL41" s="216"/>
      <c r="BM41" s="646" t="s">
        <v>347</v>
      </c>
      <c r="BN41" s="646"/>
      <c r="BO41" s="646"/>
      <c r="BP41" s="646"/>
      <c r="BQ41" s="646"/>
      <c r="BR41" s="646"/>
      <c r="BS41" s="646"/>
      <c r="BT41" s="646"/>
      <c r="BU41" s="647"/>
      <c r="BV41" s="701">
        <v>382</v>
      </c>
      <c r="BW41" s="702"/>
      <c r="BX41" s="702"/>
      <c r="BY41" s="702"/>
      <c r="BZ41" s="702"/>
      <c r="CA41" s="702"/>
      <c r="CB41" s="711"/>
      <c r="CD41" s="636" t="s">
        <v>348</v>
      </c>
      <c r="CE41" s="637"/>
      <c r="CF41" s="637"/>
      <c r="CG41" s="637"/>
      <c r="CH41" s="637"/>
      <c r="CI41" s="637"/>
      <c r="CJ41" s="637"/>
      <c r="CK41" s="637"/>
      <c r="CL41" s="637"/>
      <c r="CM41" s="637"/>
      <c r="CN41" s="637"/>
      <c r="CO41" s="637"/>
      <c r="CP41" s="637"/>
      <c r="CQ41" s="638"/>
      <c r="CR41" s="621" t="s">
        <v>235</v>
      </c>
      <c r="CS41" s="657"/>
      <c r="CT41" s="657"/>
      <c r="CU41" s="657"/>
      <c r="CV41" s="657"/>
      <c r="CW41" s="657"/>
      <c r="CX41" s="657"/>
      <c r="CY41" s="658"/>
      <c r="CZ41" s="626" t="s">
        <v>171</v>
      </c>
      <c r="DA41" s="655"/>
      <c r="DB41" s="655"/>
      <c r="DC41" s="659"/>
      <c r="DD41" s="630" t="s">
        <v>170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350</v>
      </c>
      <c r="CE42" s="619"/>
      <c r="CF42" s="619"/>
      <c r="CG42" s="619"/>
      <c r="CH42" s="619"/>
      <c r="CI42" s="619"/>
      <c r="CJ42" s="619"/>
      <c r="CK42" s="619"/>
      <c r="CL42" s="619"/>
      <c r="CM42" s="619"/>
      <c r="CN42" s="619"/>
      <c r="CO42" s="619"/>
      <c r="CP42" s="619"/>
      <c r="CQ42" s="620"/>
      <c r="CR42" s="621">
        <v>788988</v>
      </c>
      <c r="CS42" s="622"/>
      <c r="CT42" s="622"/>
      <c r="CU42" s="622"/>
      <c r="CV42" s="622"/>
      <c r="CW42" s="622"/>
      <c r="CX42" s="622"/>
      <c r="CY42" s="623"/>
      <c r="CZ42" s="626">
        <v>9.6</v>
      </c>
      <c r="DA42" s="627"/>
      <c r="DB42" s="627"/>
      <c r="DC42" s="722"/>
      <c r="DD42" s="630">
        <v>181670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352</v>
      </c>
      <c r="CE43" s="619"/>
      <c r="CF43" s="619"/>
      <c r="CG43" s="619"/>
      <c r="CH43" s="619"/>
      <c r="CI43" s="619"/>
      <c r="CJ43" s="619"/>
      <c r="CK43" s="619"/>
      <c r="CL43" s="619"/>
      <c r="CM43" s="619"/>
      <c r="CN43" s="619"/>
      <c r="CO43" s="619"/>
      <c r="CP43" s="619"/>
      <c r="CQ43" s="620"/>
      <c r="CR43" s="621">
        <v>58022</v>
      </c>
      <c r="CS43" s="657"/>
      <c r="CT43" s="657"/>
      <c r="CU43" s="657"/>
      <c r="CV43" s="657"/>
      <c r="CW43" s="657"/>
      <c r="CX43" s="657"/>
      <c r="CY43" s="658"/>
      <c r="CZ43" s="626">
        <v>0.7</v>
      </c>
      <c r="DA43" s="655"/>
      <c r="DB43" s="655"/>
      <c r="DC43" s="659"/>
      <c r="DD43" s="630">
        <v>58022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353</v>
      </c>
      <c r="CD44" s="733" t="s">
        <v>305</v>
      </c>
      <c r="CE44" s="734"/>
      <c r="CF44" s="618" t="s">
        <v>354</v>
      </c>
      <c r="CG44" s="619"/>
      <c r="CH44" s="619"/>
      <c r="CI44" s="619"/>
      <c r="CJ44" s="619"/>
      <c r="CK44" s="619"/>
      <c r="CL44" s="619"/>
      <c r="CM44" s="619"/>
      <c r="CN44" s="619"/>
      <c r="CO44" s="619"/>
      <c r="CP44" s="619"/>
      <c r="CQ44" s="620"/>
      <c r="CR44" s="621">
        <v>785379</v>
      </c>
      <c r="CS44" s="622"/>
      <c r="CT44" s="622"/>
      <c r="CU44" s="622"/>
      <c r="CV44" s="622"/>
      <c r="CW44" s="622"/>
      <c r="CX44" s="622"/>
      <c r="CY44" s="623"/>
      <c r="CZ44" s="626">
        <v>9.5</v>
      </c>
      <c r="DA44" s="627"/>
      <c r="DB44" s="627"/>
      <c r="DC44" s="722"/>
      <c r="DD44" s="630">
        <v>180815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355</v>
      </c>
      <c r="CG45" s="619"/>
      <c r="CH45" s="619"/>
      <c r="CI45" s="619"/>
      <c r="CJ45" s="619"/>
      <c r="CK45" s="619"/>
      <c r="CL45" s="619"/>
      <c r="CM45" s="619"/>
      <c r="CN45" s="619"/>
      <c r="CO45" s="619"/>
      <c r="CP45" s="619"/>
      <c r="CQ45" s="620"/>
      <c r="CR45" s="621">
        <v>326822</v>
      </c>
      <c r="CS45" s="657"/>
      <c r="CT45" s="657"/>
      <c r="CU45" s="657"/>
      <c r="CV45" s="657"/>
      <c r="CW45" s="657"/>
      <c r="CX45" s="657"/>
      <c r="CY45" s="658"/>
      <c r="CZ45" s="626">
        <v>4</v>
      </c>
      <c r="DA45" s="655"/>
      <c r="DB45" s="655"/>
      <c r="DC45" s="659"/>
      <c r="DD45" s="630">
        <v>32343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356</v>
      </c>
      <c r="CG46" s="619"/>
      <c r="CH46" s="619"/>
      <c r="CI46" s="619"/>
      <c r="CJ46" s="619"/>
      <c r="CK46" s="619"/>
      <c r="CL46" s="619"/>
      <c r="CM46" s="619"/>
      <c r="CN46" s="619"/>
      <c r="CO46" s="619"/>
      <c r="CP46" s="619"/>
      <c r="CQ46" s="620"/>
      <c r="CR46" s="621">
        <v>445301</v>
      </c>
      <c r="CS46" s="622"/>
      <c r="CT46" s="622"/>
      <c r="CU46" s="622"/>
      <c r="CV46" s="622"/>
      <c r="CW46" s="622"/>
      <c r="CX46" s="622"/>
      <c r="CY46" s="623"/>
      <c r="CZ46" s="626">
        <v>5.4</v>
      </c>
      <c r="DA46" s="627"/>
      <c r="DB46" s="627"/>
      <c r="DC46" s="722"/>
      <c r="DD46" s="630">
        <v>135216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357</v>
      </c>
      <c r="CG47" s="619"/>
      <c r="CH47" s="619"/>
      <c r="CI47" s="619"/>
      <c r="CJ47" s="619"/>
      <c r="CK47" s="619"/>
      <c r="CL47" s="619"/>
      <c r="CM47" s="619"/>
      <c r="CN47" s="619"/>
      <c r="CO47" s="619"/>
      <c r="CP47" s="619"/>
      <c r="CQ47" s="620"/>
      <c r="CR47" s="621">
        <v>3609</v>
      </c>
      <c r="CS47" s="657"/>
      <c r="CT47" s="657"/>
      <c r="CU47" s="657"/>
      <c r="CV47" s="657"/>
      <c r="CW47" s="657"/>
      <c r="CX47" s="657"/>
      <c r="CY47" s="658"/>
      <c r="CZ47" s="626">
        <v>0</v>
      </c>
      <c r="DA47" s="655"/>
      <c r="DB47" s="655"/>
      <c r="DC47" s="659"/>
      <c r="DD47" s="630">
        <v>855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ht="11">
      <c r="CD48" s="737"/>
      <c r="CE48" s="738"/>
      <c r="CF48" s="618" t="s">
        <v>358</v>
      </c>
      <c r="CG48" s="619"/>
      <c r="CH48" s="619"/>
      <c r="CI48" s="619"/>
      <c r="CJ48" s="619"/>
      <c r="CK48" s="619"/>
      <c r="CL48" s="619"/>
      <c r="CM48" s="619"/>
      <c r="CN48" s="619"/>
      <c r="CO48" s="619"/>
      <c r="CP48" s="619"/>
      <c r="CQ48" s="620"/>
      <c r="CR48" s="621" t="s">
        <v>171</v>
      </c>
      <c r="CS48" s="622"/>
      <c r="CT48" s="622"/>
      <c r="CU48" s="622"/>
      <c r="CV48" s="622"/>
      <c r="CW48" s="622"/>
      <c r="CX48" s="622"/>
      <c r="CY48" s="623"/>
      <c r="CZ48" s="626" t="s">
        <v>171</v>
      </c>
      <c r="DA48" s="627"/>
      <c r="DB48" s="627"/>
      <c r="DC48" s="722"/>
      <c r="DD48" s="630" t="s">
        <v>171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359</v>
      </c>
      <c r="CE49" s="667"/>
      <c r="CF49" s="667"/>
      <c r="CG49" s="667"/>
      <c r="CH49" s="667"/>
      <c r="CI49" s="667"/>
      <c r="CJ49" s="667"/>
      <c r="CK49" s="667"/>
      <c r="CL49" s="667"/>
      <c r="CM49" s="667"/>
      <c r="CN49" s="667"/>
      <c r="CO49" s="667"/>
      <c r="CP49" s="667"/>
      <c r="CQ49" s="668"/>
      <c r="CR49" s="701">
        <v>8225537</v>
      </c>
      <c r="CS49" s="691"/>
      <c r="CT49" s="691"/>
      <c r="CU49" s="691"/>
      <c r="CV49" s="691"/>
      <c r="CW49" s="691"/>
      <c r="CX49" s="691"/>
      <c r="CY49" s="723"/>
      <c r="CZ49" s="706">
        <v>100</v>
      </c>
      <c r="DA49" s="724"/>
      <c r="DB49" s="724"/>
      <c r="DC49" s="725"/>
      <c r="DD49" s="726">
        <v>5557578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1" hidden="1"/>
    <row r="51" spans="82:133" ht="11" hidden="1"/>
    <row r="52" spans="82:133" ht="11" hidden="1"/>
    <row r="53" spans="82:133" ht="11" hidden="1"/>
  </sheetData>
  <sheetProtection algorithmName="SHA-512" hashValue="FVNLb18PPZE9hUur6olCVm746p6hzu7kzf7kD17+wU/cdLJM0YbqOj6z2nXD6qqMwYDLyc30kKJ6I7yUpuL6FQ==" saltValue="KLlyPqSvZtab3HpRu7tM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361</v>
      </c>
      <c r="DK2" s="769"/>
      <c r="DL2" s="769"/>
      <c r="DM2" s="769"/>
      <c r="DN2" s="769"/>
      <c r="DO2" s="770"/>
      <c r="DP2" s="229"/>
      <c r="DQ2" s="768" t="s">
        <v>362</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365</v>
      </c>
      <c r="B5" s="763"/>
      <c r="C5" s="763"/>
      <c r="D5" s="763"/>
      <c r="E5" s="763"/>
      <c r="F5" s="763"/>
      <c r="G5" s="763"/>
      <c r="H5" s="763"/>
      <c r="I5" s="763"/>
      <c r="J5" s="763"/>
      <c r="K5" s="763"/>
      <c r="L5" s="763"/>
      <c r="M5" s="763"/>
      <c r="N5" s="763"/>
      <c r="O5" s="763"/>
      <c r="P5" s="764"/>
      <c r="Q5" s="739" t="s">
        <v>366</v>
      </c>
      <c r="R5" s="740"/>
      <c r="S5" s="740"/>
      <c r="T5" s="740"/>
      <c r="U5" s="741"/>
      <c r="V5" s="739" t="s">
        <v>367</v>
      </c>
      <c r="W5" s="740"/>
      <c r="X5" s="740"/>
      <c r="Y5" s="740"/>
      <c r="Z5" s="741"/>
      <c r="AA5" s="739" t="s">
        <v>368</v>
      </c>
      <c r="AB5" s="740"/>
      <c r="AC5" s="740"/>
      <c r="AD5" s="740"/>
      <c r="AE5" s="740"/>
      <c r="AF5" s="772" t="s">
        <v>369</v>
      </c>
      <c r="AG5" s="740"/>
      <c r="AH5" s="740"/>
      <c r="AI5" s="740"/>
      <c r="AJ5" s="751"/>
      <c r="AK5" s="740" t="s">
        <v>370</v>
      </c>
      <c r="AL5" s="740"/>
      <c r="AM5" s="740"/>
      <c r="AN5" s="740"/>
      <c r="AO5" s="741"/>
      <c r="AP5" s="739" t="s">
        <v>371</v>
      </c>
      <c r="AQ5" s="740"/>
      <c r="AR5" s="740"/>
      <c r="AS5" s="740"/>
      <c r="AT5" s="741"/>
      <c r="AU5" s="739" t="s">
        <v>372</v>
      </c>
      <c r="AV5" s="740"/>
      <c r="AW5" s="740"/>
      <c r="AX5" s="740"/>
      <c r="AY5" s="751"/>
      <c r="AZ5" s="236"/>
      <c r="BA5" s="236"/>
      <c r="BB5" s="236"/>
      <c r="BC5" s="236"/>
      <c r="BD5" s="236"/>
      <c r="BE5" s="237"/>
      <c r="BF5" s="237"/>
      <c r="BG5" s="237"/>
      <c r="BH5" s="237"/>
      <c r="BI5" s="237"/>
      <c r="BJ5" s="237"/>
      <c r="BK5" s="237"/>
      <c r="BL5" s="237"/>
      <c r="BM5" s="237"/>
      <c r="BN5" s="237"/>
      <c r="BO5" s="237"/>
      <c r="BP5" s="237"/>
      <c r="BQ5" s="762" t="s">
        <v>373</v>
      </c>
      <c r="BR5" s="763"/>
      <c r="BS5" s="763"/>
      <c r="BT5" s="763"/>
      <c r="BU5" s="763"/>
      <c r="BV5" s="763"/>
      <c r="BW5" s="763"/>
      <c r="BX5" s="763"/>
      <c r="BY5" s="763"/>
      <c r="BZ5" s="763"/>
      <c r="CA5" s="763"/>
      <c r="CB5" s="763"/>
      <c r="CC5" s="763"/>
      <c r="CD5" s="763"/>
      <c r="CE5" s="763"/>
      <c r="CF5" s="763"/>
      <c r="CG5" s="764"/>
      <c r="CH5" s="739" t="s">
        <v>374</v>
      </c>
      <c r="CI5" s="740"/>
      <c r="CJ5" s="740"/>
      <c r="CK5" s="740"/>
      <c r="CL5" s="741"/>
      <c r="CM5" s="739" t="s">
        <v>375</v>
      </c>
      <c r="CN5" s="740"/>
      <c r="CO5" s="740"/>
      <c r="CP5" s="740"/>
      <c r="CQ5" s="741"/>
      <c r="CR5" s="739" t="s">
        <v>376</v>
      </c>
      <c r="CS5" s="740"/>
      <c r="CT5" s="740"/>
      <c r="CU5" s="740"/>
      <c r="CV5" s="741"/>
      <c r="CW5" s="739" t="s">
        <v>377</v>
      </c>
      <c r="CX5" s="740"/>
      <c r="CY5" s="740"/>
      <c r="CZ5" s="740"/>
      <c r="DA5" s="741"/>
      <c r="DB5" s="739" t="s">
        <v>378</v>
      </c>
      <c r="DC5" s="740"/>
      <c r="DD5" s="740"/>
      <c r="DE5" s="740"/>
      <c r="DF5" s="741"/>
      <c r="DG5" s="745" t="s">
        <v>379</v>
      </c>
      <c r="DH5" s="746"/>
      <c r="DI5" s="746"/>
      <c r="DJ5" s="746"/>
      <c r="DK5" s="747"/>
      <c r="DL5" s="745" t="s">
        <v>380</v>
      </c>
      <c r="DM5" s="746"/>
      <c r="DN5" s="746"/>
      <c r="DO5" s="746"/>
      <c r="DP5" s="747"/>
      <c r="DQ5" s="739" t="s">
        <v>381</v>
      </c>
      <c r="DR5" s="740"/>
      <c r="DS5" s="740"/>
      <c r="DT5" s="740"/>
      <c r="DU5" s="741"/>
      <c r="DV5" s="739" t="s">
        <v>372</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382</v>
      </c>
      <c r="C7" s="754"/>
      <c r="D7" s="754"/>
      <c r="E7" s="754"/>
      <c r="F7" s="754"/>
      <c r="G7" s="754"/>
      <c r="H7" s="754"/>
      <c r="I7" s="754"/>
      <c r="J7" s="754"/>
      <c r="K7" s="754"/>
      <c r="L7" s="754"/>
      <c r="M7" s="754"/>
      <c r="N7" s="754"/>
      <c r="O7" s="754"/>
      <c r="P7" s="755"/>
      <c r="Q7" s="756">
        <v>8307</v>
      </c>
      <c r="R7" s="757"/>
      <c r="S7" s="757"/>
      <c r="T7" s="757"/>
      <c r="U7" s="757"/>
      <c r="V7" s="757">
        <v>8232</v>
      </c>
      <c r="W7" s="757"/>
      <c r="X7" s="757"/>
      <c r="Y7" s="757"/>
      <c r="Z7" s="757"/>
      <c r="AA7" s="757">
        <v>75</v>
      </c>
      <c r="AB7" s="757"/>
      <c r="AC7" s="757"/>
      <c r="AD7" s="757"/>
      <c r="AE7" s="758"/>
      <c r="AF7" s="759">
        <v>74</v>
      </c>
      <c r="AG7" s="760"/>
      <c r="AH7" s="760"/>
      <c r="AI7" s="760"/>
      <c r="AJ7" s="761"/>
      <c r="AK7" s="796">
        <v>210</v>
      </c>
      <c r="AL7" s="797"/>
      <c r="AM7" s="797"/>
      <c r="AN7" s="797"/>
      <c r="AO7" s="797"/>
      <c r="AP7" s="797">
        <v>6486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578</v>
      </c>
      <c r="BT7" s="801"/>
      <c r="BU7" s="801"/>
      <c r="BV7" s="801"/>
      <c r="BW7" s="801"/>
      <c r="BX7" s="801"/>
      <c r="BY7" s="801"/>
      <c r="BZ7" s="801"/>
      <c r="CA7" s="801"/>
      <c r="CB7" s="801"/>
      <c r="CC7" s="801"/>
      <c r="CD7" s="801"/>
      <c r="CE7" s="801"/>
      <c r="CF7" s="801"/>
      <c r="CG7" s="802"/>
      <c r="CH7" s="793">
        <v>14</v>
      </c>
      <c r="CI7" s="794"/>
      <c r="CJ7" s="794"/>
      <c r="CK7" s="794"/>
      <c r="CL7" s="795"/>
      <c r="CM7" s="793">
        <v>463</v>
      </c>
      <c r="CN7" s="794"/>
      <c r="CO7" s="794"/>
      <c r="CP7" s="794"/>
      <c r="CQ7" s="795"/>
      <c r="CR7" s="793">
        <v>100</v>
      </c>
      <c r="CS7" s="794"/>
      <c r="CT7" s="794"/>
      <c r="CU7" s="794"/>
      <c r="CV7" s="795"/>
      <c r="CW7" s="793">
        <v>69</v>
      </c>
      <c r="CX7" s="794"/>
      <c r="CY7" s="794"/>
      <c r="CZ7" s="794"/>
      <c r="DA7" s="795"/>
      <c r="DB7" s="793" t="s">
        <v>571</v>
      </c>
      <c r="DC7" s="794"/>
      <c r="DD7" s="794"/>
      <c r="DE7" s="794"/>
      <c r="DF7" s="795"/>
      <c r="DG7" s="793" t="s">
        <v>571</v>
      </c>
      <c r="DH7" s="794"/>
      <c r="DI7" s="794"/>
      <c r="DJ7" s="794"/>
      <c r="DK7" s="795"/>
      <c r="DL7" s="793" t="s">
        <v>571</v>
      </c>
      <c r="DM7" s="794"/>
      <c r="DN7" s="794"/>
      <c r="DO7" s="794"/>
      <c r="DP7" s="795"/>
      <c r="DQ7" s="793" t="s">
        <v>571</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384</v>
      </c>
      <c r="B23" s="812" t="s">
        <v>385</v>
      </c>
      <c r="C23" s="813"/>
      <c r="D23" s="813"/>
      <c r="E23" s="813"/>
      <c r="F23" s="813"/>
      <c r="G23" s="813"/>
      <c r="H23" s="813"/>
      <c r="I23" s="813"/>
      <c r="J23" s="813"/>
      <c r="K23" s="813"/>
      <c r="L23" s="813"/>
      <c r="M23" s="813"/>
      <c r="N23" s="813"/>
      <c r="O23" s="813"/>
      <c r="P23" s="814"/>
      <c r="Q23" s="815">
        <v>8301</v>
      </c>
      <c r="R23" s="816"/>
      <c r="S23" s="816"/>
      <c r="T23" s="816"/>
      <c r="U23" s="816"/>
      <c r="V23" s="816">
        <v>8226</v>
      </c>
      <c r="W23" s="816"/>
      <c r="X23" s="816"/>
      <c r="Y23" s="816"/>
      <c r="Z23" s="816"/>
      <c r="AA23" s="816">
        <v>75</v>
      </c>
      <c r="AB23" s="816"/>
      <c r="AC23" s="816"/>
      <c r="AD23" s="816"/>
      <c r="AE23" s="817"/>
      <c r="AF23" s="818">
        <v>74</v>
      </c>
      <c r="AG23" s="816"/>
      <c r="AH23" s="816"/>
      <c r="AI23" s="816"/>
      <c r="AJ23" s="819"/>
      <c r="AK23" s="820"/>
      <c r="AL23" s="821"/>
      <c r="AM23" s="821"/>
      <c r="AN23" s="821"/>
      <c r="AO23" s="821"/>
      <c r="AP23" s="816">
        <v>6486</v>
      </c>
      <c r="AQ23" s="816"/>
      <c r="AR23" s="816"/>
      <c r="AS23" s="816"/>
      <c r="AT23" s="816"/>
      <c r="AU23" s="822"/>
      <c r="AV23" s="822"/>
      <c r="AW23" s="822"/>
      <c r="AX23" s="822"/>
      <c r="AY23" s="823"/>
      <c r="AZ23" s="831" t="s">
        <v>171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365</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396</v>
      </c>
      <c r="C28" s="754"/>
      <c r="D28" s="754"/>
      <c r="E28" s="754"/>
      <c r="F28" s="754"/>
      <c r="G28" s="754"/>
      <c r="H28" s="754"/>
      <c r="I28" s="754"/>
      <c r="J28" s="754"/>
      <c r="K28" s="754"/>
      <c r="L28" s="754"/>
      <c r="M28" s="754"/>
      <c r="N28" s="754"/>
      <c r="O28" s="754"/>
      <c r="P28" s="755"/>
      <c r="Q28" s="844">
        <v>3427</v>
      </c>
      <c r="R28" s="845"/>
      <c r="S28" s="845"/>
      <c r="T28" s="845"/>
      <c r="U28" s="845"/>
      <c r="V28" s="845">
        <v>3282</v>
      </c>
      <c r="W28" s="845"/>
      <c r="X28" s="845"/>
      <c r="Y28" s="845"/>
      <c r="Z28" s="845"/>
      <c r="AA28" s="845">
        <v>145</v>
      </c>
      <c r="AB28" s="845"/>
      <c r="AC28" s="845"/>
      <c r="AD28" s="845"/>
      <c r="AE28" s="846"/>
      <c r="AF28" s="847">
        <v>145</v>
      </c>
      <c r="AG28" s="845"/>
      <c r="AH28" s="845"/>
      <c r="AI28" s="845"/>
      <c r="AJ28" s="848"/>
      <c r="AK28" s="849">
        <v>170</v>
      </c>
      <c r="AL28" s="840"/>
      <c r="AM28" s="840"/>
      <c r="AN28" s="840"/>
      <c r="AO28" s="840"/>
      <c r="AP28" s="840" t="s">
        <v>571</v>
      </c>
      <c r="AQ28" s="840"/>
      <c r="AR28" s="840"/>
      <c r="AS28" s="840"/>
      <c r="AT28" s="840"/>
      <c r="AU28" s="840" t="s">
        <v>571</v>
      </c>
      <c r="AV28" s="840"/>
      <c r="AW28" s="840"/>
      <c r="AX28" s="840"/>
      <c r="AY28" s="840"/>
      <c r="AZ28" s="841" t="s">
        <v>571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397</v>
      </c>
      <c r="C29" s="778"/>
      <c r="D29" s="778"/>
      <c r="E29" s="778"/>
      <c r="F29" s="778"/>
      <c r="G29" s="778"/>
      <c r="H29" s="778"/>
      <c r="I29" s="778"/>
      <c r="J29" s="778"/>
      <c r="K29" s="778"/>
      <c r="L29" s="778"/>
      <c r="M29" s="778"/>
      <c r="N29" s="778"/>
      <c r="O29" s="778"/>
      <c r="P29" s="779"/>
      <c r="Q29" s="780">
        <v>2242</v>
      </c>
      <c r="R29" s="781"/>
      <c r="S29" s="781"/>
      <c r="T29" s="781"/>
      <c r="U29" s="781"/>
      <c r="V29" s="781">
        <v>2172</v>
      </c>
      <c r="W29" s="781"/>
      <c r="X29" s="781"/>
      <c r="Y29" s="781"/>
      <c r="Z29" s="781"/>
      <c r="AA29" s="781">
        <v>70</v>
      </c>
      <c r="AB29" s="781"/>
      <c r="AC29" s="781"/>
      <c r="AD29" s="781"/>
      <c r="AE29" s="782"/>
      <c r="AF29" s="783">
        <v>70</v>
      </c>
      <c r="AG29" s="784"/>
      <c r="AH29" s="784"/>
      <c r="AI29" s="784"/>
      <c r="AJ29" s="785"/>
      <c r="AK29" s="852">
        <v>287</v>
      </c>
      <c r="AL29" s="853"/>
      <c r="AM29" s="853"/>
      <c r="AN29" s="853"/>
      <c r="AO29" s="853"/>
      <c r="AP29" s="853" t="s">
        <v>571</v>
      </c>
      <c r="AQ29" s="853"/>
      <c r="AR29" s="853"/>
      <c r="AS29" s="853"/>
      <c r="AT29" s="853"/>
      <c r="AU29" s="853" t="s">
        <v>571</v>
      </c>
      <c r="AV29" s="853"/>
      <c r="AW29" s="853"/>
      <c r="AX29" s="853"/>
      <c r="AY29" s="853"/>
      <c r="AZ29" s="854" t="s">
        <v>571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398</v>
      </c>
      <c r="C30" s="778"/>
      <c r="D30" s="778"/>
      <c r="E30" s="778"/>
      <c r="F30" s="778"/>
      <c r="G30" s="778"/>
      <c r="H30" s="778"/>
      <c r="I30" s="778"/>
      <c r="J30" s="778"/>
      <c r="K30" s="778"/>
      <c r="L30" s="778"/>
      <c r="M30" s="778"/>
      <c r="N30" s="778"/>
      <c r="O30" s="778"/>
      <c r="P30" s="779"/>
      <c r="Q30" s="780">
        <v>679</v>
      </c>
      <c r="R30" s="781"/>
      <c r="S30" s="781"/>
      <c r="T30" s="781"/>
      <c r="U30" s="781"/>
      <c r="V30" s="781">
        <v>660</v>
      </c>
      <c r="W30" s="781"/>
      <c r="X30" s="781"/>
      <c r="Y30" s="781"/>
      <c r="Z30" s="781"/>
      <c r="AA30" s="781">
        <v>19</v>
      </c>
      <c r="AB30" s="781"/>
      <c r="AC30" s="781"/>
      <c r="AD30" s="781"/>
      <c r="AE30" s="782"/>
      <c r="AF30" s="783">
        <v>19</v>
      </c>
      <c r="AG30" s="784"/>
      <c r="AH30" s="784"/>
      <c r="AI30" s="784"/>
      <c r="AJ30" s="785"/>
      <c r="AK30" s="852">
        <v>362</v>
      </c>
      <c r="AL30" s="853"/>
      <c r="AM30" s="853"/>
      <c r="AN30" s="853"/>
      <c r="AO30" s="853"/>
      <c r="AP30" s="853" t="s">
        <v>571</v>
      </c>
      <c r="AQ30" s="853"/>
      <c r="AR30" s="853"/>
      <c r="AS30" s="853"/>
      <c r="AT30" s="853"/>
      <c r="AU30" s="853" t="s">
        <v>571</v>
      </c>
      <c r="AV30" s="853"/>
      <c r="AW30" s="853"/>
      <c r="AX30" s="853"/>
      <c r="AY30" s="853"/>
      <c r="AZ30" s="854" t="s">
        <v>571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495</v>
      </c>
      <c r="R31" s="781"/>
      <c r="S31" s="781"/>
      <c r="T31" s="781"/>
      <c r="U31" s="781"/>
      <c r="V31" s="781">
        <v>445</v>
      </c>
      <c r="W31" s="781"/>
      <c r="X31" s="781"/>
      <c r="Y31" s="781"/>
      <c r="Z31" s="781"/>
      <c r="AA31" s="781">
        <v>50</v>
      </c>
      <c r="AB31" s="781"/>
      <c r="AC31" s="781"/>
      <c r="AD31" s="781"/>
      <c r="AE31" s="782"/>
      <c r="AF31" s="783">
        <v>882</v>
      </c>
      <c r="AG31" s="784"/>
      <c r="AH31" s="784"/>
      <c r="AI31" s="784"/>
      <c r="AJ31" s="785"/>
      <c r="AK31" s="852">
        <v>2</v>
      </c>
      <c r="AL31" s="853"/>
      <c r="AM31" s="853"/>
      <c r="AN31" s="853"/>
      <c r="AO31" s="853"/>
      <c r="AP31" s="853" t="s">
        <v>571</v>
      </c>
      <c r="AQ31" s="853"/>
      <c r="AR31" s="853"/>
      <c r="AS31" s="853"/>
      <c r="AT31" s="853"/>
      <c r="AU31" s="853" t="s">
        <v>571</v>
      </c>
      <c r="AV31" s="853"/>
      <c r="AW31" s="853"/>
      <c r="AX31" s="853"/>
      <c r="AY31" s="853"/>
      <c r="AZ31" s="854" t="s">
        <v>571</v>
      </c>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838</v>
      </c>
      <c r="R32" s="781"/>
      <c r="S32" s="781"/>
      <c r="T32" s="781"/>
      <c r="U32" s="781"/>
      <c r="V32" s="781">
        <v>837</v>
      </c>
      <c r="W32" s="781"/>
      <c r="X32" s="781"/>
      <c r="Y32" s="781"/>
      <c r="Z32" s="781"/>
      <c r="AA32" s="781">
        <v>1</v>
      </c>
      <c r="AB32" s="781"/>
      <c r="AC32" s="781"/>
      <c r="AD32" s="781"/>
      <c r="AE32" s="782"/>
      <c r="AF32" s="783">
        <v>1</v>
      </c>
      <c r="AG32" s="784"/>
      <c r="AH32" s="784"/>
      <c r="AI32" s="784"/>
      <c r="AJ32" s="785"/>
      <c r="AK32" s="852">
        <v>303</v>
      </c>
      <c r="AL32" s="853"/>
      <c r="AM32" s="853"/>
      <c r="AN32" s="853"/>
      <c r="AO32" s="853"/>
      <c r="AP32" s="853">
        <v>5102</v>
      </c>
      <c r="AQ32" s="853"/>
      <c r="AR32" s="853"/>
      <c r="AS32" s="853"/>
      <c r="AT32" s="853"/>
      <c r="AU32" s="853">
        <v>3617</v>
      </c>
      <c r="AV32" s="853"/>
      <c r="AW32" s="853"/>
      <c r="AX32" s="853"/>
      <c r="AY32" s="853"/>
      <c r="AZ32" s="854" t="s">
        <v>571</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384</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1116</v>
      </c>
      <c r="AG63" s="864"/>
      <c r="AH63" s="864"/>
      <c r="AI63" s="864"/>
      <c r="AJ63" s="865"/>
      <c r="AK63" s="866"/>
      <c r="AL63" s="861"/>
      <c r="AM63" s="861"/>
      <c r="AN63" s="861"/>
      <c r="AO63" s="861"/>
      <c r="AP63" s="864">
        <v>5102</v>
      </c>
      <c r="AQ63" s="864"/>
      <c r="AR63" s="864"/>
      <c r="AS63" s="864"/>
      <c r="AT63" s="864"/>
      <c r="AU63" s="864">
        <v>3617</v>
      </c>
      <c r="AV63" s="864"/>
      <c r="AW63" s="864"/>
      <c r="AX63" s="864"/>
      <c r="AY63" s="864"/>
      <c r="AZ63" s="868"/>
      <c r="BA63" s="868"/>
      <c r="BB63" s="868"/>
      <c r="BC63" s="868"/>
      <c r="BD63" s="868"/>
      <c r="BE63" s="869"/>
      <c r="BF63" s="869"/>
      <c r="BG63" s="869"/>
      <c r="BH63" s="869"/>
      <c r="BI63" s="870"/>
      <c r="BJ63" s="871" t="s">
        <v>405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412</v>
      </c>
      <c r="AL66" s="763"/>
      <c r="AM66" s="763"/>
      <c r="AN66" s="763"/>
      <c r="AO66" s="764"/>
      <c r="AP66" s="739" t="s">
        <v>413</v>
      </c>
      <c r="AQ66" s="740"/>
      <c r="AR66" s="740"/>
      <c r="AS66" s="740"/>
      <c r="AT66" s="741"/>
      <c r="AU66" s="739" t="s">
        <v>414</v>
      </c>
      <c r="AV66" s="740"/>
      <c r="AW66" s="740"/>
      <c r="AX66" s="740"/>
      <c r="AY66" s="741"/>
      <c r="AZ66" s="739" t="s">
        <v>372</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572</v>
      </c>
      <c r="C68" s="892"/>
      <c r="D68" s="892"/>
      <c r="E68" s="892"/>
      <c r="F68" s="892"/>
      <c r="G68" s="892"/>
      <c r="H68" s="892"/>
      <c r="I68" s="892"/>
      <c r="J68" s="892"/>
      <c r="K68" s="892"/>
      <c r="L68" s="892"/>
      <c r="M68" s="892"/>
      <c r="N68" s="892"/>
      <c r="O68" s="892"/>
      <c r="P68" s="893"/>
      <c r="Q68" s="894">
        <v>1010</v>
      </c>
      <c r="R68" s="888"/>
      <c r="S68" s="888"/>
      <c r="T68" s="888"/>
      <c r="U68" s="888"/>
      <c r="V68" s="888">
        <v>1005</v>
      </c>
      <c r="W68" s="888"/>
      <c r="X68" s="888"/>
      <c r="Y68" s="888"/>
      <c r="Z68" s="888"/>
      <c r="AA68" s="888">
        <v>5</v>
      </c>
      <c r="AB68" s="888"/>
      <c r="AC68" s="888"/>
      <c r="AD68" s="888"/>
      <c r="AE68" s="888"/>
      <c r="AF68" s="888">
        <v>5</v>
      </c>
      <c r="AG68" s="888"/>
      <c r="AH68" s="888"/>
      <c r="AI68" s="888"/>
      <c r="AJ68" s="888"/>
      <c r="AK68" s="888">
        <v>0</v>
      </c>
      <c r="AL68" s="888"/>
      <c r="AM68" s="888"/>
      <c r="AN68" s="888"/>
      <c r="AO68" s="888"/>
      <c r="AP68" s="888" t="s">
        <v>571</v>
      </c>
      <c r="AQ68" s="888"/>
      <c r="AR68" s="888"/>
      <c r="AS68" s="888"/>
      <c r="AT68" s="888"/>
      <c r="AU68" s="888" t="s">
        <v>571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573</v>
      </c>
      <c r="C69" s="896"/>
      <c r="D69" s="896"/>
      <c r="E69" s="896"/>
      <c r="F69" s="896"/>
      <c r="G69" s="896"/>
      <c r="H69" s="896"/>
      <c r="I69" s="896"/>
      <c r="J69" s="896"/>
      <c r="K69" s="896"/>
      <c r="L69" s="896"/>
      <c r="M69" s="896"/>
      <c r="N69" s="896"/>
      <c r="O69" s="896"/>
      <c r="P69" s="897"/>
      <c r="Q69" s="898">
        <v>400544</v>
      </c>
      <c r="R69" s="853"/>
      <c r="S69" s="853"/>
      <c r="T69" s="853"/>
      <c r="U69" s="853"/>
      <c r="V69" s="853">
        <v>397780</v>
      </c>
      <c r="W69" s="853"/>
      <c r="X69" s="853"/>
      <c r="Y69" s="853"/>
      <c r="Z69" s="853"/>
      <c r="AA69" s="853">
        <v>2764</v>
      </c>
      <c r="AB69" s="853"/>
      <c r="AC69" s="853"/>
      <c r="AD69" s="853"/>
      <c r="AE69" s="853"/>
      <c r="AF69" s="853">
        <v>2764</v>
      </c>
      <c r="AG69" s="853"/>
      <c r="AH69" s="853"/>
      <c r="AI69" s="853"/>
      <c r="AJ69" s="853"/>
      <c r="AK69" s="853">
        <v>725</v>
      </c>
      <c r="AL69" s="853"/>
      <c r="AM69" s="853"/>
      <c r="AN69" s="853"/>
      <c r="AO69" s="853"/>
      <c r="AP69" s="853" t="s">
        <v>571</v>
      </c>
      <c r="AQ69" s="853"/>
      <c r="AR69" s="853"/>
      <c r="AS69" s="853"/>
      <c r="AT69" s="853"/>
      <c r="AU69" s="853" t="s">
        <v>571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574</v>
      </c>
      <c r="C70" s="896"/>
      <c r="D70" s="896"/>
      <c r="E70" s="896"/>
      <c r="F70" s="896"/>
      <c r="G70" s="896"/>
      <c r="H70" s="896"/>
      <c r="I70" s="896"/>
      <c r="J70" s="896"/>
      <c r="K70" s="896"/>
      <c r="L70" s="896"/>
      <c r="M70" s="896"/>
      <c r="N70" s="896"/>
      <c r="O70" s="896"/>
      <c r="P70" s="897"/>
      <c r="Q70" s="898">
        <v>6200</v>
      </c>
      <c r="R70" s="853"/>
      <c r="S70" s="853"/>
      <c r="T70" s="853"/>
      <c r="U70" s="853"/>
      <c r="V70" s="853">
        <v>5806</v>
      </c>
      <c r="W70" s="853"/>
      <c r="X70" s="853"/>
      <c r="Y70" s="853"/>
      <c r="Z70" s="853"/>
      <c r="AA70" s="853">
        <v>394</v>
      </c>
      <c r="AB70" s="853"/>
      <c r="AC70" s="853"/>
      <c r="AD70" s="853"/>
      <c r="AE70" s="853"/>
      <c r="AF70" s="853">
        <v>394</v>
      </c>
      <c r="AG70" s="853"/>
      <c r="AH70" s="853"/>
      <c r="AI70" s="853"/>
      <c r="AJ70" s="853"/>
      <c r="AK70" s="853" t="s">
        <v>571</v>
      </c>
      <c r="AL70" s="853"/>
      <c r="AM70" s="853"/>
      <c r="AN70" s="853"/>
      <c r="AO70" s="853"/>
      <c r="AP70" s="853" t="s">
        <v>571</v>
      </c>
      <c r="AQ70" s="853"/>
      <c r="AR70" s="853"/>
      <c r="AS70" s="853"/>
      <c r="AT70" s="853"/>
      <c r="AU70" s="853" t="s">
        <v>571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575</v>
      </c>
      <c r="C71" s="896"/>
      <c r="D71" s="896"/>
      <c r="E71" s="896"/>
      <c r="F71" s="896"/>
      <c r="G71" s="896"/>
      <c r="H71" s="896"/>
      <c r="I71" s="896"/>
      <c r="J71" s="896"/>
      <c r="K71" s="896"/>
      <c r="L71" s="896"/>
      <c r="M71" s="896"/>
      <c r="N71" s="896"/>
      <c r="O71" s="896"/>
      <c r="P71" s="897"/>
      <c r="Q71" s="898">
        <v>537</v>
      </c>
      <c r="R71" s="853"/>
      <c r="S71" s="853"/>
      <c r="T71" s="853"/>
      <c r="U71" s="853"/>
      <c r="V71" s="853">
        <v>499</v>
      </c>
      <c r="W71" s="853"/>
      <c r="X71" s="853"/>
      <c r="Y71" s="853"/>
      <c r="Z71" s="853"/>
      <c r="AA71" s="853">
        <v>38</v>
      </c>
      <c r="AB71" s="853"/>
      <c r="AC71" s="853"/>
      <c r="AD71" s="853"/>
      <c r="AE71" s="853"/>
      <c r="AF71" s="853">
        <v>38</v>
      </c>
      <c r="AG71" s="853"/>
      <c r="AH71" s="853"/>
      <c r="AI71" s="853"/>
      <c r="AJ71" s="853"/>
      <c r="AK71" s="853" t="s">
        <v>571</v>
      </c>
      <c r="AL71" s="853"/>
      <c r="AM71" s="853"/>
      <c r="AN71" s="853"/>
      <c r="AO71" s="853"/>
      <c r="AP71" s="853" t="s">
        <v>571</v>
      </c>
      <c r="AQ71" s="853"/>
      <c r="AR71" s="853"/>
      <c r="AS71" s="853"/>
      <c r="AT71" s="853"/>
      <c r="AU71" s="853" t="s">
        <v>571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576</v>
      </c>
      <c r="C72" s="896"/>
      <c r="D72" s="896"/>
      <c r="E72" s="896"/>
      <c r="F72" s="896"/>
      <c r="G72" s="896"/>
      <c r="H72" s="896"/>
      <c r="I72" s="896"/>
      <c r="J72" s="896"/>
      <c r="K72" s="896"/>
      <c r="L72" s="896"/>
      <c r="M72" s="896"/>
      <c r="N72" s="896"/>
      <c r="O72" s="896"/>
      <c r="P72" s="897"/>
      <c r="Q72" s="898">
        <v>1753</v>
      </c>
      <c r="R72" s="853"/>
      <c r="S72" s="853"/>
      <c r="T72" s="853"/>
      <c r="U72" s="853"/>
      <c r="V72" s="853">
        <v>1683</v>
      </c>
      <c r="W72" s="853"/>
      <c r="X72" s="853"/>
      <c r="Y72" s="853"/>
      <c r="Z72" s="853"/>
      <c r="AA72" s="853">
        <v>70</v>
      </c>
      <c r="AB72" s="853"/>
      <c r="AC72" s="853"/>
      <c r="AD72" s="853"/>
      <c r="AE72" s="853"/>
      <c r="AF72" s="853">
        <v>70</v>
      </c>
      <c r="AG72" s="853"/>
      <c r="AH72" s="853"/>
      <c r="AI72" s="853"/>
      <c r="AJ72" s="853"/>
      <c r="AK72" s="853" t="s">
        <v>571</v>
      </c>
      <c r="AL72" s="853"/>
      <c r="AM72" s="853"/>
      <c r="AN72" s="853"/>
      <c r="AO72" s="853"/>
      <c r="AP72" s="853">
        <v>1884</v>
      </c>
      <c r="AQ72" s="853"/>
      <c r="AR72" s="853"/>
      <c r="AS72" s="853"/>
      <c r="AT72" s="853"/>
      <c r="AU72" s="853">
        <v>389</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577</v>
      </c>
      <c r="C73" s="896"/>
      <c r="D73" s="896"/>
      <c r="E73" s="896"/>
      <c r="F73" s="896"/>
      <c r="G73" s="896"/>
      <c r="H73" s="896"/>
      <c r="I73" s="896"/>
      <c r="J73" s="896"/>
      <c r="K73" s="896"/>
      <c r="L73" s="896"/>
      <c r="M73" s="896"/>
      <c r="N73" s="896"/>
      <c r="O73" s="896"/>
      <c r="P73" s="897"/>
      <c r="Q73" s="898">
        <v>0</v>
      </c>
      <c r="R73" s="853"/>
      <c r="S73" s="853"/>
      <c r="T73" s="853"/>
      <c r="U73" s="853"/>
      <c r="V73" s="853" t="s">
        <v>571</v>
      </c>
      <c r="W73" s="853"/>
      <c r="X73" s="853"/>
      <c r="Y73" s="853"/>
      <c r="Z73" s="853"/>
      <c r="AA73" s="853">
        <v>0</v>
      </c>
      <c r="AB73" s="853"/>
      <c r="AC73" s="853"/>
      <c r="AD73" s="853"/>
      <c r="AE73" s="853"/>
      <c r="AF73" s="853">
        <v>0</v>
      </c>
      <c r="AG73" s="853"/>
      <c r="AH73" s="853"/>
      <c r="AI73" s="853"/>
      <c r="AJ73" s="853"/>
      <c r="AK73" s="853" t="s">
        <v>571</v>
      </c>
      <c r="AL73" s="853"/>
      <c r="AM73" s="853"/>
      <c r="AN73" s="853"/>
      <c r="AO73" s="853"/>
      <c r="AP73" s="853" t="s">
        <v>571</v>
      </c>
      <c r="AQ73" s="853"/>
      <c r="AR73" s="853"/>
      <c r="AS73" s="853"/>
      <c r="AT73" s="853"/>
      <c r="AU73" s="853" t="s">
        <v>571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384</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3271</v>
      </c>
      <c r="AG88" s="864"/>
      <c r="AH88" s="864"/>
      <c r="AI88" s="864"/>
      <c r="AJ88" s="864"/>
      <c r="AK88" s="861"/>
      <c r="AL88" s="861"/>
      <c r="AM88" s="861"/>
      <c r="AN88" s="861"/>
      <c r="AO88" s="861"/>
      <c r="AP88" s="864">
        <v>1884</v>
      </c>
      <c r="AQ88" s="864"/>
      <c r="AR88" s="864"/>
      <c r="AS88" s="864"/>
      <c r="AT88" s="864"/>
      <c r="AU88" s="864">
        <v>389</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100</v>
      </c>
      <c r="CS102" s="872"/>
      <c r="CT102" s="872"/>
      <c r="CU102" s="872"/>
      <c r="CV102" s="915"/>
      <c r="CW102" s="914">
        <v>69</v>
      </c>
      <c r="CX102" s="872"/>
      <c r="CY102" s="872"/>
      <c r="CZ102" s="872"/>
      <c r="DA102" s="915"/>
      <c r="DB102" s="914" t="s">
        <v>571</v>
      </c>
      <c r="DC102" s="872"/>
      <c r="DD102" s="872"/>
      <c r="DE102" s="872"/>
      <c r="DF102" s="915"/>
      <c r="DG102" s="914" t="s">
        <v>571</v>
      </c>
      <c r="DH102" s="872"/>
      <c r="DI102" s="872"/>
      <c r="DJ102" s="872"/>
      <c r="DK102" s="915"/>
      <c r="DL102" s="914" t="s">
        <v>571</v>
      </c>
      <c r="DM102" s="872"/>
      <c r="DN102" s="872"/>
      <c r="DO102" s="872"/>
      <c r="DP102" s="915"/>
      <c r="DQ102" s="914" t="s">
        <v>571</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304</v>
      </c>
      <c r="AG109" s="917"/>
      <c r="AH109" s="917"/>
      <c r="AI109" s="917"/>
      <c r="AJ109" s="918"/>
      <c r="AK109" s="916" t="s">
        <v>303</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304</v>
      </c>
      <c r="BW109" s="917"/>
      <c r="BX109" s="917"/>
      <c r="BY109" s="917"/>
      <c r="BZ109" s="918"/>
      <c r="CA109" s="916" t="s">
        <v>303</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304</v>
      </c>
      <c r="DM109" s="917"/>
      <c r="DN109" s="917"/>
      <c r="DO109" s="917"/>
      <c r="DP109" s="918"/>
      <c r="DQ109" s="916" t="s">
        <v>303</v>
      </c>
      <c r="DR109" s="917"/>
      <c r="DS109" s="917"/>
      <c r="DT109" s="917"/>
      <c r="DU109" s="918"/>
      <c r="DV109" s="916" t="s">
        <v>425</v>
      </c>
      <c r="DW109" s="917"/>
      <c r="DX109" s="917"/>
      <c r="DY109" s="917"/>
      <c r="DZ109" s="919"/>
    </row>
    <row r="110" spans="1:131" s="226" customFormat="1" ht="26.25" customHeight="1">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613405</v>
      </c>
      <c r="AB110" s="924"/>
      <c r="AC110" s="924"/>
      <c r="AD110" s="924"/>
      <c r="AE110" s="925"/>
      <c r="AF110" s="926">
        <v>625415</v>
      </c>
      <c r="AG110" s="924"/>
      <c r="AH110" s="924"/>
      <c r="AI110" s="924"/>
      <c r="AJ110" s="925"/>
      <c r="AK110" s="926">
        <v>640978</v>
      </c>
      <c r="AL110" s="924"/>
      <c r="AM110" s="924"/>
      <c r="AN110" s="924"/>
      <c r="AO110" s="925"/>
      <c r="AP110" s="927">
        <v>14</v>
      </c>
      <c r="AQ110" s="928"/>
      <c r="AR110" s="928"/>
      <c r="AS110" s="928"/>
      <c r="AT110" s="929"/>
      <c r="AU110" s="930" t="s">
        <v>67</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6527616</v>
      </c>
      <c r="BR110" s="959"/>
      <c r="BS110" s="959"/>
      <c r="BT110" s="959"/>
      <c r="BU110" s="959"/>
      <c r="BV110" s="959">
        <v>6421901</v>
      </c>
      <c r="BW110" s="959"/>
      <c r="BX110" s="959"/>
      <c r="BY110" s="959"/>
      <c r="BZ110" s="959"/>
      <c r="CA110" s="959">
        <v>6486308</v>
      </c>
      <c r="CB110" s="959"/>
      <c r="CC110" s="959"/>
      <c r="CD110" s="959"/>
      <c r="CE110" s="959"/>
      <c r="CF110" s="973">
        <v>141.30000000000001</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431</v>
      </c>
      <c r="DM110" s="959"/>
      <c r="DN110" s="959"/>
      <c r="DO110" s="959"/>
      <c r="DP110" s="959"/>
      <c r="DQ110" s="959" t="s">
        <v>431</v>
      </c>
      <c r="DR110" s="959"/>
      <c r="DS110" s="959"/>
      <c r="DT110" s="959"/>
      <c r="DU110" s="959"/>
      <c r="DV110" s="960" t="s">
        <v>405</v>
      </c>
      <c r="DW110" s="960"/>
      <c r="DX110" s="960"/>
      <c r="DY110" s="960"/>
      <c r="DZ110" s="961"/>
    </row>
    <row r="111" spans="1:131" s="226" customFormat="1" ht="26.25" customHeight="1">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431</v>
      </c>
      <c r="AB111" s="966"/>
      <c r="AC111" s="966"/>
      <c r="AD111" s="966"/>
      <c r="AE111" s="967"/>
      <c r="AF111" s="968" t="s">
        <v>405</v>
      </c>
      <c r="AG111" s="966"/>
      <c r="AH111" s="966"/>
      <c r="AI111" s="966"/>
      <c r="AJ111" s="967"/>
      <c r="AK111" s="968" t="s">
        <v>405</v>
      </c>
      <c r="AL111" s="966"/>
      <c r="AM111" s="966"/>
      <c r="AN111" s="966"/>
      <c r="AO111" s="967"/>
      <c r="AP111" s="969" t="s">
        <v>405</v>
      </c>
      <c r="AQ111" s="970"/>
      <c r="AR111" s="970"/>
      <c r="AS111" s="970"/>
      <c r="AT111" s="971"/>
      <c r="AU111" s="932"/>
      <c r="AV111" s="933"/>
      <c r="AW111" s="933"/>
      <c r="AX111" s="933"/>
      <c r="AY111" s="933"/>
      <c r="AZ111" s="981" t="s">
        <v>433</v>
      </c>
      <c r="BA111" s="982"/>
      <c r="BB111" s="982"/>
      <c r="BC111" s="982"/>
      <c r="BD111" s="982"/>
      <c r="BE111" s="982"/>
      <c r="BF111" s="982"/>
      <c r="BG111" s="982"/>
      <c r="BH111" s="982"/>
      <c r="BI111" s="982"/>
      <c r="BJ111" s="982"/>
      <c r="BK111" s="982"/>
      <c r="BL111" s="982"/>
      <c r="BM111" s="982"/>
      <c r="BN111" s="982"/>
      <c r="BO111" s="982"/>
      <c r="BP111" s="983"/>
      <c r="BQ111" s="951">
        <v>6309</v>
      </c>
      <c r="BR111" s="952"/>
      <c r="BS111" s="952"/>
      <c r="BT111" s="952"/>
      <c r="BU111" s="952"/>
      <c r="BV111" s="952">
        <v>4180</v>
      </c>
      <c r="BW111" s="952"/>
      <c r="BX111" s="952"/>
      <c r="BY111" s="952"/>
      <c r="BZ111" s="952"/>
      <c r="CA111" s="952">
        <v>2077</v>
      </c>
      <c r="CB111" s="952"/>
      <c r="CC111" s="952"/>
      <c r="CD111" s="952"/>
      <c r="CE111" s="952"/>
      <c r="CF111" s="946">
        <v>0</v>
      </c>
      <c r="CG111" s="947"/>
      <c r="CH111" s="947"/>
      <c r="CI111" s="947"/>
      <c r="CJ111" s="947"/>
      <c r="CK111" s="977"/>
      <c r="CL111" s="978"/>
      <c r="CM111" s="948" t="s">
        <v>434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431</v>
      </c>
      <c r="DH111" s="952"/>
      <c r="DI111" s="952"/>
      <c r="DJ111" s="952"/>
      <c r="DK111" s="952"/>
      <c r="DL111" s="952" t="s">
        <v>431</v>
      </c>
      <c r="DM111" s="952"/>
      <c r="DN111" s="952"/>
      <c r="DO111" s="952"/>
      <c r="DP111" s="952"/>
      <c r="DQ111" s="952" t="s">
        <v>431</v>
      </c>
      <c r="DR111" s="952"/>
      <c r="DS111" s="952"/>
      <c r="DT111" s="952"/>
      <c r="DU111" s="952"/>
      <c r="DV111" s="953" t="s">
        <v>431</v>
      </c>
      <c r="DW111" s="953"/>
      <c r="DX111" s="953"/>
      <c r="DY111" s="953"/>
      <c r="DZ111" s="954"/>
    </row>
    <row r="112" spans="1:131" s="226" customFormat="1" ht="26.25" customHeight="1">
      <c r="A112" s="984" t="s">
        <v>435</v>
      </c>
      <c r="B112" s="985"/>
      <c r="C112" s="982" t="s">
        <v>436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437</v>
      </c>
      <c r="AB112" s="991"/>
      <c r="AC112" s="991"/>
      <c r="AD112" s="991"/>
      <c r="AE112" s="992"/>
      <c r="AF112" s="993" t="s">
        <v>437</v>
      </c>
      <c r="AG112" s="991"/>
      <c r="AH112" s="991"/>
      <c r="AI112" s="991"/>
      <c r="AJ112" s="992"/>
      <c r="AK112" s="993" t="s">
        <v>171</v>
      </c>
      <c r="AL112" s="991"/>
      <c r="AM112" s="991"/>
      <c r="AN112" s="991"/>
      <c r="AO112" s="992"/>
      <c r="AP112" s="994" t="s">
        <v>437</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3972816</v>
      </c>
      <c r="BR112" s="952"/>
      <c r="BS112" s="952"/>
      <c r="BT112" s="952"/>
      <c r="BU112" s="952"/>
      <c r="BV112" s="952">
        <v>3749006</v>
      </c>
      <c r="BW112" s="952"/>
      <c r="BX112" s="952"/>
      <c r="BY112" s="952"/>
      <c r="BZ112" s="952"/>
      <c r="CA112" s="952">
        <v>3617390</v>
      </c>
      <c r="CB112" s="952"/>
      <c r="CC112" s="952"/>
      <c r="CD112" s="952"/>
      <c r="CE112" s="952"/>
      <c r="CF112" s="946">
        <v>78.8</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171</v>
      </c>
      <c r="DH112" s="952"/>
      <c r="DI112" s="952"/>
      <c r="DJ112" s="952"/>
      <c r="DK112" s="952"/>
      <c r="DL112" s="952" t="s">
        <v>171</v>
      </c>
      <c r="DM112" s="952"/>
      <c r="DN112" s="952"/>
      <c r="DO112" s="952"/>
      <c r="DP112" s="952"/>
      <c r="DQ112" s="952" t="s">
        <v>171</v>
      </c>
      <c r="DR112" s="952"/>
      <c r="DS112" s="952"/>
      <c r="DT112" s="952"/>
      <c r="DU112" s="952"/>
      <c r="DV112" s="953" t="s">
        <v>437</v>
      </c>
      <c r="DW112" s="953"/>
      <c r="DX112" s="953"/>
      <c r="DY112" s="953"/>
      <c r="DZ112" s="954"/>
    </row>
    <row r="113" spans="1:130" s="226" customFormat="1" ht="26.25" customHeight="1">
      <c r="A113" s="986"/>
      <c r="B113" s="987"/>
      <c r="C113" s="982" t="s">
        <v>440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280482</v>
      </c>
      <c r="AB113" s="966"/>
      <c r="AC113" s="966"/>
      <c r="AD113" s="966"/>
      <c r="AE113" s="967"/>
      <c r="AF113" s="968">
        <v>263391</v>
      </c>
      <c r="AG113" s="966"/>
      <c r="AH113" s="966"/>
      <c r="AI113" s="966"/>
      <c r="AJ113" s="967"/>
      <c r="AK113" s="968">
        <v>298212</v>
      </c>
      <c r="AL113" s="966"/>
      <c r="AM113" s="966"/>
      <c r="AN113" s="966"/>
      <c r="AO113" s="967"/>
      <c r="AP113" s="969">
        <v>6.5</v>
      </c>
      <c r="AQ113" s="970"/>
      <c r="AR113" s="970"/>
      <c r="AS113" s="970"/>
      <c r="AT113" s="971"/>
      <c r="AU113" s="932"/>
      <c r="AV113" s="933"/>
      <c r="AW113" s="933"/>
      <c r="AX113" s="933"/>
      <c r="AY113" s="933"/>
      <c r="AZ113" s="981" t="s">
        <v>441</v>
      </c>
      <c r="BA113" s="982"/>
      <c r="BB113" s="982"/>
      <c r="BC113" s="982"/>
      <c r="BD113" s="982"/>
      <c r="BE113" s="982"/>
      <c r="BF113" s="982"/>
      <c r="BG113" s="982"/>
      <c r="BH113" s="982"/>
      <c r="BI113" s="982"/>
      <c r="BJ113" s="982"/>
      <c r="BK113" s="982"/>
      <c r="BL113" s="982"/>
      <c r="BM113" s="982"/>
      <c r="BN113" s="982"/>
      <c r="BO113" s="982"/>
      <c r="BP113" s="983"/>
      <c r="BQ113" s="951">
        <v>99250</v>
      </c>
      <c r="BR113" s="952"/>
      <c r="BS113" s="952"/>
      <c r="BT113" s="952"/>
      <c r="BU113" s="952"/>
      <c r="BV113" s="952">
        <v>278760</v>
      </c>
      <c r="BW113" s="952"/>
      <c r="BX113" s="952"/>
      <c r="BY113" s="952"/>
      <c r="BZ113" s="952"/>
      <c r="CA113" s="952">
        <v>389018</v>
      </c>
      <c r="CB113" s="952"/>
      <c r="CC113" s="952"/>
      <c r="CD113" s="952"/>
      <c r="CE113" s="952"/>
      <c r="CF113" s="946">
        <v>8.5</v>
      </c>
      <c r="CG113" s="947"/>
      <c r="CH113" s="947"/>
      <c r="CI113" s="947"/>
      <c r="CJ113" s="947"/>
      <c r="CK113" s="977"/>
      <c r="CL113" s="978"/>
      <c r="CM113" s="948" t="s">
        <v>442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171</v>
      </c>
      <c r="DH113" s="991"/>
      <c r="DI113" s="991"/>
      <c r="DJ113" s="991"/>
      <c r="DK113" s="992"/>
      <c r="DL113" s="993" t="s">
        <v>437</v>
      </c>
      <c r="DM113" s="991"/>
      <c r="DN113" s="991"/>
      <c r="DO113" s="991"/>
      <c r="DP113" s="992"/>
      <c r="DQ113" s="993" t="s">
        <v>171</v>
      </c>
      <c r="DR113" s="991"/>
      <c r="DS113" s="991"/>
      <c r="DT113" s="991"/>
      <c r="DU113" s="992"/>
      <c r="DV113" s="994" t="s">
        <v>171</v>
      </c>
      <c r="DW113" s="995"/>
      <c r="DX113" s="995"/>
      <c r="DY113" s="995"/>
      <c r="DZ113" s="996"/>
    </row>
    <row r="114" spans="1:130" s="226" customFormat="1" ht="26.25" customHeight="1">
      <c r="A114" s="986"/>
      <c r="B114" s="987"/>
      <c r="C114" s="982" t="s">
        <v>443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69277</v>
      </c>
      <c r="AB114" s="991"/>
      <c r="AC114" s="991"/>
      <c r="AD114" s="991"/>
      <c r="AE114" s="992"/>
      <c r="AF114" s="993">
        <v>60212</v>
      </c>
      <c r="AG114" s="991"/>
      <c r="AH114" s="991"/>
      <c r="AI114" s="991"/>
      <c r="AJ114" s="992"/>
      <c r="AK114" s="993">
        <v>13721</v>
      </c>
      <c r="AL114" s="991"/>
      <c r="AM114" s="991"/>
      <c r="AN114" s="991"/>
      <c r="AO114" s="992"/>
      <c r="AP114" s="994">
        <v>0.3</v>
      </c>
      <c r="AQ114" s="995"/>
      <c r="AR114" s="995"/>
      <c r="AS114" s="995"/>
      <c r="AT114" s="996"/>
      <c r="AU114" s="932"/>
      <c r="AV114" s="933"/>
      <c r="AW114" s="933"/>
      <c r="AX114" s="933"/>
      <c r="AY114" s="933"/>
      <c r="AZ114" s="981" t="s">
        <v>444</v>
      </c>
      <c r="BA114" s="982"/>
      <c r="BB114" s="982"/>
      <c r="BC114" s="982"/>
      <c r="BD114" s="982"/>
      <c r="BE114" s="982"/>
      <c r="BF114" s="982"/>
      <c r="BG114" s="982"/>
      <c r="BH114" s="982"/>
      <c r="BI114" s="982"/>
      <c r="BJ114" s="982"/>
      <c r="BK114" s="982"/>
      <c r="BL114" s="982"/>
      <c r="BM114" s="982"/>
      <c r="BN114" s="982"/>
      <c r="BO114" s="982"/>
      <c r="BP114" s="983"/>
      <c r="BQ114" s="951">
        <v>1028126</v>
      </c>
      <c r="BR114" s="952"/>
      <c r="BS114" s="952"/>
      <c r="BT114" s="952"/>
      <c r="BU114" s="952"/>
      <c r="BV114" s="952">
        <v>993294</v>
      </c>
      <c r="BW114" s="952"/>
      <c r="BX114" s="952"/>
      <c r="BY114" s="952"/>
      <c r="BZ114" s="952"/>
      <c r="CA114" s="952">
        <v>984879</v>
      </c>
      <c r="CB114" s="952"/>
      <c r="CC114" s="952"/>
      <c r="CD114" s="952"/>
      <c r="CE114" s="952"/>
      <c r="CF114" s="946">
        <v>21.5</v>
      </c>
      <c r="CG114" s="947"/>
      <c r="CH114" s="947"/>
      <c r="CI114" s="947"/>
      <c r="CJ114" s="947"/>
      <c r="CK114" s="977"/>
      <c r="CL114" s="978"/>
      <c r="CM114" s="948" t="s">
        <v>445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437</v>
      </c>
      <c r="DH114" s="991"/>
      <c r="DI114" s="991"/>
      <c r="DJ114" s="991"/>
      <c r="DK114" s="992"/>
      <c r="DL114" s="993" t="s">
        <v>171</v>
      </c>
      <c r="DM114" s="991"/>
      <c r="DN114" s="991"/>
      <c r="DO114" s="991"/>
      <c r="DP114" s="992"/>
      <c r="DQ114" s="993" t="s">
        <v>437</v>
      </c>
      <c r="DR114" s="991"/>
      <c r="DS114" s="991"/>
      <c r="DT114" s="991"/>
      <c r="DU114" s="992"/>
      <c r="DV114" s="994" t="s">
        <v>437</v>
      </c>
      <c r="DW114" s="995"/>
      <c r="DX114" s="995"/>
      <c r="DY114" s="995"/>
      <c r="DZ114" s="996"/>
    </row>
    <row r="115" spans="1:130" s="226" customFormat="1" ht="26.25" customHeight="1">
      <c r="A115" s="986"/>
      <c r="B115" s="987"/>
      <c r="C115" s="982" t="s">
        <v>446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2157</v>
      </c>
      <c r="AB115" s="966"/>
      <c r="AC115" s="966"/>
      <c r="AD115" s="966"/>
      <c r="AE115" s="967"/>
      <c r="AF115" s="968">
        <v>2130</v>
      </c>
      <c r="AG115" s="966"/>
      <c r="AH115" s="966"/>
      <c r="AI115" s="966"/>
      <c r="AJ115" s="967"/>
      <c r="AK115" s="968">
        <v>2103</v>
      </c>
      <c r="AL115" s="966"/>
      <c r="AM115" s="966"/>
      <c r="AN115" s="966"/>
      <c r="AO115" s="967"/>
      <c r="AP115" s="969">
        <v>0</v>
      </c>
      <c r="AQ115" s="970"/>
      <c r="AR115" s="970"/>
      <c r="AS115" s="970"/>
      <c r="AT115" s="971"/>
      <c r="AU115" s="932"/>
      <c r="AV115" s="933"/>
      <c r="AW115" s="933"/>
      <c r="AX115" s="933"/>
      <c r="AY115" s="933"/>
      <c r="AZ115" s="981" t="s">
        <v>447</v>
      </c>
      <c r="BA115" s="982"/>
      <c r="BB115" s="982"/>
      <c r="BC115" s="982"/>
      <c r="BD115" s="982"/>
      <c r="BE115" s="982"/>
      <c r="BF115" s="982"/>
      <c r="BG115" s="982"/>
      <c r="BH115" s="982"/>
      <c r="BI115" s="982"/>
      <c r="BJ115" s="982"/>
      <c r="BK115" s="982"/>
      <c r="BL115" s="982"/>
      <c r="BM115" s="982"/>
      <c r="BN115" s="982"/>
      <c r="BO115" s="982"/>
      <c r="BP115" s="983"/>
      <c r="BQ115" s="951" t="s">
        <v>437</v>
      </c>
      <c r="BR115" s="952"/>
      <c r="BS115" s="952"/>
      <c r="BT115" s="952"/>
      <c r="BU115" s="952"/>
      <c r="BV115" s="952" t="s">
        <v>171</v>
      </c>
      <c r="BW115" s="952"/>
      <c r="BX115" s="952"/>
      <c r="BY115" s="952"/>
      <c r="BZ115" s="952"/>
      <c r="CA115" s="952" t="s">
        <v>437</v>
      </c>
      <c r="CB115" s="952"/>
      <c r="CC115" s="952"/>
      <c r="CD115" s="952"/>
      <c r="CE115" s="952"/>
      <c r="CF115" s="946" t="s">
        <v>171</v>
      </c>
      <c r="CG115" s="947"/>
      <c r="CH115" s="947"/>
      <c r="CI115" s="947"/>
      <c r="CJ115" s="947"/>
      <c r="CK115" s="977"/>
      <c r="CL115" s="978"/>
      <c r="CM115" s="981"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437</v>
      </c>
      <c r="DH115" s="991"/>
      <c r="DI115" s="991"/>
      <c r="DJ115" s="991"/>
      <c r="DK115" s="992"/>
      <c r="DL115" s="993" t="s">
        <v>171</v>
      </c>
      <c r="DM115" s="991"/>
      <c r="DN115" s="991"/>
      <c r="DO115" s="991"/>
      <c r="DP115" s="992"/>
      <c r="DQ115" s="993" t="s">
        <v>437</v>
      </c>
      <c r="DR115" s="991"/>
      <c r="DS115" s="991"/>
      <c r="DT115" s="991"/>
      <c r="DU115" s="992"/>
      <c r="DV115" s="994" t="s">
        <v>437</v>
      </c>
      <c r="DW115" s="995"/>
      <c r="DX115" s="995"/>
      <c r="DY115" s="995"/>
      <c r="DZ115" s="996"/>
    </row>
    <row r="116" spans="1:130" s="226" customFormat="1" ht="26.25" customHeight="1">
      <c r="A116" s="988"/>
      <c r="B116" s="989"/>
      <c r="C116" s="997" t="s">
        <v>449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171</v>
      </c>
      <c r="AB116" s="991"/>
      <c r="AC116" s="991"/>
      <c r="AD116" s="991"/>
      <c r="AE116" s="992"/>
      <c r="AF116" s="993" t="s">
        <v>171</v>
      </c>
      <c r="AG116" s="991"/>
      <c r="AH116" s="991"/>
      <c r="AI116" s="991"/>
      <c r="AJ116" s="992"/>
      <c r="AK116" s="993" t="s">
        <v>437</v>
      </c>
      <c r="AL116" s="991"/>
      <c r="AM116" s="991"/>
      <c r="AN116" s="991"/>
      <c r="AO116" s="992"/>
      <c r="AP116" s="994" t="s">
        <v>171</v>
      </c>
      <c r="AQ116" s="995"/>
      <c r="AR116" s="995"/>
      <c r="AS116" s="995"/>
      <c r="AT116" s="996"/>
      <c r="AU116" s="932"/>
      <c r="AV116" s="933"/>
      <c r="AW116" s="933"/>
      <c r="AX116" s="933"/>
      <c r="AY116" s="933"/>
      <c r="AZ116" s="999" t="s">
        <v>450</v>
      </c>
      <c r="BA116" s="1000"/>
      <c r="BB116" s="1000"/>
      <c r="BC116" s="1000"/>
      <c r="BD116" s="1000"/>
      <c r="BE116" s="1000"/>
      <c r="BF116" s="1000"/>
      <c r="BG116" s="1000"/>
      <c r="BH116" s="1000"/>
      <c r="BI116" s="1000"/>
      <c r="BJ116" s="1000"/>
      <c r="BK116" s="1000"/>
      <c r="BL116" s="1000"/>
      <c r="BM116" s="1000"/>
      <c r="BN116" s="1000"/>
      <c r="BO116" s="1000"/>
      <c r="BP116" s="1001"/>
      <c r="BQ116" s="951" t="s">
        <v>171</v>
      </c>
      <c r="BR116" s="952"/>
      <c r="BS116" s="952"/>
      <c r="BT116" s="952"/>
      <c r="BU116" s="952"/>
      <c r="BV116" s="952" t="s">
        <v>171</v>
      </c>
      <c r="BW116" s="952"/>
      <c r="BX116" s="952"/>
      <c r="BY116" s="952"/>
      <c r="BZ116" s="952"/>
      <c r="CA116" s="952" t="s">
        <v>171</v>
      </c>
      <c r="CB116" s="952"/>
      <c r="CC116" s="952"/>
      <c r="CD116" s="952"/>
      <c r="CE116" s="952"/>
      <c r="CF116" s="946" t="s">
        <v>437</v>
      </c>
      <c r="CG116" s="947"/>
      <c r="CH116" s="947"/>
      <c r="CI116" s="947"/>
      <c r="CJ116" s="947"/>
      <c r="CK116" s="977"/>
      <c r="CL116" s="978"/>
      <c r="CM116" s="948" t="s">
        <v>451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6309</v>
      </c>
      <c r="DH116" s="991"/>
      <c r="DI116" s="991"/>
      <c r="DJ116" s="991"/>
      <c r="DK116" s="992"/>
      <c r="DL116" s="993">
        <v>4180</v>
      </c>
      <c r="DM116" s="991"/>
      <c r="DN116" s="991"/>
      <c r="DO116" s="991"/>
      <c r="DP116" s="992"/>
      <c r="DQ116" s="993">
        <v>2077</v>
      </c>
      <c r="DR116" s="991"/>
      <c r="DS116" s="991"/>
      <c r="DT116" s="991"/>
      <c r="DU116" s="992"/>
      <c r="DV116" s="994">
        <v>0</v>
      </c>
      <c r="DW116" s="995"/>
      <c r="DX116" s="995"/>
      <c r="DY116" s="995"/>
      <c r="DZ116" s="996"/>
    </row>
    <row r="117" spans="1:130" s="226" customFormat="1" ht="26.25" customHeight="1">
      <c r="A117" s="936" t="s">
        <v>185</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452</v>
      </c>
      <c r="Z117" s="918"/>
      <c r="AA117" s="1008">
        <v>965321</v>
      </c>
      <c r="AB117" s="1009"/>
      <c r="AC117" s="1009"/>
      <c r="AD117" s="1009"/>
      <c r="AE117" s="1010"/>
      <c r="AF117" s="1011">
        <v>951148</v>
      </c>
      <c r="AG117" s="1009"/>
      <c r="AH117" s="1009"/>
      <c r="AI117" s="1009"/>
      <c r="AJ117" s="1010"/>
      <c r="AK117" s="1011">
        <v>955014</v>
      </c>
      <c r="AL117" s="1009"/>
      <c r="AM117" s="1009"/>
      <c r="AN117" s="1009"/>
      <c r="AO117" s="1010"/>
      <c r="AP117" s="1012"/>
      <c r="AQ117" s="1013"/>
      <c r="AR117" s="1013"/>
      <c r="AS117" s="1013"/>
      <c r="AT117" s="1014"/>
      <c r="AU117" s="932"/>
      <c r="AV117" s="933"/>
      <c r="AW117" s="933"/>
      <c r="AX117" s="933"/>
      <c r="AY117" s="933"/>
      <c r="AZ117" s="999" t="s">
        <v>453</v>
      </c>
      <c r="BA117" s="1000"/>
      <c r="BB117" s="1000"/>
      <c r="BC117" s="1000"/>
      <c r="BD117" s="1000"/>
      <c r="BE117" s="1000"/>
      <c r="BF117" s="1000"/>
      <c r="BG117" s="1000"/>
      <c r="BH117" s="1000"/>
      <c r="BI117" s="1000"/>
      <c r="BJ117" s="1000"/>
      <c r="BK117" s="1000"/>
      <c r="BL117" s="1000"/>
      <c r="BM117" s="1000"/>
      <c r="BN117" s="1000"/>
      <c r="BO117" s="1000"/>
      <c r="BP117" s="1001"/>
      <c r="BQ117" s="951" t="s">
        <v>437</v>
      </c>
      <c r="BR117" s="952"/>
      <c r="BS117" s="952"/>
      <c r="BT117" s="952"/>
      <c r="BU117" s="952"/>
      <c r="BV117" s="952" t="s">
        <v>171</v>
      </c>
      <c r="BW117" s="952"/>
      <c r="BX117" s="952"/>
      <c r="BY117" s="952"/>
      <c r="BZ117" s="952"/>
      <c r="CA117" s="952" t="s">
        <v>437</v>
      </c>
      <c r="CB117" s="952"/>
      <c r="CC117" s="952"/>
      <c r="CD117" s="952"/>
      <c r="CE117" s="952"/>
      <c r="CF117" s="946" t="s">
        <v>437</v>
      </c>
      <c r="CG117" s="947"/>
      <c r="CH117" s="947"/>
      <c r="CI117" s="947"/>
      <c r="CJ117" s="947"/>
      <c r="CK117" s="977"/>
      <c r="CL117" s="978"/>
      <c r="CM117" s="948" t="s">
        <v>454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437</v>
      </c>
      <c r="DH117" s="991"/>
      <c r="DI117" s="991"/>
      <c r="DJ117" s="991"/>
      <c r="DK117" s="992"/>
      <c r="DL117" s="993" t="s">
        <v>171</v>
      </c>
      <c r="DM117" s="991"/>
      <c r="DN117" s="991"/>
      <c r="DO117" s="991"/>
      <c r="DP117" s="992"/>
      <c r="DQ117" s="993" t="s">
        <v>437</v>
      </c>
      <c r="DR117" s="991"/>
      <c r="DS117" s="991"/>
      <c r="DT117" s="991"/>
      <c r="DU117" s="992"/>
      <c r="DV117" s="994" t="s">
        <v>171</v>
      </c>
      <c r="DW117" s="995"/>
      <c r="DX117" s="995"/>
      <c r="DY117" s="995"/>
      <c r="DZ117" s="996"/>
    </row>
    <row r="118" spans="1:130" s="226" customFormat="1" ht="26.25" customHeight="1">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304</v>
      </c>
      <c r="AG118" s="917"/>
      <c r="AH118" s="917"/>
      <c r="AI118" s="917"/>
      <c r="AJ118" s="918"/>
      <c r="AK118" s="916" t="s">
        <v>303</v>
      </c>
      <c r="AL118" s="917"/>
      <c r="AM118" s="917"/>
      <c r="AN118" s="917"/>
      <c r="AO118" s="918"/>
      <c r="AP118" s="1003" t="s">
        <v>425</v>
      </c>
      <c r="AQ118" s="1004"/>
      <c r="AR118" s="1004"/>
      <c r="AS118" s="1004"/>
      <c r="AT118" s="1005"/>
      <c r="AU118" s="932"/>
      <c r="AV118" s="933"/>
      <c r="AW118" s="933"/>
      <c r="AX118" s="933"/>
      <c r="AY118" s="933"/>
      <c r="AZ118" s="1006" t="s">
        <v>455</v>
      </c>
      <c r="BA118" s="997"/>
      <c r="BB118" s="997"/>
      <c r="BC118" s="997"/>
      <c r="BD118" s="997"/>
      <c r="BE118" s="997"/>
      <c r="BF118" s="997"/>
      <c r="BG118" s="997"/>
      <c r="BH118" s="997"/>
      <c r="BI118" s="997"/>
      <c r="BJ118" s="997"/>
      <c r="BK118" s="997"/>
      <c r="BL118" s="997"/>
      <c r="BM118" s="997"/>
      <c r="BN118" s="997"/>
      <c r="BO118" s="997"/>
      <c r="BP118" s="998"/>
      <c r="BQ118" s="1029" t="s">
        <v>437</v>
      </c>
      <c r="BR118" s="1030"/>
      <c r="BS118" s="1030"/>
      <c r="BT118" s="1030"/>
      <c r="BU118" s="1030"/>
      <c r="BV118" s="1030" t="s">
        <v>171</v>
      </c>
      <c r="BW118" s="1030"/>
      <c r="BX118" s="1030"/>
      <c r="BY118" s="1030"/>
      <c r="BZ118" s="1030"/>
      <c r="CA118" s="1030" t="s">
        <v>437</v>
      </c>
      <c r="CB118" s="1030"/>
      <c r="CC118" s="1030"/>
      <c r="CD118" s="1030"/>
      <c r="CE118" s="1030"/>
      <c r="CF118" s="946" t="s">
        <v>437</v>
      </c>
      <c r="CG118" s="947"/>
      <c r="CH118" s="947"/>
      <c r="CI118" s="947"/>
      <c r="CJ118" s="947"/>
      <c r="CK118" s="977"/>
      <c r="CL118" s="978"/>
      <c r="CM118" s="948" t="s">
        <v>456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437</v>
      </c>
      <c r="DH118" s="991"/>
      <c r="DI118" s="991"/>
      <c r="DJ118" s="991"/>
      <c r="DK118" s="992"/>
      <c r="DL118" s="993" t="s">
        <v>171</v>
      </c>
      <c r="DM118" s="991"/>
      <c r="DN118" s="991"/>
      <c r="DO118" s="991"/>
      <c r="DP118" s="992"/>
      <c r="DQ118" s="993" t="s">
        <v>437</v>
      </c>
      <c r="DR118" s="991"/>
      <c r="DS118" s="991"/>
      <c r="DT118" s="991"/>
      <c r="DU118" s="992"/>
      <c r="DV118" s="994" t="s">
        <v>437</v>
      </c>
      <c r="DW118" s="995"/>
      <c r="DX118" s="995"/>
      <c r="DY118" s="995"/>
      <c r="DZ118" s="996"/>
    </row>
    <row r="119" spans="1:130" s="226" customFormat="1" ht="26.25" customHeight="1">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437</v>
      </c>
      <c r="AB119" s="924"/>
      <c r="AC119" s="924"/>
      <c r="AD119" s="924"/>
      <c r="AE119" s="925"/>
      <c r="AF119" s="926" t="s">
        <v>171</v>
      </c>
      <c r="AG119" s="924"/>
      <c r="AH119" s="924"/>
      <c r="AI119" s="924"/>
      <c r="AJ119" s="925"/>
      <c r="AK119" s="926" t="s">
        <v>171</v>
      </c>
      <c r="AL119" s="924"/>
      <c r="AM119" s="924"/>
      <c r="AN119" s="924"/>
      <c r="AO119" s="925"/>
      <c r="AP119" s="927" t="s">
        <v>437</v>
      </c>
      <c r="AQ119" s="928"/>
      <c r="AR119" s="928"/>
      <c r="AS119" s="928"/>
      <c r="AT119" s="929"/>
      <c r="AU119" s="934"/>
      <c r="AV119" s="935"/>
      <c r="AW119" s="935"/>
      <c r="AX119" s="935"/>
      <c r="AY119" s="935"/>
      <c r="AZ119" s="257" t="s">
        <v>185</v>
      </c>
      <c r="BA119" s="257"/>
      <c r="BB119" s="257"/>
      <c r="BC119" s="257"/>
      <c r="BD119" s="257"/>
      <c r="BE119" s="257"/>
      <c r="BF119" s="257"/>
      <c r="BG119" s="257"/>
      <c r="BH119" s="257"/>
      <c r="BI119" s="257"/>
      <c r="BJ119" s="257"/>
      <c r="BK119" s="257"/>
      <c r="BL119" s="257"/>
      <c r="BM119" s="257"/>
      <c r="BN119" s="257"/>
      <c r="BO119" s="1007" t="s">
        <v>457</v>
      </c>
      <c r="BP119" s="1038"/>
      <c r="BQ119" s="1029">
        <v>11634117</v>
      </c>
      <c r="BR119" s="1030"/>
      <c r="BS119" s="1030"/>
      <c r="BT119" s="1030"/>
      <c r="BU119" s="1030"/>
      <c r="BV119" s="1030">
        <v>11447141</v>
      </c>
      <c r="BW119" s="1030"/>
      <c r="BX119" s="1030"/>
      <c r="BY119" s="1030"/>
      <c r="BZ119" s="1030"/>
      <c r="CA119" s="1030">
        <v>11479672</v>
      </c>
      <c r="CB119" s="1030"/>
      <c r="CC119" s="1030"/>
      <c r="CD119" s="1030"/>
      <c r="CE119" s="1030"/>
      <c r="CF119" s="1031"/>
      <c r="CG119" s="1032"/>
      <c r="CH119" s="1032"/>
      <c r="CI119" s="1032"/>
      <c r="CJ119" s="1033"/>
      <c r="CK119" s="979"/>
      <c r="CL119" s="980"/>
      <c r="CM119" s="1034" t="s">
        <v>458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437</v>
      </c>
      <c r="DH119" s="1016"/>
      <c r="DI119" s="1016"/>
      <c r="DJ119" s="1016"/>
      <c r="DK119" s="1017"/>
      <c r="DL119" s="1015" t="s">
        <v>437</v>
      </c>
      <c r="DM119" s="1016"/>
      <c r="DN119" s="1016"/>
      <c r="DO119" s="1016"/>
      <c r="DP119" s="1017"/>
      <c r="DQ119" s="1015" t="s">
        <v>171</v>
      </c>
      <c r="DR119" s="1016"/>
      <c r="DS119" s="1016"/>
      <c r="DT119" s="1016"/>
      <c r="DU119" s="1017"/>
      <c r="DV119" s="1018" t="s">
        <v>171</v>
      </c>
      <c r="DW119" s="1019"/>
      <c r="DX119" s="1019"/>
      <c r="DY119" s="1019"/>
      <c r="DZ119" s="1020"/>
    </row>
    <row r="120" spans="1:130" s="226" customFormat="1" ht="26.25" customHeight="1">
      <c r="A120" s="1091"/>
      <c r="B120" s="978"/>
      <c r="C120" s="948" t="s">
        <v>434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437</v>
      </c>
      <c r="AB120" s="991"/>
      <c r="AC120" s="991"/>
      <c r="AD120" s="991"/>
      <c r="AE120" s="992"/>
      <c r="AF120" s="993" t="s">
        <v>437</v>
      </c>
      <c r="AG120" s="991"/>
      <c r="AH120" s="991"/>
      <c r="AI120" s="991"/>
      <c r="AJ120" s="992"/>
      <c r="AK120" s="993" t="s">
        <v>437</v>
      </c>
      <c r="AL120" s="991"/>
      <c r="AM120" s="991"/>
      <c r="AN120" s="991"/>
      <c r="AO120" s="992"/>
      <c r="AP120" s="994" t="s">
        <v>437</v>
      </c>
      <c r="AQ120" s="995"/>
      <c r="AR120" s="995"/>
      <c r="AS120" s="995"/>
      <c r="AT120" s="996"/>
      <c r="AU120" s="1021" t="s">
        <v>459</v>
      </c>
      <c r="AV120" s="1022"/>
      <c r="AW120" s="1022"/>
      <c r="AX120" s="1022"/>
      <c r="AY120" s="1023"/>
      <c r="AZ120" s="972" t="s">
        <v>460</v>
      </c>
      <c r="BA120" s="921"/>
      <c r="BB120" s="921"/>
      <c r="BC120" s="921"/>
      <c r="BD120" s="921"/>
      <c r="BE120" s="921"/>
      <c r="BF120" s="921"/>
      <c r="BG120" s="921"/>
      <c r="BH120" s="921"/>
      <c r="BI120" s="921"/>
      <c r="BJ120" s="921"/>
      <c r="BK120" s="921"/>
      <c r="BL120" s="921"/>
      <c r="BM120" s="921"/>
      <c r="BN120" s="921"/>
      <c r="BO120" s="921"/>
      <c r="BP120" s="922"/>
      <c r="BQ120" s="958">
        <v>3297636</v>
      </c>
      <c r="BR120" s="959"/>
      <c r="BS120" s="959"/>
      <c r="BT120" s="959"/>
      <c r="BU120" s="959"/>
      <c r="BV120" s="959">
        <v>3203272</v>
      </c>
      <c r="BW120" s="959"/>
      <c r="BX120" s="959"/>
      <c r="BY120" s="959"/>
      <c r="BZ120" s="959"/>
      <c r="CA120" s="959">
        <v>3394119</v>
      </c>
      <c r="CB120" s="959"/>
      <c r="CC120" s="959"/>
      <c r="CD120" s="959"/>
      <c r="CE120" s="959"/>
      <c r="CF120" s="973">
        <v>74</v>
      </c>
      <c r="CG120" s="974"/>
      <c r="CH120" s="974"/>
      <c r="CI120" s="974"/>
      <c r="CJ120" s="974"/>
      <c r="CK120" s="1039" t="s">
        <v>461</v>
      </c>
      <c r="CL120" s="1040"/>
      <c r="CM120" s="1040"/>
      <c r="CN120" s="1040"/>
      <c r="CO120" s="1041"/>
      <c r="CP120" s="1047" t="s">
        <v>462</v>
      </c>
      <c r="CQ120" s="1048"/>
      <c r="CR120" s="1048"/>
      <c r="CS120" s="1048"/>
      <c r="CT120" s="1048"/>
      <c r="CU120" s="1048"/>
      <c r="CV120" s="1048"/>
      <c r="CW120" s="1048"/>
      <c r="CX120" s="1048"/>
      <c r="CY120" s="1048"/>
      <c r="CZ120" s="1048"/>
      <c r="DA120" s="1048"/>
      <c r="DB120" s="1048"/>
      <c r="DC120" s="1048"/>
      <c r="DD120" s="1048"/>
      <c r="DE120" s="1048"/>
      <c r="DF120" s="1049"/>
      <c r="DG120" s="958">
        <v>3972816</v>
      </c>
      <c r="DH120" s="959"/>
      <c r="DI120" s="959"/>
      <c r="DJ120" s="959"/>
      <c r="DK120" s="959"/>
      <c r="DL120" s="959">
        <v>3749006</v>
      </c>
      <c r="DM120" s="959"/>
      <c r="DN120" s="959"/>
      <c r="DO120" s="959"/>
      <c r="DP120" s="959"/>
      <c r="DQ120" s="959">
        <v>3617390</v>
      </c>
      <c r="DR120" s="959"/>
      <c r="DS120" s="959"/>
      <c r="DT120" s="959"/>
      <c r="DU120" s="959"/>
      <c r="DV120" s="960">
        <v>78.8</v>
      </c>
      <c r="DW120" s="960"/>
      <c r="DX120" s="960"/>
      <c r="DY120" s="960"/>
      <c r="DZ120" s="961"/>
    </row>
    <row r="121" spans="1:130" s="226" customFormat="1" ht="26.25" customHeight="1">
      <c r="A121" s="1091"/>
      <c r="B121" s="978"/>
      <c r="C121" s="999" t="s">
        <v>463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171</v>
      </c>
      <c r="AB121" s="991"/>
      <c r="AC121" s="991"/>
      <c r="AD121" s="991"/>
      <c r="AE121" s="992"/>
      <c r="AF121" s="993" t="s">
        <v>437</v>
      </c>
      <c r="AG121" s="991"/>
      <c r="AH121" s="991"/>
      <c r="AI121" s="991"/>
      <c r="AJ121" s="992"/>
      <c r="AK121" s="993" t="s">
        <v>171</v>
      </c>
      <c r="AL121" s="991"/>
      <c r="AM121" s="991"/>
      <c r="AN121" s="991"/>
      <c r="AO121" s="992"/>
      <c r="AP121" s="994" t="s">
        <v>171</v>
      </c>
      <c r="AQ121" s="995"/>
      <c r="AR121" s="995"/>
      <c r="AS121" s="995"/>
      <c r="AT121" s="996"/>
      <c r="AU121" s="1024"/>
      <c r="AV121" s="1025"/>
      <c r="AW121" s="1025"/>
      <c r="AX121" s="1025"/>
      <c r="AY121" s="1026"/>
      <c r="AZ121" s="981" t="s">
        <v>464</v>
      </c>
      <c r="BA121" s="982"/>
      <c r="BB121" s="982"/>
      <c r="BC121" s="982"/>
      <c r="BD121" s="982"/>
      <c r="BE121" s="982"/>
      <c r="BF121" s="982"/>
      <c r="BG121" s="982"/>
      <c r="BH121" s="982"/>
      <c r="BI121" s="982"/>
      <c r="BJ121" s="982"/>
      <c r="BK121" s="982"/>
      <c r="BL121" s="982"/>
      <c r="BM121" s="982"/>
      <c r="BN121" s="982"/>
      <c r="BO121" s="982"/>
      <c r="BP121" s="983"/>
      <c r="BQ121" s="951" t="s">
        <v>437</v>
      </c>
      <c r="BR121" s="952"/>
      <c r="BS121" s="952"/>
      <c r="BT121" s="952"/>
      <c r="BU121" s="952"/>
      <c r="BV121" s="952" t="s">
        <v>171</v>
      </c>
      <c r="BW121" s="952"/>
      <c r="BX121" s="952"/>
      <c r="BY121" s="952"/>
      <c r="BZ121" s="952"/>
      <c r="CA121" s="952" t="s">
        <v>437</v>
      </c>
      <c r="CB121" s="952"/>
      <c r="CC121" s="952"/>
      <c r="CD121" s="952"/>
      <c r="CE121" s="952"/>
      <c r="CF121" s="946" t="s">
        <v>437</v>
      </c>
      <c r="CG121" s="947"/>
      <c r="CH121" s="947"/>
      <c r="CI121" s="947"/>
      <c r="CJ121" s="947"/>
      <c r="CK121" s="1042"/>
      <c r="CL121" s="1043"/>
      <c r="CM121" s="1043"/>
      <c r="CN121" s="1043"/>
      <c r="CO121" s="1044"/>
      <c r="CP121" s="1052" t="s">
        <v>465</v>
      </c>
      <c r="CQ121" s="1053"/>
      <c r="CR121" s="1053"/>
      <c r="CS121" s="1053"/>
      <c r="CT121" s="1053"/>
      <c r="CU121" s="1053"/>
      <c r="CV121" s="1053"/>
      <c r="CW121" s="1053"/>
      <c r="CX121" s="1053"/>
      <c r="CY121" s="1053"/>
      <c r="CZ121" s="1053"/>
      <c r="DA121" s="1053"/>
      <c r="DB121" s="1053"/>
      <c r="DC121" s="1053"/>
      <c r="DD121" s="1053"/>
      <c r="DE121" s="1053"/>
      <c r="DF121" s="1054"/>
      <c r="DG121" s="951" t="s">
        <v>437</v>
      </c>
      <c r="DH121" s="952"/>
      <c r="DI121" s="952"/>
      <c r="DJ121" s="952"/>
      <c r="DK121" s="952"/>
      <c r="DL121" s="952" t="s">
        <v>171</v>
      </c>
      <c r="DM121" s="952"/>
      <c r="DN121" s="952"/>
      <c r="DO121" s="952"/>
      <c r="DP121" s="952"/>
      <c r="DQ121" s="952" t="s">
        <v>171</v>
      </c>
      <c r="DR121" s="952"/>
      <c r="DS121" s="952"/>
      <c r="DT121" s="952"/>
      <c r="DU121" s="952"/>
      <c r="DV121" s="953" t="s">
        <v>171</v>
      </c>
      <c r="DW121" s="953"/>
      <c r="DX121" s="953"/>
      <c r="DY121" s="953"/>
      <c r="DZ121" s="954"/>
    </row>
    <row r="122" spans="1:130" s="226" customFormat="1" ht="26.25" customHeight="1">
      <c r="A122" s="1091"/>
      <c r="B122" s="978"/>
      <c r="C122" s="948" t="s">
        <v>445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437</v>
      </c>
      <c r="AB122" s="991"/>
      <c r="AC122" s="991"/>
      <c r="AD122" s="991"/>
      <c r="AE122" s="992"/>
      <c r="AF122" s="993" t="s">
        <v>171</v>
      </c>
      <c r="AG122" s="991"/>
      <c r="AH122" s="991"/>
      <c r="AI122" s="991"/>
      <c r="AJ122" s="992"/>
      <c r="AK122" s="993" t="s">
        <v>437</v>
      </c>
      <c r="AL122" s="991"/>
      <c r="AM122" s="991"/>
      <c r="AN122" s="991"/>
      <c r="AO122" s="992"/>
      <c r="AP122" s="994" t="s">
        <v>437</v>
      </c>
      <c r="AQ122" s="995"/>
      <c r="AR122" s="995"/>
      <c r="AS122" s="995"/>
      <c r="AT122" s="996"/>
      <c r="AU122" s="1024"/>
      <c r="AV122" s="1025"/>
      <c r="AW122" s="1025"/>
      <c r="AX122" s="1025"/>
      <c r="AY122" s="1026"/>
      <c r="AZ122" s="1006" t="s">
        <v>466</v>
      </c>
      <c r="BA122" s="997"/>
      <c r="BB122" s="997"/>
      <c r="BC122" s="997"/>
      <c r="BD122" s="997"/>
      <c r="BE122" s="997"/>
      <c r="BF122" s="997"/>
      <c r="BG122" s="997"/>
      <c r="BH122" s="997"/>
      <c r="BI122" s="997"/>
      <c r="BJ122" s="997"/>
      <c r="BK122" s="997"/>
      <c r="BL122" s="997"/>
      <c r="BM122" s="997"/>
      <c r="BN122" s="997"/>
      <c r="BO122" s="997"/>
      <c r="BP122" s="998"/>
      <c r="BQ122" s="1029">
        <v>7949816</v>
      </c>
      <c r="BR122" s="1030"/>
      <c r="BS122" s="1030"/>
      <c r="BT122" s="1030"/>
      <c r="BU122" s="1030"/>
      <c r="BV122" s="1030">
        <v>7927840</v>
      </c>
      <c r="BW122" s="1030"/>
      <c r="BX122" s="1030"/>
      <c r="BY122" s="1030"/>
      <c r="BZ122" s="1030"/>
      <c r="CA122" s="1030">
        <v>7978317</v>
      </c>
      <c r="CB122" s="1030"/>
      <c r="CC122" s="1030"/>
      <c r="CD122" s="1030"/>
      <c r="CE122" s="1030"/>
      <c r="CF122" s="1050">
        <v>173.8</v>
      </c>
      <c r="CG122" s="1051"/>
      <c r="CH122" s="1051"/>
      <c r="CI122" s="1051"/>
      <c r="CJ122" s="1051"/>
      <c r="CK122" s="1042"/>
      <c r="CL122" s="1043"/>
      <c r="CM122" s="1043"/>
      <c r="CN122" s="1043"/>
      <c r="CO122" s="1044"/>
      <c r="CP122" s="1052" t="s">
        <v>467</v>
      </c>
      <c r="CQ122" s="1053"/>
      <c r="CR122" s="1053"/>
      <c r="CS122" s="1053"/>
      <c r="CT122" s="1053"/>
      <c r="CU122" s="1053"/>
      <c r="CV122" s="1053"/>
      <c r="CW122" s="1053"/>
      <c r="CX122" s="1053"/>
      <c r="CY122" s="1053"/>
      <c r="CZ122" s="1053"/>
      <c r="DA122" s="1053"/>
      <c r="DB122" s="1053"/>
      <c r="DC122" s="1053"/>
      <c r="DD122" s="1053"/>
      <c r="DE122" s="1053"/>
      <c r="DF122" s="1054"/>
      <c r="DG122" s="951" t="s">
        <v>437</v>
      </c>
      <c r="DH122" s="952"/>
      <c r="DI122" s="952"/>
      <c r="DJ122" s="952"/>
      <c r="DK122" s="952"/>
      <c r="DL122" s="952" t="s">
        <v>171</v>
      </c>
      <c r="DM122" s="952"/>
      <c r="DN122" s="952"/>
      <c r="DO122" s="952"/>
      <c r="DP122" s="952"/>
      <c r="DQ122" s="952" t="s">
        <v>437</v>
      </c>
      <c r="DR122" s="952"/>
      <c r="DS122" s="952"/>
      <c r="DT122" s="952"/>
      <c r="DU122" s="952"/>
      <c r="DV122" s="953" t="s">
        <v>171</v>
      </c>
      <c r="DW122" s="953"/>
      <c r="DX122" s="953"/>
      <c r="DY122" s="953"/>
      <c r="DZ122" s="954"/>
    </row>
    <row r="123" spans="1:130" s="226" customFormat="1" ht="26.25" customHeight="1">
      <c r="A123" s="1091"/>
      <c r="B123" s="978"/>
      <c r="C123" s="948" t="s">
        <v>451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2050</v>
      </c>
      <c r="AB123" s="991"/>
      <c r="AC123" s="991"/>
      <c r="AD123" s="991"/>
      <c r="AE123" s="992"/>
      <c r="AF123" s="993">
        <v>2050</v>
      </c>
      <c r="AG123" s="991"/>
      <c r="AH123" s="991"/>
      <c r="AI123" s="991"/>
      <c r="AJ123" s="992"/>
      <c r="AK123" s="993">
        <v>2050</v>
      </c>
      <c r="AL123" s="991"/>
      <c r="AM123" s="991"/>
      <c r="AN123" s="991"/>
      <c r="AO123" s="992"/>
      <c r="AP123" s="994">
        <v>0</v>
      </c>
      <c r="AQ123" s="995"/>
      <c r="AR123" s="995"/>
      <c r="AS123" s="995"/>
      <c r="AT123" s="996"/>
      <c r="AU123" s="1027"/>
      <c r="AV123" s="1028"/>
      <c r="AW123" s="1028"/>
      <c r="AX123" s="1028"/>
      <c r="AY123" s="1028"/>
      <c r="AZ123" s="257" t="s">
        <v>185</v>
      </c>
      <c r="BA123" s="257"/>
      <c r="BB123" s="257"/>
      <c r="BC123" s="257"/>
      <c r="BD123" s="257"/>
      <c r="BE123" s="257"/>
      <c r="BF123" s="257"/>
      <c r="BG123" s="257"/>
      <c r="BH123" s="257"/>
      <c r="BI123" s="257"/>
      <c r="BJ123" s="257"/>
      <c r="BK123" s="257"/>
      <c r="BL123" s="257"/>
      <c r="BM123" s="257"/>
      <c r="BN123" s="257"/>
      <c r="BO123" s="1007" t="s">
        <v>468</v>
      </c>
      <c r="BP123" s="1038"/>
      <c r="BQ123" s="1097">
        <v>11247452</v>
      </c>
      <c r="BR123" s="1098"/>
      <c r="BS123" s="1098"/>
      <c r="BT123" s="1098"/>
      <c r="BU123" s="1098"/>
      <c r="BV123" s="1098">
        <v>11131112</v>
      </c>
      <c r="BW123" s="1098"/>
      <c r="BX123" s="1098"/>
      <c r="BY123" s="1098"/>
      <c r="BZ123" s="1098"/>
      <c r="CA123" s="1098">
        <v>11372436</v>
      </c>
      <c r="CB123" s="1098"/>
      <c r="CC123" s="1098"/>
      <c r="CD123" s="1098"/>
      <c r="CE123" s="1098"/>
      <c r="CF123" s="1031"/>
      <c r="CG123" s="1032"/>
      <c r="CH123" s="1032"/>
      <c r="CI123" s="1032"/>
      <c r="CJ123" s="1033"/>
      <c r="CK123" s="1042"/>
      <c r="CL123" s="1043"/>
      <c r="CM123" s="1043"/>
      <c r="CN123" s="1043"/>
      <c r="CO123" s="1044"/>
      <c r="CP123" s="1052" t="s">
        <v>396</v>
      </c>
      <c r="CQ123" s="1053"/>
      <c r="CR123" s="1053"/>
      <c r="CS123" s="1053"/>
      <c r="CT123" s="1053"/>
      <c r="CU123" s="1053"/>
      <c r="CV123" s="1053"/>
      <c r="CW123" s="1053"/>
      <c r="CX123" s="1053"/>
      <c r="CY123" s="1053"/>
      <c r="CZ123" s="1053"/>
      <c r="DA123" s="1053"/>
      <c r="DB123" s="1053"/>
      <c r="DC123" s="1053"/>
      <c r="DD123" s="1053"/>
      <c r="DE123" s="1053"/>
      <c r="DF123" s="1054"/>
      <c r="DG123" s="990" t="s">
        <v>437</v>
      </c>
      <c r="DH123" s="991"/>
      <c r="DI123" s="991"/>
      <c r="DJ123" s="991"/>
      <c r="DK123" s="992"/>
      <c r="DL123" s="993" t="s">
        <v>437</v>
      </c>
      <c r="DM123" s="991"/>
      <c r="DN123" s="991"/>
      <c r="DO123" s="991"/>
      <c r="DP123" s="992"/>
      <c r="DQ123" s="993" t="s">
        <v>437</v>
      </c>
      <c r="DR123" s="991"/>
      <c r="DS123" s="991"/>
      <c r="DT123" s="991"/>
      <c r="DU123" s="992"/>
      <c r="DV123" s="994" t="s">
        <v>437</v>
      </c>
      <c r="DW123" s="995"/>
      <c r="DX123" s="995"/>
      <c r="DY123" s="995"/>
      <c r="DZ123" s="996"/>
    </row>
    <row r="124" spans="1:130" s="226" customFormat="1" ht="26.25" customHeight="1" thickBot="1">
      <c r="A124" s="1091"/>
      <c r="B124" s="978"/>
      <c r="C124" s="948" t="s">
        <v>454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437</v>
      </c>
      <c r="AB124" s="991"/>
      <c r="AC124" s="991"/>
      <c r="AD124" s="991"/>
      <c r="AE124" s="992"/>
      <c r="AF124" s="993" t="s">
        <v>437</v>
      </c>
      <c r="AG124" s="991"/>
      <c r="AH124" s="991"/>
      <c r="AI124" s="991"/>
      <c r="AJ124" s="992"/>
      <c r="AK124" s="993" t="s">
        <v>437</v>
      </c>
      <c r="AL124" s="991"/>
      <c r="AM124" s="991"/>
      <c r="AN124" s="991"/>
      <c r="AO124" s="992"/>
      <c r="AP124" s="994" t="s">
        <v>437</v>
      </c>
      <c r="AQ124" s="995"/>
      <c r="AR124" s="995"/>
      <c r="AS124" s="995"/>
      <c r="AT124" s="996"/>
      <c r="AU124" s="1093" t="s">
        <v>469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8.9</v>
      </c>
      <c r="BR124" s="1060"/>
      <c r="BS124" s="1060"/>
      <c r="BT124" s="1060"/>
      <c r="BU124" s="1060"/>
      <c r="BV124" s="1060">
        <v>7.4</v>
      </c>
      <c r="BW124" s="1060"/>
      <c r="BX124" s="1060"/>
      <c r="BY124" s="1060"/>
      <c r="BZ124" s="1060"/>
      <c r="CA124" s="1060">
        <v>2.2999999999999998</v>
      </c>
      <c r="CB124" s="1060"/>
      <c r="CC124" s="1060"/>
      <c r="CD124" s="1060"/>
      <c r="CE124" s="1060"/>
      <c r="CF124" s="1061"/>
      <c r="CG124" s="1062"/>
      <c r="CH124" s="1062"/>
      <c r="CI124" s="1062"/>
      <c r="CJ124" s="1063"/>
      <c r="CK124" s="1045"/>
      <c r="CL124" s="1045"/>
      <c r="CM124" s="1045"/>
      <c r="CN124" s="1045"/>
      <c r="CO124" s="1046"/>
      <c r="CP124" s="1052" t="s">
        <v>470</v>
      </c>
      <c r="CQ124" s="1053"/>
      <c r="CR124" s="1053"/>
      <c r="CS124" s="1053"/>
      <c r="CT124" s="1053"/>
      <c r="CU124" s="1053"/>
      <c r="CV124" s="1053"/>
      <c r="CW124" s="1053"/>
      <c r="CX124" s="1053"/>
      <c r="CY124" s="1053"/>
      <c r="CZ124" s="1053"/>
      <c r="DA124" s="1053"/>
      <c r="DB124" s="1053"/>
      <c r="DC124" s="1053"/>
      <c r="DD124" s="1053"/>
      <c r="DE124" s="1053"/>
      <c r="DF124" s="1054"/>
      <c r="DG124" s="1037" t="s">
        <v>437</v>
      </c>
      <c r="DH124" s="1016"/>
      <c r="DI124" s="1016"/>
      <c r="DJ124" s="1016"/>
      <c r="DK124" s="1017"/>
      <c r="DL124" s="1015" t="s">
        <v>171</v>
      </c>
      <c r="DM124" s="1016"/>
      <c r="DN124" s="1016"/>
      <c r="DO124" s="1016"/>
      <c r="DP124" s="1017"/>
      <c r="DQ124" s="1015" t="s">
        <v>437</v>
      </c>
      <c r="DR124" s="1016"/>
      <c r="DS124" s="1016"/>
      <c r="DT124" s="1016"/>
      <c r="DU124" s="1017"/>
      <c r="DV124" s="1018" t="s">
        <v>437</v>
      </c>
      <c r="DW124" s="1019"/>
      <c r="DX124" s="1019"/>
      <c r="DY124" s="1019"/>
      <c r="DZ124" s="1020"/>
    </row>
    <row r="125" spans="1:130" s="226" customFormat="1" ht="26.25" customHeight="1">
      <c r="A125" s="1091"/>
      <c r="B125" s="978"/>
      <c r="C125" s="948" t="s">
        <v>456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437</v>
      </c>
      <c r="AB125" s="991"/>
      <c r="AC125" s="991"/>
      <c r="AD125" s="991"/>
      <c r="AE125" s="992"/>
      <c r="AF125" s="993" t="s">
        <v>437</v>
      </c>
      <c r="AG125" s="991"/>
      <c r="AH125" s="991"/>
      <c r="AI125" s="991"/>
      <c r="AJ125" s="992"/>
      <c r="AK125" s="993" t="s">
        <v>171</v>
      </c>
      <c r="AL125" s="991"/>
      <c r="AM125" s="991"/>
      <c r="AN125" s="991"/>
      <c r="AO125" s="992"/>
      <c r="AP125" s="994" t="s">
        <v>437</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471</v>
      </c>
      <c r="CL125" s="1040"/>
      <c r="CM125" s="1040"/>
      <c r="CN125" s="1040"/>
      <c r="CO125" s="1041"/>
      <c r="CP125" s="972" t="s">
        <v>472</v>
      </c>
      <c r="CQ125" s="921"/>
      <c r="CR125" s="921"/>
      <c r="CS125" s="921"/>
      <c r="CT125" s="921"/>
      <c r="CU125" s="921"/>
      <c r="CV125" s="921"/>
      <c r="CW125" s="921"/>
      <c r="CX125" s="921"/>
      <c r="CY125" s="921"/>
      <c r="CZ125" s="921"/>
      <c r="DA125" s="921"/>
      <c r="DB125" s="921"/>
      <c r="DC125" s="921"/>
      <c r="DD125" s="921"/>
      <c r="DE125" s="921"/>
      <c r="DF125" s="922"/>
      <c r="DG125" s="958" t="s">
        <v>171</v>
      </c>
      <c r="DH125" s="959"/>
      <c r="DI125" s="959"/>
      <c r="DJ125" s="959"/>
      <c r="DK125" s="959"/>
      <c r="DL125" s="959" t="s">
        <v>171</v>
      </c>
      <c r="DM125" s="959"/>
      <c r="DN125" s="959"/>
      <c r="DO125" s="959"/>
      <c r="DP125" s="959"/>
      <c r="DQ125" s="959" t="s">
        <v>437</v>
      </c>
      <c r="DR125" s="959"/>
      <c r="DS125" s="959"/>
      <c r="DT125" s="959"/>
      <c r="DU125" s="959"/>
      <c r="DV125" s="960" t="s">
        <v>171</v>
      </c>
      <c r="DW125" s="960"/>
      <c r="DX125" s="960"/>
      <c r="DY125" s="960"/>
      <c r="DZ125" s="961"/>
    </row>
    <row r="126" spans="1:130" s="226" customFormat="1" ht="26.25" customHeight="1" thickBot="1">
      <c r="A126" s="1091"/>
      <c r="B126" s="978"/>
      <c r="C126" s="948" t="s">
        <v>458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437</v>
      </c>
      <c r="AB126" s="991"/>
      <c r="AC126" s="991"/>
      <c r="AD126" s="991"/>
      <c r="AE126" s="992"/>
      <c r="AF126" s="993" t="s">
        <v>437</v>
      </c>
      <c r="AG126" s="991"/>
      <c r="AH126" s="991"/>
      <c r="AI126" s="991"/>
      <c r="AJ126" s="992"/>
      <c r="AK126" s="993" t="s">
        <v>437</v>
      </c>
      <c r="AL126" s="991"/>
      <c r="AM126" s="991"/>
      <c r="AN126" s="991"/>
      <c r="AO126" s="992"/>
      <c r="AP126" s="994" t="s">
        <v>437</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473</v>
      </c>
      <c r="CQ126" s="982"/>
      <c r="CR126" s="982"/>
      <c r="CS126" s="982"/>
      <c r="CT126" s="982"/>
      <c r="CU126" s="982"/>
      <c r="CV126" s="982"/>
      <c r="CW126" s="982"/>
      <c r="CX126" s="982"/>
      <c r="CY126" s="982"/>
      <c r="CZ126" s="982"/>
      <c r="DA126" s="982"/>
      <c r="DB126" s="982"/>
      <c r="DC126" s="982"/>
      <c r="DD126" s="982"/>
      <c r="DE126" s="982"/>
      <c r="DF126" s="983"/>
      <c r="DG126" s="951" t="s">
        <v>171</v>
      </c>
      <c r="DH126" s="952"/>
      <c r="DI126" s="952"/>
      <c r="DJ126" s="952"/>
      <c r="DK126" s="952"/>
      <c r="DL126" s="952" t="s">
        <v>437</v>
      </c>
      <c r="DM126" s="952"/>
      <c r="DN126" s="952"/>
      <c r="DO126" s="952"/>
      <c r="DP126" s="952"/>
      <c r="DQ126" s="952" t="s">
        <v>171</v>
      </c>
      <c r="DR126" s="952"/>
      <c r="DS126" s="952"/>
      <c r="DT126" s="952"/>
      <c r="DU126" s="952"/>
      <c r="DV126" s="953" t="s">
        <v>171</v>
      </c>
      <c r="DW126" s="953"/>
      <c r="DX126" s="953"/>
      <c r="DY126" s="953"/>
      <c r="DZ126" s="954"/>
    </row>
    <row r="127" spans="1:130" s="226" customFormat="1" ht="26.25" customHeight="1">
      <c r="A127" s="1092"/>
      <c r="B127" s="980"/>
      <c r="C127" s="1034" t="s">
        <v>474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107</v>
      </c>
      <c r="AB127" s="991"/>
      <c r="AC127" s="991"/>
      <c r="AD127" s="991"/>
      <c r="AE127" s="992"/>
      <c r="AF127" s="993">
        <v>80</v>
      </c>
      <c r="AG127" s="991"/>
      <c r="AH127" s="991"/>
      <c r="AI127" s="991"/>
      <c r="AJ127" s="992"/>
      <c r="AK127" s="993">
        <v>53</v>
      </c>
      <c r="AL127" s="991"/>
      <c r="AM127" s="991"/>
      <c r="AN127" s="991"/>
      <c r="AO127" s="992"/>
      <c r="AP127" s="994">
        <v>0</v>
      </c>
      <c r="AQ127" s="995"/>
      <c r="AR127" s="995"/>
      <c r="AS127" s="995"/>
      <c r="AT127" s="996"/>
      <c r="AU127" s="262"/>
      <c r="AV127" s="262"/>
      <c r="AW127" s="262"/>
      <c r="AX127" s="1064" t="s">
        <v>475</v>
      </c>
      <c r="AY127" s="1065"/>
      <c r="AZ127" s="1065"/>
      <c r="BA127" s="1065"/>
      <c r="BB127" s="1065"/>
      <c r="BC127" s="1065"/>
      <c r="BD127" s="1065"/>
      <c r="BE127" s="1066"/>
      <c r="BF127" s="1067" t="s">
        <v>476</v>
      </c>
      <c r="BG127" s="1065"/>
      <c r="BH127" s="1065"/>
      <c r="BI127" s="1065"/>
      <c r="BJ127" s="1065"/>
      <c r="BK127" s="1065"/>
      <c r="BL127" s="1066"/>
      <c r="BM127" s="1067" t="s">
        <v>477</v>
      </c>
      <c r="BN127" s="1065"/>
      <c r="BO127" s="1065"/>
      <c r="BP127" s="1065"/>
      <c r="BQ127" s="1065"/>
      <c r="BR127" s="1065"/>
      <c r="BS127" s="1066"/>
      <c r="BT127" s="1067" t="s">
        <v>478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479</v>
      </c>
      <c r="CQ127" s="982"/>
      <c r="CR127" s="982"/>
      <c r="CS127" s="982"/>
      <c r="CT127" s="982"/>
      <c r="CU127" s="982"/>
      <c r="CV127" s="982"/>
      <c r="CW127" s="982"/>
      <c r="CX127" s="982"/>
      <c r="CY127" s="982"/>
      <c r="CZ127" s="982"/>
      <c r="DA127" s="982"/>
      <c r="DB127" s="982"/>
      <c r="DC127" s="982"/>
      <c r="DD127" s="982"/>
      <c r="DE127" s="982"/>
      <c r="DF127" s="983"/>
      <c r="DG127" s="951" t="s">
        <v>437</v>
      </c>
      <c r="DH127" s="952"/>
      <c r="DI127" s="952"/>
      <c r="DJ127" s="952"/>
      <c r="DK127" s="952"/>
      <c r="DL127" s="952" t="s">
        <v>171</v>
      </c>
      <c r="DM127" s="952"/>
      <c r="DN127" s="952"/>
      <c r="DO127" s="952"/>
      <c r="DP127" s="952"/>
      <c r="DQ127" s="952" t="s">
        <v>437</v>
      </c>
      <c r="DR127" s="952"/>
      <c r="DS127" s="952"/>
      <c r="DT127" s="952"/>
      <c r="DU127" s="952"/>
      <c r="DV127" s="953" t="s">
        <v>437</v>
      </c>
      <c r="DW127" s="953"/>
      <c r="DX127" s="953"/>
      <c r="DY127" s="953"/>
      <c r="DZ127" s="954"/>
    </row>
    <row r="128" spans="1:130" s="226" customFormat="1" ht="26.25" customHeight="1" thickBot="1">
      <c r="A128" s="1075" t="s">
        <v>480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481</v>
      </c>
      <c r="X128" s="1077"/>
      <c r="Y128" s="1077"/>
      <c r="Z128" s="1078"/>
      <c r="AA128" s="1079">
        <v>223</v>
      </c>
      <c r="AB128" s="1080"/>
      <c r="AC128" s="1080"/>
      <c r="AD128" s="1080"/>
      <c r="AE128" s="1081"/>
      <c r="AF128" s="1082" t="s">
        <v>437</v>
      </c>
      <c r="AG128" s="1080"/>
      <c r="AH128" s="1080"/>
      <c r="AI128" s="1080"/>
      <c r="AJ128" s="1081"/>
      <c r="AK128" s="1082" t="s">
        <v>171</v>
      </c>
      <c r="AL128" s="1080"/>
      <c r="AM128" s="1080"/>
      <c r="AN128" s="1080"/>
      <c r="AO128" s="1081"/>
      <c r="AP128" s="1083"/>
      <c r="AQ128" s="1084"/>
      <c r="AR128" s="1084"/>
      <c r="AS128" s="1084"/>
      <c r="AT128" s="1085"/>
      <c r="AU128" s="262"/>
      <c r="AV128" s="262"/>
      <c r="AW128" s="262"/>
      <c r="AX128" s="920" t="s">
        <v>482</v>
      </c>
      <c r="AY128" s="921"/>
      <c r="AZ128" s="921"/>
      <c r="BA128" s="921"/>
      <c r="BB128" s="921"/>
      <c r="BC128" s="921"/>
      <c r="BD128" s="921"/>
      <c r="BE128" s="922"/>
      <c r="BF128" s="1086" t="s">
        <v>437</v>
      </c>
      <c r="BG128" s="1087"/>
      <c r="BH128" s="1087"/>
      <c r="BI128" s="1087"/>
      <c r="BJ128" s="1087"/>
      <c r="BK128" s="1087"/>
      <c r="BL128" s="1088"/>
      <c r="BM128" s="1086">
        <v>14.86</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483</v>
      </c>
      <c r="CQ128" s="1069"/>
      <c r="CR128" s="1069"/>
      <c r="CS128" s="1069"/>
      <c r="CT128" s="1069"/>
      <c r="CU128" s="1069"/>
      <c r="CV128" s="1069"/>
      <c r="CW128" s="1069"/>
      <c r="CX128" s="1069"/>
      <c r="CY128" s="1069"/>
      <c r="CZ128" s="1069"/>
      <c r="DA128" s="1069"/>
      <c r="DB128" s="1069"/>
      <c r="DC128" s="1069"/>
      <c r="DD128" s="1069"/>
      <c r="DE128" s="1069"/>
      <c r="DF128" s="1070"/>
      <c r="DG128" s="1071" t="s">
        <v>171</v>
      </c>
      <c r="DH128" s="1072"/>
      <c r="DI128" s="1072"/>
      <c r="DJ128" s="1072"/>
      <c r="DK128" s="1072"/>
      <c r="DL128" s="1072" t="s">
        <v>171</v>
      </c>
      <c r="DM128" s="1072"/>
      <c r="DN128" s="1072"/>
      <c r="DO128" s="1072"/>
      <c r="DP128" s="1072"/>
      <c r="DQ128" s="1072" t="s">
        <v>437</v>
      </c>
      <c r="DR128" s="1072"/>
      <c r="DS128" s="1072"/>
      <c r="DT128" s="1072"/>
      <c r="DU128" s="1072"/>
      <c r="DV128" s="1073" t="s">
        <v>437</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484</v>
      </c>
      <c r="X129" s="1106"/>
      <c r="Y129" s="1106"/>
      <c r="Z129" s="1107"/>
      <c r="AA129" s="990">
        <v>4961524</v>
      </c>
      <c r="AB129" s="991"/>
      <c r="AC129" s="991"/>
      <c r="AD129" s="991"/>
      <c r="AE129" s="992"/>
      <c r="AF129" s="993">
        <v>4913409</v>
      </c>
      <c r="AG129" s="991"/>
      <c r="AH129" s="991"/>
      <c r="AI129" s="991"/>
      <c r="AJ129" s="992"/>
      <c r="AK129" s="993">
        <v>5224002</v>
      </c>
      <c r="AL129" s="991"/>
      <c r="AM129" s="991"/>
      <c r="AN129" s="991"/>
      <c r="AO129" s="992"/>
      <c r="AP129" s="1108"/>
      <c r="AQ129" s="1109"/>
      <c r="AR129" s="1109"/>
      <c r="AS129" s="1109"/>
      <c r="AT129" s="1110"/>
      <c r="AU129" s="264"/>
      <c r="AV129" s="264"/>
      <c r="AW129" s="264"/>
      <c r="AX129" s="1099" t="s">
        <v>485</v>
      </c>
      <c r="AY129" s="982"/>
      <c r="AZ129" s="982"/>
      <c r="BA129" s="982"/>
      <c r="BB129" s="982"/>
      <c r="BC129" s="982"/>
      <c r="BD129" s="982"/>
      <c r="BE129" s="983"/>
      <c r="BF129" s="1100" t="s">
        <v>437</v>
      </c>
      <c r="BG129" s="1101"/>
      <c r="BH129" s="1101"/>
      <c r="BI129" s="1101"/>
      <c r="BJ129" s="1101"/>
      <c r="BK129" s="1101"/>
      <c r="BL129" s="1102"/>
      <c r="BM129" s="1100">
        <v>19.86</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487</v>
      </c>
      <c r="X130" s="1106"/>
      <c r="Y130" s="1106"/>
      <c r="Z130" s="1107"/>
      <c r="AA130" s="990">
        <v>626998</v>
      </c>
      <c r="AB130" s="991"/>
      <c r="AC130" s="991"/>
      <c r="AD130" s="991"/>
      <c r="AE130" s="992"/>
      <c r="AF130" s="993">
        <v>643869</v>
      </c>
      <c r="AG130" s="991"/>
      <c r="AH130" s="991"/>
      <c r="AI130" s="991"/>
      <c r="AJ130" s="992"/>
      <c r="AK130" s="993">
        <v>634379</v>
      </c>
      <c r="AL130" s="991"/>
      <c r="AM130" s="991"/>
      <c r="AN130" s="991"/>
      <c r="AO130" s="992"/>
      <c r="AP130" s="1108"/>
      <c r="AQ130" s="1109"/>
      <c r="AR130" s="1109"/>
      <c r="AS130" s="1109"/>
      <c r="AT130" s="1110"/>
      <c r="AU130" s="264"/>
      <c r="AV130" s="264"/>
      <c r="AW130" s="264"/>
      <c r="AX130" s="1099" t="s">
        <v>488</v>
      </c>
      <c r="AY130" s="982"/>
      <c r="AZ130" s="982"/>
      <c r="BA130" s="982"/>
      <c r="BB130" s="982"/>
      <c r="BC130" s="982"/>
      <c r="BD130" s="982"/>
      <c r="BE130" s="983"/>
      <c r="BF130" s="1136">
        <v>7.3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489</v>
      </c>
      <c r="X131" s="1144"/>
      <c r="Y131" s="1144"/>
      <c r="Z131" s="1145"/>
      <c r="AA131" s="1037">
        <v>4334526</v>
      </c>
      <c r="AB131" s="1016"/>
      <c r="AC131" s="1016"/>
      <c r="AD131" s="1016"/>
      <c r="AE131" s="1017"/>
      <c r="AF131" s="1015">
        <v>4269540</v>
      </c>
      <c r="AG131" s="1016"/>
      <c r="AH131" s="1016"/>
      <c r="AI131" s="1016"/>
      <c r="AJ131" s="1017"/>
      <c r="AK131" s="1015">
        <v>4589623</v>
      </c>
      <c r="AL131" s="1016"/>
      <c r="AM131" s="1016"/>
      <c r="AN131" s="1016"/>
      <c r="AO131" s="1017"/>
      <c r="AP131" s="1146"/>
      <c r="AQ131" s="1147"/>
      <c r="AR131" s="1147"/>
      <c r="AS131" s="1147"/>
      <c r="AT131" s="1148"/>
      <c r="AU131" s="264"/>
      <c r="AV131" s="264"/>
      <c r="AW131" s="264"/>
      <c r="AX131" s="1118" t="s">
        <v>490</v>
      </c>
      <c r="AY131" s="1069"/>
      <c r="AZ131" s="1069"/>
      <c r="BA131" s="1069"/>
      <c r="BB131" s="1069"/>
      <c r="BC131" s="1069"/>
      <c r="BD131" s="1069"/>
      <c r="BE131" s="1070"/>
      <c r="BF131" s="1119">
        <v>2.2999999999999998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492</v>
      </c>
      <c r="W132" s="1129"/>
      <c r="X132" s="1129"/>
      <c r="Y132" s="1129"/>
      <c r="Z132" s="1130"/>
      <c r="AA132" s="1131">
        <v>7.800160848</v>
      </c>
      <c r="AB132" s="1132"/>
      <c r="AC132" s="1132"/>
      <c r="AD132" s="1132"/>
      <c r="AE132" s="1133"/>
      <c r="AF132" s="1134">
        <v>7.19700483</v>
      </c>
      <c r="AG132" s="1132"/>
      <c r="AH132" s="1132"/>
      <c r="AI132" s="1132"/>
      <c r="AJ132" s="1133"/>
      <c r="AK132" s="1134">
        <v>6.9860857850000002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493</v>
      </c>
      <c r="W133" s="1112"/>
      <c r="X133" s="1112"/>
      <c r="Y133" s="1112"/>
      <c r="Z133" s="1113"/>
      <c r="AA133" s="1114">
        <v>9</v>
      </c>
      <c r="AB133" s="1115"/>
      <c r="AC133" s="1115"/>
      <c r="AD133" s="1115"/>
      <c r="AE133" s="1116"/>
      <c r="AF133" s="1114">
        <v>8.1</v>
      </c>
      <c r="AG133" s="1115"/>
      <c r="AH133" s="1115"/>
      <c r="AI133" s="1115"/>
      <c r="AJ133" s="1116"/>
      <c r="AK133" s="1114">
        <v>7.3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xuBs6eyO0mmXxWDWuJDFOweXM2boftRQHiLLfCGhSLOhiyhOF7MCXCYsf8e/iRbnOZ/kWPr4rpP+joY4kPqg==" saltValue="No3VpzvCKwr/xa2TEnJ1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494</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oD95plzHTHgM7LBdidXx42+8tjAxs8Ze/TvBdpSd2Idrt+o3dpyf2BKgGOeaYjC4r01i8lA2ErHVxNByS6P+2Q==" saltValue="DU+btz2xWHEd7DW+YAr0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Wh/qiOehpSgFRtwuEO7JMxZV9psgKZ+bdC6bc+T4lML1PPzM80YG7WH2neZ8ETdUOFvtwjcfkEFGScQ0kFAog==" saltValue="VuGkAdOuVHZdkeo/DoJaB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497</v>
      </c>
      <c r="AP7" s="283"/>
      <c r="AQ7" s="284" t="s">
        <v>498</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499</v>
      </c>
      <c r="AQ8" s="290" t="s">
        <v>500</v>
      </c>
      <c r="AR8" s="291" t="s">
        <v>501</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502</v>
      </c>
      <c r="AL9" s="1155"/>
      <c r="AM9" s="1155"/>
      <c r="AN9" s="1156"/>
      <c r="AO9" s="292">
        <v>1151768</v>
      </c>
      <c r="AP9" s="292">
        <v>47229</v>
      </c>
      <c r="AQ9" s="293">
        <v>55995</v>
      </c>
      <c r="AR9" s="294">
        <v>-15.7</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503</v>
      </c>
      <c r="AL10" s="1155"/>
      <c r="AM10" s="1155"/>
      <c r="AN10" s="1156"/>
      <c r="AO10" s="295">
        <v>59922</v>
      </c>
      <c r="AP10" s="295">
        <v>2457</v>
      </c>
      <c r="AQ10" s="296">
        <v>5813</v>
      </c>
      <c r="AR10" s="297">
        <v>-57.7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504</v>
      </c>
      <c r="AL11" s="1155"/>
      <c r="AM11" s="1155"/>
      <c r="AN11" s="1156"/>
      <c r="AO11" s="295">
        <v>8708</v>
      </c>
      <c r="AP11" s="295">
        <v>357</v>
      </c>
      <c r="AQ11" s="296">
        <v>8381</v>
      </c>
      <c r="AR11" s="297">
        <v>-95.7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505</v>
      </c>
      <c r="AL12" s="1155"/>
      <c r="AM12" s="1155"/>
      <c r="AN12" s="1156"/>
      <c r="AO12" s="295" t="s">
        <v>506</v>
      </c>
      <c r="AP12" s="295" t="s">
        <v>506</v>
      </c>
      <c r="AQ12" s="296">
        <v>170</v>
      </c>
      <c r="AR12" s="297" t="s">
        <v>506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507</v>
      </c>
      <c r="AL13" s="1155"/>
      <c r="AM13" s="1155"/>
      <c r="AN13" s="1156"/>
      <c r="AO13" s="295" t="s">
        <v>506</v>
      </c>
      <c r="AP13" s="295" t="s">
        <v>506</v>
      </c>
      <c r="AQ13" s="296">
        <v>1</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508</v>
      </c>
      <c r="AL14" s="1155"/>
      <c r="AM14" s="1155"/>
      <c r="AN14" s="1156"/>
      <c r="AO14" s="295">
        <v>72111</v>
      </c>
      <c r="AP14" s="295">
        <v>2957</v>
      </c>
      <c r="AQ14" s="296">
        <v>2724</v>
      </c>
      <c r="AR14" s="297">
        <v>8.6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509</v>
      </c>
      <c r="AL15" s="1155"/>
      <c r="AM15" s="1155"/>
      <c r="AN15" s="1156"/>
      <c r="AO15" s="295">
        <v>58022</v>
      </c>
      <c r="AP15" s="295">
        <v>2379</v>
      </c>
      <c r="AQ15" s="296">
        <v>1180</v>
      </c>
      <c r="AR15" s="297">
        <v>101.6</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510</v>
      </c>
      <c r="AL16" s="1158"/>
      <c r="AM16" s="1158"/>
      <c r="AN16" s="1159"/>
      <c r="AO16" s="295">
        <v>-113161</v>
      </c>
      <c r="AP16" s="295">
        <v>-4640</v>
      </c>
      <c r="AQ16" s="296">
        <v>-5022</v>
      </c>
      <c r="AR16" s="297">
        <v>-7.6</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185</v>
      </c>
      <c r="AL17" s="1158"/>
      <c r="AM17" s="1158"/>
      <c r="AN17" s="1159"/>
      <c r="AO17" s="295">
        <v>1237370</v>
      </c>
      <c r="AP17" s="295">
        <v>50739</v>
      </c>
      <c r="AQ17" s="296">
        <v>69242</v>
      </c>
      <c r="AR17" s="297">
        <v>-26.7</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515</v>
      </c>
      <c r="AL21" s="1150"/>
      <c r="AM21" s="1150"/>
      <c r="AN21" s="1151"/>
      <c r="AO21" s="307">
        <v>5.41</v>
      </c>
      <c r="AP21" s="308">
        <v>6.42</v>
      </c>
      <c r="AQ21" s="309">
        <v>-1.01</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516</v>
      </c>
      <c r="AL22" s="1150"/>
      <c r="AM22" s="1150"/>
      <c r="AN22" s="1151"/>
      <c r="AO22" s="312">
        <v>94.8</v>
      </c>
      <c r="AP22" s="313">
        <v>97.3</v>
      </c>
      <c r="AQ22" s="314">
        <v>-2.5</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518</v>
      </c>
      <c r="AO27" s="273"/>
      <c r="AP27" s="273"/>
      <c r="AQ27" s="273"/>
      <c r="AR27" s="273"/>
      <c r="AS27" s="273"/>
      <c r="AT27" s="273"/>
    </row>
    <row r="28" spans="1:46" ht="16.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497</v>
      </c>
      <c r="AP30" s="283"/>
      <c r="AQ30" s="284" t="s">
        <v>498</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521</v>
      </c>
      <c r="AL32" s="1166"/>
      <c r="AM32" s="1166"/>
      <c r="AN32" s="1167"/>
      <c r="AO32" s="322">
        <v>640978</v>
      </c>
      <c r="AP32" s="322">
        <v>26284</v>
      </c>
      <c r="AQ32" s="323">
        <v>31321</v>
      </c>
      <c r="AR32" s="324">
        <v>-16.100000000000001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522</v>
      </c>
      <c r="AL33" s="1166"/>
      <c r="AM33" s="1166"/>
      <c r="AN33" s="1167"/>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523</v>
      </c>
      <c r="AL34" s="1166"/>
      <c r="AM34" s="1166"/>
      <c r="AN34" s="1167"/>
      <c r="AO34" s="322" t="s">
        <v>506</v>
      </c>
      <c r="AP34" s="322" t="s">
        <v>506</v>
      </c>
      <c r="AQ34" s="323" t="s">
        <v>506</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524</v>
      </c>
      <c r="AL35" s="1166"/>
      <c r="AM35" s="1166"/>
      <c r="AN35" s="1167"/>
      <c r="AO35" s="322">
        <v>298212</v>
      </c>
      <c r="AP35" s="322">
        <v>12228</v>
      </c>
      <c r="AQ35" s="323">
        <v>9685</v>
      </c>
      <c r="AR35" s="324">
        <v>26.3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525</v>
      </c>
      <c r="AL36" s="1166"/>
      <c r="AM36" s="1166"/>
      <c r="AN36" s="1167"/>
      <c r="AO36" s="322">
        <v>13721</v>
      </c>
      <c r="AP36" s="322">
        <v>563</v>
      </c>
      <c r="AQ36" s="323">
        <v>2454</v>
      </c>
      <c r="AR36" s="324">
        <v>-77.099999999999994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526</v>
      </c>
      <c r="AL37" s="1166"/>
      <c r="AM37" s="1166"/>
      <c r="AN37" s="1167"/>
      <c r="AO37" s="322">
        <v>2103</v>
      </c>
      <c r="AP37" s="322">
        <v>86</v>
      </c>
      <c r="AQ37" s="323">
        <v>1182</v>
      </c>
      <c r="AR37" s="324">
        <v>-92.7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527</v>
      </c>
      <c r="AL38" s="1169"/>
      <c r="AM38" s="1169"/>
      <c r="AN38" s="1170"/>
      <c r="AO38" s="325" t="s">
        <v>506</v>
      </c>
      <c r="AP38" s="325" t="s">
        <v>506</v>
      </c>
      <c r="AQ38" s="326">
        <v>1</v>
      </c>
      <c r="AR38" s="314" t="s">
        <v>506</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528</v>
      </c>
      <c r="AL39" s="1169"/>
      <c r="AM39" s="1169"/>
      <c r="AN39" s="1170"/>
      <c r="AO39" s="322" t="s">
        <v>506</v>
      </c>
      <c r="AP39" s="322" t="s">
        <v>506</v>
      </c>
      <c r="AQ39" s="323">
        <v>-3213</v>
      </c>
      <c r="AR39" s="324" t="s">
        <v>506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529</v>
      </c>
      <c r="AL40" s="1166"/>
      <c r="AM40" s="1166"/>
      <c r="AN40" s="1167"/>
      <c r="AO40" s="322">
        <v>-634379</v>
      </c>
      <c r="AP40" s="322">
        <v>-26013</v>
      </c>
      <c r="AQ40" s="323">
        <v>-28480</v>
      </c>
      <c r="AR40" s="324">
        <v>-8.6999999999999993</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298</v>
      </c>
      <c r="AL41" s="1172"/>
      <c r="AM41" s="1172"/>
      <c r="AN41" s="1173"/>
      <c r="AO41" s="322">
        <v>320635</v>
      </c>
      <c r="AP41" s="322">
        <v>13148</v>
      </c>
      <c r="AQ41" s="323">
        <v>12950</v>
      </c>
      <c r="AR41" s="324">
        <v>1.5</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497</v>
      </c>
      <c r="AN49" s="1162" t="s">
        <v>533</v>
      </c>
      <c r="AO49" s="1163"/>
      <c r="AP49" s="1163"/>
      <c r="AQ49" s="1163"/>
      <c r="AR49" s="1164"/>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534</v>
      </c>
      <c r="AO50" s="339" t="s">
        <v>535</v>
      </c>
      <c r="AP50" s="340" t="s">
        <v>536</v>
      </c>
      <c r="AQ50" s="341" t="s">
        <v>537</v>
      </c>
      <c r="AR50" s="342" t="s">
        <v>538</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1945264</v>
      </c>
      <c r="AN51" s="344">
        <v>78101</v>
      </c>
      <c r="AO51" s="345">
        <v>203.3</v>
      </c>
      <c r="AP51" s="346">
        <v>53270</v>
      </c>
      <c r="AQ51" s="347">
        <v>13.8</v>
      </c>
      <c r="AR51" s="348">
        <v>189.5</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1300456</v>
      </c>
      <c r="AN52" s="352">
        <v>52212</v>
      </c>
      <c r="AO52" s="353">
        <v>226.7</v>
      </c>
      <c r="AP52" s="354">
        <v>24316</v>
      </c>
      <c r="AQ52" s="355">
        <v>0.8</v>
      </c>
      <c r="AR52" s="356">
        <v>225.9</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487259</v>
      </c>
      <c r="AN53" s="344">
        <v>19629</v>
      </c>
      <c r="AO53" s="345">
        <v>-74.900000000000006</v>
      </c>
      <c r="AP53" s="346">
        <v>53292</v>
      </c>
      <c r="AQ53" s="347">
        <v>0</v>
      </c>
      <c r="AR53" s="348">
        <v>-74.900000000000006</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293919</v>
      </c>
      <c r="AN54" s="352">
        <v>11840</v>
      </c>
      <c r="AO54" s="353">
        <v>-77.3</v>
      </c>
      <c r="AP54" s="354">
        <v>28900</v>
      </c>
      <c r="AQ54" s="355">
        <v>18.899999999999999</v>
      </c>
      <c r="AR54" s="356">
        <v>-96.2</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1055019</v>
      </c>
      <c r="AN55" s="344">
        <v>42770</v>
      </c>
      <c r="AO55" s="345">
        <v>117.9</v>
      </c>
      <c r="AP55" s="346">
        <v>49919</v>
      </c>
      <c r="AQ55" s="347">
        <v>-6.3</v>
      </c>
      <c r="AR55" s="348">
        <v>124.2</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278360</v>
      </c>
      <c r="AN56" s="352">
        <v>11285</v>
      </c>
      <c r="AO56" s="353">
        <v>-4.7</v>
      </c>
      <c r="AP56" s="354">
        <v>26398</v>
      </c>
      <c r="AQ56" s="355">
        <v>-8.6999999999999993</v>
      </c>
      <c r="AR56" s="356">
        <v>4</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779098</v>
      </c>
      <c r="AN57" s="344">
        <v>31882</v>
      </c>
      <c r="AO57" s="345">
        <v>-25.5</v>
      </c>
      <c r="AP57" s="346">
        <v>47738</v>
      </c>
      <c r="AQ57" s="347">
        <v>-4.4000000000000004</v>
      </c>
      <c r="AR57" s="348">
        <v>-21.1</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311587</v>
      </c>
      <c r="AN58" s="352">
        <v>12751</v>
      </c>
      <c r="AO58" s="353">
        <v>13</v>
      </c>
      <c r="AP58" s="354">
        <v>24937</v>
      </c>
      <c r="AQ58" s="355">
        <v>-5.5</v>
      </c>
      <c r="AR58" s="356">
        <v>18.5</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785379</v>
      </c>
      <c r="AN59" s="344">
        <v>32205</v>
      </c>
      <c r="AO59" s="345">
        <v>1</v>
      </c>
      <c r="AP59" s="346">
        <v>52191</v>
      </c>
      <c r="AQ59" s="347">
        <v>9.3000000000000007</v>
      </c>
      <c r="AR59" s="348">
        <v>-8.3000000000000007</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445301</v>
      </c>
      <c r="AN60" s="352">
        <v>18260</v>
      </c>
      <c r="AO60" s="353">
        <v>43.2</v>
      </c>
      <c r="AP60" s="354">
        <v>24843</v>
      </c>
      <c r="AQ60" s="355">
        <v>-0.4</v>
      </c>
      <c r="AR60" s="356">
        <v>43.6</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1010404</v>
      </c>
      <c r="AN61" s="359">
        <v>40917</v>
      </c>
      <c r="AO61" s="360">
        <v>44.4</v>
      </c>
      <c r="AP61" s="361">
        <v>51282</v>
      </c>
      <c r="AQ61" s="362">
        <v>2.5</v>
      </c>
      <c r="AR61" s="348">
        <v>41.9</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525925</v>
      </c>
      <c r="AN62" s="352">
        <v>21270</v>
      </c>
      <c r="AO62" s="353">
        <v>40.200000000000003</v>
      </c>
      <c r="AP62" s="354">
        <v>25879</v>
      </c>
      <c r="AQ62" s="355">
        <v>1</v>
      </c>
      <c r="AR62" s="356">
        <v>39.200000000000003</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zWEbmpiufQgtzFr0THvJCDbyOFH/DvIQnnGbSrfbRE2e+vCoDweR/jZ0D4BPKaav+t34LjHMNRF4HRvpyDEslw==" saltValue="dF1qzXzinswFnIO34gMQ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cTwvQeSW4kxRfT8KHPL012/JFgq6jAjImgBrb3ofJQRXViTsFW0jrVbVwgPOkCXItzuPWI+OETXFXNM10UYzQ==" saltValue="BKeqiIQYO5BDrJXFuyRL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AXhOr3J7Xm1ePJAgPH6/RoNSUfBNXjc5iTl32xsp2QPQLIpL4/5j8P+i/KyFhhCRHjLmN5UcvAcMH6cvyJYjw==" saltValue="bMWgxKNX2Clnv0RM8qZh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74" t="s">
        <v>3</v>
      </c>
      <c r="D47" s="1174"/>
      <c r="E47" s="1175"/>
      <c r="F47" s="11">
        <v>32.619999999999997</v>
      </c>
      <c r="G47" s="12">
        <v>31.17</v>
      </c>
      <c r="H47" s="12">
        <v>30.79</v>
      </c>
      <c r="I47" s="12">
        <v>31.33</v>
      </c>
      <c r="J47" s="13">
        <v>29.2</v>
      </c>
    </row>
    <row r="48" spans="2:10" ht="57.75" customHeight="1">
      <c r="B48" s="14"/>
      <c r="C48" s="1176" t="s">
        <v>4</v>
      </c>
      <c r="D48" s="1176"/>
      <c r="E48" s="1177"/>
      <c r="F48" s="15">
        <v>3.54</v>
      </c>
      <c r="G48" s="16">
        <v>3.63</v>
      </c>
      <c r="H48" s="16">
        <v>3.67</v>
      </c>
      <c r="I48" s="16">
        <v>2.68</v>
      </c>
      <c r="J48" s="17">
        <v>1.42</v>
      </c>
    </row>
    <row r="49" spans="2:10" ht="57.75" customHeight="1" thickBot="1">
      <c r="B49" s="18"/>
      <c r="C49" s="1178" t="s">
        <v>5</v>
      </c>
      <c r="D49" s="1178"/>
      <c r="E49" s="1179"/>
      <c r="F49" s="19" t="s">
        <v>554</v>
      </c>
      <c r="G49" s="20" t="s">
        <v>555</v>
      </c>
      <c r="H49" s="20">
        <v>1.04</v>
      </c>
      <c r="I49" s="20" t="s">
        <v>556</v>
      </c>
      <c r="J49" s="21" t="s">
        <v>557</v>
      </c>
    </row>
    <row r="50" spans="2:10" ht="13.5" customHeight="1"/>
    <row r="51" spans="2:10" ht="13.5" hidden="1" customHeight="1"/>
    <row r="52" spans="2:10" ht="13.5" hidden="1" customHeight="1"/>
    <row r="53" spans="2:10" ht="13.5" hidden="1" customHeight="1"/>
  </sheetData>
  <sheetProtection algorithmName="SHA-512" hashValue="oJ7x/gAABlOBbUtgTHO/WbJLi10z8YZF4QZz/cQi2icYaTzgz7AqwgN7292kTb1wttyVGMn8XPd+pbvh4syGSg==" saltValue="9nZZI4U8WGz5RL2/3nl6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2019-03-15T05:14:54Z</cp:lastPrinted>
  <dcterms:created xsi:type="dcterms:W3CDTF">2019-02-14T04:21:36Z</dcterms:created>
  <dcterms:modified xsi:type="dcterms:W3CDTF">2019-11-07T08:02:30Z</dcterms:modified>
  <cp:category/>
</cp:coreProperties>
</file>